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4集\07_市HP掲載\02_【R06衆院選】Excel・CSV\"/>
    </mc:Choice>
  </mc:AlternateContent>
  <xr:revisionPtr revIDLastSave="0" documentId="13_ncr:1_{0411F78F-5F13-4345-8899-9C46BC074538}" xr6:coauthVersionLast="47" xr6:coauthVersionMax="47" xr10:uidLastSave="{00000000-0000-0000-0000-000000000000}"/>
  <bookViews>
    <workbookView xWindow="-28920" yWindow="-120" windowWidth="29040" windowHeight="15720" tabRatio="791" xr2:uid="{00000000-000D-0000-FFFF-FFFF00000000}"/>
  </bookViews>
  <sheets>
    <sheet name="3(1)ア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1" i="11" l="1"/>
  <c r="O23" i="11"/>
  <c r="P16" i="11"/>
  <c r="P10" i="11"/>
  <c r="P32" i="11"/>
  <c r="P30" i="11"/>
  <c r="N31" i="11"/>
  <c r="N26" i="11"/>
  <c r="N23" i="11"/>
  <c r="N18" i="11"/>
  <c r="P13" i="11"/>
  <c r="N15" i="11"/>
  <c r="N11" i="11"/>
  <c r="P9" i="11"/>
  <c r="P8" i="11"/>
  <c r="P35" i="11"/>
  <c r="P34" i="11"/>
  <c r="P33" i="11"/>
  <c r="O28" i="11"/>
  <c r="N28" i="11"/>
  <c r="P27" i="11"/>
  <c r="P25" i="11"/>
  <c r="O26" i="11"/>
  <c r="P20" i="11"/>
  <c r="P19" i="11"/>
  <c r="P17" i="11"/>
  <c r="O15" i="11"/>
  <c r="N36" i="11"/>
  <c r="P12" i="11"/>
  <c r="R36" i="11"/>
  <c r="Q36" i="11"/>
  <c r="L36" i="11"/>
  <c r="K36" i="11"/>
  <c r="O11" i="11" l="1"/>
  <c r="P11" i="11" s="1"/>
  <c r="O18" i="11"/>
  <c r="P18" i="11" s="1"/>
  <c r="P23" i="11"/>
  <c r="P31" i="11"/>
  <c r="O36" i="11"/>
  <c r="P28" i="11"/>
  <c r="P15" i="11"/>
  <c r="P26" i="11"/>
  <c r="P22" i="11"/>
  <c r="P21" i="11"/>
  <c r="P29" i="11"/>
  <c r="P14" i="11"/>
  <c r="P24" i="11"/>
  <c r="I36" i="11"/>
  <c r="H36" i="11"/>
  <c r="C11" i="11"/>
  <c r="B11" i="11"/>
  <c r="F36" i="11" l="1"/>
  <c r="E36" i="11"/>
  <c r="C36" i="11"/>
  <c r="B36" i="11"/>
  <c r="X35" i="11"/>
  <c r="W35" i="11"/>
  <c r="U35" i="11"/>
  <c r="T35" i="11"/>
  <c r="S35" i="11"/>
  <c r="M35" i="11"/>
  <c r="J35" i="11"/>
  <c r="V35" i="11" s="1"/>
  <c r="G35" i="11"/>
  <c r="D35" i="11"/>
  <c r="X34" i="11"/>
  <c r="W34" i="11"/>
  <c r="U34" i="11"/>
  <c r="T34" i="11"/>
  <c r="S34" i="11"/>
  <c r="M34" i="11"/>
  <c r="J34" i="11"/>
  <c r="G34" i="11"/>
  <c r="D34" i="11"/>
  <c r="X33" i="11"/>
  <c r="W33" i="11"/>
  <c r="U33" i="11"/>
  <c r="T33" i="11"/>
  <c r="S33" i="11"/>
  <c r="M33" i="11"/>
  <c r="J33" i="11"/>
  <c r="G33" i="11"/>
  <c r="D33" i="11"/>
  <c r="X32" i="11"/>
  <c r="W32" i="11"/>
  <c r="U32" i="11"/>
  <c r="T32" i="11"/>
  <c r="S32" i="11"/>
  <c r="M32" i="11"/>
  <c r="J32" i="11"/>
  <c r="G32" i="11"/>
  <c r="D32" i="11"/>
  <c r="Y35" i="11" l="1"/>
  <c r="V34" i="11"/>
  <c r="V32" i="11"/>
  <c r="Y34" i="11"/>
  <c r="Y32" i="11"/>
  <c r="V33" i="11"/>
  <c r="Y33" i="11"/>
  <c r="I31" i="11"/>
  <c r="I28" i="11"/>
  <c r="G20" i="11"/>
  <c r="D20" i="11"/>
  <c r="D19" i="11"/>
  <c r="R18" i="11" l="1"/>
  <c r="E31" i="11"/>
  <c r="X38" i="11" l="1"/>
  <c r="W38" i="11"/>
  <c r="U38" i="11"/>
  <c r="T38" i="11"/>
  <c r="S38" i="11"/>
  <c r="P38" i="11"/>
  <c r="M38" i="11"/>
  <c r="J38" i="11"/>
  <c r="G38" i="11"/>
  <c r="D38" i="11"/>
  <c r="X37" i="11"/>
  <c r="W37" i="11"/>
  <c r="U37" i="11"/>
  <c r="T37" i="11"/>
  <c r="S37" i="11"/>
  <c r="P37" i="11"/>
  <c r="M37" i="11"/>
  <c r="J37" i="11"/>
  <c r="G37" i="11"/>
  <c r="D37" i="11"/>
  <c r="R31" i="11"/>
  <c r="Q31" i="11"/>
  <c r="L31" i="11"/>
  <c r="K31" i="11"/>
  <c r="H31" i="11"/>
  <c r="J31" i="11" s="1"/>
  <c r="F31" i="11"/>
  <c r="G31" i="11" s="1"/>
  <c r="C31" i="11"/>
  <c r="B31" i="11"/>
  <c r="X30" i="11"/>
  <c r="W30" i="11"/>
  <c r="U30" i="11"/>
  <c r="T30" i="11"/>
  <c r="S30" i="11"/>
  <c r="M30" i="11"/>
  <c r="J30" i="11"/>
  <c r="G30" i="11"/>
  <c r="D30" i="11"/>
  <c r="X29" i="11"/>
  <c r="W29" i="11"/>
  <c r="U29" i="11"/>
  <c r="T29" i="11"/>
  <c r="S29" i="11"/>
  <c r="M29" i="11"/>
  <c r="J29" i="11"/>
  <c r="G29" i="11"/>
  <c r="D29" i="11"/>
  <c r="R28" i="11"/>
  <c r="Q28" i="11"/>
  <c r="L28" i="11"/>
  <c r="K28" i="11"/>
  <c r="H28" i="11"/>
  <c r="F28" i="11"/>
  <c r="E28" i="11"/>
  <c r="C28" i="11"/>
  <c r="B28" i="11"/>
  <c r="X27" i="11"/>
  <c r="W27" i="11"/>
  <c r="U27" i="11"/>
  <c r="T27" i="11"/>
  <c r="S27" i="11"/>
  <c r="M27" i="11"/>
  <c r="J27" i="11"/>
  <c r="G27" i="11"/>
  <c r="D27" i="11"/>
  <c r="R26" i="11"/>
  <c r="Q26" i="11"/>
  <c r="L26" i="11"/>
  <c r="K26" i="11"/>
  <c r="I26" i="11"/>
  <c r="H26" i="11"/>
  <c r="F26" i="11"/>
  <c r="E26" i="11"/>
  <c r="C26" i="11"/>
  <c r="B26" i="11"/>
  <c r="X25" i="11"/>
  <c r="W25" i="11"/>
  <c r="U25" i="11"/>
  <c r="T25" i="11"/>
  <c r="S25" i="11"/>
  <c r="M25" i="11"/>
  <c r="J25" i="11"/>
  <c r="G25" i="11"/>
  <c r="D25" i="11"/>
  <c r="X24" i="11"/>
  <c r="W24" i="11"/>
  <c r="U24" i="11"/>
  <c r="T24" i="11"/>
  <c r="S24" i="11"/>
  <c r="M24" i="11"/>
  <c r="J24" i="11"/>
  <c r="G24" i="11"/>
  <c r="D24" i="11"/>
  <c r="R23" i="11"/>
  <c r="Q23" i="11"/>
  <c r="L23" i="11"/>
  <c r="K23" i="11"/>
  <c r="I23" i="11"/>
  <c r="H23" i="11"/>
  <c r="F23" i="11"/>
  <c r="E23" i="11"/>
  <c r="C23" i="11"/>
  <c r="B23" i="11"/>
  <c r="X22" i="11"/>
  <c r="W22" i="11"/>
  <c r="U22" i="11"/>
  <c r="T22" i="11"/>
  <c r="S22" i="11"/>
  <c r="M22" i="11"/>
  <c r="J22" i="11"/>
  <c r="G22" i="11"/>
  <c r="D22" i="11"/>
  <c r="X21" i="11"/>
  <c r="W21" i="11"/>
  <c r="U21" i="11"/>
  <c r="T21" i="11"/>
  <c r="S21" i="11"/>
  <c r="M21" i="11"/>
  <c r="J21" i="11"/>
  <c r="G21" i="11"/>
  <c r="D21" i="11"/>
  <c r="X20" i="11"/>
  <c r="W20" i="11"/>
  <c r="U20" i="11"/>
  <c r="T20" i="11"/>
  <c r="S20" i="11"/>
  <c r="M20" i="11"/>
  <c r="J20" i="11"/>
  <c r="X19" i="11"/>
  <c r="W19" i="11"/>
  <c r="U19" i="11"/>
  <c r="T19" i="11"/>
  <c r="S19" i="11"/>
  <c r="M19" i="11"/>
  <c r="J19" i="11"/>
  <c r="G19" i="11"/>
  <c r="Q18" i="11"/>
  <c r="L18" i="11"/>
  <c r="K18" i="11"/>
  <c r="I18" i="11"/>
  <c r="H18" i="11"/>
  <c r="F18" i="11"/>
  <c r="E18" i="11"/>
  <c r="C18" i="11"/>
  <c r="B18" i="11"/>
  <c r="X17" i="11"/>
  <c r="W17" i="11"/>
  <c r="U17" i="11"/>
  <c r="T17" i="11"/>
  <c r="S17" i="11"/>
  <c r="M17" i="11"/>
  <c r="J17" i="11"/>
  <c r="G17" i="11"/>
  <c r="D17" i="11"/>
  <c r="X16" i="11"/>
  <c r="W16" i="11"/>
  <c r="U16" i="11"/>
  <c r="T16" i="11"/>
  <c r="S16" i="11"/>
  <c r="M16" i="11"/>
  <c r="J16" i="11"/>
  <c r="G16" i="11"/>
  <c r="D16" i="11"/>
  <c r="R15" i="11"/>
  <c r="Q15" i="11"/>
  <c r="L15" i="11"/>
  <c r="K15" i="11"/>
  <c r="I15" i="11"/>
  <c r="H15" i="11"/>
  <c r="F15" i="11"/>
  <c r="E15" i="11"/>
  <c r="C15" i="11"/>
  <c r="B15" i="11"/>
  <c r="X14" i="11"/>
  <c r="W14" i="11"/>
  <c r="U14" i="11"/>
  <c r="T14" i="11"/>
  <c r="S14" i="11"/>
  <c r="M14" i="11"/>
  <c r="J14" i="11"/>
  <c r="G14" i="11"/>
  <c r="D14" i="11"/>
  <c r="X13" i="11"/>
  <c r="W13" i="11"/>
  <c r="U13" i="11"/>
  <c r="T13" i="11"/>
  <c r="S13" i="11"/>
  <c r="M13" i="11"/>
  <c r="J13" i="11"/>
  <c r="G13" i="11"/>
  <c r="D13" i="11"/>
  <c r="X12" i="11"/>
  <c r="W12" i="11"/>
  <c r="U12" i="11"/>
  <c r="T12" i="11"/>
  <c r="S12" i="11"/>
  <c r="M12" i="11"/>
  <c r="J12" i="11"/>
  <c r="G12" i="11"/>
  <c r="D12" i="11"/>
  <c r="R11" i="11"/>
  <c r="Q11" i="11"/>
  <c r="L11" i="11"/>
  <c r="K11" i="11"/>
  <c r="I11" i="11"/>
  <c r="H11" i="11"/>
  <c r="F11" i="11"/>
  <c r="E11" i="11"/>
  <c r="X10" i="11"/>
  <c r="W10" i="11"/>
  <c r="U10" i="11"/>
  <c r="T10" i="11"/>
  <c r="S10" i="11"/>
  <c r="M10" i="11"/>
  <c r="J10" i="11"/>
  <c r="G10" i="11"/>
  <c r="D10" i="11"/>
  <c r="X9" i="11"/>
  <c r="W9" i="11"/>
  <c r="U9" i="11"/>
  <c r="T9" i="11"/>
  <c r="S9" i="11"/>
  <c r="M9" i="11"/>
  <c r="J9" i="11"/>
  <c r="G9" i="11"/>
  <c r="D9" i="11"/>
  <c r="X8" i="11"/>
  <c r="W8" i="11"/>
  <c r="U8" i="11"/>
  <c r="T8" i="11"/>
  <c r="S8" i="11"/>
  <c r="M8" i="11"/>
  <c r="J8" i="11"/>
  <c r="G8" i="11"/>
  <c r="D8" i="11"/>
  <c r="D31" i="11" l="1"/>
  <c r="S31" i="11"/>
  <c r="M31" i="11"/>
  <c r="U26" i="11"/>
  <c r="G23" i="11"/>
  <c r="G28" i="11"/>
  <c r="U23" i="11"/>
  <c r="X11" i="11"/>
  <c r="D28" i="11"/>
  <c r="G18" i="11"/>
  <c r="V24" i="11"/>
  <c r="J36" i="11"/>
  <c r="G15" i="11"/>
  <c r="X18" i="11"/>
  <c r="S15" i="11"/>
  <c r="Y17" i="11"/>
  <c r="Y19" i="11"/>
  <c r="Y8" i="11"/>
  <c r="V29" i="11"/>
  <c r="V19" i="11"/>
  <c r="V22" i="11"/>
  <c r="V27" i="11"/>
  <c r="T15" i="11"/>
  <c r="V37" i="11"/>
  <c r="Y29" i="11"/>
  <c r="W31" i="11"/>
  <c r="S26" i="11"/>
  <c r="Y24" i="11"/>
  <c r="W23" i="11"/>
  <c r="V25" i="11"/>
  <c r="V21" i="11"/>
  <c r="W36" i="11"/>
  <c r="T11" i="11"/>
  <c r="Y14" i="11"/>
  <c r="X36" i="11"/>
  <c r="V16" i="11"/>
  <c r="J18" i="11"/>
  <c r="V10" i="11"/>
  <c r="V8" i="11"/>
  <c r="X15" i="11"/>
  <c r="X23" i="11"/>
  <c r="U28" i="11"/>
  <c r="Y9" i="11"/>
  <c r="W28" i="11"/>
  <c r="V30" i="11"/>
  <c r="D11" i="11"/>
  <c r="U11" i="11"/>
  <c r="V12" i="11"/>
  <c r="V13" i="11"/>
  <c r="X28" i="11"/>
  <c r="M15" i="11"/>
  <c r="M18" i="11"/>
  <c r="M26" i="11"/>
  <c r="X31" i="11"/>
  <c r="D36" i="11"/>
  <c r="J11" i="11"/>
  <c r="V14" i="11"/>
  <c r="Y16" i="11"/>
  <c r="P36" i="11"/>
  <c r="Y38" i="11"/>
  <c r="M11" i="11"/>
  <c r="G36" i="11"/>
  <c r="V38" i="11"/>
  <c r="V20" i="11"/>
  <c r="V9" i="11"/>
  <c r="Y13" i="11"/>
  <c r="V17" i="11"/>
  <c r="T18" i="11"/>
  <c r="Y21" i="11"/>
  <c r="J23" i="11"/>
  <c r="T23" i="11"/>
  <c r="D26" i="11"/>
  <c r="J28" i="11"/>
  <c r="T28" i="11"/>
  <c r="D15" i="11"/>
  <c r="Y22" i="11"/>
  <c r="M23" i="11"/>
  <c r="Y25" i="11"/>
  <c r="G26" i="11"/>
  <c r="W26" i="11"/>
  <c r="Y27" i="11"/>
  <c r="M28" i="11"/>
  <c r="Y30" i="11"/>
  <c r="T31" i="11"/>
  <c r="M36" i="11"/>
  <c r="W15" i="11"/>
  <c r="S18" i="11"/>
  <c r="X26" i="11"/>
  <c r="U31" i="11"/>
  <c r="T36" i="11"/>
  <c r="Y10" i="11"/>
  <c r="G11" i="11"/>
  <c r="W11" i="11"/>
  <c r="Y12" i="11"/>
  <c r="U15" i="11"/>
  <c r="W18" i="11"/>
  <c r="Y20" i="11"/>
  <c r="D23" i="11"/>
  <c r="J26" i="11"/>
  <c r="T26" i="11"/>
  <c r="S36" i="11"/>
  <c r="Y37" i="11"/>
  <c r="S11" i="11"/>
  <c r="J15" i="11"/>
  <c r="D18" i="11"/>
  <c r="S23" i="11"/>
  <c r="S28" i="11"/>
  <c r="U36" i="11"/>
  <c r="U18" i="11"/>
  <c r="V36" i="11" l="1"/>
  <c r="Y15" i="11"/>
  <c r="Y31" i="11"/>
  <c r="Y11" i="11"/>
  <c r="V28" i="11"/>
  <c r="Y28" i="11"/>
  <c r="Y26" i="11"/>
  <c r="V26" i="11"/>
  <c r="V23" i="11"/>
  <c r="Y23" i="11"/>
  <c r="V18" i="11"/>
  <c r="Y36" i="11"/>
  <c r="V15" i="11"/>
  <c r="Y18" i="11"/>
  <c r="V11" i="11"/>
  <c r="V31" i="11"/>
</calcChain>
</file>

<file path=xl/sharedStrings.xml><?xml version="1.0" encoding="utf-8"?>
<sst xmlns="http://schemas.openxmlformats.org/spreadsheetml/2006/main" count="75" uniqueCount="51">
  <si>
    <t>（１）　投票に関する調</t>
    <rPh sb="4" eb="6">
      <t>トウヒョウ</t>
    </rPh>
    <rPh sb="7" eb="8">
      <t>カン</t>
    </rPh>
    <rPh sb="10" eb="11">
      <t>シラベ</t>
    </rPh>
    <phoneticPr fontId="2"/>
  </si>
  <si>
    <t>当日有権者数</t>
    <rPh sb="0" eb="2">
      <t>トウジツ</t>
    </rPh>
    <rPh sb="2" eb="5">
      <t>ユウケンシャ</t>
    </rPh>
    <rPh sb="5" eb="6">
      <t>スウ</t>
    </rPh>
    <phoneticPr fontId="2"/>
  </si>
  <si>
    <t>投票者数</t>
    <rPh sb="0" eb="3">
      <t>トウヒョウシャ</t>
    </rPh>
    <rPh sb="3" eb="4">
      <t>スウ</t>
    </rPh>
    <phoneticPr fontId="2"/>
  </si>
  <si>
    <t>投票率（％）</t>
    <rPh sb="0" eb="3">
      <t>トウヒョウリツ</t>
    </rPh>
    <phoneticPr fontId="2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</si>
  <si>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</si>
  <si>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</si>
  <si>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</si>
  <si>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</si>
  <si>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</si>
  <si>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</si>
  <si>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鶴見区　　　　</t>
    <rPh sb="0" eb="3">
      <t>ツルミク</t>
    </rPh>
    <phoneticPr fontId="3"/>
  </si>
  <si>
    <t>神奈川区</t>
    <rPh sb="0" eb="3">
      <t>カナガワ</t>
    </rPh>
    <rPh sb="3" eb="4">
      <t>ク</t>
    </rPh>
    <phoneticPr fontId="3"/>
  </si>
  <si>
    <t>西区</t>
    <rPh sb="0" eb="2">
      <t>ニシク</t>
    </rPh>
    <phoneticPr fontId="3"/>
  </si>
  <si>
    <t>中区</t>
    <rPh sb="0" eb="2">
      <t>ナカク</t>
    </rPh>
    <phoneticPr fontId="3"/>
  </si>
  <si>
    <t>南区</t>
    <rPh sb="0" eb="2">
      <t>ミナミク</t>
    </rPh>
    <phoneticPr fontId="3"/>
  </si>
  <si>
    <t>港南区</t>
    <rPh sb="0" eb="3">
      <t>コウナンク</t>
    </rPh>
    <phoneticPr fontId="3"/>
  </si>
  <si>
    <t>保土ケ谷区</t>
    <rPh sb="0" eb="5">
      <t>ホドガヤク</t>
    </rPh>
    <phoneticPr fontId="3"/>
  </si>
  <si>
    <t>旭区</t>
    <rPh sb="0" eb="2">
      <t>アサヒク</t>
    </rPh>
    <phoneticPr fontId="3"/>
  </si>
  <si>
    <t>磯子区</t>
    <rPh sb="0" eb="3">
      <t>イソゴク</t>
    </rPh>
    <phoneticPr fontId="3"/>
  </si>
  <si>
    <t>金沢区</t>
    <rPh sb="0" eb="3">
      <t>カナザワク</t>
    </rPh>
    <phoneticPr fontId="3"/>
  </si>
  <si>
    <t>港北区</t>
    <rPh sb="0" eb="3">
      <t>コウホクク</t>
    </rPh>
    <phoneticPr fontId="3"/>
  </si>
  <si>
    <t>緑区</t>
    <rPh sb="0" eb="2">
      <t>ミドリク</t>
    </rPh>
    <phoneticPr fontId="3"/>
  </si>
  <si>
    <t>青葉区</t>
    <rPh sb="0" eb="3">
      <t>アオバク</t>
    </rPh>
    <phoneticPr fontId="3"/>
  </si>
  <si>
    <t>戸塚区</t>
    <rPh sb="0" eb="3">
      <t>トツカク</t>
    </rPh>
    <phoneticPr fontId="3"/>
  </si>
  <si>
    <t>栄区</t>
    <rPh sb="0" eb="2">
      <t>サカエク</t>
    </rPh>
    <phoneticPr fontId="3"/>
  </si>
  <si>
    <t>泉区</t>
    <rPh sb="0" eb="2">
      <t>イズミク</t>
    </rPh>
    <phoneticPr fontId="3"/>
  </si>
  <si>
    <t>瀬谷区</t>
    <rPh sb="0" eb="3">
      <t>セヤク</t>
    </rPh>
    <phoneticPr fontId="3"/>
  </si>
  <si>
    <t>横浜市計</t>
    <rPh sb="0" eb="3">
      <t>ヨコハマシ</t>
    </rPh>
    <rPh sb="3" eb="4">
      <t>ケイ</t>
    </rPh>
    <phoneticPr fontId="3"/>
  </si>
  <si>
    <t>神奈川県計</t>
    <rPh sb="0" eb="4">
      <t>カナガワケン</t>
    </rPh>
    <rPh sb="4" eb="5">
      <t>ケイ</t>
    </rPh>
    <phoneticPr fontId="3"/>
  </si>
  <si>
    <t>全国計</t>
    <rPh sb="0" eb="2">
      <t>ゼンコク</t>
    </rPh>
    <rPh sb="2" eb="3">
      <t>ケイ</t>
    </rPh>
    <phoneticPr fontId="2"/>
  </si>
  <si>
    <t>第１区計</t>
    <rPh sb="0" eb="1">
      <t>ダイ</t>
    </rPh>
    <rPh sb="2" eb="3">
      <t>ク</t>
    </rPh>
    <rPh sb="3" eb="4">
      <t>ケイ</t>
    </rPh>
    <phoneticPr fontId="2"/>
  </si>
  <si>
    <t>第２区計</t>
    <rPh sb="0" eb="1">
      <t>ダイ</t>
    </rPh>
    <rPh sb="2" eb="3">
      <t>ク</t>
    </rPh>
    <rPh sb="3" eb="4">
      <t>ケイ</t>
    </rPh>
    <phoneticPr fontId="2"/>
  </si>
  <si>
    <t>第３区計</t>
    <rPh sb="0" eb="1">
      <t>ダイ</t>
    </rPh>
    <rPh sb="2" eb="3">
      <t>ク</t>
    </rPh>
    <rPh sb="3" eb="4">
      <t>ケイ</t>
    </rPh>
    <phoneticPr fontId="2"/>
  </si>
  <si>
    <t>第５区計</t>
    <rPh sb="0" eb="1">
      <t>ダイ</t>
    </rPh>
    <rPh sb="2" eb="3">
      <t>ク</t>
    </rPh>
    <rPh sb="3" eb="4">
      <t>ケイ</t>
    </rPh>
    <phoneticPr fontId="2"/>
  </si>
  <si>
    <t>第６区計</t>
    <rPh sb="0" eb="1">
      <t>ダイ</t>
    </rPh>
    <rPh sb="2" eb="3">
      <t>ク</t>
    </rPh>
    <rPh sb="3" eb="4">
      <t>ケイ</t>
    </rPh>
    <phoneticPr fontId="2"/>
  </si>
  <si>
    <t>第７区計</t>
    <rPh sb="0" eb="1">
      <t>ダイ</t>
    </rPh>
    <rPh sb="2" eb="3">
      <t>ク</t>
    </rPh>
    <rPh sb="3" eb="4">
      <t>ケイ</t>
    </rPh>
    <phoneticPr fontId="2"/>
  </si>
  <si>
    <t>第８区計</t>
    <rPh sb="0" eb="1">
      <t>ダイ</t>
    </rPh>
    <rPh sb="2" eb="3">
      <t>ク</t>
    </rPh>
    <rPh sb="3" eb="4">
      <t>ケイ</t>
    </rPh>
    <phoneticPr fontId="2"/>
  </si>
  <si>
    <t>在外選挙人</t>
    <rPh sb="0" eb="2">
      <t>ザイガイ</t>
    </rPh>
    <rPh sb="2" eb="4">
      <t>センキョ</t>
    </rPh>
    <rPh sb="4" eb="5">
      <t>ニン</t>
    </rPh>
    <phoneticPr fontId="3"/>
  </si>
  <si>
    <t>総計　※１</t>
    <rPh sb="0" eb="2">
      <t>ソウケイ</t>
    </rPh>
    <phoneticPr fontId="3"/>
  </si>
  <si>
    <t>第４区計※２</t>
    <rPh sb="0" eb="1">
      <t>ダイ</t>
    </rPh>
    <rPh sb="2" eb="3">
      <t>ク</t>
    </rPh>
    <rPh sb="3" eb="4">
      <t>ケイ</t>
    </rPh>
    <phoneticPr fontId="2"/>
  </si>
  <si>
    <t>※１　総計＝選挙人+在外選挙人</t>
    <phoneticPr fontId="3"/>
  </si>
  <si>
    <t>３　投 票</t>
    <rPh sb="2" eb="3">
      <t>トウ</t>
    </rPh>
    <rPh sb="4" eb="5">
      <t>ヒョウ</t>
    </rPh>
    <phoneticPr fontId="2"/>
  </si>
  <si>
    <t>ア　小選挙区</t>
    <phoneticPr fontId="3"/>
  </si>
  <si>
    <t>令和６年10月14日現在の
選挙人名簿及び在外選挙人名簿登録者数</t>
    <rPh sb="0" eb="2">
      <t>レイワ</t>
    </rPh>
    <rPh sb="3" eb="4">
      <t>ネン</t>
    </rPh>
    <rPh sb="6" eb="7">
      <t>ガツ</t>
    </rPh>
    <rPh sb="9" eb="10">
      <t>トウロクビ</t>
    </rPh>
    <rPh sb="10" eb="12">
      <t>ゲンザイ</t>
    </rPh>
    <rPh sb="14" eb="16">
      <t>センキョ</t>
    </rPh>
    <rPh sb="16" eb="17">
      <t>ニン</t>
    </rPh>
    <rPh sb="17" eb="19">
      <t>メイボ</t>
    </rPh>
    <rPh sb="19" eb="20">
      <t>オヨ</t>
    </rPh>
    <rPh sb="21" eb="23">
      <t>ザイガイ</t>
    </rPh>
    <rPh sb="23" eb="25">
      <t>センキョ</t>
    </rPh>
    <rPh sb="25" eb="26">
      <t>ニン</t>
    </rPh>
    <rPh sb="26" eb="28">
      <t>メイボ</t>
    </rPh>
    <rPh sb="28" eb="30">
      <t>トウロク</t>
    </rPh>
    <rPh sb="30" eb="31">
      <t>シャ</t>
    </rPh>
    <rPh sb="31" eb="32">
      <t>スウ</t>
    </rPh>
    <phoneticPr fontId="3"/>
  </si>
  <si>
    <t>第13区計※３</t>
    <rPh sb="0" eb="1">
      <t>ダイ</t>
    </rPh>
    <rPh sb="3" eb="4">
      <t>ク</t>
    </rPh>
    <rPh sb="4" eb="5">
      <t>ケイ</t>
    </rPh>
    <phoneticPr fontId="2"/>
  </si>
  <si>
    <t>都筑区</t>
    <rPh sb="0" eb="3">
      <t>ツヅキク</t>
    </rPh>
    <phoneticPr fontId="3"/>
  </si>
  <si>
    <t>第19区計※４</t>
    <rPh sb="0" eb="1">
      <t>ダイ</t>
    </rPh>
    <rPh sb="3" eb="4">
      <t>ク</t>
    </rPh>
    <rPh sb="4" eb="5">
      <t>ケイ</t>
    </rPh>
    <phoneticPr fontId="2"/>
  </si>
  <si>
    <t>　　　　　種別
　　　 性別
区名</t>
    <rPh sb="5" eb="7">
      <t>シュベツ</t>
    </rPh>
    <rPh sb="13" eb="15">
      <t>セイベツ</t>
    </rPh>
    <rPh sb="16" eb="17">
      <t>ク</t>
    </rPh>
    <rPh sb="17" eb="18">
      <t>メイ</t>
    </rPh>
    <phoneticPr fontId="3"/>
  </si>
  <si>
    <t>※２　神奈川県第４区には鎌倉市、逗子市、三浦郡も属する。</t>
    <rPh sb="3" eb="7">
      <t>カナガワケン</t>
    </rPh>
    <phoneticPr fontId="3"/>
  </si>
  <si>
    <t>※３　神奈川県第13区には大和市、綾瀬市も属する。</t>
    <rPh sb="7" eb="8">
      <t>ダイ</t>
    </rPh>
    <rPh sb="10" eb="11">
      <t>ク</t>
    </rPh>
    <rPh sb="13" eb="16">
      <t>ヤマトシ</t>
    </rPh>
    <rPh sb="17" eb="20">
      <t>アヤセシ</t>
    </rPh>
    <rPh sb="21" eb="22">
      <t>ゾク</t>
    </rPh>
    <phoneticPr fontId="3"/>
  </si>
  <si>
    <t>※４　神奈川県第19区には川崎市宮前区も属する。</t>
    <rPh sb="7" eb="8">
      <t>ダイ</t>
    </rPh>
    <rPh sb="10" eb="11">
      <t>ク</t>
    </rPh>
    <rPh sb="13" eb="16">
      <t>カワサキシ</t>
    </rPh>
    <rPh sb="16" eb="19">
      <t>ミヤマエク</t>
    </rPh>
    <rPh sb="20" eb="21">
      <t>ゾク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</si>
</sst>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;[Red]#,##0"/>
    <numFmt numFmtId="178" formatCode="#,##0.00;[Red]#,##0.0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4" fillId="0" borderId="0">
      <alignment vertical="center"/>
    </xf>
    <xf numFmtId="0" fontId="1" fillId="0" borderId="0"/>
  </cellStyleXfs>
  <cellXfs count="80">
    <xf numFmtId="0" fontId="0" fillId="0" borderId="0" xfId="0"/>
    <xf numFmtId="0" fontId="6" fillId="0" borderId="0" xfId="0" applyFont="1" applyAlignment="1">
      <alignment vertical="center"/>
    </xf>
    <xf numFmtId="0" fontId="8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distributed" vertical="center"/>
    </xf>
    <xf numFmtId="176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6" xfId="0" applyFont="1" applyBorder="1" applyAlignment="1">
      <alignment horizontal="distributed" vertical="center"/>
    </xf>
    <xf numFmtId="0" fontId="10" fillId="0" borderId="6" xfId="0" applyFont="1" applyBorder="1" applyAlignment="1">
      <alignment horizontal="distributed" vertical="center"/>
    </xf>
    <xf numFmtId="176" fontId="10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7" xfId="0" applyFont="1" applyBorder="1" applyAlignment="1">
      <alignment horizontal="distributed" vertical="center"/>
    </xf>
    <xf numFmtId="0" fontId="10" fillId="0" borderId="8" xfId="0" applyFont="1" applyBorder="1" applyAlignment="1">
      <alignment horizontal="distributed" vertical="center"/>
    </xf>
    <xf numFmtId="0" fontId="10" fillId="0" borderId="0" xfId="0" applyFont="1" applyAlignment="1">
      <alignment vertical="center"/>
    </xf>
    <xf numFmtId="0" fontId="8" fillId="0" borderId="9" xfId="0" applyFont="1" applyBorder="1"/>
    <xf numFmtId="177" fontId="12" fillId="0" borderId="19" xfId="0" applyNumberFormat="1" applyFont="1" applyBorder="1" applyAlignment="1">
      <alignment vertical="center"/>
    </xf>
    <xf numFmtId="177" fontId="12" fillId="0" borderId="25" xfId="0" applyNumberFormat="1" applyFont="1" applyBorder="1" applyAlignment="1">
      <alignment vertical="center"/>
    </xf>
    <xf numFmtId="177" fontId="12" fillId="0" borderId="23" xfId="0" applyNumberFormat="1" applyFont="1" applyBorder="1" applyAlignment="1">
      <alignment vertical="center"/>
    </xf>
    <xf numFmtId="177" fontId="12" fillId="0" borderId="28" xfId="0" applyNumberFormat="1" applyFont="1" applyBorder="1" applyAlignment="1">
      <alignment vertical="center"/>
    </xf>
    <xf numFmtId="177" fontId="12" fillId="0" borderId="26" xfId="0" applyNumberFormat="1" applyFont="1" applyBorder="1" applyAlignment="1">
      <alignment vertical="center"/>
    </xf>
    <xf numFmtId="177" fontId="12" fillId="0" borderId="33" xfId="0" applyNumberFormat="1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177" fontId="12" fillId="0" borderId="34" xfId="0" applyNumberFormat="1" applyFont="1" applyBorder="1" applyAlignment="1">
      <alignment vertical="center"/>
    </xf>
    <xf numFmtId="178" fontId="12" fillId="0" borderId="26" xfId="0" applyNumberFormat="1" applyFont="1" applyBorder="1" applyAlignment="1">
      <alignment vertical="center"/>
    </xf>
    <xf numFmtId="178" fontId="12" fillId="0" borderId="33" xfId="0" applyNumberFormat="1" applyFont="1" applyBorder="1" applyAlignment="1">
      <alignment vertical="center"/>
    </xf>
    <xf numFmtId="178" fontId="12" fillId="0" borderId="27" xfId="0" applyNumberFormat="1" applyFont="1" applyBorder="1" applyAlignment="1">
      <alignment vertical="center"/>
    </xf>
    <xf numFmtId="178" fontId="12" fillId="0" borderId="29" xfId="0" applyNumberFormat="1" applyFont="1" applyBorder="1" applyAlignment="1">
      <alignment vertical="center"/>
    </xf>
    <xf numFmtId="178" fontId="12" fillId="0" borderId="35" xfId="0" applyNumberFormat="1" applyFont="1" applyBorder="1" applyAlignment="1">
      <alignment vertical="center"/>
    </xf>
    <xf numFmtId="177" fontId="12" fillId="0" borderId="22" xfId="0" applyNumberFormat="1" applyFont="1" applyBorder="1" applyAlignment="1">
      <alignment vertical="center"/>
    </xf>
    <xf numFmtId="0" fontId="14" fillId="0" borderId="6" xfId="0" applyFont="1" applyBorder="1" applyAlignment="1">
      <alignment horizontal="distributed" vertical="center"/>
    </xf>
    <xf numFmtId="177" fontId="12" fillId="0" borderId="26" xfId="1" applyNumberFormat="1" applyFont="1" applyFill="1" applyBorder="1" applyAlignment="1">
      <alignment vertical="center"/>
    </xf>
    <xf numFmtId="178" fontId="12" fillId="0" borderId="28" xfId="0" applyNumberFormat="1" applyFont="1" applyBorder="1" applyAlignment="1">
      <alignment vertical="center"/>
    </xf>
    <xf numFmtId="178" fontId="12" fillId="0" borderId="25" xfId="0" applyNumberFormat="1" applyFont="1" applyBorder="1" applyAlignment="1">
      <alignment vertical="center"/>
    </xf>
    <xf numFmtId="176" fontId="1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77" fontId="12" fillId="0" borderId="30" xfId="0" applyNumberFormat="1" applyFont="1" applyBorder="1" applyAlignment="1">
      <alignment vertical="center"/>
    </xf>
    <xf numFmtId="177" fontId="12" fillId="0" borderId="31" xfId="0" applyNumberFormat="1" applyFont="1" applyBorder="1" applyAlignment="1">
      <alignment vertical="center"/>
    </xf>
    <xf numFmtId="177" fontId="12" fillId="0" borderId="32" xfId="0" applyNumberFormat="1" applyFont="1" applyBorder="1" applyAlignment="1">
      <alignment vertical="center"/>
    </xf>
    <xf numFmtId="177" fontId="12" fillId="0" borderId="30" xfId="3" applyNumberFormat="1" applyFont="1" applyBorder="1" applyAlignment="1">
      <alignment vertical="center"/>
    </xf>
    <xf numFmtId="177" fontId="12" fillId="0" borderId="23" xfId="3" applyNumberFormat="1" applyFont="1" applyBorder="1" applyAlignment="1">
      <alignment vertical="center"/>
    </xf>
    <xf numFmtId="177" fontId="12" fillId="0" borderId="8" xfId="0" applyNumberFormat="1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177" fontId="12" fillId="0" borderId="19" xfId="1" applyNumberFormat="1" applyFont="1" applyFill="1" applyBorder="1" applyAlignment="1">
      <alignment vertical="center"/>
    </xf>
    <xf numFmtId="177" fontId="12" fillId="0" borderId="23" xfId="1" applyNumberFormat="1" applyFont="1" applyFill="1" applyBorder="1" applyAlignment="1">
      <alignment vertical="center"/>
    </xf>
    <xf numFmtId="177" fontId="12" fillId="0" borderId="28" xfId="1" applyNumberFormat="1" applyFont="1" applyFill="1" applyBorder="1" applyAlignment="1">
      <alignment vertical="center"/>
    </xf>
    <xf numFmtId="178" fontId="12" fillId="0" borderId="34" xfId="0" applyNumberFormat="1" applyFont="1" applyBorder="1" applyAlignment="1">
      <alignment vertical="center"/>
    </xf>
    <xf numFmtId="0" fontId="11" fillId="0" borderId="6" xfId="0" applyFont="1" applyBorder="1" applyAlignment="1">
      <alignment horizontal="distributed" vertical="center"/>
    </xf>
    <xf numFmtId="0" fontId="11" fillId="0" borderId="7" xfId="0" applyFont="1" applyBorder="1" applyAlignment="1">
      <alignment horizontal="distributed" vertical="center"/>
    </xf>
    <xf numFmtId="178" fontId="12" fillId="0" borderId="19" xfId="0" applyNumberFormat="1" applyFont="1" applyBorder="1" applyAlignment="1">
      <alignment vertical="center"/>
    </xf>
    <xf numFmtId="178" fontId="12" fillId="0" borderId="24" xfId="0" applyNumberFormat="1" applyFont="1" applyBorder="1" applyAlignment="1">
      <alignment vertical="center"/>
    </xf>
    <xf numFmtId="178" fontId="12" fillId="0" borderId="23" xfId="0" applyNumberFormat="1" applyFont="1" applyBorder="1" applyAlignment="1">
      <alignment vertical="center"/>
    </xf>
    <xf numFmtId="178" fontId="12" fillId="0" borderId="32" xfId="0" applyNumberFormat="1" applyFont="1" applyBorder="1" applyAlignment="1">
      <alignment vertical="center"/>
    </xf>
    <xf numFmtId="177" fontId="12" fillId="0" borderId="32" xfId="1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6" fillId="0" borderId="36" xfId="0" applyFont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2 2" xfId="3" xr:uid="{00000000-0005-0000-0000-000003000000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5013</xdr:rowOff>
    </xdr:from>
    <xdr:to>
      <xdr:col>0</xdr:col>
      <xdr:colOff>416092</xdr:colOff>
      <xdr:row>6</xdr:row>
      <xdr:rowOff>80210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0" y="547938"/>
          <a:ext cx="416092" cy="6371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1881</xdr:rowOff>
    </xdr:from>
    <xdr:to>
      <xdr:col>1</xdr:col>
      <xdr:colOff>0</xdr:colOff>
      <xdr:row>6</xdr:row>
      <xdr:rowOff>5013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0" y="544806"/>
          <a:ext cx="904875" cy="5651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416092</xdr:colOff>
      <xdr:row>6</xdr:row>
      <xdr:rowOff>75197</xdr:rowOff>
    </xdr:from>
    <xdr:to>
      <xdr:col>1</xdr:col>
      <xdr:colOff>0</xdr:colOff>
      <xdr:row>7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416092" y="1180097"/>
          <a:ext cx="488783" cy="1724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3"/>
  <sheetViews>
    <sheetView showGridLines="0" tabSelected="1" zoomScale="70" zoomScaleNormal="70" workbookViewId="0">
      <pane xSplit="1" ySplit="7" topLeftCell="B14" activePane="bottomRight" state="frozen"/>
      <selection pane="topRight" activeCell="B1" sqref="B1"/>
      <selection pane="bottomLeft" activeCell="A6" sqref="A6"/>
      <selection pane="bottomRight" activeCell="A43" sqref="A43"/>
    </sheetView>
  </sheetViews>
  <sheetFormatPr defaultColWidth="9" defaultRowHeight="13.5" x14ac:dyDescent="0.15"/>
  <cols>
    <col min="1" max="1" width="11.875" style="1" customWidth="1"/>
    <col min="2" max="4" width="13.75" style="2" customWidth="1"/>
    <col min="5" max="7" width="9.375" style="2" customWidth="1"/>
    <col min="8" max="9" width="13.75" style="2" customWidth="1"/>
    <col min="10" max="10" width="13.75" customWidth="1"/>
    <col min="11" max="12" width="9.375" style="2" customWidth="1"/>
    <col min="13" max="13" width="9.375" customWidth="1"/>
    <col min="14" max="15" width="13.75" style="2" customWidth="1"/>
    <col min="16" max="16" width="13.75" customWidth="1"/>
    <col min="17" max="18" width="9.375" style="2" customWidth="1"/>
    <col min="19" max="25" width="9.375" customWidth="1"/>
    <col min="26" max="16384" width="9" style="1"/>
  </cols>
  <sheetData>
    <row r="1" spans="1:26" ht="18" customHeight="1" x14ac:dyDescent="0.15">
      <c r="A1" s="55" t="s">
        <v>41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</row>
    <row r="2" spans="1:26" ht="18" customHeight="1" x14ac:dyDescent="0.1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1:26" ht="18" customHeight="1" x14ac:dyDescent="0.15">
      <c r="A3" s="56" t="s">
        <v>42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</row>
    <row r="4" spans="1:26" ht="6.75" customHeight="1" thickBot="1" x14ac:dyDescent="0.2"/>
    <row r="5" spans="1:26" ht="42" customHeight="1" x14ac:dyDescent="0.15">
      <c r="A5" s="63" t="s">
        <v>47</v>
      </c>
      <c r="B5" s="66" t="s">
        <v>43</v>
      </c>
      <c r="C5" s="67"/>
      <c r="D5" s="67"/>
      <c r="E5" s="67"/>
      <c r="F5" s="67"/>
      <c r="G5" s="68"/>
      <c r="H5" s="69" t="s">
        <v>1</v>
      </c>
      <c r="I5" s="67"/>
      <c r="J5" s="67"/>
      <c r="K5" s="67"/>
      <c r="L5" s="67"/>
      <c r="M5" s="68"/>
      <c r="N5" s="70" t="s">
        <v>2</v>
      </c>
      <c r="O5" s="71"/>
      <c r="P5" s="71"/>
      <c r="Q5" s="71"/>
      <c r="R5" s="71"/>
      <c r="S5" s="72"/>
      <c r="T5" s="73" t="s">
        <v>3</v>
      </c>
      <c r="U5" s="74"/>
      <c r="V5" s="74"/>
      <c r="W5" s="74"/>
      <c r="X5" s="74"/>
      <c r="Y5" s="75"/>
    </row>
    <row r="6" spans="1:26" ht="19.5" customHeight="1" x14ac:dyDescent="0.15">
      <c r="A6" s="64"/>
      <c r="B6" s="76" t="s">
        <v>38</v>
      </c>
      <c r="C6" s="77"/>
      <c r="D6" s="78"/>
      <c r="E6" s="79" t="s">
        <v>37</v>
      </c>
      <c r="F6" s="77"/>
      <c r="G6" s="78"/>
      <c r="H6" s="79" t="s">
        <v>38</v>
      </c>
      <c r="I6" s="77"/>
      <c r="J6" s="78"/>
      <c r="K6" s="79" t="s">
        <v>37</v>
      </c>
      <c r="L6" s="77"/>
      <c r="M6" s="78"/>
      <c r="N6" s="79" t="s">
        <v>38</v>
      </c>
      <c r="O6" s="77"/>
      <c r="P6" s="78"/>
      <c r="Q6" s="57" t="s">
        <v>37</v>
      </c>
      <c r="R6" s="58"/>
      <c r="S6" s="59"/>
      <c r="T6" s="60" t="s">
        <v>38</v>
      </c>
      <c r="U6" s="61"/>
      <c r="V6" s="61"/>
      <c r="W6" s="60" t="s">
        <v>37</v>
      </c>
      <c r="X6" s="61"/>
      <c r="Y6" s="62"/>
    </row>
    <row r="7" spans="1:26" ht="20.100000000000001" customHeight="1" x14ac:dyDescent="0.15">
      <c r="A7" s="65"/>
      <c r="B7" s="3" t="s">
        <v>4</v>
      </c>
      <c r="C7" s="4" t="s">
        <v>5</v>
      </c>
      <c r="D7" s="4" t="s">
        <v>6</v>
      </c>
      <c r="E7" s="4" t="s">
        <v>4</v>
      </c>
      <c r="F7" s="4" t="s">
        <v>5</v>
      </c>
      <c r="G7" s="4" t="s">
        <v>6</v>
      </c>
      <c r="H7" s="4" t="s">
        <v>7</v>
      </c>
      <c r="I7" s="4" t="s">
        <v>8</v>
      </c>
      <c r="J7" s="23" t="s">
        <v>9</v>
      </c>
      <c r="K7" s="23" t="s">
        <v>7</v>
      </c>
      <c r="L7" s="23" t="s">
        <v>8</v>
      </c>
      <c r="M7" s="23" t="s">
        <v>9</v>
      </c>
      <c r="N7" s="4" t="s">
        <v>7</v>
      </c>
      <c r="O7" s="4" t="s">
        <v>8</v>
      </c>
      <c r="P7" s="23" t="s">
        <v>9</v>
      </c>
      <c r="Q7" s="4" t="s">
        <v>7</v>
      </c>
      <c r="R7" s="5" t="s">
        <v>8</v>
      </c>
      <c r="S7" s="23" t="s">
        <v>9</v>
      </c>
      <c r="T7" s="23" t="s">
        <v>7</v>
      </c>
      <c r="U7" s="23" t="s">
        <v>8</v>
      </c>
      <c r="V7" s="23" t="s">
        <v>9</v>
      </c>
      <c r="W7" s="23" t="s">
        <v>7</v>
      </c>
      <c r="X7" s="23" t="s">
        <v>8</v>
      </c>
      <c r="Y7" s="43" t="s">
        <v>9</v>
      </c>
    </row>
    <row r="8" spans="1:26" s="8" customFormat="1" ht="19.899999999999999" customHeight="1" x14ac:dyDescent="0.15">
      <c r="A8" s="6" t="s">
        <v>13</v>
      </c>
      <c r="B8" s="30">
        <v>63581</v>
      </c>
      <c r="C8" s="19">
        <v>58460</v>
      </c>
      <c r="D8" s="17">
        <f>SUM(B8:C8)</f>
        <v>122041</v>
      </c>
      <c r="E8" s="17">
        <v>110</v>
      </c>
      <c r="F8" s="17">
        <v>168</v>
      </c>
      <c r="G8" s="17">
        <f>SUM(E8:F8)</f>
        <v>278</v>
      </c>
      <c r="H8" s="19">
        <v>63154</v>
      </c>
      <c r="I8" s="19">
        <v>58275</v>
      </c>
      <c r="J8" s="19">
        <f>SUM(H8:I8)</f>
        <v>121429</v>
      </c>
      <c r="K8" s="17">
        <v>110</v>
      </c>
      <c r="L8" s="17">
        <v>168</v>
      </c>
      <c r="M8" s="44">
        <f>SUM(K8:L8)</f>
        <v>278</v>
      </c>
      <c r="N8" s="19">
        <v>32037</v>
      </c>
      <c r="O8" s="19">
        <v>30659</v>
      </c>
      <c r="P8" s="19">
        <f>SUM(N8:O8)</f>
        <v>62696</v>
      </c>
      <c r="Q8" s="19">
        <v>27</v>
      </c>
      <c r="R8" s="17">
        <v>27</v>
      </c>
      <c r="S8" s="17">
        <f>SUM(Q8:R8)</f>
        <v>54</v>
      </c>
      <c r="T8" s="50">
        <f t="shared" ref="T8:Y22" si="0">N8/H8*100</f>
        <v>50.728378249992076</v>
      </c>
      <c r="U8" s="50">
        <f t="shared" si="0"/>
        <v>52.61089661089661</v>
      </c>
      <c r="V8" s="50">
        <f t="shared" si="0"/>
        <v>51.63181777005493</v>
      </c>
      <c r="W8" s="50">
        <f t="shared" si="0"/>
        <v>24.545454545454547</v>
      </c>
      <c r="X8" s="50">
        <f t="shared" si="0"/>
        <v>16.071428571428573</v>
      </c>
      <c r="Y8" s="51">
        <f t="shared" si="0"/>
        <v>19.424460431654676</v>
      </c>
      <c r="Z8" s="7"/>
    </row>
    <row r="9" spans="1:26" s="8" customFormat="1" ht="19.899999999999999" customHeight="1" x14ac:dyDescent="0.15">
      <c r="A9" s="9" t="s">
        <v>18</v>
      </c>
      <c r="B9" s="30">
        <v>67773</v>
      </c>
      <c r="C9" s="18">
        <v>70763</v>
      </c>
      <c r="D9" s="18">
        <f t="shared" ref="D9:D30" si="1">SUM(B9:C9)</f>
        <v>138536</v>
      </c>
      <c r="E9" s="21">
        <v>62</v>
      </c>
      <c r="F9" s="21">
        <v>108</v>
      </c>
      <c r="G9" s="18">
        <f>SUM(E9:F9)</f>
        <v>170</v>
      </c>
      <c r="H9" s="18">
        <v>67592</v>
      </c>
      <c r="I9" s="18">
        <v>70621</v>
      </c>
      <c r="J9" s="18">
        <f>SUM(H9:I9)</f>
        <v>138213</v>
      </c>
      <c r="K9" s="21">
        <v>61</v>
      </c>
      <c r="L9" s="21">
        <v>108</v>
      </c>
      <c r="M9" s="32">
        <f>SUM(K9:L9)</f>
        <v>169</v>
      </c>
      <c r="N9" s="18">
        <v>36859</v>
      </c>
      <c r="O9" s="18">
        <v>37869</v>
      </c>
      <c r="P9" s="18">
        <f>SUM(N9:O9)</f>
        <v>74728</v>
      </c>
      <c r="Q9" s="18">
        <v>13</v>
      </c>
      <c r="R9" s="21">
        <v>16</v>
      </c>
      <c r="S9" s="21">
        <f>SUM(Q9:R9)</f>
        <v>29</v>
      </c>
      <c r="T9" s="34">
        <f t="shared" si="0"/>
        <v>54.531601372943541</v>
      </c>
      <c r="U9" s="34">
        <f>O9/I9*100</f>
        <v>53.622860055790767</v>
      </c>
      <c r="V9" s="25">
        <f t="shared" si="0"/>
        <v>54.067272977216327</v>
      </c>
      <c r="W9" s="25">
        <f>Q9/K9*100</f>
        <v>21.311475409836063</v>
      </c>
      <c r="X9" s="25">
        <f t="shared" si="0"/>
        <v>14.814814814814813</v>
      </c>
      <c r="Y9" s="27">
        <f t="shared" si="0"/>
        <v>17.159763313609467</v>
      </c>
      <c r="Z9" s="7"/>
    </row>
    <row r="10" spans="1:26" s="8" customFormat="1" ht="19.899999999999999" customHeight="1" x14ac:dyDescent="0.15">
      <c r="A10" s="9" t="s">
        <v>19</v>
      </c>
      <c r="B10" s="30">
        <v>80138</v>
      </c>
      <c r="C10" s="18">
        <v>85054</v>
      </c>
      <c r="D10" s="18">
        <f t="shared" si="1"/>
        <v>165192</v>
      </c>
      <c r="E10" s="21">
        <v>128</v>
      </c>
      <c r="F10" s="21">
        <v>162</v>
      </c>
      <c r="G10" s="18">
        <f>SUM(E10:F10)</f>
        <v>290</v>
      </c>
      <c r="H10" s="18">
        <v>79924</v>
      </c>
      <c r="I10" s="18">
        <v>84884</v>
      </c>
      <c r="J10" s="18">
        <f t="shared" ref="J10:J30" si="2">SUM(H10:I10)</f>
        <v>164808</v>
      </c>
      <c r="K10" s="21">
        <v>128</v>
      </c>
      <c r="L10" s="21">
        <v>162</v>
      </c>
      <c r="M10" s="32">
        <f t="shared" ref="M10:M30" si="3">SUM(K10:L10)</f>
        <v>290</v>
      </c>
      <c r="N10" s="18">
        <v>46212</v>
      </c>
      <c r="O10" s="18">
        <v>47838</v>
      </c>
      <c r="P10" s="18">
        <f t="shared" ref="P10" si="4">SUM(N10:O10)</f>
        <v>94050</v>
      </c>
      <c r="Q10" s="18">
        <v>30</v>
      </c>
      <c r="R10" s="21">
        <v>30</v>
      </c>
      <c r="S10" s="21">
        <f t="shared" ref="S10:S30" si="5">SUM(Q10:R10)</f>
        <v>60</v>
      </c>
      <c r="T10" s="34">
        <f t="shared" si="0"/>
        <v>57.819928932485865</v>
      </c>
      <c r="U10" s="34">
        <f t="shared" si="0"/>
        <v>56.356910607417177</v>
      </c>
      <c r="V10" s="25">
        <f t="shared" si="0"/>
        <v>57.066404543468764</v>
      </c>
      <c r="W10" s="25">
        <f t="shared" si="0"/>
        <v>23.4375</v>
      </c>
      <c r="X10" s="25">
        <f t="shared" si="0"/>
        <v>18.518518518518519</v>
      </c>
      <c r="Y10" s="27">
        <f t="shared" si="0"/>
        <v>20.689655172413794</v>
      </c>
      <c r="Z10" s="7"/>
    </row>
    <row r="11" spans="1:26" s="36" customFormat="1" ht="19.899999999999999" customHeight="1" x14ac:dyDescent="0.15">
      <c r="A11" s="31" t="s">
        <v>30</v>
      </c>
      <c r="B11" s="30">
        <f>SUM(B8:B10)</f>
        <v>211492</v>
      </c>
      <c r="C11" s="18">
        <f>SUM(C8:C10)</f>
        <v>214277</v>
      </c>
      <c r="D11" s="18">
        <f t="shared" si="1"/>
        <v>425769</v>
      </c>
      <c r="E11" s="21">
        <f>SUM(E8:E10)</f>
        <v>300</v>
      </c>
      <c r="F11" s="21">
        <f>SUM(F8:F10)</f>
        <v>438</v>
      </c>
      <c r="G11" s="20">
        <f>SUM(E11:F11)</f>
        <v>738</v>
      </c>
      <c r="H11" s="18">
        <f>SUM(H8:H10)</f>
        <v>210670</v>
      </c>
      <c r="I11" s="18">
        <f>SUM(I8:I10)</f>
        <v>213780</v>
      </c>
      <c r="J11" s="18">
        <f t="shared" si="2"/>
        <v>424450</v>
      </c>
      <c r="K11" s="18">
        <f>SUM(K8:K10)</f>
        <v>299</v>
      </c>
      <c r="L11" s="21">
        <f>SUM(L8:L10)</f>
        <v>438</v>
      </c>
      <c r="M11" s="32">
        <f t="shared" si="3"/>
        <v>737</v>
      </c>
      <c r="N11" s="18">
        <f>SUM(N8:N10)</f>
        <v>115108</v>
      </c>
      <c r="O11" s="18">
        <f>SUM(O8:O10)</f>
        <v>116366</v>
      </c>
      <c r="P11" s="18">
        <f t="shared" ref="P11:P30" si="6">SUM(N11:O11)</f>
        <v>231474</v>
      </c>
      <c r="Q11" s="18">
        <f>SUM(Q8:Q10)</f>
        <v>70</v>
      </c>
      <c r="R11" s="21">
        <f>SUM(R8:R10)</f>
        <v>73</v>
      </c>
      <c r="S11" s="21">
        <f t="shared" si="5"/>
        <v>143</v>
      </c>
      <c r="T11" s="33">
        <f t="shared" si="0"/>
        <v>54.639008876441828</v>
      </c>
      <c r="U11" s="34">
        <f t="shared" si="0"/>
        <v>54.432594255776969</v>
      </c>
      <c r="V11" s="25">
        <f t="shared" si="0"/>
        <v>54.535045352809519</v>
      </c>
      <c r="W11" s="25">
        <f t="shared" si="0"/>
        <v>23.411371237458194</v>
      </c>
      <c r="X11" s="25">
        <f t="shared" si="0"/>
        <v>16.666666666666664</v>
      </c>
      <c r="Y11" s="28">
        <f t="shared" si="0"/>
        <v>19.402985074626866</v>
      </c>
      <c r="Z11" s="35"/>
    </row>
    <row r="12" spans="1:26" s="8" customFormat="1" ht="19.899999999999999" customHeight="1" x14ac:dyDescent="0.15">
      <c r="A12" s="6" t="s">
        <v>12</v>
      </c>
      <c r="B12" s="37">
        <v>43956</v>
      </c>
      <c r="C12" s="19">
        <v>43912</v>
      </c>
      <c r="D12" s="19">
        <f t="shared" si="1"/>
        <v>87868</v>
      </c>
      <c r="E12" s="17">
        <v>62</v>
      </c>
      <c r="F12" s="17">
        <v>78</v>
      </c>
      <c r="G12" s="18">
        <f t="shared" ref="G12:G30" si="7">SUM(E12:F12)</f>
        <v>140</v>
      </c>
      <c r="H12" s="19">
        <v>43784</v>
      </c>
      <c r="I12" s="19">
        <v>43788</v>
      </c>
      <c r="J12" s="19">
        <f t="shared" si="2"/>
        <v>87572</v>
      </c>
      <c r="K12" s="17">
        <v>61</v>
      </c>
      <c r="L12" s="17">
        <v>78</v>
      </c>
      <c r="M12" s="45">
        <f t="shared" si="3"/>
        <v>139</v>
      </c>
      <c r="N12" s="19">
        <v>24099</v>
      </c>
      <c r="O12" s="19">
        <v>24131</v>
      </c>
      <c r="P12" s="19">
        <f t="shared" si="6"/>
        <v>48230</v>
      </c>
      <c r="Q12" s="19">
        <v>15</v>
      </c>
      <c r="R12" s="17">
        <v>14</v>
      </c>
      <c r="S12" s="19">
        <f t="shared" si="5"/>
        <v>29</v>
      </c>
      <c r="T12" s="50">
        <f t="shared" si="0"/>
        <v>55.040654120226563</v>
      </c>
      <c r="U12" s="52">
        <f t="shared" si="0"/>
        <v>55.108705581437832</v>
      </c>
      <c r="V12" s="50">
        <f t="shared" si="0"/>
        <v>55.074681405015305</v>
      </c>
      <c r="W12" s="52">
        <f t="shared" si="0"/>
        <v>24.590163934426229</v>
      </c>
      <c r="X12" s="50">
        <f t="shared" si="0"/>
        <v>17.948717948717949</v>
      </c>
      <c r="Y12" s="51">
        <f t="shared" si="0"/>
        <v>20.863309352517987</v>
      </c>
      <c r="Z12" s="7"/>
    </row>
    <row r="13" spans="1:26" s="8" customFormat="1" ht="19.899999999999999" customHeight="1" x14ac:dyDescent="0.15">
      <c r="A13" s="9" t="s">
        <v>14</v>
      </c>
      <c r="B13" s="30">
        <v>83868</v>
      </c>
      <c r="C13" s="18">
        <v>83696</v>
      </c>
      <c r="D13" s="18">
        <f t="shared" si="1"/>
        <v>167564</v>
      </c>
      <c r="E13" s="21">
        <v>67</v>
      </c>
      <c r="F13" s="21">
        <v>101</v>
      </c>
      <c r="G13" s="18">
        <f t="shared" si="7"/>
        <v>168</v>
      </c>
      <c r="H13" s="18">
        <v>83504</v>
      </c>
      <c r="I13" s="18">
        <v>83462</v>
      </c>
      <c r="J13" s="18">
        <f t="shared" si="2"/>
        <v>166966</v>
      </c>
      <c r="K13" s="21">
        <v>66</v>
      </c>
      <c r="L13" s="21">
        <v>101</v>
      </c>
      <c r="M13" s="32">
        <f t="shared" si="3"/>
        <v>167</v>
      </c>
      <c r="N13" s="18">
        <v>42656</v>
      </c>
      <c r="O13" s="18">
        <v>43226</v>
      </c>
      <c r="P13" s="18">
        <f t="shared" si="6"/>
        <v>85882</v>
      </c>
      <c r="Q13" s="18">
        <v>14</v>
      </c>
      <c r="R13" s="21">
        <v>17</v>
      </c>
      <c r="S13" s="21">
        <f t="shared" si="5"/>
        <v>31</v>
      </c>
      <c r="T13" s="34">
        <f t="shared" si="0"/>
        <v>51.082582870281669</v>
      </c>
      <c r="U13" s="34">
        <f t="shared" si="0"/>
        <v>51.791234334188019</v>
      </c>
      <c r="V13" s="25">
        <f t="shared" si="0"/>
        <v>51.436819472227882</v>
      </c>
      <c r="W13" s="25">
        <f t="shared" si="0"/>
        <v>21.212121212121211</v>
      </c>
      <c r="X13" s="25">
        <f t="shared" si="0"/>
        <v>16.831683168316832</v>
      </c>
      <c r="Y13" s="27">
        <f t="shared" si="0"/>
        <v>18.562874251497004</v>
      </c>
      <c r="Z13" s="7"/>
    </row>
    <row r="14" spans="1:26" s="8" customFormat="1" ht="19.899999999999999" customHeight="1" x14ac:dyDescent="0.15">
      <c r="A14" s="9" t="s">
        <v>15</v>
      </c>
      <c r="B14" s="30">
        <v>87187</v>
      </c>
      <c r="C14" s="18">
        <v>94255</v>
      </c>
      <c r="D14" s="18">
        <f t="shared" si="1"/>
        <v>181442</v>
      </c>
      <c r="E14" s="21">
        <v>93</v>
      </c>
      <c r="F14" s="21">
        <v>133</v>
      </c>
      <c r="G14" s="18">
        <f t="shared" si="7"/>
        <v>226</v>
      </c>
      <c r="H14" s="18">
        <v>86948</v>
      </c>
      <c r="I14" s="18">
        <v>94054</v>
      </c>
      <c r="J14" s="18">
        <f t="shared" si="2"/>
        <v>181002</v>
      </c>
      <c r="K14" s="21">
        <v>93</v>
      </c>
      <c r="L14" s="21">
        <v>133</v>
      </c>
      <c r="M14" s="32">
        <f t="shared" si="3"/>
        <v>226</v>
      </c>
      <c r="N14" s="18">
        <v>49693</v>
      </c>
      <c r="O14" s="18">
        <v>52812</v>
      </c>
      <c r="P14" s="18">
        <f t="shared" si="6"/>
        <v>102505</v>
      </c>
      <c r="Q14" s="18">
        <v>29</v>
      </c>
      <c r="R14" s="21">
        <v>25</v>
      </c>
      <c r="S14" s="21">
        <f t="shared" si="5"/>
        <v>54</v>
      </c>
      <c r="T14" s="34">
        <f t="shared" si="0"/>
        <v>57.152550949993099</v>
      </c>
      <c r="U14" s="34">
        <f t="shared" si="0"/>
        <v>56.15072192570225</v>
      </c>
      <c r="V14" s="25">
        <f t="shared" si="0"/>
        <v>56.631970917448427</v>
      </c>
      <c r="W14" s="25">
        <f t="shared" si="0"/>
        <v>31.182795698924732</v>
      </c>
      <c r="X14" s="25">
        <f t="shared" si="0"/>
        <v>18.796992481203006</v>
      </c>
      <c r="Y14" s="27">
        <f t="shared" si="0"/>
        <v>23.893805309734514</v>
      </c>
      <c r="Z14" s="7"/>
    </row>
    <row r="15" spans="1:26" s="36" customFormat="1" ht="19.899999999999999" customHeight="1" x14ac:dyDescent="0.15">
      <c r="A15" s="31" t="s">
        <v>31</v>
      </c>
      <c r="B15" s="30">
        <f>SUM(B12:B14)</f>
        <v>215011</v>
      </c>
      <c r="C15" s="18">
        <f>SUM(C12:C14)</f>
        <v>221863</v>
      </c>
      <c r="D15" s="18">
        <f t="shared" si="1"/>
        <v>436874</v>
      </c>
      <c r="E15" s="21">
        <f>SUM(E12:E14)</f>
        <v>222</v>
      </c>
      <c r="F15" s="21">
        <f>SUM(F12:F14)</f>
        <v>312</v>
      </c>
      <c r="G15" s="20">
        <f t="shared" si="7"/>
        <v>534</v>
      </c>
      <c r="H15" s="18">
        <f>SUM(H12:H14)</f>
        <v>214236</v>
      </c>
      <c r="I15" s="18">
        <f>SUM(I12:I14)</f>
        <v>221304</v>
      </c>
      <c r="J15" s="18">
        <f t="shared" si="2"/>
        <v>435540</v>
      </c>
      <c r="K15" s="18">
        <f>SUM(K12:K14)</f>
        <v>220</v>
      </c>
      <c r="L15" s="21">
        <f>SUM(L12:L14)</f>
        <v>312</v>
      </c>
      <c r="M15" s="32">
        <f t="shared" si="3"/>
        <v>532</v>
      </c>
      <c r="N15" s="18">
        <f>SUM(N12:N14)</f>
        <v>116448</v>
      </c>
      <c r="O15" s="18">
        <f>SUM(O12:O14)</f>
        <v>120169</v>
      </c>
      <c r="P15" s="18">
        <f t="shared" si="6"/>
        <v>236617</v>
      </c>
      <c r="Q15" s="18">
        <f>SUM(Q12:Q14)</f>
        <v>58</v>
      </c>
      <c r="R15" s="21">
        <f>SUM(R12:R14)</f>
        <v>56</v>
      </c>
      <c r="S15" s="21">
        <f t="shared" si="5"/>
        <v>114</v>
      </c>
      <c r="T15" s="25">
        <f t="shared" si="0"/>
        <v>54.35501036240408</v>
      </c>
      <c r="U15" s="34">
        <f t="shared" si="0"/>
        <v>54.300419332682651</v>
      </c>
      <c r="V15" s="25">
        <f t="shared" si="0"/>
        <v>54.327271892363505</v>
      </c>
      <c r="W15" s="25">
        <f t="shared" si="0"/>
        <v>26.36363636363636</v>
      </c>
      <c r="X15" s="25">
        <f t="shared" si="0"/>
        <v>17.948717948717949</v>
      </c>
      <c r="Y15" s="28">
        <f t="shared" si="0"/>
        <v>21.428571428571427</v>
      </c>
      <c r="Z15" s="35"/>
    </row>
    <row r="16" spans="1:26" s="8" customFormat="1" ht="19.899999999999999" customHeight="1" x14ac:dyDescent="0.15">
      <c r="A16" s="6" t="s">
        <v>10</v>
      </c>
      <c r="B16" s="37">
        <v>124655</v>
      </c>
      <c r="C16" s="19">
        <v>116312</v>
      </c>
      <c r="D16" s="19">
        <f t="shared" si="1"/>
        <v>240967</v>
      </c>
      <c r="E16" s="17">
        <v>142</v>
      </c>
      <c r="F16" s="17">
        <v>157</v>
      </c>
      <c r="G16" s="18">
        <f t="shared" si="7"/>
        <v>299</v>
      </c>
      <c r="H16" s="19">
        <v>124165</v>
      </c>
      <c r="I16" s="19">
        <v>115976</v>
      </c>
      <c r="J16" s="19">
        <f t="shared" si="2"/>
        <v>240141</v>
      </c>
      <c r="K16" s="17">
        <v>142</v>
      </c>
      <c r="L16" s="17">
        <v>157</v>
      </c>
      <c r="M16" s="45">
        <f t="shared" si="3"/>
        <v>299</v>
      </c>
      <c r="N16" s="19">
        <v>63728</v>
      </c>
      <c r="O16" s="19">
        <v>60594</v>
      </c>
      <c r="P16" s="19">
        <f t="shared" si="6"/>
        <v>124322</v>
      </c>
      <c r="Q16" s="19">
        <v>20</v>
      </c>
      <c r="R16" s="17">
        <v>25</v>
      </c>
      <c r="S16" s="19">
        <f t="shared" si="5"/>
        <v>45</v>
      </c>
      <c r="T16" s="50">
        <f t="shared" si="0"/>
        <v>51.325252687955548</v>
      </c>
      <c r="U16" s="52">
        <f t="shared" si="0"/>
        <v>52.247016624129131</v>
      </c>
      <c r="V16" s="50">
        <f t="shared" si="0"/>
        <v>51.770418212633409</v>
      </c>
      <c r="W16" s="52">
        <f t="shared" si="0"/>
        <v>14.084507042253522</v>
      </c>
      <c r="X16" s="50">
        <f t="shared" si="0"/>
        <v>15.923566878980891</v>
      </c>
      <c r="Y16" s="51">
        <f t="shared" si="0"/>
        <v>15.050167224080269</v>
      </c>
      <c r="Z16" s="7"/>
    </row>
    <row r="17" spans="1:26" s="8" customFormat="1" ht="19.899999999999999" customHeight="1" x14ac:dyDescent="0.15">
      <c r="A17" s="9" t="s">
        <v>11</v>
      </c>
      <c r="B17" s="30">
        <v>103695</v>
      </c>
      <c r="C17" s="18">
        <v>102320</v>
      </c>
      <c r="D17" s="18">
        <f t="shared" si="1"/>
        <v>206015</v>
      </c>
      <c r="E17" s="21">
        <v>143</v>
      </c>
      <c r="F17" s="21">
        <v>150</v>
      </c>
      <c r="G17" s="18">
        <f t="shared" si="7"/>
        <v>293</v>
      </c>
      <c r="H17" s="18">
        <v>103576</v>
      </c>
      <c r="I17" s="18">
        <v>102230</v>
      </c>
      <c r="J17" s="18">
        <f t="shared" si="2"/>
        <v>205806</v>
      </c>
      <c r="K17" s="21">
        <v>142</v>
      </c>
      <c r="L17" s="21">
        <v>150</v>
      </c>
      <c r="M17" s="32">
        <f t="shared" si="3"/>
        <v>292</v>
      </c>
      <c r="N17" s="18">
        <v>55427</v>
      </c>
      <c r="O17" s="18">
        <v>54608</v>
      </c>
      <c r="P17" s="18">
        <f t="shared" si="6"/>
        <v>110035</v>
      </c>
      <c r="Q17" s="18">
        <v>32</v>
      </c>
      <c r="R17" s="21">
        <v>27</v>
      </c>
      <c r="S17" s="21">
        <f t="shared" si="5"/>
        <v>59</v>
      </c>
      <c r="T17" s="34">
        <f t="shared" si="0"/>
        <v>53.513362168842207</v>
      </c>
      <c r="U17" s="34">
        <f t="shared" si="0"/>
        <v>53.416805243079338</v>
      </c>
      <c r="V17" s="25">
        <f t="shared" si="0"/>
        <v>53.465399453854602</v>
      </c>
      <c r="W17" s="25">
        <f t="shared" si="0"/>
        <v>22.535211267605636</v>
      </c>
      <c r="X17" s="25">
        <f t="shared" si="0"/>
        <v>18</v>
      </c>
      <c r="Y17" s="27">
        <f t="shared" si="0"/>
        <v>20.205479452054796</v>
      </c>
      <c r="Z17" s="7"/>
    </row>
    <row r="18" spans="1:26" s="12" customFormat="1" ht="19.899999999999999" customHeight="1" x14ac:dyDescent="0.15">
      <c r="A18" s="10" t="s">
        <v>32</v>
      </c>
      <c r="B18" s="30">
        <f>SUM(B16:B17)</f>
        <v>228350</v>
      </c>
      <c r="C18" s="18">
        <f>SUM(C16:C17)</f>
        <v>218632</v>
      </c>
      <c r="D18" s="20">
        <f t="shared" si="1"/>
        <v>446982</v>
      </c>
      <c r="E18" s="21">
        <f>SUM(E16:E17)</f>
        <v>285</v>
      </c>
      <c r="F18" s="21">
        <f>SUM(F16:F17)</f>
        <v>307</v>
      </c>
      <c r="G18" s="20">
        <f t="shared" si="7"/>
        <v>592</v>
      </c>
      <c r="H18" s="18">
        <f>SUM(H16:H17)</f>
        <v>227741</v>
      </c>
      <c r="I18" s="18">
        <f>SUM(I16:I17)</f>
        <v>218206</v>
      </c>
      <c r="J18" s="20">
        <f t="shared" si="2"/>
        <v>445947</v>
      </c>
      <c r="K18" s="18">
        <f>SUM(K16:K17)</f>
        <v>284</v>
      </c>
      <c r="L18" s="21">
        <f>SUM(L16:L17)</f>
        <v>307</v>
      </c>
      <c r="M18" s="46">
        <f t="shared" si="3"/>
        <v>591</v>
      </c>
      <c r="N18" s="18">
        <f>SUM(N16:N17)</f>
        <v>119155</v>
      </c>
      <c r="O18" s="18">
        <f>SUM(O16:O17)</f>
        <v>115202</v>
      </c>
      <c r="P18" s="20">
        <f t="shared" si="6"/>
        <v>234357</v>
      </c>
      <c r="Q18" s="18">
        <f>SUM(Q16:Q17)</f>
        <v>52</v>
      </c>
      <c r="R18" s="21">
        <f>SUM(R16:R17)</f>
        <v>52</v>
      </c>
      <c r="S18" s="21">
        <f t="shared" si="5"/>
        <v>104</v>
      </c>
      <c r="T18" s="33">
        <f t="shared" si="0"/>
        <v>52.320399049797793</v>
      </c>
      <c r="U18" s="34">
        <f t="shared" si="0"/>
        <v>52.795065213605497</v>
      </c>
      <c r="V18" s="25">
        <f t="shared" si="0"/>
        <v>52.552657602809305</v>
      </c>
      <c r="W18" s="25">
        <f t="shared" si="0"/>
        <v>18.30985915492958</v>
      </c>
      <c r="X18" s="25">
        <f t="shared" si="0"/>
        <v>16.938110749185668</v>
      </c>
      <c r="Y18" s="28">
        <f t="shared" si="0"/>
        <v>17.597292724196279</v>
      </c>
      <c r="Z18" s="11"/>
    </row>
    <row r="19" spans="1:26" s="8" customFormat="1" ht="19.899999999999999" customHeight="1" x14ac:dyDescent="0.15">
      <c r="A19" s="6" t="s">
        <v>24</v>
      </c>
      <c r="B19" s="40">
        <v>50095</v>
      </c>
      <c r="C19" s="41">
        <v>53807</v>
      </c>
      <c r="D19" s="18">
        <f>SUM(B19:C19)</f>
        <v>103902</v>
      </c>
      <c r="E19" s="17">
        <v>71</v>
      </c>
      <c r="F19" s="17">
        <v>103</v>
      </c>
      <c r="G19" s="18">
        <f t="shared" si="7"/>
        <v>174</v>
      </c>
      <c r="H19" s="19">
        <v>49970</v>
      </c>
      <c r="I19" s="19">
        <v>53712</v>
      </c>
      <c r="J19" s="18">
        <f t="shared" si="2"/>
        <v>103682</v>
      </c>
      <c r="K19" s="17">
        <v>71</v>
      </c>
      <c r="L19" s="17">
        <v>103</v>
      </c>
      <c r="M19" s="32">
        <f t="shared" si="3"/>
        <v>174</v>
      </c>
      <c r="N19" s="19">
        <v>29478</v>
      </c>
      <c r="O19" s="19">
        <v>30479</v>
      </c>
      <c r="P19" s="18">
        <f t="shared" si="6"/>
        <v>59957</v>
      </c>
      <c r="Q19" s="19">
        <v>16</v>
      </c>
      <c r="R19" s="17">
        <v>17</v>
      </c>
      <c r="S19" s="19">
        <f t="shared" si="5"/>
        <v>33</v>
      </c>
      <c r="T19" s="52">
        <f t="shared" si="0"/>
        <v>58.991394836902145</v>
      </c>
      <c r="U19" s="52">
        <f t="shared" si="0"/>
        <v>56.745233839737864</v>
      </c>
      <c r="V19" s="50">
        <f t="shared" si="0"/>
        <v>57.827781099901621</v>
      </c>
      <c r="W19" s="52">
        <f t="shared" si="0"/>
        <v>22.535211267605636</v>
      </c>
      <c r="X19" s="50">
        <f t="shared" si="0"/>
        <v>16.50485436893204</v>
      </c>
      <c r="Y19" s="51">
        <f t="shared" si="0"/>
        <v>18.96551724137931</v>
      </c>
      <c r="Z19" s="7"/>
    </row>
    <row r="20" spans="1:26" s="12" customFormat="1" ht="19.899999999999999" customHeight="1" x14ac:dyDescent="0.15">
      <c r="A20" s="48" t="s">
        <v>39</v>
      </c>
      <c r="B20" s="30">
        <v>155778</v>
      </c>
      <c r="C20" s="18">
        <v>175667</v>
      </c>
      <c r="D20" s="20">
        <f>SUM(B20:C20)</f>
        <v>331445</v>
      </c>
      <c r="E20" s="21">
        <v>265</v>
      </c>
      <c r="F20" s="21">
        <v>441</v>
      </c>
      <c r="G20" s="20">
        <f t="shared" si="7"/>
        <v>706</v>
      </c>
      <c r="H20" s="18">
        <v>155275</v>
      </c>
      <c r="I20" s="18">
        <v>175192</v>
      </c>
      <c r="J20" s="18">
        <f t="shared" si="2"/>
        <v>330467</v>
      </c>
      <c r="K20" s="21">
        <v>265</v>
      </c>
      <c r="L20" s="21">
        <v>441</v>
      </c>
      <c r="M20" s="32">
        <f t="shared" si="3"/>
        <v>706</v>
      </c>
      <c r="N20" s="18">
        <v>93979</v>
      </c>
      <c r="O20" s="18">
        <v>101391</v>
      </c>
      <c r="P20" s="18">
        <f t="shared" si="6"/>
        <v>195370</v>
      </c>
      <c r="Q20" s="18">
        <v>64</v>
      </c>
      <c r="R20" s="21">
        <v>87</v>
      </c>
      <c r="S20" s="21">
        <f t="shared" si="5"/>
        <v>151</v>
      </c>
      <c r="T20" s="25">
        <f t="shared" si="0"/>
        <v>60.524231202704883</v>
      </c>
      <c r="U20" s="33">
        <f t="shared" si="0"/>
        <v>57.874218000821955</v>
      </c>
      <c r="V20" s="25">
        <f t="shared" si="0"/>
        <v>59.119367440621907</v>
      </c>
      <c r="W20" s="25">
        <f t="shared" si="0"/>
        <v>24.150943396226417</v>
      </c>
      <c r="X20" s="25">
        <f t="shared" si="0"/>
        <v>19.727891156462583</v>
      </c>
      <c r="Y20" s="28">
        <f t="shared" si="0"/>
        <v>21.388101983002834</v>
      </c>
      <c r="Z20" s="11"/>
    </row>
    <row r="21" spans="1:26" s="8" customFormat="1" ht="19.899999999999999" customHeight="1" x14ac:dyDescent="0.15">
      <c r="A21" s="6" t="s">
        <v>23</v>
      </c>
      <c r="B21" s="37">
        <v>114623</v>
      </c>
      <c r="C21" s="19">
        <v>120668</v>
      </c>
      <c r="D21" s="18">
        <f t="shared" si="1"/>
        <v>235291</v>
      </c>
      <c r="E21" s="17">
        <v>143</v>
      </c>
      <c r="F21" s="17">
        <v>156</v>
      </c>
      <c r="G21" s="18">
        <f t="shared" si="7"/>
        <v>299</v>
      </c>
      <c r="H21" s="19">
        <v>114320</v>
      </c>
      <c r="I21" s="19">
        <v>120464</v>
      </c>
      <c r="J21" s="19">
        <f t="shared" si="2"/>
        <v>234784</v>
      </c>
      <c r="K21" s="17">
        <v>143</v>
      </c>
      <c r="L21" s="17">
        <v>155</v>
      </c>
      <c r="M21" s="45">
        <f t="shared" si="3"/>
        <v>298</v>
      </c>
      <c r="N21" s="19">
        <v>65404</v>
      </c>
      <c r="O21" s="19">
        <v>67648</v>
      </c>
      <c r="P21" s="19">
        <f t="shared" si="6"/>
        <v>133052</v>
      </c>
      <c r="Q21" s="19">
        <v>31</v>
      </c>
      <c r="R21" s="17">
        <v>33</v>
      </c>
      <c r="S21" s="19">
        <f t="shared" si="5"/>
        <v>64</v>
      </c>
      <c r="T21" s="50">
        <f t="shared" si="0"/>
        <v>57.211336599020292</v>
      </c>
      <c r="U21" s="34">
        <f t="shared" si="0"/>
        <v>56.156196041971043</v>
      </c>
      <c r="V21" s="50">
        <f t="shared" si="0"/>
        <v>56.669960474308297</v>
      </c>
      <c r="W21" s="52">
        <f t="shared" si="0"/>
        <v>21.678321678321677</v>
      </c>
      <c r="X21" s="50">
        <f t="shared" si="0"/>
        <v>21.29032258064516</v>
      </c>
      <c r="Y21" s="51">
        <f t="shared" si="0"/>
        <v>21.476510067114095</v>
      </c>
      <c r="Z21" s="7"/>
    </row>
    <row r="22" spans="1:26" s="8" customFormat="1" ht="19.899999999999999" customHeight="1" x14ac:dyDescent="0.15">
      <c r="A22" s="9" t="s">
        <v>25</v>
      </c>
      <c r="B22" s="30">
        <v>62149</v>
      </c>
      <c r="C22" s="18">
        <v>66049</v>
      </c>
      <c r="D22" s="18">
        <f t="shared" si="1"/>
        <v>128198</v>
      </c>
      <c r="E22" s="21">
        <v>50</v>
      </c>
      <c r="F22" s="21">
        <v>72</v>
      </c>
      <c r="G22" s="18">
        <f t="shared" si="7"/>
        <v>122</v>
      </c>
      <c r="H22" s="18">
        <v>61991</v>
      </c>
      <c r="I22" s="18">
        <v>65917</v>
      </c>
      <c r="J22" s="18">
        <f t="shared" si="2"/>
        <v>127908</v>
      </c>
      <c r="K22" s="21">
        <v>50</v>
      </c>
      <c r="L22" s="21">
        <v>72</v>
      </c>
      <c r="M22" s="32">
        <f t="shared" si="3"/>
        <v>122</v>
      </c>
      <c r="N22" s="18">
        <v>35133</v>
      </c>
      <c r="O22" s="18">
        <v>35761</v>
      </c>
      <c r="P22" s="18">
        <f t="shared" si="6"/>
        <v>70894</v>
      </c>
      <c r="Q22" s="18">
        <v>5</v>
      </c>
      <c r="R22" s="21">
        <v>15</v>
      </c>
      <c r="S22" s="21">
        <f t="shared" si="5"/>
        <v>20</v>
      </c>
      <c r="T22" s="34">
        <f t="shared" si="0"/>
        <v>56.674355954896683</v>
      </c>
      <c r="U22" s="34">
        <f t="shared" si="0"/>
        <v>54.251558778463824</v>
      </c>
      <c r="V22" s="25">
        <f t="shared" si="0"/>
        <v>55.425774775619971</v>
      </c>
      <c r="W22" s="25">
        <f t="shared" si="0"/>
        <v>10</v>
      </c>
      <c r="X22" s="25">
        <f t="shared" si="0"/>
        <v>20.833333333333336</v>
      </c>
      <c r="Y22" s="27">
        <f t="shared" si="0"/>
        <v>16.393442622950818</v>
      </c>
      <c r="Z22" s="7"/>
    </row>
    <row r="23" spans="1:26" s="12" customFormat="1" ht="19.899999999999999" customHeight="1" x14ac:dyDescent="0.15">
      <c r="A23" s="13" t="s">
        <v>33</v>
      </c>
      <c r="B23" s="38">
        <f>SUM(B21:B22)</f>
        <v>176772</v>
      </c>
      <c r="C23" s="20">
        <f>SUM(C21:C22)</f>
        <v>186717</v>
      </c>
      <c r="D23" s="18">
        <f t="shared" si="1"/>
        <v>363489</v>
      </c>
      <c r="E23" s="39">
        <f>SUM(E21:E22)</f>
        <v>193</v>
      </c>
      <c r="F23" s="39">
        <f>SUM(F21:F22)</f>
        <v>228</v>
      </c>
      <c r="G23" s="20">
        <f t="shared" si="7"/>
        <v>421</v>
      </c>
      <c r="H23" s="20">
        <f>SUM(H21:H22)</f>
        <v>176311</v>
      </c>
      <c r="I23" s="20">
        <f>SUM(I21:I22)</f>
        <v>186381</v>
      </c>
      <c r="J23" s="20">
        <f t="shared" si="2"/>
        <v>362692</v>
      </c>
      <c r="K23" s="20">
        <f>SUM(K21:K22)</f>
        <v>193</v>
      </c>
      <c r="L23" s="39">
        <f>SUM(L21:L22)</f>
        <v>227</v>
      </c>
      <c r="M23" s="32">
        <f t="shared" si="3"/>
        <v>420</v>
      </c>
      <c r="N23" s="20">
        <f>SUM(N21:N22)</f>
        <v>100537</v>
      </c>
      <c r="O23" s="20">
        <f>SUM(O21:O22)</f>
        <v>103409</v>
      </c>
      <c r="P23" s="20">
        <f t="shared" si="6"/>
        <v>203946</v>
      </c>
      <c r="Q23" s="20">
        <f>SUM(Q21:Q22)</f>
        <v>36</v>
      </c>
      <c r="R23" s="39">
        <f>SUM(R21:R22)</f>
        <v>48</v>
      </c>
      <c r="S23" s="20">
        <f t="shared" si="5"/>
        <v>84</v>
      </c>
      <c r="T23" s="25">
        <f t="shared" ref="T23:Y38" si="8">N23/H23*100</f>
        <v>57.022534044954654</v>
      </c>
      <c r="U23" s="34">
        <f t="shared" si="8"/>
        <v>55.482586744356986</v>
      </c>
      <c r="V23" s="53">
        <f t="shared" si="8"/>
        <v>56.231182380642529</v>
      </c>
      <c r="W23" s="25">
        <f t="shared" si="8"/>
        <v>18.652849740932641</v>
      </c>
      <c r="X23" s="53">
        <f t="shared" si="8"/>
        <v>21.145374449339208</v>
      </c>
      <c r="Y23" s="28">
        <f t="shared" si="8"/>
        <v>20</v>
      </c>
      <c r="Z23" s="11"/>
    </row>
    <row r="24" spans="1:26" s="8" customFormat="1" ht="19.899999999999999" customHeight="1" x14ac:dyDescent="0.15">
      <c r="A24" s="9" t="s">
        <v>16</v>
      </c>
      <c r="B24" s="30">
        <v>84362</v>
      </c>
      <c r="C24" s="18">
        <v>87280</v>
      </c>
      <c r="D24" s="19">
        <f t="shared" si="1"/>
        <v>171642</v>
      </c>
      <c r="E24" s="21">
        <v>96</v>
      </c>
      <c r="F24" s="21">
        <v>106</v>
      </c>
      <c r="G24" s="19">
        <f t="shared" si="7"/>
        <v>202</v>
      </c>
      <c r="H24" s="19">
        <v>84216</v>
      </c>
      <c r="I24" s="19">
        <v>87159</v>
      </c>
      <c r="J24" s="18">
        <f t="shared" si="2"/>
        <v>171375</v>
      </c>
      <c r="K24" s="21">
        <v>96</v>
      </c>
      <c r="L24" s="21">
        <v>106</v>
      </c>
      <c r="M24" s="45">
        <f t="shared" si="3"/>
        <v>202</v>
      </c>
      <c r="N24" s="19">
        <v>46338</v>
      </c>
      <c r="O24" s="19">
        <v>47300</v>
      </c>
      <c r="P24" s="18">
        <f t="shared" si="6"/>
        <v>93638</v>
      </c>
      <c r="Q24" s="18">
        <v>22</v>
      </c>
      <c r="R24" s="21">
        <v>12</v>
      </c>
      <c r="S24" s="21">
        <f t="shared" si="5"/>
        <v>34</v>
      </c>
      <c r="T24" s="52">
        <f t="shared" si="8"/>
        <v>55.02279851809633</v>
      </c>
      <c r="U24" s="52">
        <f t="shared" si="8"/>
        <v>54.268635482279514</v>
      </c>
      <c r="V24" s="25">
        <f t="shared" si="8"/>
        <v>54.639241429613413</v>
      </c>
      <c r="W24" s="52">
        <f t="shared" si="8"/>
        <v>22.916666666666664</v>
      </c>
      <c r="X24" s="25">
        <f t="shared" si="8"/>
        <v>11.320754716981133</v>
      </c>
      <c r="Y24" s="51">
        <f t="shared" si="8"/>
        <v>16.831683168316832</v>
      </c>
      <c r="Z24" s="7"/>
    </row>
    <row r="25" spans="1:26" s="8" customFormat="1" ht="19.899999999999999" customHeight="1" x14ac:dyDescent="0.15">
      <c r="A25" s="9" t="s">
        <v>17</v>
      </c>
      <c r="B25" s="30">
        <v>99592</v>
      </c>
      <c r="C25" s="18">
        <v>106714</v>
      </c>
      <c r="D25" s="18">
        <f t="shared" si="1"/>
        <v>206306</v>
      </c>
      <c r="E25" s="21">
        <v>86</v>
      </c>
      <c r="F25" s="21">
        <v>140</v>
      </c>
      <c r="G25" s="18">
        <f t="shared" si="7"/>
        <v>226</v>
      </c>
      <c r="H25" s="18">
        <v>99359</v>
      </c>
      <c r="I25" s="18">
        <v>106524</v>
      </c>
      <c r="J25" s="18">
        <f t="shared" si="2"/>
        <v>205883</v>
      </c>
      <c r="K25" s="21">
        <v>86</v>
      </c>
      <c r="L25" s="21">
        <v>140</v>
      </c>
      <c r="M25" s="32">
        <f t="shared" si="3"/>
        <v>226</v>
      </c>
      <c r="N25" s="18">
        <v>55055</v>
      </c>
      <c r="O25" s="18">
        <v>57507</v>
      </c>
      <c r="P25" s="18">
        <f t="shared" si="6"/>
        <v>112562</v>
      </c>
      <c r="Q25" s="18">
        <v>27</v>
      </c>
      <c r="R25" s="21">
        <v>26</v>
      </c>
      <c r="S25" s="21">
        <f t="shared" si="5"/>
        <v>53</v>
      </c>
      <c r="T25" s="25">
        <f t="shared" si="8"/>
        <v>55.410179248986005</v>
      </c>
      <c r="U25" s="34">
        <f t="shared" si="8"/>
        <v>53.985017460853889</v>
      </c>
      <c r="V25" s="25">
        <f t="shared" si="8"/>
        <v>54.672799599772681</v>
      </c>
      <c r="W25" s="25">
        <f t="shared" si="8"/>
        <v>31.395348837209301</v>
      </c>
      <c r="X25" s="25">
        <f t="shared" si="8"/>
        <v>18.571428571428573</v>
      </c>
      <c r="Y25" s="27">
        <f t="shared" si="8"/>
        <v>23.451327433628318</v>
      </c>
      <c r="Z25" s="7"/>
    </row>
    <row r="26" spans="1:26" s="12" customFormat="1" ht="19.899999999999999" customHeight="1" x14ac:dyDescent="0.15">
      <c r="A26" s="13" t="s">
        <v>34</v>
      </c>
      <c r="B26" s="38">
        <f>SUM(B24:B25)</f>
        <v>183954</v>
      </c>
      <c r="C26" s="20">
        <f>SUM(C24:C25)</f>
        <v>193994</v>
      </c>
      <c r="D26" s="18">
        <f t="shared" si="1"/>
        <v>377948</v>
      </c>
      <c r="E26" s="39">
        <f>SUM(E24:E25)</f>
        <v>182</v>
      </c>
      <c r="F26" s="39">
        <f>SUM(F24:F25)</f>
        <v>246</v>
      </c>
      <c r="G26" s="20">
        <f t="shared" si="7"/>
        <v>428</v>
      </c>
      <c r="H26" s="20">
        <f>SUM(H24:H25)</f>
        <v>183575</v>
      </c>
      <c r="I26" s="20">
        <f>SUM(I24:I25)</f>
        <v>193683</v>
      </c>
      <c r="J26" s="18">
        <f t="shared" si="2"/>
        <v>377258</v>
      </c>
      <c r="K26" s="20">
        <f>SUM(K24:K25)</f>
        <v>182</v>
      </c>
      <c r="L26" s="39">
        <f>SUM(L24:L25)</f>
        <v>246</v>
      </c>
      <c r="M26" s="32">
        <f t="shared" si="3"/>
        <v>428</v>
      </c>
      <c r="N26" s="20">
        <f>SUM(N24:N25)</f>
        <v>101393</v>
      </c>
      <c r="O26" s="20">
        <f>SUM(O24:O25)</f>
        <v>104807</v>
      </c>
      <c r="P26" s="18">
        <f t="shared" si="6"/>
        <v>206200</v>
      </c>
      <c r="Q26" s="20">
        <f>SUM(Q24:Q25)</f>
        <v>49</v>
      </c>
      <c r="R26" s="39">
        <f>SUM(R24:R25)</f>
        <v>38</v>
      </c>
      <c r="S26" s="21">
        <f t="shared" si="5"/>
        <v>87</v>
      </c>
      <c r="T26" s="33">
        <f t="shared" si="8"/>
        <v>55.232466294430068</v>
      </c>
      <c r="U26" s="34">
        <f t="shared" si="8"/>
        <v>54.112647986658615</v>
      </c>
      <c r="V26" s="53">
        <f t="shared" si="8"/>
        <v>54.657555306978246</v>
      </c>
      <c r="W26" s="33">
        <f t="shared" si="8"/>
        <v>26.923076923076923</v>
      </c>
      <c r="X26" s="53">
        <f t="shared" si="8"/>
        <v>15.447154471544716</v>
      </c>
      <c r="Y26" s="28">
        <f t="shared" si="8"/>
        <v>20.327102803738317</v>
      </c>
      <c r="Z26" s="11"/>
    </row>
    <row r="27" spans="1:26" s="8" customFormat="1" ht="19.899999999999999" customHeight="1" x14ac:dyDescent="0.15">
      <c r="A27" s="9" t="s">
        <v>20</v>
      </c>
      <c r="B27" s="30">
        <v>148003</v>
      </c>
      <c r="C27" s="18">
        <v>151829</v>
      </c>
      <c r="D27" s="19">
        <f t="shared" si="1"/>
        <v>299832</v>
      </c>
      <c r="E27" s="21">
        <v>284</v>
      </c>
      <c r="F27" s="21">
        <v>297</v>
      </c>
      <c r="G27" s="18">
        <f t="shared" si="7"/>
        <v>581</v>
      </c>
      <c r="H27" s="19">
        <v>147416</v>
      </c>
      <c r="I27" s="19">
        <v>151379</v>
      </c>
      <c r="J27" s="19">
        <f t="shared" si="2"/>
        <v>298795</v>
      </c>
      <c r="K27" s="21">
        <v>284</v>
      </c>
      <c r="L27" s="21">
        <v>297</v>
      </c>
      <c r="M27" s="45">
        <f t="shared" si="3"/>
        <v>581</v>
      </c>
      <c r="N27" s="19">
        <v>85308</v>
      </c>
      <c r="O27" s="19">
        <v>85558</v>
      </c>
      <c r="P27" s="19">
        <f t="shared" si="6"/>
        <v>170866</v>
      </c>
      <c r="Q27" s="18">
        <v>86</v>
      </c>
      <c r="R27" s="21">
        <v>49</v>
      </c>
      <c r="S27" s="19">
        <f t="shared" si="5"/>
        <v>135</v>
      </c>
      <c r="T27" s="50">
        <f t="shared" si="8"/>
        <v>57.868888044716996</v>
      </c>
      <c r="U27" s="52">
        <f t="shared" si="8"/>
        <v>56.519068034535834</v>
      </c>
      <c r="V27" s="25">
        <f t="shared" si="8"/>
        <v>57.185026523201522</v>
      </c>
      <c r="W27" s="25">
        <f t="shared" si="8"/>
        <v>30.281690140845068</v>
      </c>
      <c r="X27" s="25">
        <f t="shared" si="8"/>
        <v>16.498316498316498</v>
      </c>
      <c r="Y27" s="51">
        <f t="shared" si="8"/>
        <v>23.235800344234079</v>
      </c>
      <c r="Z27" s="7"/>
    </row>
    <row r="28" spans="1:26" s="12" customFormat="1" ht="19.899999999999999" customHeight="1" x14ac:dyDescent="0.15">
      <c r="A28" s="13" t="s">
        <v>35</v>
      </c>
      <c r="B28" s="38">
        <f>SUM(B27:B27)</f>
        <v>148003</v>
      </c>
      <c r="C28" s="20">
        <f>SUM(C27:C27)</f>
        <v>151829</v>
      </c>
      <c r="D28" s="20">
        <f>SUM(B28:C28)</f>
        <v>299832</v>
      </c>
      <c r="E28" s="39">
        <f>SUM(E27:E27)</f>
        <v>284</v>
      </c>
      <c r="F28" s="39">
        <f>SUM(F27:F27)</f>
        <v>297</v>
      </c>
      <c r="G28" s="20">
        <f>SUM(E28:F28)</f>
        <v>581</v>
      </c>
      <c r="H28" s="20">
        <f>SUM(H27:H27)</f>
        <v>147416</v>
      </c>
      <c r="I28" s="20">
        <f>SUM(I27:I27)</f>
        <v>151379</v>
      </c>
      <c r="J28" s="18">
        <f t="shared" si="2"/>
        <v>298795</v>
      </c>
      <c r="K28" s="20">
        <f>SUM(K27:K27)</f>
        <v>284</v>
      </c>
      <c r="L28" s="39">
        <f>SUM(L27:L27)</f>
        <v>297</v>
      </c>
      <c r="M28" s="32">
        <f t="shared" si="3"/>
        <v>581</v>
      </c>
      <c r="N28" s="20">
        <f>SUM(N27:N27)</f>
        <v>85308</v>
      </c>
      <c r="O28" s="20">
        <f>SUM(O27:O27)</f>
        <v>85558</v>
      </c>
      <c r="P28" s="18">
        <f t="shared" si="6"/>
        <v>170866</v>
      </c>
      <c r="Q28" s="20">
        <f>SUM(Q27:Q27)</f>
        <v>86</v>
      </c>
      <c r="R28" s="39">
        <f>SUM(R27:R27)</f>
        <v>49</v>
      </c>
      <c r="S28" s="21">
        <f t="shared" si="5"/>
        <v>135</v>
      </c>
      <c r="T28" s="33">
        <f t="shared" si="8"/>
        <v>57.868888044716996</v>
      </c>
      <c r="U28" s="34">
        <f t="shared" si="8"/>
        <v>56.519068034535834</v>
      </c>
      <c r="V28" s="53">
        <f t="shared" si="8"/>
        <v>57.185026523201522</v>
      </c>
      <c r="W28" s="25">
        <f t="shared" si="8"/>
        <v>30.281690140845068</v>
      </c>
      <c r="X28" s="53">
        <f t="shared" si="8"/>
        <v>16.498316498316498</v>
      </c>
      <c r="Y28" s="28">
        <f t="shared" si="8"/>
        <v>23.235800344234079</v>
      </c>
      <c r="Z28" s="11"/>
    </row>
    <row r="29" spans="1:26" s="8" customFormat="1" ht="19.899999999999999" customHeight="1" x14ac:dyDescent="0.15">
      <c r="A29" s="6" t="s">
        <v>21</v>
      </c>
      <c r="B29" s="37">
        <v>73963</v>
      </c>
      <c r="C29" s="19">
        <v>77254</v>
      </c>
      <c r="D29" s="19">
        <f t="shared" si="1"/>
        <v>151217</v>
      </c>
      <c r="E29" s="17">
        <v>75</v>
      </c>
      <c r="F29" s="17">
        <v>112</v>
      </c>
      <c r="G29" s="19">
        <f t="shared" si="7"/>
        <v>187</v>
      </c>
      <c r="H29" s="19">
        <v>73743</v>
      </c>
      <c r="I29" s="19">
        <v>77087</v>
      </c>
      <c r="J29" s="19">
        <f t="shared" si="2"/>
        <v>150830</v>
      </c>
      <c r="K29" s="17">
        <v>75</v>
      </c>
      <c r="L29" s="17">
        <v>112</v>
      </c>
      <c r="M29" s="45">
        <f t="shared" si="3"/>
        <v>187</v>
      </c>
      <c r="N29" s="19">
        <v>41607</v>
      </c>
      <c r="O29" s="19">
        <v>42785</v>
      </c>
      <c r="P29" s="19">
        <f t="shared" si="6"/>
        <v>84392</v>
      </c>
      <c r="Q29" s="19">
        <v>21</v>
      </c>
      <c r="R29" s="17">
        <v>23</v>
      </c>
      <c r="S29" s="19">
        <f t="shared" si="5"/>
        <v>44</v>
      </c>
      <c r="T29" s="50">
        <f t="shared" si="8"/>
        <v>56.421626459460562</v>
      </c>
      <c r="U29" s="52">
        <f t="shared" si="8"/>
        <v>55.502224759038491</v>
      </c>
      <c r="V29" s="50">
        <f t="shared" si="8"/>
        <v>55.951733739972155</v>
      </c>
      <c r="W29" s="52">
        <f t="shared" si="8"/>
        <v>28.000000000000004</v>
      </c>
      <c r="X29" s="50">
        <f t="shared" si="8"/>
        <v>20.535714285714285</v>
      </c>
      <c r="Y29" s="51">
        <f t="shared" si="8"/>
        <v>23.52941176470588</v>
      </c>
      <c r="Z29" s="7"/>
    </row>
    <row r="30" spans="1:26" s="8" customFormat="1" ht="19.899999999999999" customHeight="1" x14ac:dyDescent="0.15">
      <c r="A30" s="9" t="s">
        <v>22</v>
      </c>
      <c r="B30" s="30">
        <v>123078</v>
      </c>
      <c r="C30" s="18">
        <v>135046</v>
      </c>
      <c r="D30" s="18">
        <f t="shared" si="1"/>
        <v>258124</v>
      </c>
      <c r="E30" s="21">
        <v>251</v>
      </c>
      <c r="F30" s="21">
        <v>284</v>
      </c>
      <c r="G30" s="18">
        <f t="shared" si="7"/>
        <v>535</v>
      </c>
      <c r="H30" s="18">
        <v>122829</v>
      </c>
      <c r="I30" s="18">
        <v>134803</v>
      </c>
      <c r="J30" s="18">
        <f t="shared" si="2"/>
        <v>257632</v>
      </c>
      <c r="K30" s="21">
        <v>250</v>
      </c>
      <c r="L30" s="21">
        <v>282</v>
      </c>
      <c r="M30" s="32">
        <f t="shared" si="3"/>
        <v>532</v>
      </c>
      <c r="N30" s="18">
        <v>75398</v>
      </c>
      <c r="O30" s="18">
        <v>80087</v>
      </c>
      <c r="P30" s="18">
        <f t="shared" si="6"/>
        <v>155485</v>
      </c>
      <c r="Q30" s="18">
        <v>67</v>
      </c>
      <c r="R30" s="21">
        <v>52</v>
      </c>
      <c r="S30" s="21">
        <f t="shared" si="5"/>
        <v>119</v>
      </c>
      <c r="T30" s="34">
        <f t="shared" si="8"/>
        <v>61.384526455478749</v>
      </c>
      <c r="U30" s="34">
        <f t="shared" si="8"/>
        <v>59.410398878363246</v>
      </c>
      <c r="V30" s="25">
        <f t="shared" si="8"/>
        <v>60.351586759408768</v>
      </c>
      <c r="W30" s="25">
        <f t="shared" si="8"/>
        <v>26.8</v>
      </c>
      <c r="X30" s="25">
        <f t="shared" si="8"/>
        <v>18.439716312056735</v>
      </c>
      <c r="Y30" s="27">
        <f t="shared" si="8"/>
        <v>22.368421052631579</v>
      </c>
      <c r="Z30" s="7"/>
    </row>
    <row r="31" spans="1:26" s="12" customFormat="1" ht="19.899999999999999" customHeight="1" x14ac:dyDescent="0.15">
      <c r="A31" s="13" t="s">
        <v>36</v>
      </c>
      <c r="B31" s="38">
        <f>SUM(B29:B30)</f>
        <v>197041</v>
      </c>
      <c r="C31" s="20">
        <f>SUM(C29:C30)</f>
        <v>212300</v>
      </c>
      <c r="D31" s="20">
        <f t="shared" ref="D31:D38" si="9">SUM(B31:C31)</f>
        <v>409341</v>
      </c>
      <c r="E31" s="39">
        <f>SUM(E29:E30)</f>
        <v>326</v>
      </c>
      <c r="F31" s="39">
        <f>SUM(F29:F30)</f>
        <v>396</v>
      </c>
      <c r="G31" s="20">
        <f>SUM(E31:F31)</f>
        <v>722</v>
      </c>
      <c r="H31" s="20">
        <f>SUM(H29:H30)</f>
        <v>196572</v>
      </c>
      <c r="I31" s="20">
        <f>SUM(I29:I30)</f>
        <v>211890</v>
      </c>
      <c r="J31" s="20">
        <f>SUM(H31:I31)</f>
        <v>408462</v>
      </c>
      <c r="K31" s="20">
        <f>SUM(K29:K30)</f>
        <v>325</v>
      </c>
      <c r="L31" s="39">
        <f>SUM(L29:L30)</f>
        <v>394</v>
      </c>
      <c r="M31" s="46">
        <f>SUM(K31:L31)</f>
        <v>719</v>
      </c>
      <c r="N31" s="20">
        <f>SUM(N29:N30)</f>
        <v>117005</v>
      </c>
      <c r="O31" s="20">
        <f>SUM(O29:O30)</f>
        <v>122872</v>
      </c>
      <c r="P31" s="20">
        <f>SUM(N31:O31)</f>
        <v>239877</v>
      </c>
      <c r="Q31" s="20">
        <f>SUM(Q29:Q30)</f>
        <v>88</v>
      </c>
      <c r="R31" s="39">
        <f>SUM(R29:R30)</f>
        <v>75</v>
      </c>
      <c r="S31" s="20">
        <f>SUM(Q31:R31)</f>
        <v>163</v>
      </c>
      <c r="T31" s="33">
        <f t="shared" si="8"/>
        <v>59.522719410699388</v>
      </c>
      <c r="U31" s="33">
        <f t="shared" si="8"/>
        <v>57.988578979659252</v>
      </c>
      <c r="V31" s="53">
        <f t="shared" si="8"/>
        <v>58.726882794482712</v>
      </c>
      <c r="W31" s="53">
        <f t="shared" si="8"/>
        <v>27.076923076923077</v>
      </c>
      <c r="X31" s="53">
        <f t="shared" si="8"/>
        <v>19.035532994923855</v>
      </c>
      <c r="Y31" s="28">
        <f t="shared" si="8"/>
        <v>22.67037552155772</v>
      </c>
      <c r="Z31" s="11"/>
    </row>
    <row r="32" spans="1:26" s="8" customFormat="1" ht="19.899999999999999" customHeight="1" x14ac:dyDescent="0.15">
      <c r="A32" s="6" t="s">
        <v>26</v>
      </c>
      <c r="B32" s="37">
        <v>50131</v>
      </c>
      <c r="C32" s="19">
        <v>53253</v>
      </c>
      <c r="D32" s="19">
        <f t="shared" si="9"/>
        <v>103384</v>
      </c>
      <c r="E32" s="17">
        <v>32</v>
      </c>
      <c r="F32" s="17">
        <v>52</v>
      </c>
      <c r="G32" s="19">
        <f t="shared" ref="G32:G33" si="10">SUM(E32:F32)</f>
        <v>84</v>
      </c>
      <c r="H32" s="19">
        <v>49974</v>
      </c>
      <c r="I32" s="19">
        <v>53155</v>
      </c>
      <c r="J32" s="19">
        <f t="shared" ref="J32:J33" si="11">SUM(H32:I32)</f>
        <v>103129</v>
      </c>
      <c r="K32" s="17">
        <v>32</v>
      </c>
      <c r="L32" s="17">
        <v>52</v>
      </c>
      <c r="M32" s="44">
        <f t="shared" ref="M32:M33" si="12">SUM(K32:L32)</f>
        <v>84</v>
      </c>
      <c r="N32" s="19">
        <v>26539</v>
      </c>
      <c r="O32" s="19">
        <v>27852</v>
      </c>
      <c r="P32" s="19">
        <f t="shared" ref="P32:P35" si="13">SUM(N32:O32)</f>
        <v>54391</v>
      </c>
      <c r="Q32" s="19">
        <v>8</v>
      </c>
      <c r="R32" s="17">
        <v>5</v>
      </c>
      <c r="S32" s="19">
        <f t="shared" ref="S32:S33" si="14">SUM(Q32:R32)</f>
        <v>13</v>
      </c>
      <c r="T32" s="52">
        <f t="shared" si="8"/>
        <v>53.105614919758267</v>
      </c>
      <c r="U32" s="52">
        <f t="shared" si="8"/>
        <v>52.397704825510303</v>
      </c>
      <c r="V32" s="50">
        <f t="shared" si="8"/>
        <v>52.740742177273127</v>
      </c>
      <c r="W32" s="52">
        <f t="shared" si="8"/>
        <v>25</v>
      </c>
      <c r="X32" s="50">
        <f t="shared" si="8"/>
        <v>9.6153846153846168</v>
      </c>
      <c r="Y32" s="51">
        <f t="shared" si="8"/>
        <v>15.476190476190476</v>
      </c>
      <c r="Z32" s="7"/>
    </row>
    <row r="33" spans="1:26" s="12" customFormat="1" ht="19.899999999999999" customHeight="1" x14ac:dyDescent="0.15">
      <c r="A33" s="49" t="s">
        <v>44</v>
      </c>
      <c r="B33" s="38">
        <v>185122</v>
      </c>
      <c r="C33" s="20">
        <v>188627</v>
      </c>
      <c r="D33" s="20">
        <f t="shared" si="9"/>
        <v>373749</v>
      </c>
      <c r="E33" s="39">
        <v>139</v>
      </c>
      <c r="F33" s="39">
        <v>217</v>
      </c>
      <c r="G33" s="20">
        <f t="shared" si="10"/>
        <v>356</v>
      </c>
      <c r="H33" s="20">
        <v>184703</v>
      </c>
      <c r="I33" s="20">
        <v>188434</v>
      </c>
      <c r="J33" s="20">
        <f t="shared" si="11"/>
        <v>373137</v>
      </c>
      <c r="K33" s="39">
        <v>139</v>
      </c>
      <c r="L33" s="39">
        <v>217</v>
      </c>
      <c r="M33" s="54">
        <f t="shared" si="12"/>
        <v>356</v>
      </c>
      <c r="N33" s="20">
        <v>96019</v>
      </c>
      <c r="O33" s="20">
        <v>97893</v>
      </c>
      <c r="P33" s="20">
        <f t="shared" si="13"/>
        <v>193912</v>
      </c>
      <c r="Q33" s="20">
        <v>26</v>
      </c>
      <c r="R33" s="39">
        <v>24</v>
      </c>
      <c r="S33" s="39">
        <f t="shared" si="14"/>
        <v>50</v>
      </c>
      <c r="T33" s="53">
        <f t="shared" si="8"/>
        <v>51.985620157766796</v>
      </c>
      <c r="U33" s="33">
        <f t="shared" si="8"/>
        <v>51.950815670208137</v>
      </c>
      <c r="V33" s="53">
        <f t="shared" si="8"/>
        <v>51.968043908805619</v>
      </c>
      <c r="W33" s="53">
        <f t="shared" si="8"/>
        <v>18.705035971223023</v>
      </c>
      <c r="X33" s="53">
        <f t="shared" si="8"/>
        <v>11.059907834101383</v>
      </c>
      <c r="Y33" s="28">
        <f t="shared" si="8"/>
        <v>14.04494382022472</v>
      </c>
      <c r="Z33" s="11"/>
    </row>
    <row r="34" spans="1:26" s="8" customFormat="1" ht="19.899999999999999" customHeight="1" x14ac:dyDescent="0.15">
      <c r="A34" s="6" t="s">
        <v>45</v>
      </c>
      <c r="B34" s="37">
        <v>85987</v>
      </c>
      <c r="C34" s="19">
        <v>89567</v>
      </c>
      <c r="D34" s="19">
        <f t="shared" si="9"/>
        <v>175554</v>
      </c>
      <c r="E34" s="17">
        <v>126</v>
      </c>
      <c r="F34" s="17">
        <v>146</v>
      </c>
      <c r="G34" s="19">
        <f t="shared" ref="G34:G35" si="15">SUM(E34:F34)</f>
        <v>272</v>
      </c>
      <c r="H34" s="19">
        <v>85699</v>
      </c>
      <c r="I34" s="19">
        <v>89340</v>
      </c>
      <c r="J34" s="19">
        <f t="shared" ref="J34:J35" si="16">SUM(H34:I34)</f>
        <v>175039</v>
      </c>
      <c r="K34" s="17">
        <v>126</v>
      </c>
      <c r="L34" s="17">
        <v>146</v>
      </c>
      <c r="M34" s="44">
        <f t="shared" ref="M34:M35" si="17">SUM(K34:L34)</f>
        <v>272</v>
      </c>
      <c r="N34" s="19">
        <v>50309</v>
      </c>
      <c r="O34" s="19">
        <v>51698</v>
      </c>
      <c r="P34" s="19">
        <f t="shared" si="13"/>
        <v>102007</v>
      </c>
      <c r="Q34" s="19">
        <v>40</v>
      </c>
      <c r="R34" s="17">
        <v>37</v>
      </c>
      <c r="S34" s="19">
        <f t="shared" ref="S34:S35" si="18">SUM(Q34:R34)</f>
        <v>77</v>
      </c>
      <c r="T34" s="52">
        <f t="shared" ref="T34:T35" si="19">N34/H34*100</f>
        <v>58.704302267237665</v>
      </c>
      <c r="U34" s="52">
        <f t="shared" ref="U34:U35" si="20">O34/I34*100</f>
        <v>57.86657712111036</v>
      </c>
      <c r="V34" s="50">
        <f t="shared" ref="V34:V35" si="21">P34/J34*100</f>
        <v>58.276726900862094</v>
      </c>
      <c r="W34" s="52">
        <f t="shared" ref="W34:W35" si="22">Q34/K34*100</f>
        <v>31.746031746031743</v>
      </c>
      <c r="X34" s="50">
        <f t="shared" ref="X34:X35" si="23">R34/L34*100</f>
        <v>25.342465753424658</v>
      </c>
      <c r="Y34" s="51">
        <f t="shared" ref="Y34:Y35" si="24">S34/M34*100</f>
        <v>28.308823529411764</v>
      </c>
      <c r="Z34" s="7"/>
    </row>
    <row r="35" spans="1:26" s="12" customFormat="1" ht="19.899999999999999" customHeight="1" x14ac:dyDescent="0.15">
      <c r="A35" s="49" t="s">
        <v>46</v>
      </c>
      <c r="B35" s="38">
        <v>179604</v>
      </c>
      <c r="C35" s="20">
        <v>189656</v>
      </c>
      <c r="D35" s="20">
        <f t="shared" si="9"/>
        <v>369260</v>
      </c>
      <c r="E35" s="39">
        <v>360</v>
      </c>
      <c r="F35" s="39">
        <v>341</v>
      </c>
      <c r="G35" s="20">
        <f t="shared" si="15"/>
        <v>701</v>
      </c>
      <c r="H35" s="20">
        <v>179361</v>
      </c>
      <c r="I35" s="20">
        <v>189471</v>
      </c>
      <c r="J35" s="20">
        <f t="shared" si="16"/>
        <v>368832</v>
      </c>
      <c r="K35" s="39">
        <v>360</v>
      </c>
      <c r="L35" s="39">
        <v>341</v>
      </c>
      <c r="M35" s="54">
        <f t="shared" si="17"/>
        <v>701</v>
      </c>
      <c r="N35" s="20">
        <v>103150</v>
      </c>
      <c r="O35" s="20">
        <v>107251</v>
      </c>
      <c r="P35" s="20">
        <f t="shared" si="13"/>
        <v>210401</v>
      </c>
      <c r="Q35" s="20">
        <v>92</v>
      </c>
      <c r="R35" s="39">
        <v>77</v>
      </c>
      <c r="S35" s="39">
        <f t="shared" si="18"/>
        <v>169</v>
      </c>
      <c r="T35" s="53">
        <f t="shared" si="19"/>
        <v>57.50971504396162</v>
      </c>
      <c r="U35" s="33">
        <f t="shared" si="20"/>
        <v>56.605496355642813</v>
      </c>
      <c r="V35" s="53">
        <f t="shared" si="21"/>
        <v>57.045212996703107</v>
      </c>
      <c r="W35" s="53">
        <f t="shared" si="22"/>
        <v>25.555555555555554</v>
      </c>
      <c r="X35" s="53">
        <f t="shared" si="23"/>
        <v>22.58064516129032</v>
      </c>
      <c r="Y35" s="28">
        <f t="shared" si="24"/>
        <v>24.10841654778887</v>
      </c>
      <c r="Z35" s="11"/>
    </row>
    <row r="36" spans="1:26" ht="19.899999999999999" customHeight="1" x14ac:dyDescent="0.15">
      <c r="A36" s="31" t="s">
        <v>27</v>
      </c>
      <c r="B36" s="30">
        <f>SUM(B8:B10,B12:B14,B16:B17,B19,B21:B22,B24:B25,B27:B27,B29:B30,B32,B34)</f>
        <v>1546836</v>
      </c>
      <c r="C36" s="18">
        <f>SUM(C8:C10,C12:C14,C16:C17,C19,C21:C22,C24:C25,C27:C27,C29:C30,C32,C34)</f>
        <v>1596239</v>
      </c>
      <c r="D36" s="18">
        <f t="shared" si="9"/>
        <v>3143075</v>
      </c>
      <c r="E36" s="18">
        <f t="shared" ref="E36:I36" si="25">SUM(E8:E10,E12:E14,E16:E17,E19,E21:E22,E24:E25,E27:E27,E29:E30,E32,E34)</f>
        <v>2021</v>
      </c>
      <c r="F36" s="18">
        <f t="shared" si="25"/>
        <v>2525</v>
      </c>
      <c r="G36" s="21">
        <f>SUM(E36:F36)</f>
        <v>4546</v>
      </c>
      <c r="H36" s="18">
        <f t="shared" si="25"/>
        <v>1542164</v>
      </c>
      <c r="I36" s="18">
        <f t="shared" si="25"/>
        <v>1592830</v>
      </c>
      <c r="J36" s="18">
        <f>SUM(H36:I36)</f>
        <v>3134994</v>
      </c>
      <c r="K36" s="18">
        <f t="shared" ref="K36:L36" si="26">SUM(K8:K10,K12:K14,K16:K17,K19,K21:K22,K24:K25,K27:K27,K29:K30,K32,K34)</f>
        <v>2016</v>
      </c>
      <c r="L36" s="21">
        <f t="shared" si="26"/>
        <v>2522</v>
      </c>
      <c r="M36" s="32">
        <f>SUM(K36:L36)</f>
        <v>4538</v>
      </c>
      <c r="N36" s="18">
        <f t="shared" ref="N36:O36" si="27">SUM(N8:N10,N12:N14,N16:N17,N19,N21:N22,N24:N25,N27:N27,N29:N30,N32,N34)</f>
        <v>861280</v>
      </c>
      <c r="O36" s="18">
        <f t="shared" si="27"/>
        <v>878412</v>
      </c>
      <c r="P36" s="18">
        <f>SUM(N36:O36)</f>
        <v>1739692</v>
      </c>
      <c r="Q36" s="18">
        <f t="shared" ref="Q36:R36" si="28">SUM(Q8:Q10,Q12:Q14,Q16:Q17,Q19,Q21:Q22,Q24:Q25,Q27:Q27,Q29:Q30,Q32,Q34)</f>
        <v>503</v>
      </c>
      <c r="R36" s="21">
        <f t="shared" si="28"/>
        <v>450</v>
      </c>
      <c r="S36" s="21">
        <f>SUM(Q36:R36)</f>
        <v>953</v>
      </c>
      <c r="T36" s="25">
        <f t="shared" si="8"/>
        <v>55.848794291657697</v>
      </c>
      <c r="U36" s="34">
        <f t="shared" si="8"/>
        <v>55.147881443719669</v>
      </c>
      <c r="V36" s="25">
        <f>P36/J36*100</f>
        <v>55.492673989168715</v>
      </c>
      <c r="W36" s="34">
        <f t="shared" si="8"/>
        <v>24.950396825396826</v>
      </c>
      <c r="X36" s="25">
        <f t="shared" si="8"/>
        <v>17.842981760507534</v>
      </c>
      <c r="Y36" s="27">
        <f t="shared" si="8"/>
        <v>21.000440722785367</v>
      </c>
      <c r="Z36" s="7"/>
    </row>
    <row r="37" spans="1:26" ht="19.899999999999999" customHeight="1" x14ac:dyDescent="0.15">
      <c r="A37" s="10" t="s">
        <v>28</v>
      </c>
      <c r="B37" s="30">
        <v>3825230</v>
      </c>
      <c r="C37" s="18">
        <v>3904849</v>
      </c>
      <c r="D37" s="21">
        <f t="shared" si="9"/>
        <v>7730079</v>
      </c>
      <c r="E37" s="21">
        <v>4732</v>
      </c>
      <c r="F37" s="21">
        <v>5976</v>
      </c>
      <c r="G37" s="21">
        <f>SUM(E37:F37)</f>
        <v>10708</v>
      </c>
      <c r="H37" s="18">
        <v>3812014</v>
      </c>
      <c r="I37" s="18">
        <v>3894935</v>
      </c>
      <c r="J37" s="18">
        <f>SUM(H37:I37)</f>
        <v>7706949</v>
      </c>
      <c r="K37" s="18">
        <v>4716</v>
      </c>
      <c r="L37" s="21">
        <v>5957</v>
      </c>
      <c r="M37" s="21">
        <f>SUM(K37:L37)</f>
        <v>10673</v>
      </c>
      <c r="N37" s="18">
        <v>2087235</v>
      </c>
      <c r="O37" s="18">
        <v>2115552</v>
      </c>
      <c r="P37" s="18">
        <f>SUM(N37:O37)</f>
        <v>4202787</v>
      </c>
      <c r="Q37" s="18">
        <v>1135</v>
      </c>
      <c r="R37" s="21">
        <v>1060</v>
      </c>
      <c r="S37" s="21">
        <f>SUM(Q37:R37)</f>
        <v>2195</v>
      </c>
      <c r="T37" s="25">
        <f>N37/H37*100</f>
        <v>54.754127345807227</v>
      </c>
      <c r="U37" s="25">
        <f>O37/I37*100</f>
        <v>54.31546354432102</v>
      </c>
      <c r="V37" s="25">
        <f>P37/J37*100</f>
        <v>54.532435598055727</v>
      </c>
      <c r="W37" s="25">
        <f>Q37/K37*100</f>
        <v>24.067005937234946</v>
      </c>
      <c r="X37" s="25">
        <f t="shared" si="8"/>
        <v>17.794191707235186</v>
      </c>
      <c r="Y37" s="27">
        <f>S37/M37*100</f>
        <v>20.565913988569289</v>
      </c>
      <c r="Z37" s="7"/>
    </row>
    <row r="38" spans="1:26" s="15" customFormat="1" ht="19.899999999999999" customHeight="1" thickBot="1" x14ac:dyDescent="0.2">
      <c r="A38" s="14" t="s">
        <v>29</v>
      </c>
      <c r="B38" s="42">
        <v>50347469</v>
      </c>
      <c r="C38" s="22">
        <v>53831806</v>
      </c>
      <c r="D38" s="22">
        <f t="shared" si="9"/>
        <v>104179275</v>
      </c>
      <c r="E38" s="22">
        <v>39359</v>
      </c>
      <c r="F38" s="24">
        <v>56353</v>
      </c>
      <c r="G38" s="21">
        <f>SUM(E38:F38)</f>
        <v>95712</v>
      </c>
      <c r="H38" s="22">
        <v>50178646</v>
      </c>
      <c r="I38" s="22">
        <v>53702103</v>
      </c>
      <c r="J38" s="22">
        <f>SUM(H38:I38)</f>
        <v>103880749</v>
      </c>
      <c r="K38" s="22">
        <v>39214</v>
      </c>
      <c r="L38" s="24">
        <v>56258</v>
      </c>
      <c r="M38" s="24">
        <f>SUM(K38:L38)</f>
        <v>95472</v>
      </c>
      <c r="N38" s="22">
        <v>27247906</v>
      </c>
      <c r="O38" s="22">
        <v>28687836</v>
      </c>
      <c r="P38" s="22">
        <f>SUM(N38:O38)</f>
        <v>55935742</v>
      </c>
      <c r="Q38" s="22">
        <v>8185</v>
      </c>
      <c r="R38" s="24">
        <v>9103</v>
      </c>
      <c r="S38" s="24">
        <f>SUM(Q38:R38)</f>
        <v>17288</v>
      </c>
      <c r="T38" s="47">
        <f>N38/H38*100</f>
        <v>54.301796026939428</v>
      </c>
      <c r="U38" s="26">
        <f>O38/I38*100</f>
        <v>53.420321360599232</v>
      </c>
      <c r="V38" s="26">
        <f>P38/J38*100</f>
        <v>53.846109638658845</v>
      </c>
      <c r="W38" s="26">
        <f>Q38/K38*100</f>
        <v>20.872647523843526</v>
      </c>
      <c r="X38" s="26">
        <f t="shared" si="8"/>
        <v>16.180809840378256</v>
      </c>
      <c r="Y38" s="29">
        <f>S38/M38*100</f>
        <v>18.107926931456344</v>
      </c>
    </row>
    <row r="39" spans="1:26" x14ac:dyDescent="0.15">
      <c r="G39" s="16"/>
    </row>
    <row r="40" spans="1:26" ht="14.25" x14ac:dyDescent="0.15">
      <c r="A40" s="8" t="s">
        <v>40</v>
      </c>
    </row>
    <row r="41" spans="1:26" ht="14.25" x14ac:dyDescent="0.15">
      <c r="A41" s="8" t="s">
        <v>48</v>
      </c>
    </row>
    <row r="42" spans="1:26" ht="14.25" x14ac:dyDescent="0.15">
      <c r="A42" s="8" t="s">
        <v>49</v>
      </c>
    </row>
    <row r="43" spans="1:26" ht="14.25" x14ac:dyDescent="0.15">
      <c r="A43" s="8" t="s">
        <v>50</v>
      </c>
    </row>
  </sheetData>
  <mergeCells count="16">
    <mergeCell ref="A1:Y1"/>
    <mergeCell ref="A2:Y2"/>
    <mergeCell ref="A3:Y3"/>
    <mergeCell ref="Q6:S6"/>
    <mergeCell ref="T6:V6"/>
    <mergeCell ref="W6:Y6"/>
    <mergeCell ref="A5:A7"/>
    <mergeCell ref="B5:G5"/>
    <mergeCell ref="H5:M5"/>
    <mergeCell ref="N5:S5"/>
    <mergeCell ref="T5:Y5"/>
    <mergeCell ref="B6:D6"/>
    <mergeCell ref="E6:G6"/>
    <mergeCell ref="H6:J6"/>
    <mergeCell ref="K6:M6"/>
    <mergeCell ref="N6:P6"/>
  </mergeCells>
  <phoneticPr fontId="3"/>
  <dataValidations count="1">
    <dataValidation imeMode="off" allowBlank="1" showInputMessage="1" showErrorMessage="1" sqref="K29:K30 K8:K10 K12:K14 K16:K17 K19:K22 K24:K25 K27 K32:K35 E8:F35 E37:F37" xr:uid="{00000000-0002-0000-0000-000000000000}"/>
  </dataValidations>
  <printOptions horizontalCentered="1"/>
  <pageMargins left="0.39370078740157483" right="0.39370078740157483" top="0.19685039370078741" bottom="0.23622047244094491" header="0.43307086614173229" footer="0.19685039370078741"/>
  <pageSetup paperSize="9" scale="5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3(1)ア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2025-01-28T03:42:32Z</cp:lastPrinted>
  <dcterms:created xsi:type="dcterms:W3CDTF">2022-01-28T04:20:16Z</dcterms:created>
  <dcterms:modified xsi:type="dcterms:W3CDTF">2025-10-29T01:25:07Z</dcterms:modified>
</cp:coreProperties>
</file>