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nwfsv12\public\860設備\400_工事・委託契約関係\020_設備監理係\! ★★★ LED導入計画\★ESCO事業関係\!!!!!  プロポーザル関係書類 !!!!!\!!!!! 資格等審査委員会（提出資料）\06_最終版\03_HP掲載用ファイル（最終版）\"/>
    </mc:Choice>
  </mc:AlternateContent>
  <bookViews>
    <workbookView xWindow="0" yWindow="0" windowWidth="23040" windowHeight="8616" activeTab="1"/>
  </bookViews>
  <sheets>
    <sheet name="【５-４】想定導入機器表" sheetId="3" r:id="rId1"/>
    <sheet name="【５-５】収支計画表" sheetId="8" r:id="rId2"/>
    <sheet name="【５-６】効果計算書" sheetId="2" r:id="rId3"/>
  </sheets>
  <definedNames>
    <definedName name="_xlnm.Print_Area" localSheetId="0">'【５-４】想定導入機器表'!$A$1:$I$32</definedName>
    <definedName name="_xlnm.Print_Area" localSheetId="1">'【５-５】収支計画表'!$A$1:$T$49</definedName>
    <definedName name="_xlnm.Print_Area" localSheetId="2">'【５-６】効果計算書'!$A$1:$J$39</definedName>
    <definedName name="_xlnm.Print_Titles" localSheetId="0">'【５-４】想定導入機器表'!$1:$5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8" l="1"/>
  <c r="V26" i="8"/>
  <c r="V25" i="8"/>
  <c r="V24" i="8"/>
  <c r="V23" i="8"/>
  <c r="V22" i="8"/>
  <c r="V21" i="8"/>
  <c r="V20" i="8"/>
  <c r="V13" i="8"/>
  <c r="J54" i="8" s="1"/>
  <c r="S27" i="8"/>
  <c r="S26" i="8"/>
  <c r="S25" i="8"/>
  <c r="S24" i="8"/>
  <c r="S23" i="8"/>
  <c r="S22" i="8"/>
  <c r="S21" i="8"/>
  <c r="S20" i="8"/>
  <c r="S13" i="8"/>
  <c r="C12" i="8"/>
  <c r="J6" i="8"/>
  <c r="I54" i="8" l="1"/>
  <c r="Q54" i="8"/>
  <c r="L54" i="8"/>
  <c r="M54" i="8"/>
  <c r="F58" i="8"/>
  <c r="N58" i="8"/>
  <c r="R58" i="8"/>
  <c r="F54" i="8"/>
  <c r="N54" i="8"/>
  <c r="G58" i="8"/>
  <c r="O58" i="8"/>
  <c r="K58" i="8"/>
  <c r="G54" i="8"/>
  <c r="O54" i="8"/>
  <c r="H58" i="8"/>
  <c r="P58" i="8"/>
  <c r="J58" i="8"/>
  <c r="R54" i="8"/>
  <c r="M58" i="8"/>
  <c r="H54" i="8"/>
  <c r="P54" i="8"/>
  <c r="I58" i="8"/>
  <c r="Q58" i="8"/>
  <c r="K54" i="8"/>
  <c r="L58" i="8"/>
  <c r="D12" i="2"/>
  <c r="V28" i="8" l="1"/>
  <c r="O59" i="8" s="1"/>
  <c r="O60" i="8" s="1"/>
  <c r="L55" i="8" l="1"/>
  <c r="L56" i="8" s="1"/>
  <c r="Q55" i="8"/>
  <c r="Q56" i="8" s="1"/>
  <c r="M55" i="8"/>
  <c r="M56" i="8" s="1"/>
  <c r="O55" i="8"/>
  <c r="O56" i="8" s="1"/>
  <c r="G55" i="8"/>
  <c r="G56" i="8" s="1"/>
  <c r="J55" i="8"/>
  <c r="J56" i="8" s="1"/>
  <c r="I59" i="8"/>
  <c r="I60" i="8" s="1"/>
  <c r="P55" i="8"/>
  <c r="P56" i="8" s="1"/>
  <c r="L59" i="8"/>
  <c r="L60" i="8" s="1"/>
  <c r="N55" i="8"/>
  <c r="N56" i="8" s="1"/>
  <c r="G59" i="8"/>
  <c r="G60" i="8" s="1"/>
  <c r="N59" i="8"/>
  <c r="N60" i="8" s="1"/>
  <c r="R55" i="8"/>
  <c r="R56" i="8" s="1"/>
  <c r="F55" i="8"/>
  <c r="F56" i="8" s="1"/>
  <c r="P59" i="8"/>
  <c r="P60" i="8" s="1"/>
  <c r="I55" i="8"/>
  <c r="I56" i="8" s="1"/>
  <c r="K55" i="8"/>
  <c r="K56" i="8" s="1"/>
  <c r="H55" i="8"/>
  <c r="H56" i="8" s="1"/>
  <c r="F59" i="8"/>
  <c r="F60" i="8" s="1"/>
  <c r="H59" i="8"/>
  <c r="H60" i="8" s="1"/>
  <c r="M59" i="8"/>
  <c r="M60" i="8" s="1"/>
  <c r="J59" i="8"/>
  <c r="J60" i="8" s="1"/>
  <c r="K59" i="8"/>
  <c r="K60" i="8" s="1"/>
  <c r="R59" i="8"/>
  <c r="R60" i="8" s="1"/>
  <c r="Q59" i="8"/>
  <c r="Q60" i="8" s="1"/>
  <c r="E28" i="8" l="1"/>
  <c r="D14" i="2" l="1"/>
  <c r="G12" i="2"/>
  <c r="H11" i="8" l="1"/>
  <c r="G11" i="8"/>
  <c r="R11" i="8"/>
  <c r="F11" i="8"/>
  <c r="Q11" i="8"/>
  <c r="P11" i="8"/>
  <c r="O11" i="8"/>
  <c r="N11" i="8"/>
  <c r="M11" i="8"/>
  <c r="L11" i="8"/>
  <c r="K11" i="8"/>
  <c r="J11" i="8"/>
  <c r="I11" i="8"/>
  <c r="K12" i="8" l="1"/>
  <c r="K14" i="8"/>
  <c r="J14" i="8"/>
  <c r="J12" i="8"/>
  <c r="L14" i="8"/>
  <c r="L12" i="8"/>
  <c r="M14" i="8"/>
  <c r="M12" i="8"/>
  <c r="N12" i="8"/>
  <c r="N14" i="8"/>
  <c r="O14" i="8"/>
  <c r="O12" i="8"/>
  <c r="P14" i="8"/>
  <c r="P12" i="8"/>
  <c r="Q14" i="8"/>
  <c r="Q12" i="8"/>
  <c r="F12" i="8"/>
  <c r="S11" i="8"/>
  <c r="S14" i="8" s="1"/>
  <c r="V11" i="8"/>
  <c r="F14" i="8"/>
  <c r="R14" i="8"/>
  <c r="R12" i="8"/>
  <c r="G14" i="8"/>
  <c r="G12" i="8"/>
  <c r="I14" i="8"/>
  <c r="I12" i="8"/>
  <c r="H14" i="8"/>
  <c r="H12" i="8"/>
  <c r="V14" i="8" l="1"/>
  <c r="V12" i="8"/>
  <c r="S12" i="8"/>
</calcChain>
</file>

<file path=xl/comments1.xml><?xml version="1.0" encoding="utf-8"?>
<comments xmlns="http://schemas.openxmlformats.org/spreadsheetml/2006/main">
  <authors>
    <author>KOUJI MIKAMI</author>
  </authors>
  <commentList>
    <comment ref="F5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１年辺りの上のサービス料</t>
        </r>
      </text>
    </comment>
    <comment ref="F5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下段の事業費をサービス期間で均等割りしたもの</t>
        </r>
      </text>
    </comment>
  </commentList>
</comments>
</file>

<file path=xl/sharedStrings.xml><?xml version="1.0" encoding="utf-8"?>
<sst xmlns="http://schemas.openxmlformats.org/spreadsheetml/2006/main" count="149" uniqueCount="103">
  <si>
    <t>(全て消費税込みの金額で記載すること。)</t>
    <rPh sb="1" eb="2">
      <t>スベ</t>
    </rPh>
    <rPh sb="9" eb="11">
      <t>キンガク</t>
    </rPh>
    <rPh sb="12" eb="14">
      <t>キサイ</t>
    </rPh>
    <phoneticPr fontId="5"/>
  </si>
  <si>
    <t xml:space="preserve">    か月　（</t>
    <rPh sb="5" eb="6">
      <t>ゲツ</t>
    </rPh>
    <phoneticPr fontId="5"/>
  </si>
  <si>
    <t>　年）</t>
    <rPh sb="1" eb="2">
      <t>ネン</t>
    </rPh>
    <phoneticPr fontId="5"/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</si>
  <si>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</si>
  <si>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</si>
  <si>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</si>
  <si>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</si>
  <si>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</si>
  <si>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</si>
  <si>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</si>
  <si>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</si>
  <si>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</si>
  <si>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</si>
  <si>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</si>
  <si>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</si>
  <si>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</si>
  <si>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合計</t>
    <phoneticPr fontId="5"/>
  </si>
  <si>
    <t>公募時</t>
    <rPh sb="0" eb="2">
      <t>コウボ</t>
    </rPh>
    <rPh sb="2" eb="3">
      <t>ジ</t>
    </rPh>
    <phoneticPr fontId="5"/>
  </si>
  <si>
    <t>工事年度</t>
    <rPh sb="0" eb="2">
      <t>コウジ</t>
    </rPh>
    <rPh sb="2" eb="4">
      <t>ネンド</t>
    </rPh>
    <phoneticPr fontId="5"/>
  </si>
  <si>
    <t>4年度</t>
  </si>
  <si>
    <t>5年度</t>
  </si>
  <si>
    <t>6年度</t>
  </si>
  <si>
    <t>7年度</t>
  </si>
  <si>
    <t>8年度</t>
  </si>
  <si>
    <t>9年度</t>
  </si>
  <si>
    <t>10年度</t>
  </si>
  <si>
    <t>11年度</t>
  </si>
  <si>
    <t>12年度</t>
  </si>
  <si>
    <t>削減電気料金</t>
    <rPh sb="0" eb="2">
      <t>サクゲン</t>
    </rPh>
    <rPh sb="2" eb="6">
      <t>デンキリョウキン</t>
    </rPh>
    <phoneticPr fontId="5"/>
  </si>
  <si>
    <t>電気料金</t>
    <rPh sb="0" eb="4">
      <t>デンキリョウキン</t>
    </rPh>
    <phoneticPr fontId="5"/>
  </si>
  <si>
    <t>ESCOサービス料</t>
  </si>
  <si>
    <t>事業費の内訳</t>
    <rPh sb="0" eb="3">
      <t>ジギョウヒ</t>
    </rPh>
    <rPh sb="4" eb="6">
      <t>ウチワケ</t>
    </rPh>
    <phoneticPr fontId="5"/>
  </si>
  <si>
    <t>　設計 ・工事償還分</t>
  </si>
  <si>
    <t>　金利償還分</t>
  </si>
  <si>
    <t>　租税（　　）※1</t>
    <rPh sb="1" eb="3">
      <t>ソゼイ</t>
    </rPh>
    <phoneticPr fontId="5"/>
  </si>
  <si>
    <t xml:space="preserve">  租税（　　）※1</t>
    <rPh sb="2" eb="4">
      <t>ソゼイ</t>
    </rPh>
    <phoneticPr fontId="5"/>
  </si>
  <si>
    <t>　維持管理費</t>
    <rPh sb="1" eb="3">
      <t>イジ</t>
    </rPh>
    <rPh sb="3" eb="5">
      <t>カンリ</t>
    </rPh>
    <phoneticPr fontId="5"/>
  </si>
  <si>
    <t>　ESCO利益</t>
  </si>
  <si>
    <t>判定</t>
    <rPh sb="0" eb="2">
      <t>ハンテイ</t>
    </rPh>
    <phoneticPr fontId="5"/>
  </si>
  <si>
    <t>注1)  その他の様式と関連のある項目の数値については整合を図ること。</t>
    <phoneticPr fontId="5"/>
  </si>
  <si>
    <t>注3） 年度別に費用の異なる項目がある場合は、提案時は均等割りとすること。</t>
    <rPh sb="0" eb="1">
      <t>チュウ</t>
    </rPh>
    <rPh sb="4" eb="7">
      <t>ネンドベツ</t>
    </rPh>
    <rPh sb="8" eb="10">
      <t>ヒヨウ</t>
    </rPh>
    <rPh sb="11" eb="12">
      <t>コト</t>
    </rPh>
    <rPh sb="14" eb="16">
      <t>コウモク</t>
    </rPh>
    <rPh sb="19" eb="21">
      <t>バアイ</t>
    </rPh>
    <rPh sb="23" eb="26">
      <t>テイアンジ</t>
    </rPh>
    <rPh sb="27" eb="30">
      <t>キントウワ</t>
    </rPh>
    <phoneticPr fontId="5"/>
  </si>
  <si>
    <t>①サービス料＋支払い額</t>
    <rPh sb="5" eb="6">
      <t>リョウ</t>
    </rPh>
    <rPh sb="7" eb="9">
      <t>シハラ</t>
    </rPh>
    <rPh sb="10" eb="11">
      <t>ガク</t>
    </rPh>
    <phoneticPr fontId="5"/>
  </si>
  <si>
    <t>②事業費</t>
    <rPh sb="1" eb="4">
      <t>ジギョウヒ</t>
    </rPh>
    <phoneticPr fontId="5"/>
  </si>
  <si>
    <t>②-①</t>
    <phoneticPr fontId="5"/>
  </si>
  <si>
    <t>①－②</t>
    <phoneticPr fontId="5"/>
  </si>
  <si>
    <t>想定導入機器表</t>
    <rPh sb="0" eb="2">
      <t>ソウテイ</t>
    </rPh>
    <rPh sb="2" eb="4">
      <t>ドウニュウ</t>
    </rPh>
    <rPh sb="4" eb="6">
      <t>キキ</t>
    </rPh>
    <rPh sb="6" eb="7">
      <t>ヒョウ</t>
    </rPh>
    <phoneticPr fontId="5"/>
  </si>
  <si>
    <t>施設名</t>
    <rPh sb="0" eb="2">
      <t>シセツ</t>
    </rPh>
    <rPh sb="2" eb="3">
      <t>メイ</t>
    </rPh>
    <phoneticPr fontId="5"/>
  </si>
  <si>
    <t>製品名称</t>
    <rPh sb="0" eb="2">
      <t>セイヒン</t>
    </rPh>
    <rPh sb="2" eb="4">
      <t>メイショウ</t>
    </rPh>
    <phoneticPr fontId="5"/>
  </si>
  <si>
    <t>形状</t>
    <rPh sb="0" eb="2">
      <t>ケイジョウ</t>
    </rPh>
    <phoneticPr fontId="5"/>
  </si>
  <si>
    <t>メーカー</t>
    <phoneticPr fontId="5"/>
  </si>
  <si>
    <t>型番</t>
    <rPh sb="0" eb="2">
      <t>カタバン</t>
    </rPh>
    <phoneticPr fontId="5"/>
  </si>
  <si>
    <t>数量</t>
    <rPh sb="0" eb="2">
      <t>スウリョウ</t>
    </rPh>
    <phoneticPr fontId="5"/>
  </si>
  <si>
    <t>備考</t>
    <rPh sb="0" eb="2">
      <t>ビコウ</t>
    </rPh>
    <phoneticPr fontId="5"/>
  </si>
  <si>
    <t>例</t>
    <rPh sb="0" eb="1">
      <t>レイ</t>
    </rPh>
    <phoneticPr fontId="5"/>
  </si>
  <si>
    <t>逆富士器具</t>
    <rPh sb="0" eb="3">
      <t>ギャクフジ</t>
    </rPh>
    <rPh sb="3" eb="5">
      <t>キグ</t>
    </rPh>
    <phoneticPr fontId="5"/>
  </si>
  <si>
    <t>〇〇</t>
    <phoneticPr fontId="5"/>
  </si>
  <si>
    <t>〇〇〇</t>
    <phoneticPr fontId="5"/>
  </si>
  <si>
    <t>ダウンライト</t>
    <phoneticPr fontId="5"/>
  </si>
  <si>
    <t>防水</t>
    <rPh sb="0" eb="2">
      <t>ボウスイ</t>
    </rPh>
    <phoneticPr fontId="5"/>
  </si>
  <si>
    <t>効果計算書</t>
    <rPh sb="0" eb="2">
      <t>コウカ</t>
    </rPh>
    <rPh sb="2" eb="5">
      <t>ケイサンショ</t>
    </rPh>
    <phoneticPr fontId="5"/>
  </si>
  <si>
    <t>■エネルギー削減量・削減電気料金（税込み）</t>
    <rPh sb="6" eb="9">
      <t>サクゲンリョウ</t>
    </rPh>
    <rPh sb="10" eb="16">
      <t>サクゲンデンキリョウキン</t>
    </rPh>
    <rPh sb="17" eb="19">
      <t>ゼイコ</t>
    </rPh>
    <phoneticPr fontId="5"/>
  </si>
  <si>
    <t>項目</t>
  </si>
  <si>
    <t>年間使用電力量</t>
    <rPh sb="0" eb="2">
      <t>ネンカン</t>
    </rPh>
    <rPh sb="2" eb="7">
      <t>シヨウデンリョクリョウ</t>
    </rPh>
    <phoneticPr fontId="5"/>
  </si>
  <si>
    <t xml:space="preserve"> 〔kWh/年〕</t>
    <rPh sb="6" eb="7">
      <t>ネン</t>
    </rPh>
    <phoneticPr fontId="5"/>
  </si>
  <si>
    <t>〔円〕(税込み)</t>
    <rPh sb="1" eb="2">
      <t>エン</t>
    </rPh>
    <rPh sb="4" eb="6">
      <t>ゼイコ</t>
    </rPh>
    <phoneticPr fontId="5"/>
  </si>
  <si>
    <t>①改修前※</t>
    <phoneticPr fontId="5"/>
  </si>
  <si>
    <t>②改修後※</t>
    <phoneticPr fontId="5"/>
  </si>
  <si>
    <t>削減量</t>
    <phoneticPr fontId="5"/>
  </si>
  <si>
    <t>削減率(%)</t>
    <rPh sb="0" eb="3">
      <t>サクゲンリツ</t>
    </rPh>
    <phoneticPr fontId="5"/>
  </si>
  <si>
    <t>(1-(②÷①))*100</t>
    <phoneticPr fontId="5"/>
  </si>
  <si>
    <t>■導入効果</t>
    <rPh sb="1" eb="3">
      <t>ドウニュウ</t>
    </rPh>
    <rPh sb="3" eb="5">
      <t>コウカ</t>
    </rPh>
    <phoneticPr fontId="5"/>
  </si>
  <si>
    <t xml:space="preserve"> 二酸化炭素削減量</t>
    <rPh sb="1" eb="6">
      <t>ニサンカタンソ</t>
    </rPh>
    <rPh sb="6" eb="9">
      <t>サクゲンリョウ</t>
    </rPh>
    <phoneticPr fontId="5"/>
  </si>
  <si>
    <t>t-CO2/年</t>
    <rPh sb="6" eb="7">
      <t>ネン</t>
    </rPh>
    <phoneticPr fontId="5"/>
  </si>
  <si>
    <t>※　別紙２計算シートで算出した数値を使用し、計算根拠を別添すること。</t>
    <rPh sb="2" eb="4">
      <t>ベッシ</t>
    </rPh>
    <rPh sb="5" eb="7">
      <t>ケイサン</t>
    </rPh>
    <rPh sb="11" eb="13">
      <t>サンシュツ</t>
    </rPh>
    <rPh sb="15" eb="17">
      <t>スウチ</t>
    </rPh>
    <rPh sb="18" eb="20">
      <t>シヨウ</t>
    </rPh>
    <rPh sb="22" eb="24">
      <t>ケイサン</t>
    </rPh>
    <phoneticPr fontId="5"/>
  </si>
  <si>
    <t>収支計画表</t>
    <phoneticPr fontId="5"/>
  </si>
  <si>
    <t>R6</t>
    <phoneticPr fontId="5"/>
  </si>
  <si>
    <t>R7</t>
    <phoneticPr fontId="2"/>
  </si>
  <si>
    <t>サービス期間</t>
    <rPh sb="4" eb="6">
      <t>キカン</t>
    </rPh>
    <phoneticPr fontId="5"/>
  </si>
  <si>
    <t>①</t>
    <phoneticPr fontId="5"/>
  </si>
  <si>
    <t>事業費
合計（③）</t>
    <rPh sb="0" eb="3">
      <t>ジギョウヒ</t>
    </rPh>
    <rPh sb="4" eb="6">
      <t>ゴウケイ</t>
    </rPh>
    <phoneticPr fontId="5"/>
  </si>
  <si>
    <t>注2)  Ａ３横書きで作成する。</t>
    <phoneticPr fontId="5"/>
  </si>
  <si>
    <t>※1　 固定資産税や、法人税等を必要に応じて記載し、（　）内に税種を記載すること。</t>
    <rPh sb="4" eb="6">
      <t>コテイ</t>
    </rPh>
    <rPh sb="6" eb="9">
      <t>シサンゼイ</t>
    </rPh>
    <rPh sb="11" eb="14">
      <t>ホウジンゼイ</t>
    </rPh>
    <rPh sb="14" eb="15">
      <t>ナド</t>
    </rPh>
    <rPh sb="16" eb="18">
      <t>ヒツヨウ</t>
    </rPh>
    <rPh sb="19" eb="20">
      <t>オウ</t>
    </rPh>
    <rPh sb="22" eb="24">
      <t>キサイ</t>
    </rPh>
    <rPh sb="29" eb="30">
      <t>ナイ</t>
    </rPh>
    <rPh sb="31" eb="32">
      <t>ゼイ</t>
    </rPh>
    <rPh sb="32" eb="33">
      <t>シュ</t>
    </rPh>
    <rPh sb="34" eb="36">
      <t>キサイ</t>
    </rPh>
    <phoneticPr fontId="5"/>
  </si>
  <si>
    <t>水道局の上乗せ支払い額</t>
    <rPh sb="0" eb="3">
      <t>スイドウキョク</t>
    </rPh>
    <rPh sb="4" eb="6">
      <t>ウワノ</t>
    </rPh>
    <rPh sb="7" eb="9">
      <t>シハラ</t>
    </rPh>
    <rPh sb="10" eb="11">
      <t>ガク</t>
    </rPh>
    <phoneticPr fontId="5"/>
  </si>
  <si>
    <t>初年度</t>
    <phoneticPr fontId="2"/>
  </si>
  <si>
    <t>3年度</t>
    <phoneticPr fontId="2"/>
  </si>
  <si>
    <t>2年度</t>
    <phoneticPr fontId="2"/>
  </si>
  <si>
    <t>R21</t>
  </si>
  <si>
    <t>13年度</t>
  </si>
  <si>
    <t>工事年度</t>
    <phoneticPr fontId="2"/>
  </si>
  <si>
    <t>第５－６号様式</t>
    <rPh sb="0" eb="1">
      <t>ダイ</t>
    </rPh>
    <rPh sb="4" eb="5">
      <t>ゴウ</t>
    </rPh>
    <rPh sb="5" eb="7">
      <t>ヨウシキ</t>
    </rPh>
    <phoneticPr fontId="5"/>
  </si>
  <si>
    <t>第５-５号様式</t>
    <rPh sb="0" eb="1">
      <t>ダイ</t>
    </rPh>
    <rPh sb="4" eb="5">
      <t>ゴウ</t>
    </rPh>
    <phoneticPr fontId="2"/>
  </si>
  <si>
    <t>第５-４号様式</t>
    <rPh sb="0" eb="1">
      <t>ダイ</t>
    </rPh>
    <rPh sb="4" eb="5">
      <t>ゴウ</t>
    </rPh>
    <phoneticPr fontId="2"/>
  </si>
  <si>
    <t>※必要に応じて行を追加すること。</t>
    <phoneticPr fontId="2"/>
  </si>
  <si>
    <t>（提案要請番号：　　）</t>
    <phoneticPr fontId="2"/>
  </si>
  <si>
    <t>〇〇配水池</t>
    <rPh sb="2" eb="5">
      <t>ハイスイチ</t>
    </rPh>
    <phoneticPr fontId="5"/>
  </si>
  <si>
    <t>△△配水池</t>
    <rPh sb="2" eb="5">
      <t>ハイスイチ</t>
    </rPh>
    <phoneticPr fontId="5"/>
  </si>
  <si>
    <t>室内照明</t>
    <rPh sb="0" eb="2">
      <t>シツナイ</t>
    </rPh>
    <rPh sb="2" eb="4">
      <t>ショウメイ</t>
    </rPh>
    <phoneticPr fontId="5"/>
  </si>
  <si>
    <t>非常照明</t>
    <rPh sb="0" eb="2">
      <t>ヒジョウ</t>
    </rPh>
    <rPh sb="2" eb="4">
      <t>ショウメイ</t>
    </rPh>
    <phoneticPr fontId="5"/>
  </si>
  <si>
    <t>ESCO事業サービス期間 ：</t>
    <phoneticPr fontId="5"/>
  </si>
  <si>
    <t>(単位：円)</t>
    <phoneticPr fontId="2"/>
  </si>
  <si>
    <t>年度</t>
    <phoneticPr fontId="2"/>
  </si>
  <si>
    <t>　検証費</t>
    <rPh sb="1" eb="3">
      <t>ケンショウ</t>
    </rPh>
    <phoneticPr fontId="5"/>
  </si>
  <si>
    <t>最大年間支払額</t>
    <rPh sb="0" eb="2">
      <t>サイダイ</t>
    </rPh>
    <rPh sb="2" eb="4">
      <t>ネンカン</t>
    </rPh>
    <rPh sb="4" eb="7">
      <t>シハライガク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</si>
</sst>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26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20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b/>
      <sz val="10.5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0.5"/>
      <color rgb="FF00B0F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/>
    <xf numFmtId="38" fontId="23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 applyProtection="1">
      <alignment horizontal="justify" vertical="center" wrapText="1"/>
      <protection locked="0"/>
    </xf>
    <xf numFmtId="0" fontId="0" fillId="0" borderId="0" xfId="0" applyAlignment="1"/>
    <xf numFmtId="0" fontId="1" fillId="0" borderId="0" xfId="0" applyFont="1" applyAlignment="1">
      <alignment horizontal="justify" vertical="center"/>
    </xf>
    <xf numFmtId="0" fontId="1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15" fillId="0" borderId="0" xfId="0" applyFont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1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/>
    <xf numFmtId="0" fontId="3" fillId="0" borderId="27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3" fillId="0" borderId="2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2" fillId="0" borderId="1" xfId="0" applyFont="1" applyBorder="1" applyAlignment="1"/>
    <xf numFmtId="0" fontId="1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 applyAlignment="1">
      <alignment wrapText="1"/>
    </xf>
    <xf numFmtId="176" fontId="15" fillId="0" borderId="0" xfId="0" applyNumberFormat="1" applyFont="1" applyAlignme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176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76" fontId="3" fillId="2" borderId="9" xfId="0" applyNumberFormat="1" applyFont="1" applyFill="1" applyBorder="1" applyAlignment="1" applyProtection="1">
      <alignment horizontal="right" vertical="center" wrapText="1"/>
      <protection locked="0"/>
    </xf>
    <xf numFmtId="176" fontId="3" fillId="2" borderId="19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>
      <alignment vertical="center"/>
    </xf>
    <xf numFmtId="176" fontId="3" fillId="3" borderId="0" xfId="0" applyNumberFormat="1" applyFont="1" applyFill="1" applyAlignment="1" applyProtection="1">
      <alignment horizontal="justify" vertical="center" wrapText="1"/>
      <protection locked="0"/>
    </xf>
    <xf numFmtId="0" fontId="1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justify" vertical="center" wrapText="1"/>
    </xf>
    <xf numFmtId="38" fontId="3" fillId="3" borderId="12" xfId="0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vertical="center" shrinkToFit="1"/>
    </xf>
    <xf numFmtId="0" fontId="3" fillId="3" borderId="22" xfId="0" applyFont="1" applyFill="1" applyBorder="1" applyAlignment="1">
      <alignment vertical="center" shrinkToFit="1"/>
    </xf>
    <xf numFmtId="0" fontId="3" fillId="3" borderId="23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 applyProtection="1">
      <alignment horizontal="justify" vertical="center" wrapText="1"/>
      <protection locked="0"/>
    </xf>
    <xf numFmtId="0" fontId="3" fillId="3" borderId="22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19" fillId="3" borderId="0" xfId="0" applyFont="1" applyFill="1">
      <alignment vertical="center"/>
    </xf>
    <xf numFmtId="0" fontId="19" fillId="3" borderId="0" xfId="0" applyFont="1" applyFill="1" applyAlignment="1"/>
    <xf numFmtId="0" fontId="20" fillId="3" borderId="24" xfId="0" applyFont="1" applyFill="1" applyBorder="1" applyAlignment="1">
      <alignment horizontal="center" vertical="center"/>
    </xf>
    <xf numFmtId="0" fontId="0" fillId="3" borderId="0" xfId="0" applyFill="1" applyAlignment="1"/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justify" vertical="center"/>
    </xf>
    <xf numFmtId="0" fontId="1" fillId="3" borderId="0" xfId="0" applyFont="1" applyFill="1" applyAlignment="1"/>
    <xf numFmtId="0" fontId="8" fillId="3" borderId="0" xfId="0" applyFont="1" applyFill="1" applyAlignment="1"/>
    <xf numFmtId="0" fontId="16" fillId="3" borderId="0" xfId="0" applyFont="1" applyFill="1">
      <alignment vertical="center"/>
    </xf>
    <xf numFmtId="0" fontId="15" fillId="3" borderId="0" xfId="0" applyFont="1" applyFill="1" applyAlignment="1"/>
    <xf numFmtId="0" fontId="15" fillId="3" borderId="0" xfId="0" applyFont="1" applyFill="1" applyAlignment="1">
      <alignment horizontal="right"/>
    </xf>
    <xf numFmtId="3" fontId="1" fillId="3" borderId="0" xfId="0" applyNumberFormat="1" applyFont="1" applyFill="1" applyAlignment="1">
      <alignment horizontal="right"/>
    </xf>
    <xf numFmtId="3" fontId="1" fillId="3" borderId="0" xfId="0" applyNumberFormat="1" applyFont="1" applyFill="1" applyAlignment="1"/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76" fontId="3" fillId="3" borderId="10" xfId="0" applyNumberFormat="1" applyFont="1" applyFill="1" applyBorder="1" applyAlignment="1">
      <alignment horizontal="right" vertical="center" wrapText="1"/>
    </xf>
    <xf numFmtId="176" fontId="3" fillId="3" borderId="14" xfId="0" applyNumberFormat="1" applyFont="1" applyFill="1" applyBorder="1" applyAlignment="1">
      <alignment horizontal="right" vertical="center" wrapText="1"/>
    </xf>
    <xf numFmtId="176" fontId="3" fillId="3" borderId="20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9" fillId="3" borderId="0" xfId="0" applyFont="1" applyFill="1" applyAlignment="1"/>
    <xf numFmtId="176" fontId="3" fillId="3" borderId="9" xfId="0" applyNumberFormat="1" applyFont="1" applyFill="1" applyBorder="1" applyAlignment="1">
      <alignment horizontal="right" vertical="center" wrapText="1"/>
    </xf>
    <xf numFmtId="176" fontId="3" fillId="3" borderId="12" xfId="0" applyNumberFormat="1" applyFont="1" applyFill="1" applyBorder="1" applyAlignment="1">
      <alignment horizontal="right" vertical="center" wrapText="1"/>
    </xf>
    <xf numFmtId="176" fontId="3" fillId="3" borderId="19" xfId="0" applyNumberFormat="1" applyFont="1" applyFill="1" applyBorder="1" applyAlignment="1">
      <alignment horizontal="right" vertical="center" wrapText="1"/>
    </xf>
    <xf numFmtId="0" fontId="7" fillId="3" borderId="0" xfId="0" applyFont="1" applyFill="1">
      <alignment vertical="center"/>
    </xf>
    <xf numFmtId="0" fontId="21" fillId="3" borderId="0" xfId="0" applyFont="1" applyFill="1">
      <alignment vertical="center"/>
    </xf>
    <xf numFmtId="176" fontId="24" fillId="3" borderId="0" xfId="0" applyNumberFormat="1" applyFont="1" applyFill="1" applyAlignment="1" applyProtection="1">
      <alignment horizontal="justify" vertical="center" wrapText="1"/>
      <protection locked="0"/>
    </xf>
    <xf numFmtId="176" fontId="24" fillId="0" borderId="0" xfId="0" applyNumberFormat="1" applyFont="1" applyAlignment="1" applyProtection="1">
      <alignment horizontal="justify" vertical="center" wrapText="1"/>
      <protection locked="0"/>
    </xf>
    <xf numFmtId="38" fontId="0" fillId="3" borderId="0" xfId="2" applyFont="1" applyFill="1">
      <alignment vertical="center"/>
    </xf>
    <xf numFmtId="0" fontId="18" fillId="3" borderId="1" xfId="0" applyFont="1" applyFill="1" applyBorder="1" applyAlignment="1" applyProtection="1">
      <alignment horizontal="center" vertical="center"/>
    </xf>
    <xf numFmtId="0" fontId="3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center" vertical="center"/>
    </xf>
    <xf numFmtId="0" fontId="18" fillId="3" borderId="0" xfId="0" applyFont="1" applyFill="1" applyAlignment="1" applyProtection="1">
      <alignment horizontal="left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2" fillId="3" borderId="0" xfId="0" applyFont="1" applyFill="1" applyAlignment="1" applyProtection="1">
      <alignment horizontal="right" vertical="center"/>
      <protection locked="0"/>
    </xf>
    <xf numFmtId="0" fontId="3" fillId="3" borderId="2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top" wrapText="1" indent="1"/>
    </xf>
    <xf numFmtId="0" fontId="3" fillId="3" borderId="17" xfId="0" applyFont="1" applyFill="1" applyBorder="1" applyAlignment="1">
      <alignment horizontal="right" vertical="top" wrapText="1" indent="1"/>
    </xf>
    <xf numFmtId="0" fontId="1" fillId="3" borderId="0" xfId="0" applyFont="1" applyFill="1">
      <alignment vertical="center"/>
    </xf>
    <xf numFmtId="0" fontId="17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177" fontId="3" fillId="0" borderId="25" xfId="0" applyNumberFormat="1" applyFont="1" applyBorder="1" applyAlignment="1">
      <alignment horizontal="center" vertical="center" shrinkToFit="1"/>
    </xf>
    <xf numFmtId="177" fontId="3" fillId="0" borderId="27" xfId="0" applyNumberFormat="1" applyFont="1" applyBorder="1" applyAlignment="1">
      <alignment horizontal="center" vertical="center" shrinkToFit="1"/>
    </xf>
    <xf numFmtId="177" fontId="3" fillId="0" borderId="28" xfId="0" applyNumberFormat="1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center" vertical="center" shrinkToFit="1"/>
    </xf>
    <xf numFmtId="176" fontId="3" fillId="0" borderId="30" xfId="0" applyNumberFormat="1" applyFont="1" applyBorder="1" applyAlignment="1">
      <alignment horizontal="center" vertical="center" shrinkToFit="1"/>
    </xf>
    <xf numFmtId="176" fontId="3" fillId="0" borderId="31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22" fillId="0" borderId="0" xfId="0" applyFont="1" applyAlignment="1" applyProtection="1">
      <alignment horizontal="right" vertical="center"/>
      <protection locked="0"/>
    </xf>
    <xf numFmtId="38" fontId="3" fillId="2" borderId="25" xfId="2" applyFont="1" applyFill="1" applyBorder="1" applyAlignment="1" applyProtection="1">
      <alignment horizontal="center" vertical="center" shrinkToFit="1"/>
      <protection locked="0"/>
    </xf>
    <xf numFmtId="38" fontId="3" fillId="2" borderId="27" xfId="2" applyFont="1" applyFill="1" applyBorder="1" applyAlignment="1" applyProtection="1">
      <alignment horizontal="center" vertical="center" shrinkToFit="1"/>
      <protection locked="0"/>
    </xf>
    <xf numFmtId="38" fontId="3" fillId="2" borderId="28" xfId="2" applyFont="1" applyFill="1" applyBorder="1" applyAlignment="1" applyProtection="1">
      <alignment horizontal="center" vertical="center" shrinkToFit="1"/>
      <protection locked="0"/>
    </xf>
    <xf numFmtId="38" fontId="3" fillId="2" borderId="2" xfId="2" applyFont="1" applyFill="1" applyBorder="1" applyAlignment="1" applyProtection="1">
      <alignment horizontal="center" vertical="center" shrinkToFit="1"/>
      <protection locked="0"/>
    </xf>
    <xf numFmtId="38" fontId="3" fillId="2" borderId="26" xfId="2" applyFont="1" applyFill="1" applyBorder="1" applyAlignment="1" applyProtection="1">
      <alignment horizontal="center" vertical="center" shrinkToFit="1"/>
      <protection locked="0"/>
    </xf>
    <xf numFmtId="38" fontId="3" fillId="2" borderId="12" xfId="2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8" fontId="3" fillId="0" borderId="25" xfId="2" applyFont="1" applyBorder="1" applyAlignment="1">
      <alignment horizontal="center" vertical="center" shrinkToFit="1"/>
    </xf>
    <xf numFmtId="38" fontId="3" fillId="0" borderId="27" xfId="2" applyFont="1" applyBorder="1" applyAlignment="1">
      <alignment horizontal="center" vertical="center" shrinkToFit="1"/>
    </xf>
    <xf numFmtId="38" fontId="3" fillId="0" borderId="28" xfId="2" applyFont="1" applyBorder="1" applyAlignment="1">
      <alignment horizontal="center" vertical="center" shrinkToFit="1"/>
    </xf>
    <xf numFmtId="38" fontId="3" fillId="0" borderId="2" xfId="2" applyFont="1" applyBorder="1" applyAlignment="1">
      <alignment horizontal="center" vertical="center" shrinkToFit="1"/>
    </xf>
    <xf numFmtId="38" fontId="3" fillId="0" borderId="26" xfId="2" applyFont="1" applyBorder="1" applyAlignment="1">
      <alignment horizontal="center" vertical="center" shrinkToFit="1"/>
    </xf>
    <xf numFmtId="38" fontId="3" fillId="0" borderId="12" xfId="2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_ｼｽﾃﾑ提案記載例16年（建築物）040302" xfId="1"/>
  </cellStyles>
  <dxfs count="4">
    <dxf>
      <font>
        <color auto="1"/>
      </font>
      <fill>
        <patternFill>
          <fgColor auto="1"/>
          <bgColor theme="0" tint="-0.499984740745262"/>
        </patternFill>
      </fill>
    </dxf>
    <dxf>
      <font>
        <b/>
        <i val="0"/>
        <color rgb="FFFF0000"/>
      </font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0000FF"/>
      </font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BreakPreview" zoomScale="70" zoomScaleNormal="70" zoomScaleSheetLayoutView="70" workbookViewId="0">
      <selection activeCell="F7" sqref="F7"/>
    </sheetView>
  </sheetViews>
  <sheetFormatPr defaultRowHeight="24" customHeight="1"/>
  <cols>
    <col min="1" max="1" width="3.09765625" customWidth="1"/>
    <col min="2" max="2" width="13.3984375" customWidth="1"/>
    <col min="3" max="3" width="8.09765625" customWidth="1"/>
    <col min="4" max="4" width="11.8984375" customWidth="1"/>
    <col min="5" max="5" width="11.59765625" customWidth="1"/>
    <col min="6" max="6" width="15.59765625" customWidth="1"/>
    <col min="7" max="7" width="6.59765625" customWidth="1"/>
    <col min="8" max="8" width="11.8984375" customWidth="1"/>
    <col min="9" max="9" width="2.59765625" customWidth="1"/>
  </cols>
  <sheetData>
    <row r="1" spans="1:9" ht="24" customHeight="1">
      <c r="A1" s="19"/>
      <c r="B1" s="110" t="s">
        <v>91</v>
      </c>
      <c r="C1" s="110"/>
      <c r="D1" s="23"/>
      <c r="E1" s="23"/>
      <c r="F1" s="23"/>
      <c r="G1" s="23"/>
      <c r="H1" s="24"/>
      <c r="I1" s="10"/>
    </row>
    <row r="2" spans="1:9" ht="24" customHeight="1">
      <c r="A2" s="19"/>
      <c r="B2" s="23"/>
      <c r="C2" s="23"/>
      <c r="D2" s="23"/>
      <c r="E2" s="23"/>
      <c r="F2" s="23"/>
      <c r="G2" s="23"/>
      <c r="H2" s="24"/>
      <c r="I2" s="10"/>
    </row>
    <row r="3" spans="1:9" ht="24" customHeight="1">
      <c r="A3" s="109" t="s">
        <v>45</v>
      </c>
      <c r="B3" s="109"/>
      <c r="C3" s="109"/>
      <c r="D3" s="109"/>
      <c r="E3" s="109"/>
      <c r="F3" s="109"/>
      <c r="G3" s="109"/>
      <c r="H3" s="109"/>
      <c r="I3" s="109"/>
    </row>
    <row r="4" spans="1:9" ht="24" customHeight="1">
      <c r="A4" s="19"/>
      <c r="B4" s="23"/>
      <c r="C4" s="23"/>
      <c r="D4" s="23"/>
      <c r="E4" s="23"/>
      <c r="F4" s="23"/>
      <c r="G4" s="23"/>
      <c r="H4" s="24"/>
      <c r="I4" s="10"/>
    </row>
    <row r="5" spans="1:9" ht="24" customHeight="1">
      <c r="A5" s="19"/>
      <c r="B5" s="35" t="s">
        <v>46</v>
      </c>
      <c r="C5" s="36" t="s">
        <v>47</v>
      </c>
      <c r="D5" s="36" t="s">
        <v>48</v>
      </c>
      <c r="E5" s="36" t="s">
        <v>49</v>
      </c>
      <c r="F5" s="36" t="s">
        <v>50</v>
      </c>
      <c r="G5" s="36" t="s">
        <v>51</v>
      </c>
      <c r="H5" s="36" t="s">
        <v>52</v>
      </c>
      <c r="I5" s="12"/>
    </row>
    <row r="6" spans="1:9" ht="24" customHeight="1">
      <c r="A6" s="2" t="s">
        <v>53</v>
      </c>
      <c r="B6" s="28" t="s">
        <v>94</v>
      </c>
      <c r="C6" s="29" t="s">
        <v>96</v>
      </c>
      <c r="D6" s="29" t="s">
        <v>54</v>
      </c>
      <c r="E6" s="29" t="s">
        <v>55</v>
      </c>
      <c r="F6" s="29" t="s">
        <v>56</v>
      </c>
      <c r="G6" s="29">
        <v>10</v>
      </c>
      <c r="H6" s="30" t="s">
        <v>58</v>
      </c>
      <c r="I6" s="12"/>
    </row>
    <row r="7" spans="1:9" ht="24" customHeight="1">
      <c r="A7" s="2" t="s">
        <v>53</v>
      </c>
      <c r="B7" s="28" t="s">
        <v>95</v>
      </c>
      <c r="C7" s="29" t="s">
        <v>97</v>
      </c>
      <c r="D7" s="29" t="s">
        <v>57</v>
      </c>
      <c r="E7" s="29" t="s">
        <v>55</v>
      </c>
      <c r="F7" s="29" t="s">
        <v>56</v>
      </c>
      <c r="G7" s="29">
        <v>5</v>
      </c>
      <c r="H7" s="30"/>
      <c r="I7" s="12"/>
    </row>
    <row r="8" spans="1:9" ht="24" customHeight="1">
      <c r="A8" s="19">
        <v>1</v>
      </c>
      <c r="B8" s="28"/>
      <c r="C8" s="33"/>
      <c r="D8" s="33"/>
      <c r="E8" s="33"/>
      <c r="F8" s="33"/>
      <c r="G8" s="33"/>
      <c r="H8" s="34"/>
      <c r="I8" s="10"/>
    </row>
    <row r="9" spans="1:9" ht="24" customHeight="1">
      <c r="A9" s="19">
        <v>2</v>
      </c>
      <c r="B9" s="28"/>
      <c r="C9" s="33"/>
      <c r="D9" s="33"/>
      <c r="E9" s="33"/>
      <c r="F9" s="33"/>
      <c r="G9" s="33"/>
      <c r="H9" s="34"/>
      <c r="I9" s="10"/>
    </row>
    <row r="10" spans="1:9" ht="24" customHeight="1">
      <c r="A10" s="19">
        <v>3</v>
      </c>
      <c r="B10" s="28"/>
      <c r="C10" s="33"/>
      <c r="D10" s="33"/>
      <c r="E10" s="33"/>
      <c r="F10" s="33"/>
      <c r="G10" s="33"/>
      <c r="H10" s="34"/>
      <c r="I10" s="10"/>
    </row>
    <row r="11" spans="1:9" ht="24" customHeight="1">
      <c r="A11" s="19">
        <v>4</v>
      </c>
      <c r="B11" s="28"/>
      <c r="C11" s="33"/>
      <c r="D11" s="33"/>
      <c r="E11" s="33"/>
      <c r="F11" s="33"/>
      <c r="G11" s="33"/>
      <c r="H11" s="34"/>
      <c r="I11" s="10"/>
    </row>
    <row r="12" spans="1:9" ht="24" customHeight="1">
      <c r="A12" s="19">
        <v>5</v>
      </c>
      <c r="B12" s="28"/>
      <c r="C12" s="33"/>
      <c r="D12" s="33"/>
      <c r="E12" s="33"/>
      <c r="F12" s="33"/>
      <c r="G12" s="33"/>
      <c r="H12" s="34"/>
      <c r="I12" s="10"/>
    </row>
    <row r="13" spans="1:9" ht="24" customHeight="1">
      <c r="A13" s="19">
        <v>6</v>
      </c>
      <c r="B13" s="28"/>
      <c r="C13" s="33"/>
      <c r="D13" s="33"/>
      <c r="E13" s="33"/>
      <c r="F13" s="33"/>
      <c r="G13" s="33"/>
      <c r="H13" s="34"/>
      <c r="I13" s="10"/>
    </row>
    <row r="14" spans="1:9" ht="24" customHeight="1">
      <c r="A14" s="19">
        <v>7</v>
      </c>
      <c r="B14" s="28"/>
      <c r="C14" s="33"/>
      <c r="D14" s="33"/>
      <c r="E14" s="33"/>
      <c r="F14" s="33"/>
      <c r="G14" s="33"/>
      <c r="H14" s="34"/>
      <c r="I14" s="10"/>
    </row>
    <row r="15" spans="1:9" ht="24" customHeight="1">
      <c r="A15" s="19">
        <v>8</v>
      </c>
      <c r="B15" s="28"/>
      <c r="C15" s="33"/>
      <c r="D15" s="33"/>
      <c r="E15" s="33"/>
      <c r="F15" s="33"/>
      <c r="G15" s="33"/>
      <c r="H15" s="34"/>
      <c r="I15" s="10"/>
    </row>
    <row r="16" spans="1:9" ht="24" customHeight="1">
      <c r="A16" s="19">
        <v>9</v>
      </c>
      <c r="B16" s="28"/>
      <c r="C16" s="33"/>
      <c r="D16" s="33"/>
      <c r="E16" s="33"/>
      <c r="F16" s="33"/>
      <c r="G16" s="33"/>
      <c r="H16" s="34"/>
      <c r="I16" s="10"/>
    </row>
    <row r="17" spans="1:9" ht="24" customHeight="1">
      <c r="A17" s="19">
        <v>10</v>
      </c>
      <c r="B17" s="28"/>
      <c r="C17" s="33"/>
      <c r="D17" s="33"/>
      <c r="E17" s="33"/>
      <c r="F17" s="33"/>
      <c r="G17" s="33"/>
      <c r="H17" s="34"/>
      <c r="I17" s="10"/>
    </row>
    <row r="18" spans="1:9" ht="24" customHeight="1">
      <c r="A18" s="19">
        <v>11</v>
      </c>
      <c r="B18" s="28"/>
      <c r="C18" s="33"/>
      <c r="D18" s="33"/>
      <c r="E18" s="33"/>
      <c r="F18" s="33"/>
      <c r="G18" s="33"/>
      <c r="H18" s="34"/>
      <c r="I18" s="10"/>
    </row>
    <row r="19" spans="1:9" ht="24" customHeight="1">
      <c r="A19" s="19">
        <v>12</v>
      </c>
      <c r="B19" s="28"/>
      <c r="C19" s="33"/>
      <c r="D19" s="33"/>
      <c r="E19" s="33"/>
      <c r="F19" s="33"/>
      <c r="G19" s="33"/>
      <c r="H19" s="34"/>
      <c r="I19" s="10"/>
    </row>
    <row r="20" spans="1:9" ht="24" customHeight="1">
      <c r="A20" s="19">
        <v>13</v>
      </c>
      <c r="B20" s="28"/>
      <c r="C20" s="33"/>
      <c r="D20" s="33"/>
      <c r="E20" s="33"/>
      <c r="F20" s="33"/>
      <c r="G20" s="33"/>
      <c r="H20" s="34"/>
      <c r="I20" s="10"/>
    </row>
    <row r="21" spans="1:9" ht="24" customHeight="1">
      <c r="A21" s="19">
        <v>14</v>
      </c>
      <c r="B21" s="28"/>
      <c r="C21" s="33"/>
      <c r="D21" s="33"/>
      <c r="E21" s="33"/>
      <c r="F21" s="33"/>
      <c r="G21" s="33"/>
      <c r="H21" s="34"/>
      <c r="I21" s="10"/>
    </row>
    <row r="22" spans="1:9" ht="24" customHeight="1">
      <c r="A22" s="19">
        <v>15</v>
      </c>
      <c r="B22" s="28"/>
      <c r="C22" s="33"/>
      <c r="D22" s="33"/>
      <c r="E22" s="33"/>
      <c r="F22" s="33"/>
      <c r="G22" s="33"/>
      <c r="H22" s="34"/>
      <c r="I22" s="10"/>
    </row>
    <row r="23" spans="1:9" ht="24" customHeight="1">
      <c r="A23" s="19">
        <v>16</v>
      </c>
      <c r="B23" s="28"/>
      <c r="C23" s="33"/>
      <c r="D23" s="33"/>
      <c r="E23" s="33"/>
      <c r="F23" s="33"/>
      <c r="G23" s="33"/>
      <c r="H23" s="34"/>
      <c r="I23" s="10"/>
    </row>
    <row r="24" spans="1:9" ht="24" customHeight="1">
      <c r="A24" s="19">
        <v>17</v>
      </c>
      <c r="B24" s="28"/>
      <c r="C24" s="33"/>
      <c r="D24" s="33"/>
      <c r="E24" s="33"/>
      <c r="F24" s="33"/>
      <c r="G24" s="33"/>
      <c r="H24" s="34"/>
      <c r="I24" s="10"/>
    </row>
    <row r="25" spans="1:9" ht="24" customHeight="1">
      <c r="A25" s="19">
        <v>18</v>
      </c>
      <c r="B25" s="28"/>
      <c r="C25" s="33"/>
      <c r="D25" s="33"/>
      <c r="E25" s="33"/>
      <c r="F25" s="33"/>
      <c r="G25" s="33"/>
      <c r="H25" s="34"/>
      <c r="I25" s="10"/>
    </row>
    <row r="26" spans="1:9" ht="24" customHeight="1">
      <c r="A26" s="19">
        <v>19</v>
      </c>
      <c r="B26" s="28"/>
      <c r="C26" s="33"/>
      <c r="D26" s="33"/>
      <c r="E26" s="33"/>
      <c r="F26" s="33"/>
      <c r="G26" s="33"/>
      <c r="H26" s="34"/>
      <c r="I26" s="10"/>
    </row>
    <row r="27" spans="1:9" ht="24" customHeight="1">
      <c r="A27" s="19">
        <v>20</v>
      </c>
      <c r="B27" s="28"/>
      <c r="C27" s="33"/>
      <c r="D27" s="33"/>
      <c r="E27" s="33"/>
      <c r="F27" s="33"/>
      <c r="G27" s="33"/>
      <c r="H27" s="34"/>
      <c r="I27" s="10"/>
    </row>
    <row r="28" spans="1:9" ht="24" customHeight="1">
      <c r="A28" s="19">
        <v>21</v>
      </c>
      <c r="B28" s="28"/>
      <c r="C28" s="33"/>
      <c r="D28" s="33"/>
      <c r="E28" s="33"/>
      <c r="F28" s="33"/>
      <c r="G28" s="33"/>
      <c r="H28" s="34"/>
      <c r="I28" s="10"/>
    </row>
    <row r="29" spans="1:9" ht="24" customHeight="1">
      <c r="A29" s="19">
        <v>22</v>
      </c>
      <c r="B29" s="28"/>
      <c r="C29" s="33"/>
      <c r="D29" s="33"/>
      <c r="E29" s="33"/>
      <c r="F29" s="33"/>
      <c r="G29" s="33"/>
      <c r="H29" s="34"/>
      <c r="I29" s="10"/>
    </row>
    <row r="30" spans="1:9" ht="24" customHeight="1">
      <c r="A30" s="19">
        <v>23</v>
      </c>
      <c r="B30" s="28"/>
      <c r="C30" s="33"/>
      <c r="D30" s="33"/>
      <c r="E30" s="33"/>
      <c r="F30" s="33"/>
      <c r="G30" s="33"/>
      <c r="H30" s="34"/>
      <c r="I30" s="10"/>
    </row>
    <row r="31" spans="1:9" ht="24" customHeight="1">
      <c r="A31" s="19">
        <v>24</v>
      </c>
      <c r="B31" s="28"/>
      <c r="C31" s="33"/>
      <c r="D31" s="33"/>
      <c r="E31" s="33"/>
      <c r="F31" s="33"/>
      <c r="G31" s="33"/>
      <c r="H31" s="34"/>
      <c r="I31" s="10"/>
    </row>
    <row r="32" spans="1:9" ht="24" customHeight="1">
      <c r="A32" s="19"/>
      <c r="B32" s="27" t="s">
        <v>92</v>
      </c>
      <c r="C32" s="26"/>
      <c r="D32" s="26"/>
      <c r="E32" s="26"/>
      <c r="F32" s="26"/>
      <c r="G32" s="26"/>
      <c r="H32" s="31" t="s">
        <v>93</v>
      </c>
      <c r="I32" s="10"/>
    </row>
    <row r="33" spans="1:9" ht="24" customHeight="1">
      <c r="A33" s="19"/>
      <c r="B33" s="25"/>
      <c r="C33" s="23"/>
      <c r="D33" s="23"/>
      <c r="E33" s="23"/>
      <c r="F33" s="23"/>
      <c r="G33" s="23"/>
      <c r="H33" s="24"/>
      <c r="I33" s="10"/>
    </row>
    <row r="34" spans="1:9" ht="24" customHeight="1">
      <c r="A34" s="19"/>
      <c r="B34" s="25"/>
      <c r="C34" s="23"/>
      <c r="D34" s="23"/>
      <c r="E34" s="23"/>
      <c r="F34" s="23"/>
      <c r="G34" s="23"/>
      <c r="H34" s="24"/>
      <c r="I34" s="10"/>
    </row>
    <row r="35" spans="1:9" ht="24" customHeight="1">
      <c r="A35" s="19"/>
      <c r="B35" s="25"/>
      <c r="C35" s="23"/>
      <c r="D35" s="23"/>
      <c r="E35" s="23"/>
      <c r="F35" s="23"/>
      <c r="G35" s="23"/>
      <c r="H35" s="24"/>
      <c r="I35" s="10"/>
    </row>
    <row r="36" spans="1:9" ht="24" customHeight="1">
      <c r="A36" s="19"/>
      <c r="B36" s="25"/>
      <c r="C36" s="23"/>
      <c r="D36" s="23"/>
      <c r="E36" s="23"/>
      <c r="F36" s="23"/>
      <c r="G36" s="23"/>
      <c r="H36" s="24"/>
      <c r="I36" s="10"/>
    </row>
    <row r="37" spans="1:9" ht="24" customHeight="1">
      <c r="A37" s="19"/>
      <c r="B37" s="25"/>
      <c r="C37" s="23"/>
      <c r="D37" s="23"/>
      <c r="E37" s="23"/>
      <c r="F37" s="23"/>
      <c r="G37" s="23"/>
      <c r="H37" s="24"/>
      <c r="I37" s="10"/>
    </row>
    <row r="38" spans="1:9" ht="24" customHeight="1">
      <c r="A38" s="19"/>
      <c r="B38" s="25"/>
      <c r="C38" s="23"/>
      <c r="D38" s="23"/>
      <c r="E38" s="23"/>
      <c r="F38" s="23"/>
      <c r="G38" s="23"/>
      <c r="H38" s="24"/>
      <c r="I38" s="10"/>
    </row>
    <row r="39" spans="1:9" ht="24" customHeight="1">
      <c r="A39" s="19"/>
      <c r="B39" s="25"/>
      <c r="C39" s="23"/>
      <c r="D39" s="23"/>
      <c r="E39" s="23"/>
      <c r="F39" s="23"/>
      <c r="G39" s="23"/>
      <c r="H39" s="24"/>
      <c r="I39" s="10"/>
    </row>
    <row r="40" spans="1:9" ht="24" customHeight="1">
      <c r="A40" s="19"/>
      <c r="B40" s="25"/>
      <c r="C40" s="23"/>
      <c r="D40" s="23"/>
      <c r="E40" s="23"/>
      <c r="F40" s="23"/>
      <c r="G40" s="23"/>
      <c r="H40" s="24"/>
      <c r="I40" s="10"/>
    </row>
    <row r="41" spans="1:9" ht="24" customHeight="1">
      <c r="A41" s="19"/>
      <c r="B41" s="25"/>
      <c r="C41" s="23"/>
      <c r="D41" s="23"/>
      <c r="E41" s="23"/>
      <c r="F41" s="23"/>
      <c r="G41" s="23"/>
      <c r="H41" s="24"/>
      <c r="I41" s="10"/>
    </row>
    <row r="42" spans="1:9" ht="24" customHeight="1">
      <c r="A42" s="19"/>
      <c r="B42" s="23"/>
      <c r="C42" s="23"/>
      <c r="D42" s="23"/>
      <c r="E42" s="23"/>
      <c r="F42" s="23"/>
      <c r="G42" s="23"/>
      <c r="H42" s="24"/>
      <c r="I42" s="10"/>
    </row>
    <row r="43" spans="1:9" ht="24" customHeight="1">
      <c r="A43" s="12"/>
      <c r="B43" s="10"/>
      <c r="C43" s="10"/>
      <c r="D43" s="10"/>
      <c r="E43" s="10"/>
      <c r="F43" s="10"/>
      <c r="G43" s="10"/>
      <c r="H43" s="11"/>
      <c r="I43" s="10"/>
    </row>
    <row r="44" spans="1:9" ht="24" customHeight="1">
      <c r="A44" s="12"/>
      <c r="B44" s="10"/>
      <c r="C44" s="10"/>
      <c r="D44" s="10"/>
      <c r="E44" s="10"/>
      <c r="F44" s="10"/>
      <c r="G44" s="10"/>
      <c r="H44" s="11"/>
      <c r="I44" s="10"/>
    </row>
    <row r="45" spans="1:9" ht="24" customHeight="1">
      <c r="A45" s="12"/>
      <c r="B45" s="10"/>
      <c r="C45" s="10"/>
      <c r="D45" s="10"/>
      <c r="E45" s="10"/>
      <c r="F45" s="10"/>
      <c r="G45" s="10"/>
      <c r="H45" s="11"/>
      <c r="I45" s="10"/>
    </row>
  </sheetData>
  <mergeCells count="2">
    <mergeCell ref="A3:I3"/>
    <mergeCell ref="B1:C1"/>
  </mergeCells>
  <phoneticPr fontId="2"/>
  <pageMargins left="0.51181102362204722" right="0.51181102362204722" top="0.55118110236220474" bottom="0.55118110236220474" header="0" footer="0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6"/>
  <sheetViews>
    <sheetView tabSelected="1" view="pageBreakPreview" topLeftCell="A13" zoomScale="80" zoomScaleNormal="80" zoomScaleSheetLayoutView="80" workbookViewId="0">
      <selection activeCell="E20" sqref="E20:R20"/>
    </sheetView>
  </sheetViews>
  <sheetFormatPr defaultColWidth="9" defaultRowHeight="18"/>
  <cols>
    <col min="1" max="1" width="2.59765625" style="45" customWidth="1"/>
    <col min="2" max="2" width="20.8984375" style="79" customWidth="1"/>
    <col min="3" max="3" width="10.59765625" style="79" customWidth="1"/>
    <col min="4" max="4" width="9.69921875" style="79" customWidth="1"/>
    <col min="5" max="5" width="10.59765625" style="79" customWidth="1"/>
    <col min="6" max="18" width="10.59765625" style="4" customWidth="1"/>
    <col min="19" max="19" width="12.3984375" style="79" bestFit="1" customWidth="1"/>
    <col min="20" max="20" width="2.59765625" style="45" customWidth="1"/>
    <col min="21" max="21" width="9" style="37"/>
    <col min="22" max="22" width="13.19921875" style="37" customWidth="1"/>
    <col min="23" max="23" width="13.19921875" customWidth="1"/>
  </cols>
  <sheetData>
    <row r="1" spans="2:23" s="45" customFormat="1">
      <c r="B1" s="46" t="s">
        <v>90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U1" s="85"/>
      <c r="V1" s="85"/>
    </row>
    <row r="2" spans="2:23" s="45" customFormat="1" ht="23.4">
      <c r="B2" s="47"/>
      <c r="C2" s="48"/>
      <c r="D2" s="46"/>
      <c r="E2" s="49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U2" s="85"/>
      <c r="V2" s="85"/>
    </row>
    <row r="3" spans="2:23" s="45" customFormat="1" ht="19.2">
      <c r="B3" s="116" t="s">
        <v>74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U3" s="85"/>
      <c r="V3" s="85"/>
    </row>
    <row r="4" spans="2:23" s="45" customFormat="1" ht="19.2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U4" s="85"/>
      <c r="V4" s="85"/>
    </row>
    <row r="5" spans="2:23" s="45" customFormat="1">
      <c r="B5" s="51"/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U5" s="85"/>
      <c r="V5" s="85"/>
    </row>
    <row r="6" spans="2:23" s="45" customFormat="1">
      <c r="B6" s="117" t="s">
        <v>0</v>
      </c>
      <c r="C6" s="117"/>
      <c r="D6" s="117"/>
      <c r="E6" s="52"/>
      <c r="F6" s="118" t="s">
        <v>98</v>
      </c>
      <c r="G6" s="119"/>
      <c r="H6" s="105">
        <v>156</v>
      </c>
      <c r="I6" s="106" t="s">
        <v>1</v>
      </c>
      <c r="J6" s="107">
        <f>IF(H6=0,"",H6/12)</f>
        <v>13</v>
      </c>
      <c r="K6" s="108" t="s">
        <v>2</v>
      </c>
      <c r="L6" s="77"/>
      <c r="M6" s="52"/>
      <c r="N6" s="77"/>
      <c r="O6" s="52"/>
      <c r="P6" s="52"/>
      <c r="Q6" s="52"/>
      <c r="R6" s="120"/>
      <c r="S6" s="120"/>
      <c r="U6" s="85"/>
      <c r="V6" s="85" t="s">
        <v>102</v>
      </c>
      <c r="W6" s="104">
        <v>42600000</v>
      </c>
    </row>
    <row r="7" spans="2:23" s="45" customFormat="1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U7" s="85"/>
      <c r="V7" s="85"/>
    </row>
    <row r="8" spans="2:23" s="45" customForma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121" t="s">
        <v>99</v>
      </c>
      <c r="S8" s="121"/>
      <c r="U8" s="85"/>
      <c r="V8" s="85"/>
    </row>
    <row r="9" spans="2:23" s="45" customFormat="1">
      <c r="B9" s="113" t="s">
        <v>100</v>
      </c>
      <c r="C9" s="54" t="s">
        <v>75</v>
      </c>
      <c r="D9" s="54" t="s">
        <v>76</v>
      </c>
      <c r="E9" s="54" t="s">
        <v>3</v>
      </c>
      <c r="F9" s="54" t="s">
        <v>4</v>
      </c>
      <c r="G9" s="54" t="s">
        <v>5</v>
      </c>
      <c r="H9" s="54" t="s">
        <v>6</v>
      </c>
      <c r="I9" s="54" t="s">
        <v>7</v>
      </c>
      <c r="J9" s="54" t="s">
        <v>8</v>
      </c>
      <c r="K9" s="54" t="s">
        <v>9</v>
      </c>
      <c r="L9" s="54" t="s">
        <v>10</v>
      </c>
      <c r="M9" s="54" t="s">
        <v>11</v>
      </c>
      <c r="N9" s="54" t="s">
        <v>12</v>
      </c>
      <c r="O9" s="54" t="s">
        <v>13</v>
      </c>
      <c r="P9" s="54" t="s">
        <v>14</v>
      </c>
      <c r="Q9" s="54" t="s">
        <v>15</v>
      </c>
      <c r="R9" s="54" t="s">
        <v>86</v>
      </c>
      <c r="S9" s="90" t="s">
        <v>16</v>
      </c>
      <c r="U9" s="86"/>
      <c r="V9" s="86" t="s">
        <v>77</v>
      </c>
    </row>
    <row r="10" spans="2:23" s="45" customFormat="1" ht="18.600000000000001" thickBot="1">
      <c r="B10" s="114"/>
      <c r="C10" s="55" t="s">
        <v>17</v>
      </c>
      <c r="D10" s="56" t="s">
        <v>18</v>
      </c>
      <c r="E10" s="55" t="s">
        <v>88</v>
      </c>
      <c r="F10" s="56" t="s">
        <v>83</v>
      </c>
      <c r="G10" s="55" t="s">
        <v>85</v>
      </c>
      <c r="H10" s="55" t="s">
        <v>84</v>
      </c>
      <c r="I10" s="55" t="s">
        <v>19</v>
      </c>
      <c r="J10" s="55" t="s">
        <v>20</v>
      </c>
      <c r="K10" s="55" t="s">
        <v>21</v>
      </c>
      <c r="L10" s="55" t="s">
        <v>22</v>
      </c>
      <c r="M10" s="55" t="s">
        <v>23</v>
      </c>
      <c r="N10" s="55" t="s">
        <v>24</v>
      </c>
      <c r="O10" s="55" t="s">
        <v>25</v>
      </c>
      <c r="P10" s="55" t="s">
        <v>26</v>
      </c>
      <c r="Q10" s="55" t="s">
        <v>27</v>
      </c>
      <c r="R10" s="55" t="s">
        <v>87</v>
      </c>
      <c r="S10" s="91"/>
      <c r="U10" s="86"/>
      <c r="V10" s="86"/>
    </row>
    <row r="11" spans="2:23" s="45" customFormat="1">
      <c r="B11" s="57" t="s">
        <v>28</v>
      </c>
      <c r="C11" s="58"/>
      <c r="D11" s="58"/>
      <c r="E11" s="58"/>
      <c r="F11" s="97" t="str">
        <f>'【５-６】効果計算書'!$G$12</f>
        <v/>
      </c>
      <c r="G11" s="97" t="str">
        <f>'【５-６】効果計算書'!$G$12</f>
        <v/>
      </c>
      <c r="H11" s="97" t="str">
        <f>'【５-６】効果計算書'!$G$12</f>
        <v/>
      </c>
      <c r="I11" s="97" t="str">
        <f>'【５-６】効果計算書'!$G$12</f>
        <v/>
      </c>
      <c r="J11" s="97" t="str">
        <f>'【５-６】効果計算書'!$G$12</f>
        <v/>
      </c>
      <c r="K11" s="97" t="str">
        <f>'【５-６】効果計算書'!$G$12</f>
        <v/>
      </c>
      <c r="L11" s="97" t="str">
        <f>'【５-６】効果計算書'!$G$12</f>
        <v/>
      </c>
      <c r="M11" s="97" t="str">
        <f>'【５-６】効果計算書'!$G$12</f>
        <v/>
      </c>
      <c r="N11" s="97" t="str">
        <f>'【５-６】効果計算書'!$G$12</f>
        <v/>
      </c>
      <c r="O11" s="97" t="str">
        <f>'【５-６】効果計算書'!$G$12</f>
        <v/>
      </c>
      <c r="P11" s="97" t="str">
        <f>'【５-６】効果計算書'!$G$12</f>
        <v/>
      </c>
      <c r="Q11" s="97" t="str">
        <f>'【５-６】効果計算書'!$G$12</f>
        <v/>
      </c>
      <c r="R11" s="97" t="str">
        <f>'【５-６】効果計算書'!$G$12</f>
        <v/>
      </c>
      <c r="S11" s="92">
        <f>SUM(E11:R11)</f>
        <v>0</v>
      </c>
      <c r="U11" s="86"/>
      <c r="V11" s="102">
        <f ca="1">SUM(OFFSET($F11,,,1,ROUNDUP($J$6,0)))</f>
        <v>0</v>
      </c>
    </row>
    <row r="12" spans="2:23" s="45" customFormat="1">
      <c r="B12" s="59" t="s">
        <v>29</v>
      </c>
      <c r="C12" s="60">
        <f>'【５-６】効果計算書'!$G$8</f>
        <v>0</v>
      </c>
      <c r="D12" s="61"/>
      <c r="E12" s="61"/>
      <c r="F12" s="98">
        <f>IFERROR($C$12-F11,0)</f>
        <v>0</v>
      </c>
      <c r="G12" s="98">
        <f t="shared" ref="G12:R12" si="0">IFERROR($C$12-G11,0)</f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8">
        <f t="shared" si="0"/>
        <v>0</v>
      </c>
      <c r="N12" s="98">
        <f t="shared" si="0"/>
        <v>0</v>
      </c>
      <c r="O12" s="98">
        <f t="shared" si="0"/>
        <v>0</v>
      </c>
      <c r="P12" s="98">
        <f t="shared" si="0"/>
        <v>0</v>
      </c>
      <c r="Q12" s="98">
        <f t="shared" si="0"/>
        <v>0</v>
      </c>
      <c r="R12" s="98">
        <f t="shared" si="0"/>
        <v>0</v>
      </c>
      <c r="S12" s="93">
        <f>SUM(E12:R12)</f>
        <v>0</v>
      </c>
      <c r="U12" s="86"/>
      <c r="V12" s="102">
        <f ca="1">SUM(OFFSET($F12,,,1,ROUNDUP($J$6,0)))</f>
        <v>0</v>
      </c>
    </row>
    <row r="13" spans="2:23">
      <c r="B13" s="59" t="s">
        <v>30</v>
      </c>
      <c r="C13" s="61"/>
      <c r="D13" s="62"/>
      <c r="E13" s="6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93">
        <f>SUM(E13:R13)</f>
        <v>0</v>
      </c>
      <c r="U13" s="18" t="s">
        <v>78</v>
      </c>
      <c r="V13" s="103">
        <f ca="1">SUM(OFFSET($F13,,,1,ROUNDUP($J$6,0)))</f>
        <v>0</v>
      </c>
    </row>
    <row r="14" spans="2:23" s="45" customFormat="1" ht="18.600000000000001" thickBot="1">
      <c r="B14" s="63" t="s">
        <v>82</v>
      </c>
      <c r="C14" s="64"/>
      <c r="D14" s="65"/>
      <c r="E14" s="65"/>
      <c r="F14" s="99" t="str">
        <f>IFERROR(F13-F11,"")</f>
        <v/>
      </c>
      <c r="G14" s="99" t="str">
        <f t="shared" ref="G14:R14" si="1">IFERROR(G13-G11,"")</f>
        <v/>
      </c>
      <c r="H14" s="99" t="str">
        <f t="shared" si="1"/>
        <v/>
      </c>
      <c r="I14" s="99" t="str">
        <f t="shared" si="1"/>
        <v/>
      </c>
      <c r="J14" s="99" t="str">
        <f t="shared" si="1"/>
        <v/>
      </c>
      <c r="K14" s="99" t="str">
        <f t="shared" si="1"/>
        <v/>
      </c>
      <c r="L14" s="99" t="str">
        <f t="shared" si="1"/>
        <v/>
      </c>
      <c r="M14" s="99" t="str">
        <f t="shared" si="1"/>
        <v/>
      </c>
      <c r="N14" s="99" t="str">
        <f t="shared" si="1"/>
        <v/>
      </c>
      <c r="O14" s="99" t="str">
        <f t="shared" si="1"/>
        <v/>
      </c>
      <c r="P14" s="99" t="str">
        <f t="shared" si="1"/>
        <v/>
      </c>
      <c r="Q14" s="99" t="str">
        <f t="shared" si="1"/>
        <v/>
      </c>
      <c r="R14" s="99" t="str">
        <f t="shared" si="1"/>
        <v/>
      </c>
      <c r="S14" s="94">
        <f>S13-S11</f>
        <v>0</v>
      </c>
      <c r="U14" s="86"/>
      <c r="V14" s="102">
        <f ca="1">SUM(OFFSET($F14,,,1,ROUNDUP($J$6,0)))</f>
        <v>0</v>
      </c>
    </row>
    <row r="15" spans="2:23" s="45" customFormat="1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U15" s="86"/>
      <c r="V15" s="49"/>
    </row>
    <row r="16" spans="2:23" s="45" customFormat="1"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U16" s="86"/>
      <c r="V16" s="49"/>
    </row>
    <row r="17" spans="2:22" s="45" customFormat="1">
      <c r="B17" s="66" t="s">
        <v>31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112" t="s">
        <v>99</v>
      </c>
      <c r="S17" s="112"/>
      <c r="U17" s="86"/>
      <c r="V17" s="49"/>
    </row>
    <row r="18" spans="2:22" s="45" customFormat="1">
      <c r="B18" s="113" t="s">
        <v>100</v>
      </c>
      <c r="C18" s="54" t="s">
        <v>75</v>
      </c>
      <c r="D18" s="54" t="s">
        <v>76</v>
      </c>
      <c r="E18" s="54" t="s">
        <v>3</v>
      </c>
      <c r="F18" s="54" t="s">
        <v>4</v>
      </c>
      <c r="G18" s="54" t="s">
        <v>5</v>
      </c>
      <c r="H18" s="54" t="s">
        <v>6</v>
      </c>
      <c r="I18" s="54" t="s">
        <v>7</v>
      </c>
      <c r="J18" s="54" t="s">
        <v>8</v>
      </c>
      <c r="K18" s="54" t="s">
        <v>9</v>
      </c>
      <c r="L18" s="54" t="s">
        <v>10</v>
      </c>
      <c r="M18" s="54" t="s">
        <v>11</v>
      </c>
      <c r="N18" s="54" t="s">
        <v>12</v>
      </c>
      <c r="O18" s="54" t="s">
        <v>13</v>
      </c>
      <c r="P18" s="54" t="s">
        <v>14</v>
      </c>
      <c r="Q18" s="54" t="s">
        <v>15</v>
      </c>
      <c r="R18" s="54" t="s">
        <v>86</v>
      </c>
      <c r="S18" s="90" t="s">
        <v>16</v>
      </c>
      <c r="U18" s="86"/>
      <c r="V18" s="86" t="s">
        <v>77</v>
      </c>
    </row>
    <row r="19" spans="2:22" s="45" customFormat="1" ht="18.600000000000001" thickBot="1">
      <c r="B19" s="114"/>
      <c r="C19" s="55" t="s">
        <v>17</v>
      </c>
      <c r="D19" s="56" t="s">
        <v>18</v>
      </c>
      <c r="E19" s="55" t="s">
        <v>88</v>
      </c>
      <c r="F19" s="56" t="s">
        <v>83</v>
      </c>
      <c r="G19" s="55" t="s">
        <v>85</v>
      </c>
      <c r="H19" s="55" t="s">
        <v>84</v>
      </c>
      <c r="I19" s="55" t="s">
        <v>19</v>
      </c>
      <c r="J19" s="55" t="s">
        <v>20</v>
      </c>
      <c r="K19" s="55" t="s">
        <v>21</v>
      </c>
      <c r="L19" s="55" t="s">
        <v>22</v>
      </c>
      <c r="M19" s="55" t="s">
        <v>23</v>
      </c>
      <c r="N19" s="55" t="s">
        <v>24</v>
      </c>
      <c r="O19" s="55" t="s">
        <v>25</v>
      </c>
      <c r="P19" s="55" t="s">
        <v>26</v>
      </c>
      <c r="Q19" s="55" t="s">
        <v>27</v>
      </c>
      <c r="R19" s="55" t="s">
        <v>87</v>
      </c>
      <c r="S19" s="95"/>
      <c r="U19" s="86"/>
      <c r="V19" s="86"/>
    </row>
    <row r="20" spans="2:22">
      <c r="B20" s="57" t="s">
        <v>32</v>
      </c>
      <c r="C20" s="67"/>
      <c r="D20" s="68"/>
      <c r="E20" s="68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92">
        <f t="shared" ref="S20:S27" si="2">SUM(E20:R20)</f>
        <v>0</v>
      </c>
      <c r="U20" s="18"/>
      <c r="V20" s="3">
        <f t="shared" ref="V20:V27" ca="1" si="3">SUM(OFFSET($F20,,,1,ROUNDUP($J$6,0)))</f>
        <v>0</v>
      </c>
    </row>
    <row r="21" spans="2:22">
      <c r="B21" s="69" t="s">
        <v>33</v>
      </c>
      <c r="C21" s="70"/>
      <c r="D21" s="71"/>
      <c r="E21" s="71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93">
        <f t="shared" si="2"/>
        <v>0</v>
      </c>
      <c r="U21" s="18"/>
      <c r="V21" s="3">
        <f t="shared" ca="1" si="3"/>
        <v>0</v>
      </c>
    </row>
    <row r="22" spans="2:22">
      <c r="B22" s="72" t="s">
        <v>34</v>
      </c>
      <c r="C22" s="73"/>
      <c r="D22" s="71"/>
      <c r="E22" s="71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93">
        <f t="shared" si="2"/>
        <v>0</v>
      </c>
      <c r="U22" s="18"/>
      <c r="V22" s="3">
        <f t="shared" ca="1" si="3"/>
        <v>0</v>
      </c>
    </row>
    <row r="23" spans="2:22">
      <c r="B23" s="72" t="s">
        <v>34</v>
      </c>
      <c r="C23" s="73"/>
      <c r="D23" s="71"/>
      <c r="E23" s="71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93">
        <f t="shared" si="2"/>
        <v>0</v>
      </c>
      <c r="U23" s="18"/>
      <c r="V23" s="3">
        <f t="shared" ca="1" si="3"/>
        <v>0</v>
      </c>
    </row>
    <row r="24" spans="2:22">
      <c r="B24" s="72" t="s">
        <v>35</v>
      </c>
      <c r="C24" s="73"/>
      <c r="D24" s="71"/>
      <c r="E24" s="71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93">
        <f t="shared" si="2"/>
        <v>0</v>
      </c>
      <c r="U24" s="18"/>
      <c r="V24" s="3">
        <f t="shared" ca="1" si="3"/>
        <v>0</v>
      </c>
    </row>
    <row r="25" spans="2:22">
      <c r="B25" s="59" t="s">
        <v>36</v>
      </c>
      <c r="C25" s="73"/>
      <c r="D25" s="71"/>
      <c r="E25" s="71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93">
        <f t="shared" si="2"/>
        <v>0</v>
      </c>
      <c r="U25" s="18"/>
      <c r="V25" s="3">
        <f t="shared" ca="1" si="3"/>
        <v>0</v>
      </c>
    </row>
    <row r="26" spans="2:22">
      <c r="B26" s="59" t="s">
        <v>101</v>
      </c>
      <c r="C26" s="73"/>
      <c r="D26" s="71"/>
      <c r="E26" s="71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93">
        <f t="shared" si="2"/>
        <v>0</v>
      </c>
      <c r="U26" s="18"/>
      <c r="V26" s="3">
        <f t="shared" ca="1" si="3"/>
        <v>0</v>
      </c>
    </row>
    <row r="27" spans="2:22" ht="18.600000000000001" thickBot="1">
      <c r="B27" s="63" t="s">
        <v>37</v>
      </c>
      <c r="C27" s="74"/>
      <c r="D27" s="75"/>
      <c r="E27" s="75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94">
        <f t="shared" si="2"/>
        <v>0</v>
      </c>
      <c r="U27" s="18"/>
      <c r="V27" s="3">
        <f t="shared" ca="1" si="3"/>
        <v>0</v>
      </c>
    </row>
    <row r="28" spans="2:22" ht="30" thickBot="1">
      <c r="B28" s="76"/>
      <c r="C28" s="77"/>
      <c r="D28" s="78" t="s">
        <v>38</v>
      </c>
      <c r="E28" s="78" t="str">
        <f ca="1">(IF(OR(F13&gt;W6,G13&gt;W6,H13&gt;W6,I13&gt;W6,J13&gt;W6,K13&gt;W6,L13&gt;W6,M13&gt;W6,N13&gt;W6,O13&gt;W6,P13&gt;W6,Q13&gt;W6,R13&gt;W6,F56&lt;0,G56&lt;0,H56&lt;0,I56&lt;0,J56&lt;0,K56&lt;0,L56&lt;0,M56&lt;0,N56&lt;0,O56&lt;0,P56&lt;0,Q56&lt;0,R56&lt;0,F60&lt;0,G60&lt;0,H60&lt;0,I60&lt;0,J60&lt;0,K60&lt;0,L60&lt;0,M60&lt;0,N60&lt;0,O60&lt;0,P60&lt;0,Q60&lt;0,R60&lt;0),"エラー","OK"))</f>
        <v>OK</v>
      </c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52"/>
      <c r="U28" s="38" t="s">
        <v>79</v>
      </c>
      <c r="V28" s="39">
        <f ca="1">SUM(V20:V27)</f>
        <v>0</v>
      </c>
    </row>
    <row r="29" spans="2:22" s="45" customFormat="1" ht="19.2">
      <c r="C29" s="79"/>
      <c r="D29" s="80"/>
      <c r="E29" s="8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46"/>
      <c r="U29" s="85"/>
      <c r="V29" s="85"/>
    </row>
    <row r="30" spans="2:22" s="45" customFormat="1" ht="19.2">
      <c r="C30" s="79"/>
      <c r="D30" s="80"/>
      <c r="E30" s="8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46"/>
      <c r="U30" s="85"/>
      <c r="V30" s="85"/>
    </row>
    <row r="31" spans="2:22" s="45" customFormat="1">
      <c r="B31" s="79"/>
      <c r="J31" s="46"/>
      <c r="K31" s="46"/>
      <c r="L31" s="46"/>
      <c r="M31" s="46"/>
      <c r="N31" s="46"/>
      <c r="O31" s="46"/>
      <c r="P31" s="46"/>
      <c r="Q31" s="46"/>
      <c r="R31" s="46"/>
      <c r="S31" s="46"/>
      <c r="U31" s="85"/>
      <c r="V31" s="85"/>
    </row>
    <row r="32" spans="2:22" s="45" customFormat="1">
      <c r="B32" s="115" t="s">
        <v>81</v>
      </c>
      <c r="C32" s="115"/>
      <c r="D32" s="115"/>
      <c r="E32" s="115"/>
      <c r="F32" s="115"/>
      <c r="G32" s="115"/>
      <c r="H32" s="115"/>
      <c r="I32" s="115"/>
      <c r="J32" s="115"/>
      <c r="K32" s="46"/>
      <c r="L32" s="46"/>
      <c r="M32" s="46"/>
      <c r="N32" s="46"/>
      <c r="O32" s="46"/>
      <c r="P32" s="46"/>
      <c r="Q32" s="46"/>
      <c r="R32" s="46"/>
      <c r="S32" s="46"/>
      <c r="U32" s="85"/>
      <c r="V32" s="85"/>
    </row>
    <row r="33" spans="2:22" s="45" customFormat="1">
      <c r="B33" s="81"/>
      <c r="C33" s="82"/>
      <c r="D33" s="46"/>
      <c r="E33" s="46"/>
      <c r="F33" s="46"/>
      <c r="G33" s="46"/>
      <c r="H33" s="46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U33" s="85"/>
      <c r="V33" s="85"/>
    </row>
    <row r="34" spans="2:22" s="45" customFormat="1">
      <c r="B34" s="115" t="s">
        <v>39</v>
      </c>
      <c r="C34" s="115"/>
      <c r="D34" s="115"/>
      <c r="E34" s="115"/>
      <c r="F34" s="115"/>
      <c r="G34" s="115"/>
      <c r="H34" s="115"/>
      <c r="I34" s="115"/>
      <c r="J34" s="115"/>
      <c r="K34" s="46"/>
      <c r="L34" s="46"/>
      <c r="M34" s="46"/>
      <c r="N34" s="46"/>
      <c r="O34" s="46"/>
      <c r="P34" s="46"/>
      <c r="Q34" s="46"/>
      <c r="R34" s="46"/>
      <c r="S34" s="46"/>
      <c r="U34" s="85"/>
      <c r="V34" s="85"/>
    </row>
    <row r="35" spans="2:22" s="45" customFormat="1">
      <c r="B35" s="115" t="s">
        <v>80</v>
      </c>
      <c r="C35" s="115"/>
      <c r="D35" s="115"/>
      <c r="E35" s="115"/>
      <c r="F35" s="115"/>
      <c r="G35" s="115"/>
      <c r="H35" s="115"/>
      <c r="I35" s="115"/>
      <c r="J35" s="115"/>
      <c r="K35" s="46"/>
      <c r="L35" s="46"/>
      <c r="M35" s="46"/>
      <c r="N35" s="46"/>
      <c r="O35" s="46"/>
      <c r="P35" s="46"/>
      <c r="Q35" s="46"/>
      <c r="R35" s="46"/>
      <c r="S35" s="46"/>
      <c r="U35" s="85"/>
      <c r="V35" s="85"/>
    </row>
    <row r="36" spans="2:22" s="45" customFormat="1">
      <c r="B36" s="115" t="s">
        <v>40</v>
      </c>
      <c r="C36" s="115"/>
      <c r="D36" s="115"/>
      <c r="E36" s="115"/>
      <c r="F36" s="115"/>
      <c r="G36" s="115"/>
      <c r="H36" s="115"/>
      <c r="I36" s="115"/>
      <c r="J36" s="115"/>
      <c r="K36" s="46"/>
      <c r="L36" s="46"/>
      <c r="M36" s="46"/>
      <c r="N36" s="46"/>
      <c r="O36" s="46"/>
      <c r="P36" s="46"/>
      <c r="Q36" s="46"/>
      <c r="R36" s="46"/>
      <c r="S36" s="46"/>
      <c r="U36" s="85"/>
      <c r="V36" s="85"/>
    </row>
    <row r="37" spans="2:22" s="45" customFormat="1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U37" s="85"/>
      <c r="V37" s="85"/>
    </row>
    <row r="38" spans="2:22" s="45" customFormat="1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U38" s="85"/>
      <c r="V38" s="85"/>
    </row>
    <row r="39" spans="2:22" s="45" customFormat="1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U39" s="85"/>
      <c r="V39" s="85"/>
    </row>
    <row r="40" spans="2:22" s="45" customFormat="1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U40" s="85"/>
      <c r="V40" s="85"/>
    </row>
    <row r="41" spans="2:22" s="45" customFormat="1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U41" s="85"/>
      <c r="V41" s="85"/>
    </row>
    <row r="42" spans="2:22" s="45" customFormat="1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U42" s="85"/>
      <c r="V42" s="85"/>
    </row>
    <row r="43" spans="2:22" s="45" customFormat="1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U43" s="85"/>
      <c r="V43" s="85"/>
    </row>
    <row r="44" spans="2:22" s="45" customFormat="1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U44" s="85"/>
      <c r="V44" s="85"/>
    </row>
    <row r="45" spans="2:22" s="45" customFormat="1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U45" s="85"/>
      <c r="V45" s="85"/>
    </row>
    <row r="46" spans="2:22" s="45" customFormat="1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U46" s="85"/>
      <c r="V46" s="85"/>
    </row>
    <row r="47" spans="2:22" s="45" customFormat="1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U47" s="85"/>
      <c r="V47" s="85"/>
    </row>
    <row r="48" spans="2:22" s="45" customFormat="1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U48" s="85"/>
      <c r="V48" s="85"/>
    </row>
    <row r="49" spans="1:22" s="45" customFormat="1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111" t="s">
        <v>93</v>
      </c>
      <c r="S49" s="111"/>
      <c r="U49" s="85"/>
      <c r="V49" s="85"/>
    </row>
    <row r="50" spans="1:22">
      <c r="B50" s="46"/>
      <c r="C50" s="46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46"/>
    </row>
    <row r="51" spans="1:22">
      <c r="B51" s="46"/>
      <c r="C51" s="46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46"/>
    </row>
    <row r="52" spans="1:22">
      <c r="B52" s="83"/>
      <c r="C52" s="83"/>
      <c r="D52" s="83"/>
      <c r="E52" s="83"/>
      <c r="F52" s="6"/>
      <c r="G52" s="6"/>
      <c r="H52" s="6"/>
    </row>
    <row r="53" spans="1:22">
      <c r="B53" s="84"/>
      <c r="C53" s="84"/>
      <c r="D53" s="84"/>
      <c r="E53" s="84"/>
      <c r="F53" s="7"/>
      <c r="G53" s="7"/>
      <c r="H53" s="7"/>
      <c r="I53" s="8"/>
      <c r="J53" s="8"/>
      <c r="K53" s="8"/>
      <c r="L53" s="8"/>
      <c r="M53" s="8"/>
      <c r="N53" s="8"/>
      <c r="O53" s="8"/>
      <c r="P53" s="8"/>
      <c r="Q53" s="8"/>
      <c r="R53" s="8"/>
      <c r="S53" s="96"/>
    </row>
    <row r="54" spans="1:22" s="37" customFormat="1">
      <c r="A54" s="85"/>
      <c r="B54" s="86"/>
      <c r="C54" s="86"/>
      <c r="D54" s="87" t="s">
        <v>41</v>
      </c>
      <c r="E54" s="88"/>
      <c r="F54" s="40">
        <f t="shared" ref="F54:Q54" ca="1" si="4">IF($J$6=1,$V$13,$V$13/ROUNDUP($J$6,0))</f>
        <v>0</v>
      </c>
      <c r="G54" s="40">
        <f t="shared" ca="1" si="4"/>
        <v>0</v>
      </c>
      <c r="H54" s="40">
        <f t="shared" ca="1" si="4"/>
        <v>0</v>
      </c>
      <c r="I54" s="40">
        <f t="shared" ca="1" si="4"/>
        <v>0</v>
      </c>
      <c r="J54" s="40">
        <f t="shared" ca="1" si="4"/>
        <v>0</v>
      </c>
      <c r="K54" s="40">
        <f t="shared" ca="1" si="4"/>
        <v>0</v>
      </c>
      <c r="L54" s="40">
        <f t="shared" ca="1" si="4"/>
        <v>0</v>
      </c>
      <c r="M54" s="40">
        <f t="shared" ca="1" si="4"/>
        <v>0</v>
      </c>
      <c r="N54" s="40">
        <f t="shared" ca="1" si="4"/>
        <v>0</v>
      </c>
      <c r="O54" s="40">
        <f t="shared" ca="1" si="4"/>
        <v>0</v>
      </c>
      <c r="P54" s="40">
        <f t="shared" ca="1" si="4"/>
        <v>0</v>
      </c>
      <c r="Q54" s="40">
        <f t="shared" ca="1" si="4"/>
        <v>0</v>
      </c>
      <c r="R54" s="40">
        <f ca="1">IF($J$6=1,$V$13,$V$13/ROUNDUP($J$6,0))</f>
        <v>0</v>
      </c>
      <c r="S54" s="86"/>
      <c r="T54" s="85"/>
    </row>
    <row r="55" spans="1:22" s="37" customFormat="1">
      <c r="A55" s="85"/>
      <c r="B55" s="86"/>
      <c r="C55" s="86"/>
      <c r="D55" s="86" t="s">
        <v>42</v>
      </c>
      <c r="E55" s="88"/>
      <c r="F55" s="40">
        <f t="shared" ref="F55:P55" ca="1" si="5">IF($J$6=1,SUM(F20:F27),$V$28/ROUNDUP($J$6,0))</f>
        <v>0</v>
      </c>
      <c r="G55" s="40">
        <f t="shared" ca="1" si="5"/>
        <v>0</v>
      </c>
      <c r="H55" s="40">
        <f t="shared" ca="1" si="5"/>
        <v>0</v>
      </c>
      <c r="I55" s="40">
        <f t="shared" ca="1" si="5"/>
        <v>0</v>
      </c>
      <c r="J55" s="40">
        <f t="shared" ca="1" si="5"/>
        <v>0</v>
      </c>
      <c r="K55" s="40">
        <f t="shared" ca="1" si="5"/>
        <v>0</v>
      </c>
      <c r="L55" s="40">
        <f t="shared" ca="1" si="5"/>
        <v>0</v>
      </c>
      <c r="M55" s="40">
        <f t="shared" ca="1" si="5"/>
        <v>0</v>
      </c>
      <c r="N55" s="40">
        <f t="shared" ca="1" si="5"/>
        <v>0</v>
      </c>
      <c r="O55" s="40">
        <f t="shared" ca="1" si="5"/>
        <v>0</v>
      </c>
      <c r="P55" s="40">
        <f t="shared" ca="1" si="5"/>
        <v>0</v>
      </c>
      <c r="Q55" s="40">
        <f t="shared" ref="Q55" ca="1" si="6">IF($J$6=1,SUM(Q20:Q27),$V$28/ROUNDUP($J$6,0))</f>
        <v>0</v>
      </c>
      <c r="R55" s="40">
        <f ca="1">IF($J$6=1,SUM(R20:R27),$V$28/ROUNDUP($J$6,0))</f>
        <v>0</v>
      </c>
      <c r="S55" s="86"/>
      <c r="T55" s="85"/>
    </row>
    <row r="56" spans="1:22" s="37" customFormat="1">
      <c r="A56" s="85"/>
      <c r="B56" s="86"/>
      <c r="C56" s="86"/>
      <c r="D56" s="86" t="s">
        <v>43</v>
      </c>
      <c r="E56" s="89"/>
      <c r="F56" s="41">
        <f t="shared" ref="F56:R56" ca="1" si="7">F55-F54</f>
        <v>0</v>
      </c>
      <c r="G56" s="41">
        <f t="shared" ca="1" si="7"/>
        <v>0</v>
      </c>
      <c r="H56" s="41">
        <f t="shared" ca="1" si="7"/>
        <v>0</v>
      </c>
      <c r="I56" s="41">
        <f t="shared" ca="1" si="7"/>
        <v>0</v>
      </c>
      <c r="J56" s="41">
        <f t="shared" ca="1" si="7"/>
        <v>0</v>
      </c>
      <c r="K56" s="41">
        <f t="shared" ca="1" si="7"/>
        <v>0</v>
      </c>
      <c r="L56" s="41">
        <f t="shared" ca="1" si="7"/>
        <v>0</v>
      </c>
      <c r="M56" s="41">
        <f t="shared" ca="1" si="7"/>
        <v>0</v>
      </c>
      <c r="N56" s="41">
        <f t="shared" ca="1" si="7"/>
        <v>0</v>
      </c>
      <c r="O56" s="41">
        <f t="shared" ca="1" si="7"/>
        <v>0</v>
      </c>
      <c r="P56" s="41">
        <f t="shared" ca="1" si="7"/>
        <v>0</v>
      </c>
      <c r="Q56" s="41">
        <f t="shared" ca="1" si="7"/>
        <v>0</v>
      </c>
      <c r="R56" s="41">
        <f t="shared" ca="1" si="7"/>
        <v>0</v>
      </c>
      <c r="S56" s="86"/>
      <c r="T56" s="85"/>
    </row>
    <row r="57" spans="1:22" s="37" customFormat="1">
      <c r="A57" s="85"/>
      <c r="B57" s="86"/>
      <c r="C57" s="86"/>
      <c r="D57" s="86"/>
      <c r="E57" s="86"/>
      <c r="F57" s="38"/>
      <c r="G57" s="38"/>
      <c r="H57" s="38"/>
      <c r="I57" s="38"/>
      <c r="J57" s="38"/>
      <c r="K57" s="38"/>
      <c r="L57" s="18"/>
      <c r="M57" s="18"/>
      <c r="N57" s="18"/>
      <c r="O57" s="18"/>
      <c r="P57" s="18"/>
      <c r="Q57" s="18"/>
      <c r="R57" s="18"/>
      <c r="S57" s="86"/>
      <c r="T57" s="85"/>
    </row>
    <row r="58" spans="1:22" s="37" customFormat="1">
      <c r="A58" s="85"/>
      <c r="B58" s="86"/>
      <c r="C58" s="86"/>
      <c r="D58" s="87" t="s">
        <v>41</v>
      </c>
      <c r="E58" s="88"/>
      <c r="F58" s="40">
        <f t="shared" ref="F58:Q58" ca="1" si="8">IF($J$6=1,$V$13,$V$13/ROUNDUP($J$6,0))</f>
        <v>0</v>
      </c>
      <c r="G58" s="40">
        <f t="shared" ca="1" si="8"/>
        <v>0</v>
      </c>
      <c r="H58" s="40">
        <f t="shared" ca="1" si="8"/>
        <v>0</v>
      </c>
      <c r="I58" s="40">
        <f t="shared" ca="1" si="8"/>
        <v>0</v>
      </c>
      <c r="J58" s="40">
        <f t="shared" ca="1" si="8"/>
        <v>0</v>
      </c>
      <c r="K58" s="40">
        <f t="shared" ca="1" si="8"/>
        <v>0</v>
      </c>
      <c r="L58" s="40">
        <f t="shared" ca="1" si="8"/>
        <v>0</v>
      </c>
      <c r="M58" s="40">
        <f t="shared" ca="1" si="8"/>
        <v>0</v>
      </c>
      <c r="N58" s="40">
        <f t="shared" ca="1" si="8"/>
        <v>0</v>
      </c>
      <c r="O58" s="40">
        <f t="shared" ca="1" si="8"/>
        <v>0</v>
      </c>
      <c r="P58" s="40">
        <f t="shared" ca="1" si="8"/>
        <v>0</v>
      </c>
      <c r="Q58" s="40">
        <f t="shared" ca="1" si="8"/>
        <v>0</v>
      </c>
      <c r="R58" s="40">
        <f ca="1">IF($J$6=1,$V$13,$V$13/ROUNDUP($J$6,0))</f>
        <v>0</v>
      </c>
      <c r="S58" s="86"/>
      <c r="T58" s="85"/>
    </row>
    <row r="59" spans="1:22" s="37" customFormat="1">
      <c r="A59" s="85"/>
      <c r="B59" s="86"/>
      <c r="C59" s="86"/>
      <c r="D59" s="86" t="s">
        <v>42</v>
      </c>
      <c r="E59" s="88"/>
      <c r="F59" s="40">
        <f t="shared" ref="F59:P59" ca="1" si="9">IF($J$6=1,SUM(F20:F27),$V$28/ROUNDUP($J$6,0))</f>
        <v>0</v>
      </c>
      <c r="G59" s="40">
        <f t="shared" ca="1" si="9"/>
        <v>0</v>
      </c>
      <c r="H59" s="40">
        <f t="shared" ca="1" si="9"/>
        <v>0</v>
      </c>
      <c r="I59" s="40">
        <f t="shared" ca="1" si="9"/>
        <v>0</v>
      </c>
      <c r="J59" s="40">
        <f t="shared" ca="1" si="9"/>
        <v>0</v>
      </c>
      <c r="K59" s="40">
        <f t="shared" ca="1" si="9"/>
        <v>0</v>
      </c>
      <c r="L59" s="40">
        <f t="shared" ca="1" si="9"/>
        <v>0</v>
      </c>
      <c r="M59" s="40">
        <f t="shared" ca="1" si="9"/>
        <v>0</v>
      </c>
      <c r="N59" s="40">
        <f t="shared" ca="1" si="9"/>
        <v>0</v>
      </c>
      <c r="O59" s="40">
        <f t="shared" ca="1" si="9"/>
        <v>0</v>
      </c>
      <c r="P59" s="40">
        <f t="shared" ca="1" si="9"/>
        <v>0</v>
      </c>
      <c r="Q59" s="40">
        <f t="shared" ref="Q59" ca="1" si="10">IF($J$6=1,SUM(Q20:Q27),$V$28/ROUNDUP($J$6,0))</f>
        <v>0</v>
      </c>
      <c r="R59" s="40">
        <f ca="1">IF($J$6=1,SUM(R20:R27),$V$28/ROUNDUP($J$6,0))</f>
        <v>0</v>
      </c>
      <c r="S59" s="86"/>
      <c r="T59" s="85"/>
    </row>
    <row r="60" spans="1:22" s="37" customFormat="1">
      <c r="A60" s="85"/>
      <c r="B60" s="86"/>
      <c r="C60" s="86"/>
      <c r="D60" s="86" t="s">
        <v>44</v>
      </c>
      <c r="E60" s="89"/>
      <c r="F60" s="41">
        <f t="shared" ref="F60:R60" ca="1" si="11">F58-F59</f>
        <v>0</v>
      </c>
      <c r="G60" s="41">
        <f t="shared" ca="1" si="11"/>
        <v>0</v>
      </c>
      <c r="H60" s="41">
        <f t="shared" ca="1" si="11"/>
        <v>0</v>
      </c>
      <c r="I60" s="41">
        <f t="shared" ca="1" si="11"/>
        <v>0</v>
      </c>
      <c r="J60" s="41">
        <f t="shared" ca="1" si="11"/>
        <v>0</v>
      </c>
      <c r="K60" s="41">
        <f t="shared" ca="1" si="11"/>
        <v>0</v>
      </c>
      <c r="L60" s="41">
        <f t="shared" ca="1" si="11"/>
        <v>0</v>
      </c>
      <c r="M60" s="41">
        <f t="shared" ca="1" si="11"/>
        <v>0</v>
      </c>
      <c r="N60" s="41">
        <f ca="1">N58-N59</f>
        <v>0</v>
      </c>
      <c r="O60" s="41">
        <f t="shared" ca="1" si="11"/>
        <v>0</v>
      </c>
      <c r="P60" s="41">
        <f t="shared" ca="1" si="11"/>
        <v>0</v>
      </c>
      <c r="Q60" s="41">
        <f t="shared" ca="1" si="11"/>
        <v>0</v>
      </c>
      <c r="R60" s="41">
        <f t="shared" ca="1" si="11"/>
        <v>0</v>
      </c>
      <c r="S60" s="86"/>
      <c r="T60" s="85"/>
    </row>
    <row r="61" spans="1:22">
      <c r="F61" s="9"/>
      <c r="G61" s="9"/>
      <c r="H61" s="9"/>
      <c r="I61" s="9"/>
      <c r="J61" s="9"/>
      <c r="K61" s="9"/>
    </row>
    <row r="62" spans="1:22">
      <c r="F62" s="9"/>
      <c r="G62" s="9"/>
      <c r="H62" s="9"/>
      <c r="I62" s="9"/>
      <c r="J62" s="9"/>
      <c r="K62" s="9"/>
    </row>
    <row r="63" spans="1:22">
      <c r="F63" s="9"/>
      <c r="G63" s="9"/>
      <c r="H63" s="9"/>
      <c r="I63" s="9"/>
      <c r="J63" s="9"/>
      <c r="K63" s="9"/>
    </row>
    <row r="64" spans="1:22">
      <c r="F64" s="9"/>
      <c r="G64" s="9"/>
      <c r="H64" s="9"/>
      <c r="I64" s="9"/>
      <c r="J64" s="9"/>
      <c r="K64" s="9"/>
    </row>
    <row r="65" spans="6:11">
      <c r="F65" s="9"/>
      <c r="G65" s="9"/>
      <c r="H65" s="9"/>
      <c r="I65" s="9"/>
      <c r="J65" s="9"/>
      <c r="K65" s="9"/>
    </row>
    <row r="66" spans="6:11">
      <c r="F66" s="9"/>
      <c r="G66" s="9"/>
      <c r="H66" s="9"/>
      <c r="I66" s="9"/>
      <c r="J66" s="9"/>
      <c r="K66" s="9"/>
    </row>
    <row r="67" spans="6:11">
      <c r="F67" s="9"/>
      <c r="G67" s="9"/>
      <c r="H67" s="9"/>
      <c r="I67" s="9"/>
      <c r="J67" s="9"/>
      <c r="K67" s="9"/>
    </row>
    <row r="68" spans="6:11">
      <c r="F68" s="9"/>
      <c r="G68" s="9"/>
      <c r="H68" s="9"/>
      <c r="I68" s="9"/>
      <c r="J68" s="9"/>
      <c r="K68" s="9"/>
    </row>
    <row r="69" spans="6:11">
      <c r="F69" s="9"/>
      <c r="G69" s="9"/>
      <c r="H69" s="9"/>
      <c r="I69" s="9"/>
      <c r="J69" s="9"/>
      <c r="K69" s="9"/>
    </row>
    <row r="70" spans="6:11">
      <c r="F70" s="9"/>
      <c r="G70" s="9"/>
      <c r="H70" s="9"/>
      <c r="I70" s="9"/>
      <c r="J70" s="9"/>
      <c r="K70" s="9"/>
    </row>
    <row r="71" spans="6:11">
      <c r="F71" s="9"/>
      <c r="G71" s="9"/>
      <c r="H71" s="9"/>
      <c r="I71" s="9"/>
      <c r="J71" s="9"/>
      <c r="K71" s="9"/>
    </row>
    <row r="72" spans="6:11">
      <c r="F72" s="9"/>
      <c r="G72" s="9"/>
      <c r="H72" s="9"/>
      <c r="I72" s="9"/>
      <c r="J72" s="9"/>
      <c r="K72" s="9"/>
    </row>
    <row r="73" spans="6:11">
      <c r="F73" s="9"/>
      <c r="G73" s="9"/>
      <c r="H73" s="9"/>
      <c r="I73" s="9"/>
      <c r="J73" s="9"/>
      <c r="K73" s="9"/>
    </row>
    <row r="74" spans="6:11">
      <c r="F74" s="9"/>
      <c r="G74" s="9"/>
      <c r="H74" s="9"/>
      <c r="I74" s="9"/>
      <c r="J74" s="9"/>
      <c r="K74" s="9"/>
    </row>
    <row r="75" spans="6:11">
      <c r="F75" s="9"/>
      <c r="G75" s="9"/>
      <c r="H75" s="9"/>
      <c r="I75" s="9"/>
      <c r="J75" s="9"/>
      <c r="K75" s="9"/>
    </row>
    <row r="76" spans="6:11">
      <c r="F76" s="9"/>
      <c r="G76" s="9"/>
      <c r="H76" s="9"/>
      <c r="I76" s="9"/>
      <c r="J76" s="9"/>
      <c r="K76" s="9"/>
    </row>
  </sheetData>
  <sheetProtection algorithmName="SHA-512" hashValue="nnTgJDGWki+4iW/wQBlRDhEP9K8/MXJgF0sktHZt/JhM6RPcIwvp33etbyHzYLEI1RvEG1u/irFIsLSuLtVeBQ==" saltValue="nAdgcqptEtYO8UzeabozJA==" spinCount="100000" sheet="1" objects="1" scenarios="1"/>
  <mergeCells count="13">
    <mergeCell ref="B9:B10"/>
    <mergeCell ref="B3:S3"/>
    <mergeCell ref="B6:D6"/>
    <mergeCell ref="F6:G6"/>
    <mergeCell ref="R6:S6"/>
    <mergeCell ref="R8:S8"/>
    <mergeCell ref="R49:S49"/>
    <mergeCell ref="R17:S17"/>
    <mergeCell ref="B18:B19"/>
    <mergeCell ref="B32:J32"/>
    <mergeCell ref="B34:J34"/>
    <mergeCell ref="B35:J35"/>
    <mergeCell ref="B36:J36"/>
  </mergeCells>
  <phoneticPr fontId="2"/>
  <conditionalFormatting sqref="E28:E30">
    <cfRule type="containsText" dxfId="3" priority="1" operator="containsText" text="OK">
      <formula>NOT(ISERROR(SEARCH("OK",E28)))</formula>
    </cfRule>
    <cfRule type="containsText" dxfId="2" priority="2" operator="containsText" text="エラー">
      <formula>NOT(ISERROR(SEARCH("エラー",E28)))</formula>
    </cfRule>
  </conditionalFormatting>
  <conditionalFormatting sqref="F14:S14">
    <cfRule type="cellIs" dxfId="1" priority="3" operator="lessThan">
      <formula>0</formula>
    </cfRule>
  </conditionalFormatting>
  <conditionalFormatting sqref="V11:V17 V20:V27">
    <cfRule type="expression" dxfId="0" priority="4">
      <formula>$F$6=15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view="pageBreakPreview" zoomScale="85" zoomScaleNormal="85" zoomScaleSheetLayoutView="85" workbookViewId="0">
      <selection activeCell="G12" sqref="G12:I13"/>
    </sheetView>
  </sheetViews>
  <sheetFormatPr defaultRowHeight="18"/>
  <cols>
    <col min="1" max="1" width="2.59765625" customWidth="1"/>
    <col min="10" max="10" width="2.59765625" customWidth="1"/>
  </cols>
  <sheetData>
    <row r="1" spans="2:9">
      <c r="B1" s="19" t="s">
        <v>89</v>
      </c>
    </row>
    <row r="2" spans="2:9">
      <c r="B2" s="13"/>
      <c r="C2" s="14"/>
      <c r="D2" s="14"/>
      <c r="E2" s="14"/>
      <c r="F2" s="14"/>
      <c r="G2" s="14"/>
      <c r="H2" s="14"/>
      <c r="I2" s="14"/>
    </row>
    <row r="3" spans="2:9" ht="19.2">
      <c r="B3" s="154" t="s">
        <v>59</v>
      </c>
      <c r="C3" s="154"/>
      <c r="D3" s="154"/>
      <c r="E3" s="154"/>
      <c r="F3" s="154"/>
      <c r="G3" s="154"/>
      <c r="H3" s="154"/>
      <c r="I3" s="154"/>
    </row>
    <row r="4" spans="2:9">
      <c r="B4" s="15"/>
      <c r="C4" s="1"/>
      <c r="D4" s="1"/>
      <c r="E4" s="1"/>
      <c r="F4" s="1"/>
      <c r="G4" s="1"/>
      <c r="H4" s="1"/>
      <c r="I4" s="16"/>
    </row>
    <row r="5" spans="2:9">
      <c r="B5" s="19" t="s">
        <v>60</v>
      </c>
      <c r="C5" s="19"/>
      <c r="D5" s="19"/>
      <c r="E5" s="19"/>
      <c r="F5" s="19"/>
      <c r="G5" s="19"/>
      <c r="H5" s="19"/>
      <c r="I5" s="19"/>
    </row>
    <row r="6" spans="2:9">
      <c r="B6" s="155" t="s">
        <v>61</v>
      </c>
      <c r="C6" s="167"/>
      <c r="D6" s="155" t="s">
        <v>62</v>
      </c>
      <c r="E6" s="156"/>
      <c r="F6" s="156"/>
      <c r="G6" s="157" t="s">
        <v>29</v>
      </c>
      <c r="H6" s="158"/>
      <c r="I6" s="159"/>
    </row>
    <row r="7" spans="2:9">
      <c r="B7" s="168"/>
      <c r="C7" s="169"/>
      <c r="D7" s="160" t="s">
        <v>63</v>
      </c>
      <c r="E7" s="161"/>
      <c r="F7" s="161"/>
      <c r="G7" s="160" t="s">
        <v>64</v>
      </c>
      <c r="H7" s="161"/>
      <c r="I7" s="162"/>
    </row>
    <row r="8" spans="2:9">
      <c r="B8" s="163" t="s">
        <v>65</v>
      </c>
      <c r="C8" s="164"/>
      <c r="D8" s="148"/>
      <c r="E8" s="149"/>
      <c r="F8" s="149"/>
      <c r="G8" s="148"/>
      <c r="H8" s="149"/>
      <c r="I8" s="152"/>
    </row>
    <row r="9" spans="2:9">
      <c r="B9" s="165"/>
      <c r="C9" s="166"/>
      <c r="D9" s="150"/>
      <c r="E9" s="151"/>
      <c r="F9" s="151"/>
      <c r="G9" s="150"/>
      <c r="H9" s="151"/>
      <c r="I9" s="153"/>
    </row>
    <row r="10" spans="2:9" ht="27" customHeight="1">
      <c r="B10" s="129" t="s">
        <v>66</v>
      </c>
      <c r="C10" s="130"/>
      <c r="D10" s="148"/>
      <c r="E10" s="149"/>
      <c r="F10" s="149"/>
      <c r="G10" s="148"/>
      <c r="H10" s="149"/>
      <c r="I10" s="152"/>
    </row>
    <row r="11" spans="2:9">
      <c r="B11" s="131"/>
      <c r="C11" s="132"/>
      <c r="D11" s="150"/>
      <c r="E11" s="151"/>
      <c r="F11" s="151"/>
      <c r="G11" s="150"/>
      <c r="H11" s="151"/>
      <c r="I11" s="153"/>
    </row>
    <row r="12" spans="2:9">
      <c r="B12" s="133" t="s">
        <v>67</v>
      </c>
      <c r="C12" s="134"/>
      <c r="D12" s="170" t="str">
        <f>IF(D10-D8=0,"",ABS(D10-D8))</f>
        <v/>
      </c>
      <c r="E12" s="171"/>
      <c r="F12" s="171"/>
      <c r="G12" s="170" t="str">
        <f>IF(G10-G8=0,"",ABS(G10-G8))</f>
        <v/>
      </c>
      <c r="H12" s="171"/>
      <c r="I12" s="174"/>
    </row>
    <row r="13" spans="2:9">
      <c r="B13" s="145" t="s">
        <v>44</v>
      </c>
      <c r="C13" s="146"/>
      <c r="D13" s="172"/>
      <c r="E13" s="173"/>
      <c r="F13" s="173"/>
      <c r="G13" s="172"/>
      <c r="H13" s="173"/>
      <c r="I13" s="175"/>
    </row>
    <row r="14" spans="2:9">
      <c r="B14" s="133" t="s">
        <v>68</v>
      </c>
      <c r="C14" s="134"/>
      <c r="D14" s="135" t="str">
        <f>IFERROR(IF(D10-D8=0,"",(1-D10/D8)*100),)</f>
        <v/>
      </c>
      <c r="E14" s="136"/>
      <c r="F14" s="136"/>
      <c r="G14" s="139"/>
      <c r="H14" s="140"/>
      <c r="I14" s="141"/>
    </row>
    <row r="15" spans="2:9">
      <c r="B15" s="145" t="s">
        <v>69</v>
      </c>
      <c r="C15" s="146"/>
      <c r="D15" s="137"/>
      <c r="E15" s="138"/>
      <c r="F15" s="138"/>
      <c r="G15" s="142"/>
      <c r="H15" s="143"/>
      <c r="I15" s="144"/>
    </row>
    <row r="16" spans="2:9">
      <c r="B16" s="19"/>
      <c r="C16" s="19"/>
      <c r="D16" s="19"/>
      <c r="E16" s="20"/>
      <c r="F16" s="20"/>
      <c r="G16" s="20"/>
      <c r="H16" s="21"/>
      <c r="I16" s="21"/>
    </row>
    <row r="17" spans="2:9">
      <c r="B17" s="19"/>
      <c r="C17" s="19"/>
      <c r="D17" s="19"/>
      <c r="E17" s="20"/>
      <c r="F17" s="20"/>
      <c r="G17" s="20"/>
      <c r="H17" s="21"/>
      <c r="I17" s="21"/>
    </row>
    <row r="18" spans="2:9">
      <c r="B18" s="22"/>
      <c r="C18" s="22"/>
      <c r="D18" s="22"/>
      <c r="E18" s="22"/>
      <c r="F18" s="22"/>
      <c r="G18" s="22"/>
      <c r="H18" s="22"/>
      <c r="I18" s="17"/>
    </row>
    <row r="19" spans="2:9">
      <c r="B19" s="19" t="s">
        <v>70</v>
      </c>
      <c r="C19" s="19"/>
      <c r="D19" s="19"/>
      <c r="E19" s="19"/>
      <c r="F19" s="19"/>
      <c r="G19" s="19"/>
      <c r="H19" s="19"/>
      <c r="I19" s="19"/>
    </row>
    <row r="20" spans="2:9">
      <c r="B20" s="122" t="s">
        <v>71</v>
      </c>
      <c r="C20" s="122"/>
      <c r="D20" s="122"/>
      <c r="E20" s="123"/>
      <c r="F20" s="123"/>
      <c r="G20" s="124"/>
      <c r="H20" s="125" t="s">
        <v>72</v>
      </c>
      <c r="I20" s="126"/>
    </row>
    <row r="21" spans="2:9">
      <c r="B21" s="122"/>
      <c r="C21" s="122"/>
      <c r="D21" s="122"/>
      <c r="E21" s="123"/>
      <c r="F21" s="123"/>
      <c r="G21" s="124"/>
      <c r="H21" s="127"/>
      <c r="I21" s="128"/>
    </row>
    <row r="22" spans="2:9">
      <c r="B22" s="22"/>
      <c r="C22" s="22"/>
      <c r="D22" s="22"/>
      <c r="E22" s="22"/>
      <c r="F22" s="22"/>
      <c r="G22" s="22"/>
      <c r="H22" s="22"/>
      <c r="I22" s="19"/>
    </row>
    <row r="23" spans="2:9">
      <c r="B23" s="22" t="s">
        <v>73</v>
      </c>
      <c r="C23" s="22"/>
      <c r="D23" s="22"/>
      <c r="E23" s="22"/>
      <c r="F23" s="22"/>
      <c r="G23" s="22"/>
      <c r="H23" s="22"/>
      <c r="I23" s="19"/>
    </row>
    <row r="24" spans="2:9">
      <c r="B24" s="22"/>
      <c r="C24" s="22"/>
      <c r="D24" s="22"/>
      <c r="E24" s="22"/>
      <c r="F24" s="22"/>
      <c r="G24" s="22"/>
      <c r="H24" s="22"/>
      <c r="I24" s="19"/>
    </row>
    <row r="25" spans="2:9">
      <c r="B25" s="22"/>
      <c r="C25" s="22"/>
      <c r="D25" s="22"/>
      <c r="E25" s="22"/>
      <c r="F25" s="22"/>
      <c r="G25" s="22"/>
      <c r="H25" s="22"/>
      <c r="I25" s="19"/>
    </row>
    <row r="26" spans="2:9">
      <c r="B26" s="5"/>
      <c r="C26" s="1"/>
      <c r="D26" s="1"/>
      <c r="E26" s="1"/>
      <c r="F26" s="1"/>
      <c r="G26" s="1"/>
      <c r="H26" s="1"/>
      <c r="I26" s="32"/>
    </row>
    <row r="27" spans="2:9">
      <c r="B27" s="1"/>
      <c r="C27" s="1"/>
      <c r="D27" s="1"/>
      <c r="E27" s="1"/>
      <c r="F27" s="1"/>
      <c r="G27" s="1"/>
      <c r="H27" s="1"/>
      <c r="I27" s="1"/>
    </row>
    <row r="28" spans="2:9">
      <c r="B28" s="1"/>
      <c r="C28" s="1"/>
      <c r="D28" s="1"/>
      <c r="E28" s="1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>
      <c r="B30" s="1"/>
      <c r="C30" s="1"/>
      <c r="D30" s="1"/>
      <c r="E30" s="1"/>
      <c r="F30" s="1"/>
      <c r="G30" s="1"/>
      <c r="H30" s="1"/>
      <c r="I30" s="1"/>
    </row>
    <row r="31" spans="2:9">
      <c r="B31" s="1"/>
      <c r="C31" s="1"/>
      <c r="D31" s="1"/>
      <c r="E31" s="1"/>
      <c r="F31" s="1"/>
      <c r="G31" s="1"/>
      <c r="H31" s="1"/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  <row r="33" spans="2:10">
      <c r="B33" s="1"/>
      <c r="C33" s="1"/>
      <c r="D33" s="1"/>
      <c r="E33" s="1"/>
      <c r="F33" s="1"/>
      <c r="G33" s="1"/>
      <c r="H33" s="1"/>
      <c r="I33" s="1"/>
    </row>
    <row r="34" spans="2:10">
      <c r="B34" s="1"/>
      <c r="C34" s="1"/>
      <c r="D34" s="1"/>
      <c r="E34" s="1"/>
      <c r="F34" s="1"/>
      <c r="G34" s="1"/>
      <c r="H34" s="1"/>
      <c r="I34" s="1"/>
    </row>
    <row r="35" spans="2:10">
      <c r="B35" s="1"/>
      <c r="C35" s="1"/>
      <c r="D35" s="1"/>
      <c r="E35" s="1"/>
      <c r="F35" s="1"/>
      <c r="G35" s="1"/>
      <c r="H35" s="1"/>
      <c r="I35" s="1"/>
    </row>
    <row r="36" spans="2:10">
      <c r="B36" s="1"/>
      <c r="C36" s="1"/>
      <c r="D36" s="1"/>
      <c r="E36" s="1"/>
      <c r="F36" s="1"/>
      <c r="G36" s="1"/>
      <c r="H36" s="1"/>
      <c r="I36" s="1"/>
    </row>
    <row r="37" spans="2:10">
      <c r="B37" s="1"/>
      <c r="C37" s="1"/>
      <c r="D37" s="1"/>
      <c r="E37" s="1"/>
      <c r="F37" s="1"/>
      <c r="G37" s="1"/>
      <c r="H37" s="1"/>
      <c r="I37" s="1"/>
    </row>
    <row r="38" spans="2:10">
      <c r="B38" s="1"/>
      <c r="C38" s="1"/>
      <c r="D38" s="1"/>
      <c r="E38" s="1"/>
      <c r="F38" s="1"/>
      <c r="G38" s="1"/>
      <c r="H38" s="1"/>
      <c r="I38" s="1"/>
    </row>
    <row r="39" spans="2:10">
      <c r="G39" s="147" t="s">
        <v>93</v>
      </c>
      <c r="H39" s="147"/>
      <c r="I39" s="147"/>
      <c r="J39" s="147"/>
    </row>
  </sheetData>
  <sheetProtection algorithmName="SHA-512" hashValue="xcHUa/ctuS2KOTxKrghKaX6IlOCbZFz54KbE4Pd1A3us8v0qBiRovCINN/XLUeXz53+cs44ou+HL6WDvyF09Aw==" saltValue="VAYRzSwAo5gDfzDMVpDgPg==" spinCount="100000" sheet="1" objects="1" scenarios="1"/>
  <mergeCells count="24">
    <mergeCell ref="G39:J39"/>
    <mergeCell ref="D8:F9"/>
    <mergeCell ref="G8:I9"/>
    <mergeCell ref="B3:I3"/>
    <mergeCell ref="D6:F6"/>
    <mergeCell ref="G6:I6"/>
    <mergeCell ref="D7:F7"/>
    <mergeCell ref="G7:I7"/>
    <mergeCell ref="B8:C9"/>
    <mergeCell ref="B6:C7"/>
    <mergeCell ref="D10:F11"/>
    <mergeCell ref="G10:I11"/>
    <mergeCell ref="B12:C12"/>
    <mergeCell ref="D12:F13"/>
    <mergeCell ref="G12:I13"/>
    <mergeCell ref="B13:C13"/>
    <mergeCell ref="B20:D21"/>
    <mergeCell ref="E20:G21"/>
    <mergeCell ref="H20:I21"/>
    <mergeCell ref="B10:C11"/>
    <mergeCell ref="B14:C14"/>
    <mergeCell ref="D14:F15"/>
    <mergeCell ref="G14:I15"/>
    <mergeCell ref="B15:C15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【５-４】想定導入機器表</vt:lpstr>
      <vt:lpstr>【５-５】収支計画表</vt:lpstr>
      <vt:lpstr>【５-６】効果計算書</vt:lpstr>
      <vt:lpstr>'【５-４】想定導入機器表'!Print_Area</vt:lpstr>
      <vt:lpstr>'【５-５】収支計画表'!Print_Area</vt:lpstr>
      <vt:lpstr>'【５-６】効果計算書'!Print_Area</vt:lpstr>
      <vt:lpstr>'【５-４】想定導入機器表'!Print_Titles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2024-08-29T00:07:41Z</dcterms:modified>
</cp:coreProperties>
</file>