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経済局\03商業振興課\990_にぎわい促進事業（仮称：R6～）\令和７年度\010_起案\040_様式・ひな形\様式\"/>
    </mc:Choice>
  </mc:AlternateContent>
  <bookViews>
    <workbookView xWindow="18720" yWindow="0" windowWidth="19320" windowHeight="7530"/>
  </bookViews>
  <sheets>
    <sheet name="【１回目】交付申請書（第1号様式）" sheetId="10" r:id="rId1"/>
    <sheet name="【１回目】事業計画書１枚目" sheetId="1" r:id="rId2"/>
    <sheet name="【１回目】事業計画書２枚目" sheetId="16" r:id="rId3"/>
    <sheet name="【１回目】事業計画書３枚目" sheetId="4" r:id="rId4"/>
    <sheet name="【１回目】実績報告書（第８号様式）" sheetId="12" r:id="rId5"/>
    <sheet name="【１回目】事業報告書１枚目" sheetId="5" r:id="rId6"/>
    <sheet name="【１回目】事業報告書２枚目" sheetId="14" r:id="rId7"/>
    <sheet name="【１回目】事業報告書３枚目" sheetId="15" r:id="rId8"/>
    <sheet name="【１回目】事業報告書４枚目" sheetId="7" r:id="rId9"/>
    <sheet name="【１回目】請求書" sheetId="11" r:id="rId10"/>
    <sheet name="【２回目】交付申請書（第1号様式）" sheetId="13" r:id="rId11"/>
    <sheet name="【２回目】事業計画書１枚目" sheetId="17" r:id="rId12"/>
    <sheet name="【２回目】事業計画書２枚目" sheetId="18" r:id="rId13"/>
    <sheet name="【２回目】事業計画書３枚目" sheetId="19" r:id="rId14"/>
    <sheet name="【２回目】実績報告書（第８号様式）" sheetId="20" r:id="rId15"/>
    <sheet name="【２回目】事業報告書１枚目" sheetId="21" r:id="rId16"/>
    <sheet name="【２回目】事業報告書２枚目" sheetId="22" r:id="rId17"/>
    <sheet name="【２回目】事業報告書３枚目" sheetId="23" r:id="rId18"/>
    <sheet name="【２回目】事業報告書４枚目" sheetId="24" r:id="rId19"/>
    <sheet name="【２回目】請求書" sheetId="26" r:id="rId20"/>
    <sheet name="【事後申請１回目】交付申請書（第1号様式）" sheetId="27" r:id="rId21"/>
    <sheet name="【事後申請２回目】交付申請書（第1号様式）" sheetId="33" r:id="rId22"/>
    <sheet name="【事後申請】事業報告書１枚目" sheetId="28" r:id="rId23"/>
    <sheet name="【事後申請】事業報告書２枚目" sheetId="29" r:id="rId24"/>
    <sheet name="【事後申請】事業報告書３枚目" sheetId="30" r:id="rId25"/>
    <sheet name="【事後申請】事業報告書４枚目" sheetId="31" r:id="rId26"/>
    <sheet name="【事後申請】請求書" sheetId="32" r:id="rId27"/>
  </sheets>
  <definedNames>
    <definedName name="_xlnm.Print_Area" localSheetId="0">'【１回目】交付申請書（第1号様式）'!$B$2:$AF$53</definedName>
    <definedName name="_xlnm.Print_Area" localSheetId="1">【１回目】事業計画書１枚目!$A$1:$I$64</definedName>
    <definedName name="_xlnm.Print_Area" localSheetId="2">【１回目】事業計画書２枚目!$A$1:$G$58</definedName>
    <definedName name="_xlnm.Print_Area" localSheetId="3">【１回目】事業計画書３枚目!$A$1:$K$64</definedName>
    <definedName name="_xlnm.Print_Area" localSheetId="6">【１回目】事業報告書２枚目!$A$1:$K$43</definedName>
    <definedName name="_xlnm.Print_Area" localSheetId="7">【１回目】事業報告書３枚目!$A$1:$G$61</definedName>
    <definedName name="_xlnm.Print_Area" localSheetId="4">'【１回目】実績報告書（第８号様式）'!$B$2:$AF$38</definedName>
    <definedName name="_xlnm.Print_Area" localSheetId="9">【１回目】請求書!$B$2:$AF$52</definedName>
    <definedName name="_xlnm.Print_Area" localSheetId="10">'【２回目】交付申請書（第1号様式）'!$B$2:$AF$58</definedName>
    <definedName name="_xlnm.Print_Area" localSheetId="11">【２回目】事業計画書１枚目!$A$1:$I$64</definedName>
    <definedName name="_xlnm.Print_Area" localSheetId="12">【２回目】事業計画書２枚目!$A$1:$G$58</definedName>
    <definedName name="_xlnm.Print_Area" localSheetId="13">【２回目】事業計画書３枚目!$A$1:$K$64</definedName>
    <definedName name="_xlnm.Print_Area" localSheetId="16">【２回目】事業報告書２枚目!$A$1:$K$43</definedName>
    <definedName name="_xlnm.Print_Area" localSheetId="17">【２回目】事業報告書３枚目!$A$1:$G$61</definedName>
    <definedName name="_xlnm.Print_Area" localSheetId="14">'【２回目】実績報告書（第８号様式）'!$B$2:$AF$38</definedName>
    <definedName name="_xlnm.Print_Area" localSheetId="19">【２回目】請求書!$B$2:$AF$52</definedName>
    <definedName name="_xlnm.Print_Area" localSheetId="23">【事後申請】事業報告書２枚目!$A$1:$K$43</definedName>
    <definedName name="_xlnm.Print_Area" localSheetId="24">【事後申請】事業報告書３枚目!$A$1:$G$61</definedName>
    <definedName name="_xlnm.Print_Area" localSheetId="26">【事後申請】請求書!$B$2:$AF$52</definedName>
    <definedName name="_xlnm.Print_Area" localSheetId="20">'【事後申請１回目】交付申請書（第1号様式）'!$B$2:$AF$53</definedName>
    <definedName name="_xlnm.Print_Area" localSheetId="21">'【事後申請２回目】交付申請書（第1号様式）'!$B$2:$AF$58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33" l="1"/>
  <c r="C25" i="27"/>
  <c r="C30" i="33"/>
  <c r="U16" i="33"/>
  <c r="U16" i="13"/>
  <c r="V11" i="33"/>
  <c r="V12" i="33"/>
  <c r="V13" i="33"/>
  <c r="V14" i="33"/>
  <c r="V15" i="33"/>
  <c r="V10" i="33"/>
  <c r="V10" i="13"/>
  <c r="V15" i="13"/>
  <c r="V11" i="13"/>
  <c r="V12" i="13"/>
  <c r="V13" i="13"/>
  <c r="V14" i="13"/>
  <c r="I60" i="31"/>
  <c r="I54" i="4"/>
  <c r="H66" i="31" l="1"/>
  <c r="J53" i="31"/>
  <c r="J49" i="31"/>
  <c r="J45" i="31"/>
  <c r="H66" i="24"/>
  <c r="I5" i="22"/>
  <c r="C5" i="17"/>
  <c r="H66" i="7"/>
  <c r="J8" i="4"/>
  <c r="U16" i="32" l="1"/>
  <c r="V15" i="32" l="1"/>
  <c r="V14" i="32"/>
  <c r="V11" i="32"/>
  <c r="V12" i="32"/>
  <c r="V13" i="32"/>
  <c r="V10" i="32"/>
  <c r="E67" i="31" l="1"/>
  <c r="J39" i="31"/>
  <c r="J31" i="31"/>
  <c r="B28" i="31"/>
  <c r="B20" i="31"/>
  <c r="J23" i="31" s="1"/>
  <c r="J25" i="31" s="1"/>
  <c r="J14" i="31"/>
  <c r="J16" i="31" s="1"/>
  <c r="F56" i="30"/>
  <c r="I68" i="31" s="1"/>
  <c r="E55" i="30"/>
  <c r="F48" i="30"/>
  <c r="I24" i="30" s="1"/>
  <c r="I46" i="30"/>
  <c r="I43" i="30"/>
  <c r="D55" i="19" l="1"/>
  <c r="C25" i="10"/>
  <c r="D55" i="4"/>
  <c r="I59" i="31" l="1"/>
  <c r="P22" i="32" l="1"/>
  <c r="E67" i="24"/>
  <c r="E67" i="7"/>
  <c r="I5" i="14"/>
  <c r="U16" i="12" l="1"/>
  <c r="V11" i="12"/>
  <c r="V12" i="12"/>
  <c r="V13" i="12"/>
  <c r="V14" i="12"/>
  <c r="V15" i="12"/>
  <c r="V10" i="12"/>
  <c r="E53" i="16"/>
  <c r="F46" i="16"/>
  <c r="J19" i="4" s="1"/>
  <c r="J45" i="24"/>
  <c r="J39" i="24"/>
  <c r="B28" i="24"/>
  <c r="J31" i="24" s="1"/>
  <c r="J23" i="24"/>
  <c r="J25" i="24" s="1"/>
  <c r="B20" i="24"/>
  <c r="J14" i="24"/>
  <c r="J16" i="24" s="1"/>
  <c r="E55" i="23"/>
  <c r="F48" i="23"/>
  <c r="F56" i="23" s="1"/>
  <c r="I68" i="24" s="1"/>
  <c r="I46" i="23"/>
  <c r="I43" i="23"/>
  <c r="C5" i="21"/>
  <c r="J40" i="19"/>
  <c r="J42" i="19" s="1"/>
  <c r="J30" i="19"/>
  <c r="J34" i="19" s="1"/>
  <c r="J19" i="19"/>
  <c r="J21" i="19" s="1"/>
  <c r="J4" i="19"/>
  <c r="E53" i="18"/>
  <c r="I46" i="18"/>
  <c r="F46" i="18"/>
  <c r="I43" i="18"/>
  <c r="H7" i="17"/>
  <c r="J40" i="4"/>
  <c r="J30" i="4"/>
  <c r="J45" i="7"/>
  <c r="C5" i="5"/>
  <c r="F54" i="16" l="1"/>
  <c r="I56" i="4" s="1"/>
  <c r="I24" i="16"/>
  <c r="J23" i="19"/>
  <c r="F54" i="18"/>
  <c r="I56" i="19" s="1"/>
  <c r="J53" i="24"/>
  <c r="I24" i="23"/>
  <c r="J49" i="24"/>
  <c r="J32" i="19"/>
  <c r="J44" i="19"/>
  <c r="I23" i="18"/>
  <c r="I60" i="24" l="1"/>
  <c r="P22" i="26" s="1"/>
  <c r="I54" i="19"/>
  <c r="I43" i="16"/>
  <c r="I46" i="16"/>
  <c r="C25" i="20" l="1"/>
  <c r="I50" i="19"/>
  <c r="C25" i="13"/>
  <c r="J4" i="24"/>
  <c r="I59" i="24"/>
  <c r="U16" i="20"/>
  <c r="U16" i="26" s="1"/>
  <c r="V11" i="20"/>
  <c r="V11" i="26" s="1"/>
  <c r="V12" i="20"/>
  <c r="V12" i="26" s="1"/>
  <c r="V13" i="20"/>
  <c r="V13" i="26" s="1"/>
  <c r="V14" i="20"/>
  <c r="V14" i="26" s="1"/>
  <c r="V15" i="20"/>
  <c r="V15" i="26" s="1"/>
  <c r="V10" i="20"/>
  <c r="V10" i="26" s="1"/>
  <c r="J23" i="7"/>
  <c r="J31" i="7"/>
  <c r="F48" i="15" l="1"/>
  <c r="I24" i="15" l="1"/>
  <c r="J14" i="7"/>
  <c r="I46" i="15"/>
  <c r="F56" i="15"/>
  <c r="I68" i="7" s="1"/>
  <c r="E55" i="15"/>
  <c r="I43" i="15"/>
  <c r="U16" i="11"/>
  <c r="V15" i="11"/>
  <c r="V11" i="11"/>
  <c r="V12" i="11"/>
  <c r="V13" i="11"/>
  <c r="V14" i="11"/>
  <c r="V10" i="11"/>
  <c r="J16" i="7" l="1"/>
  <c r="B20" i="7" l="1"/>
  <c r="J25" i="7" s="1"/>
  <c r="J49" i="7" s="1"/>
  <c r="J39" i="7" l="1"/>
  <c r="H7" i="1" l="1"/>
  <c r="J4" i="4" s="1"/>
  <c r="J10" i="4" l="1"/>
  <c r="B28" i="7" l="1"/>
  <c r="J53" i="7" l="1"/>
  <c r="I60" i="7" s="1"/>
  <c r="J44" i="4"/>
  <c r="C30" i="13" l="1"/>
  <c r="C25" i="12"/>
  <c r="P22" i="11"/>
  <c r="I59" i="7"/>
  <c r="J42" i="4"/>
  <c r="J32" i="4"/>
  <c r="J34" i="4" s="1"/>
  <c r="J21" i="4" l="1"/>
  <c r="J23" i="4" s="1"/>
  <c r="I50" i="4" l="1"/>
  <c r="J6" i="19"/>
  <c r="J10" i="19" s="1"/>
  <c r="J4" i="7"/>
</calcChain>
</file>

<file path=xl/comments1.xml><?xml version="1.0" encoding="utf-8"?>
<comments xmlns="http://schemas.openxmlformats.org/spreadsheetml/2006/main">
  <authors>
    <author>Administrator</author>
  </authors>
  <commentList>
    <comment ref="A9" authorId="0" shapeId="0">
      <text>
        <r>
          <rPr>
            <b/>
            <sz val="9"/>
            <color indexed="81"/>
            <rFont val="MS P ゴシック"/>
            <family val="3"/>
            <charset val="128"/>
          </rPr>
          <t>Administrator:</t>
        </r>
        <r>
          <rPr>
            <sz val="9"/>
            <color indexed="81"/>
            <rFont val="MS P ゴシック"/>
            <family val="3"/>
            <charset val="128"/>
          </rPr>
          <t xml:space="preserve">
Alt ＋　Enterで改行になります。</t>
        </r>
      </text>
    </comment>
    <comment ref="C50" authorId="0" shapeId="0">
      <text>
        <r>
          <rPr>
            <sz val="9"/>
            <color indexed="81"/>
            <rFont val="MS P ゴシック"/>
            <family val="3"/>
            <charset val="128"/>
          </rPr>
          <t xml:space="preserve">チェックと打って変換すると☑になります。
</t>
        </r>
      </text>
    </comment>
  </commentList>
</comments>
</file>

<file path=xl/comments10.xml><?xml version="1.0" encoding="utf-8"?>
<comments xmlns="http://schemas.openxmlformats.org/spreadsheetml/2006/main">
  <authors>
    <author>Administrator</author>
  </authors>
  <commentList>
    <comment ref="I24" authorId="0" shapeId="0">
      <text>
        <r>
          <rPr>
            <b/>
            <sz val="9"/>
            <color indexed="81"/>
            <rFont val="MS P ゴシック"/>
            <family val="3"/>
            <charset val="128"/>
          </rPr>
          <t>商業振興課:
条件を満たしていない場合、赤字になります。</t>
        </r>
      </text>
    </comment>
    <comment ref="I43" authorId="0" shapeId="0">
      <text>
        <r>
          <rPr>
            <b/>
            <sz val="9"/>
            <color indexed="81"/>
            <rFont val="MS P ゴシック"/>
            <family val="3"/>
            <charset val="128"/>
          </rPr>
          <t>商業振興課:
条件を満たしていない場合、赤字になります。</t>
        </r>
      </text>
    </comment>
    <comment ref="I46" authorId="0" shapeId="0">
      <text>
        <r>
          <rPr>
            <b/>
            <sz val="9"/>
            <color indexed="81"/>
            <rFont val="MS P ゴシック"/>
            <family val="3"/>
            <charset val="128"/>
          </rPr>
          <t>商業振興課：
条件を満たしていない場合、赤字になります。</t>
        </r>
      </text>
    </comment>
  </commentList>
</comments>
</file>

<file path=xl/comments11.xml><?xml version="1.0" encoding="utf-8"?>
<comments xmlns="http://schemas.openxmlformats.org/spreadsheetml/2006/main">
  <authors>
    <author>Administrator</author>
  </authors>
  <commentList>
    <comment ref="B11" authorId="0" shapeId="0">
      <text>
        <r>
          <rPr>
            <b/>
            <sz val="9"/>
            <color indexed="81"/>
            <rFont val="MS P ゴシック"/>
            <family val="3"/>
            <charset val="128"/>
          </rPr>
          <t>商業振興課：ア、イのどれか一つにチェックを付けてください。</t>
        </r>
      </text>
    </comment>
    <comment ref="B20" authorId="0" shapeId="0">
      <text>
        <r>
          <rPr>
            <b/>
            <sz val="9"/>
            <color indexed="81"/>
            <rFont val="MS P ゴシック"/>
            <family val="3"/>
            <charset val="128"/>
          </rPr>
          <t>商業振興課：ア、イのどれか一つにチェックを付けてください。</t>
        </r>
      </text>
    </comment>
    <comment ref="B28" authorId="0" shapeId="0">
      <text>
        <r>
          <rPr>
            <b/>
            <sz val="9"/>
            <color indexed="81"/>
            <rFont val="MS P ゴシック"/>
            <family val="3"/>
            <charset val="128"/>
          </rPr>
          <t>商業振興課：ア、イのどれか一つにチェックを付けてください。</t>
        </r>
        <r>
          <rPr>
            <sz val="9"/>
            <color indexed="81"/>
            <rFont val="MS P ゴシック"/>
            <family val="3"/>
            <charset val="128"/>
          </rPr>
          <t xml:space="preserve">
</t>
        </r>
      </text>
    </comment>
    <comment ref="B35" authorId="0" shapeId="0">
      <text>
        <r>
          <rPr>
            <b/>
            <sz val="9"/>
            <color indexed="81"/>
            <rFont val="MS P ゴシック"/>
            <family val="3"/>
            <charset val="128"/>
          </rPr>
          <t>商業振興課：ウ、エのどちらか一つにチェックを付けてください。</t>
        </r>
      </text>
    </comment>
    <comment ref="B42" authorId="0" shapeId="0">
      <text>
        <r>
          <rPr>
            <b/>
            <sz val="9"/>
            <color indexed="81"/>
            <rFont val="MS P ゴシック"/>
            <family val="3"/>
            <charset val="128"/>
          </rPr>
          <t>商業振興課：ウ、エのどちらか一つにチェックを付けてください。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Administrator</author>
  </authors>
  <commentList>
    <comment ref="I24" authorId="0" shapeId="0">
      <text>
        <r>
          <rPr>
            <b/>
            <sz val="9"/>
            <color indexed="81"/>
            <rFont val="MS P ゴシック"/>
            <family val="3"/>
            <charset val="128"/>
          </rPr>
          <t>商業振興課:
条件を満たしていない場合、赤字になります。</t>
        </r>
      </text>
    </comment>
    <comment ref="I43" authorId="0" shapeId="0">
      <text>
        <r>
          <rPr>
            <b/>
            <sz val="9"/>
            <color indexed="81"/>
            <rFont val="MS P ゴシック"/>
            <family val="3"/>
            <charset val="128"/>
          </rPr>
          <t>商業振興課:
条件を満たしていない場合、赤字になります。</t>
        </r>
      </text>
    </comment>
    <comment ref="I46" authorId="0" shapeId="0">
      <text>
        <r>
          <rPr>
            <b/>
            <sz val="9"/>
            <color indexed="81"/>
            <rFont val="MS P ゴシック"/>
            <family val="3"/>
            <charset val="128"/>
          </rPr>
          <t>商業振興課：
条件を満たしていない場合、赤字になります。</t>
        </r>
      </text>
    </comment>
  </commentList>
</comments>
</file>

<file path=xl/comments3.xml><?xml version="1.0" encoding="utf-8"?>
<comments xmlns="http://schemas.openxmlformats.org/spreadsheetml/2006/main">
  <authors>
    <author>Administrator</author>
  </authors>
  <commentList>
    <comment ref="B16" authorId="0" shapeId="0">
      <text>
        <r>
          <rPr>
            <b/>
            <sz val="9"/>
            <color indexed="81"/>
            <rFont val="MS P ゴシック"/>
            <family val="3"/>
            <charset val="128"/>
          </rPr>
          <t>商業振興課：どれか一つにチェックを付けてください。</t>
        </r>
      </text>
    </comment>
    <comment ref="B27" authorId="0" shapeId="0">
      <text>
        <r>
          <rPr>
            <b/>
            <sz val="9"/>
            <color indexed="81"/>
            <rFont val="MS P ゴシック"/>
            <family val="3"/>
            <charset val="128"/>
          </rPr>
          <t>商業振興課：どれか一つにチェックを付けてください。</t>
        </r>
      </text>
    </comment>
    <comment ref="B37" authorId="0" shapeId="0">
      <text>
        <r>
          <rPr>
            <b/>
            <sz val="9"/>
            <color indexed="81"/>
            <rFont val="MS P ゴシック"/>
            <family val="3"/>
            <charset val="128"/>
          </rPr>
          <t>商業振興課：どれか一つにチェックを付けてください。</t>
        </r>
      </text>
    </comment>
  </commentList>
</comments>
</file>

<file path=xl/comments4.xml><?xml version="1.0" encoding="utf-8"?>
<comments xmlns="http://schemas.openxmlformats.org/spreadsheetml/2006/main">
  <authors>
    <author>Administrator</author>
  </authors>
  <commentList>
    <comment ref="I24" authorId="0" shapeId="0">
      <text>
        <r>
          <rPr>
            <b/>
            <sz val="9"/>
            <color indexed="81"/>
            <rFont val="MS P ゴシック"/>
            <family val="3"/>
            <charset val="128"/>
          </rPr>
          <t>商業振興課:
条件を満たしていない場合、赤字になります。</t>
        </r>
      </text>
    </comment>
    <comment ref="I43" authorId="0" shapeId="0">
      <text>
        <r>
          <rPr>
            <b/>
            <sz val="9"/>
            <color indexed="81"/>
            <rFont val="MS P ゴシック"/>
            <family val="3"/>
            <charset val="128"/>
          </rPr>
          <t>商業振興課:
条件を満たしていない場合、赤字になります。</t>
        </r>
      </text>
    </comment>
    <comment ref="I46" authorId="0" shapeId="0">
      <text>
        <r>
          <rPr>
            <b/>
            <sz val="9"/>
            <color indexed="81"/>
            <rFont val="MS P ゴシック"/>
            <family val="3"/>
            <charset val="128"/>
          </rPr>
          <t>商業振興課：
条件を満たしていない場合、赤字になります。</t>
        </r>
      </text>
    </comment>
  </commentList>
</comments>
</file>

<file path=xl/comments5.xml><?xml version="1.0" encoding="utf-8"?>
<comments xmlns="http://schemas.openxmlformats.org/spreadsheetml/2006/main">
  <authors>
    <author>Administrator</author>
  </authors>
  <commentList>
    <comment ref="B11" authorId="0" shapeId="0">
      <text>
        <r>
          <rPr>
            <b/>
            <sz val="9"/>
            <color indexed="81"/>
            <rFont val="MS P ゴシック"/>
            <family val="3"/>
            <charset val="128"/>
          </rPr>
          <t>商業振興課：ア、イのどれか一つにチェックを付けてください。</t>
        </r>
      </text>
    </comment>
    <comment ref="B20" authorId="0" shapeId="0">
      <text>
        <r>
          <rPr>
            <b/>
            <sz val="9"/>
            <color indexed="81"/>
            <rFont val="MS P ゴシック"/>
            <family val="3"/>
            <charset val="128"/>
          </rPr>
          <t>商業振興課：ア、イのどれか一つにチェックを付けてください。</t>
        </r>
      </text>
    </comment>
    <comment ref="B28" authorId="0" shapeId="0">
      <text>
        <r>
          <rPr>
            <b/>
            <sz val="9"/>
            <color indexed="81"/>
            <rFont val="MS P ゴシック"/>
            <family val="3"/>
            <charset val="128"/>
          </rPr>
          <t>商業振興課：ア、イのどれか一つにチェックを付けてください。</t>
        </r>
        <r>
          <rPr>
            <sz val="9"/>
            <color indexed="81"/>
            <rFont val="MS P ゴシック"/>
            <family val="3"/>
            <charset val="128"/>
          </rPr>
          <t xml:space="preserve">
</t>
        </r>
      </text>
    </comment>
    <comment ref="B35" authorId="0" shapeId="0">
      <text>
        <r>
          <rPr>
            <b/>
            <sz val="9"/>
            <color indexed="81"/>
            <rFont val="MS P ゴシック"/>
            <family val="3"/>
            <charset val="128"/>
          </rPr>
          <t>商業振興課：ウ、エのどちらか一つにチェックを付けてください。</t>
        </r>
      </text>
    </comment>
    <comment ref="B42" authorId="0" shapeId="0">
      <text>
        <r>
          <rPr>
            <b/>
            <sz val="9"/>
            <color indexed="81"/>
            <rFont val="MS P ゴシック"/>
            <family val="3"/>
            <charset val="128"/>
          </rPr>
          <t>商業振興課：ウ、エのどちらか一つにチェックを付けてください。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authors>
    <author>Administrator</author>
  </authors>
  <commentList>
    <comment ref="I23" authorId="0" shapeId="0">
      <text>
        <r>
          <rPr>
            <b/>
            <sz val="9"/>
            <color indexed="81"/>
            <rFont val="MS P ゴシック"/>
            <family val="3"/>
            <charset val="128"/>
          </rPr>
          <t>商業振興課:
条件を満たしていない場合、赤字になります。</t>
        </r>
      </text>
    </comment>
    <comment ref="I43" authorId="0" shapeId="0">
      <text>
        <r>
          <rPr>
            <b/>
            <sz val="9"/>
            <color indexed="81"/>
            <rFont val="MS P ゴシック"/>
            <family val="3"/>
            <charset val="128"/>
          </rPr>
          <t>商業振興課:
条件を満たしていない場合、赤字になります。</t>
        </r>
      </text>
    </comment>
    <comment ref="I46" authorId="0" shapeId="0">
      <text>
        <r>
          <rPr>
            <b/>
            <sz val="9"/>
            <color indexed="81"/>
            <rFont val="MS P ゴシック"/>
            <family val="3"/>
            <charset val="128"/>
          </rPr>
          <t>商業振興課：
条件を満たしていない場合、赤字になります。</t>
        </r>
      </text>
    </comment>
  </commentList>
</comments>
</file>

<file path=xl/comments7.xml><?xml version="1.0" encoding="utf-8"?>
<comments xmlns="http://schemas.openxmlformats.org/spreadsheetml/2006/main">
  <authors>
    <author>Administrator</author>
  </authors>
  <commentList>
    <comment ref="B16" authorId="0" shapeId="0">
      <text>
        <r>
          <rPr>
            <b/>
            <sz val="9"/>
            <color indexed="81"/>
            <rFont val="MS P ゴシック"/>
            <family val="3"/>
            <charset val="128"/>
          </rPr>
          <t>商業振興課：どれか一つにチェックを付けてください。</t>
        </r>
      </text>
    </comment>
    <comment ref="B27" authorId="0" shapeId="0">
      <text>
        <r>
          <rPr>
            <b/>
            <sz val="9"/>
            <color indexed="81"/>
            <rFont val="MS P ゴシック"/>
            <family val="3"/>
            <charset val="128"/>
          </rPr>
          <t>商業振興課：どれか一つにチェックを付けてください。</t>
        </r>
      </text>
    </comment>
    <comment ref="B37" authorId="0" shapeId="0">
      <text>
        <r>
          <rPr>
            <b/>
            <sz val="9"/>
            <color indexed="81"/>
            <rFont val="MS P ゴシック"/>
            <family val="3"/>
            <charset val="128"/>
          </rPr>
          <t>商業振興課：どれか一つにチェックを付けてください。</t>
        </r>
      </text>
    </comment>
  </commentList>
</comments>
</file>

<file path=xl/comments8.xml><?xml version="1.0" encoding="utf-8"?>
<comments xmlns="http://schemas.openxmlformats.org/spreadsheetml/2006/main">
  <authors>
    <author>Administrator</author>
  </authors>
  <commentList>
    <comment ref="I24" authorId="0" shapeId="0">
      <text>
        <r>
          <rPr>
            <b/>
            <sz val="9"/>
            <color indexed="81"/>
            <rFont val="MS P ゴシック"/>
            <family val="3"/>
            <charset val="128"/>
          </rPr>
          <t>商業振興課:
条件を満たしていない場合、赤字になります。</t>
        </r>
      </text>
    </comment>
    <comment ref="I43" authorId="0" shapeId="0">
      <text>
        <r>
          <rPr>
            <b/>
            <sz val="9"/>
            <color indexed="81"/>
            <rFont val="MS P ゴシック"/>
            <family val="3"/>
            <charset val="128"/>
          </rPr>
          <t>商業振興課:
条件を満たしていない場合、赤字になります。</t>
        </r>
      </text>
    </comment>
    <comment ref="I46" authorId="0" shapeId="0">
      <text>
        <r>
          <rPr>
            <b/>
            <sz val="9"/>
            <color indexed="81"/>
            <rFont val="MS P ゴシック"/>
            <family val="3"/>
            <charset val="128"/>
          </rPr>
          <t>商業振興課：
条件を満たしていない場合、赤字になります。</t>
        </r>
      </text>
    </comment>
  </commentList>
</comments>
</file>

<file path=xl/comments9.xml><?xml version="1.0" encoding="utf-8"?>
<comments xmlns="http://schemas.openxmlformats.org/spreadsheetml/2006/main">
  <authors>
    <author>Administrator</author>
  </authors>
  <commentList>
    <comment ref="B11" authorId="0" shapeId="0">
      <text>
        <r>
          <rPr>
            <b/>
            <sz val="9"/>
            <color indexed="81"/>
            <rFont val="MS P ゴシック"/>
            <family val="3"/>
            <charset val="128"/>
          </rPr>
          <t>商業振興課：ア、イのどれか一つにチェックを付けてください。</t>
        </r>
      </text>
    </comment>
    <comment ref="B20" authorId="0" shapeId="0">
      <text>
        <r>
          <rPr>
            <b/>
            <sz val="9"/>
            <color indexed="81"/>
            <rFont val="MS P ゴシック"/>
            <family val="3"/>
            <charset val="128"/>
          </rPr>
          <t>商業振興課：ア、イのどれか一つにチェックを付けてください。</t>
        </r>
      </text>
    </comment>
    <comment ref="B28" authorId="0" shapeId="0">
      <text>
        <r>
          <rPr>
            <b/>
            <sz val="9"/>
            <color indexed="81"/>
            <rFont val="MS P ゴシック"/>
            <family val="3"/>
            <charset val="128"/>
          </rPr>
          <t>商業振興課：ア、イのどれか一つにチェックを付けてください。</t>
        </r>
        <r>
          <rPr>
            <sz val="9"/>
            <color indexed="81"/>
            <rFont val="MS P ゴシック"/>
            <family val="3"/>
            <charset val="128"/>
          </rPr>
          <t xml:space="preserve">
</t>
        </r>
      </text>
    </comment>
    <comment ref="B35" authorId="0" shapeId="0">
      <text>
        <r>
          <rPr>
            <b/>
            <sz val="9"/>
            <color indexed="81"/>
            <rFont val="MS P ゴシック"/>
            <family val="3"/>
            <charset val="128"/>
          </rPr>
          <t>商業振興課：ウ、エのどちらか一つにチェックを付けてください。</t>
        </r>
      </text>
    </comment>
    <comment ref="B42" authorId="0" shapeId="0">
      <text>
        <r>
          <rPr>
            <b/>
            <sz val="9"/>
            <color indexed="81"/>
            <rFont val="MS P ゴシック"/>
            <family val="3"/>
            <charset val="128"/>
          </rPr>
          <t>商業振興課：ウ、エのどちらか一つにチェックを付けてください。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<sst xmlns="http://schemas.openxmlformats.org/spreadsheetml/2006/main" count="1043" uniqueCount="260">
  <si>
    <t>第１号様式の３（第８条第１項）</t>
    <rPh sb="0" eb="1">
      <t>ダイ</t>
    </rPh>
    <rPh sb="2" eb="5">
      <t>ゴウヨウシキ</t>
    </rPh>
    <rPh sb="8" eb="9">
      <t>ダイ</t>
    </rPh>
    <rPh sb="10" eb="11">
      <t>ジョウ</t>
    </rPh>
    <rPh sb="11" eb="12">
      <t>ダイ</t>
    </rPh>
    <rPh sb="13" eb="14">
      <t>コウ</t>
    </rPh>
    <phoneticPr fontId="2"/>
  </si>
  <si>
    <t>商店街にぎわい促進事業　事業計画書</t>
    <rPh sb="0" eb="3">
      <t>ショウテンガイ</t>
    </rPh>
    <rPh sb="7" eb="11">
      <t>ソクシンジギョウ</t>
    </rPh>
    <rPh sb="12" eb="17">
      <t>ジギョウケイカクショ</t>
    </rPh>
    <phoneticPr fontId="2"/>
  </si>
  <si>
    <t>１　実施概要</t>
    <rPh sb="2" eb="6">
      <t>ジッシガイヨウ</t>
    </rPh>
    <phoneticPr fontId="2"/>
  </si>
  <si>
    <t>団体名</t>
    <rPh sb="0" eb="3">
      <t>ダンタイメイ</t>
    </rPh>
    <phoneticPr fontId="2"/>
  </si>
  <si>
    <t>会員店舗数の合計：</t>
    <rPh sb="0" eb="5">
      <t>カイインテンポスウ</t>
    </rPh>
    <rPh sb="6" eb="8">
      <t>ゴウケイ</t>
    </rPh>
    <phoneticPr fontId="2"/>
  </si>
  <si>
    <t>店舗</t>
    <rPh sb="0" eb="2">
      <t>テンポ</t>
    </rPh>
    <phoneticPr fontId="2"/>
  </si>
  <si>
    <t>円（A)</t>
    <rPh sb="0" eb="1">
      <t>エン</t>
    </rPh>
    <phoneticPr fontId="2"/>
  </si>
  <si>
    <t>時期</t>
    <rPh sb="0" eb="2">
      <t>ジキ</t>
    </rPh>
    <phoneticPr fontId="2"/>
  </si>
  <si>
    <t>場所</t>
    <rPh sb="0" eb="2">
      <t>バショ</t>
    </rPh>
    <phoneticPr fontId="2"/>
  </si>
  <si>
    <t>上記の実施内容により、来街促進を図ります。</t>
    <rPh sb="0" eb="2">
      <t>ジョウキ</t>
    </rPh>
    <rPh sb="3" eb="7">
      <t>ジッシナイヨウ</t>
    </rPh>
    <rPh sb="11" eb="15">
      <t>ライガイソクシン</t>
    </rPh>
    <rPh sb="16" eb="17">
      <t>ハカ</t>
    </rPh>
    <phoneticPr fontId="2"/>
  </si>
  <si>
    <t>国・県・市の
他補助制度
への申請</t>
    <rPh sb="0" eb="1">
      <t>クニ</t>
    </rPh>
    <rPh sb="2" eb="3">
      <t>ケン</t>
    </rPh>
    <rPh sb="4" eb="5">
      <t>シ</t>
    </rPh>
    <rPh sb="7" eb="12">
      <t>タホジョセイド</t>
    </rPh>
    <rPh sb="15" eb="17">
      <t>シンセイ</t>
    </rPh>
    <phoneticPr fontId="2"/>
  </si>
  <si>
    <t>補助上限額：</t>
    <rPh sb="0" eb="5">
      <t>ホジョジョウゲンガク</t>
    </rPh>
    <phoneticPr fontId="2"/>
  </si>
  <si>
    <t>測定方法</t>
    <rPh sb="0" eb="4">
      <t>ソクテイホウホウ</t>
    </rPh>
    <phoneticPr fontId="2"/>
  </si>
  <si>
    <t>□ 該当あり（他補助金の申請（予定）があり）</t>
    <rPh sb="2" eb="4">
      <t>ガイトウ</t>
    </rPh>
    <rPh sb="7" eb="10">
      <t>タホジョ</t>
    </rPh>
    <rPh sb="10" eb="11">
      <t>キン</t>
    </rPh>
    <rPh sb="12" eb="14">
      <t>シンセイ</t>
    </rPh>
    <rPh sb="15" eb="17">
      <t>ヨテイ</t>
    </rPh>
    <phoneticPr fontId="2"/>
  </si>
  <si>
    <t>　　→□ 同一補助対象経費を、重複申請していません。</t>
    <phoneticPr fontId="2"/>
  </si>
  <si>
    <t>役職・氏名</t>
    <rPh sb="0" eb="2">
      <t>ヤクショク</t>
    </rPh>
    <rPh sb="3" eb="5">
      <t>シメイ</t>
    </rPh>
    <phoneticPr fontId="2"/>
  </si>
  <si>
    <t>電話番号</t>
    <rPh sb="0" eb="4">
      <t>デンワバンゴウ</t>
    </rPh>
    <phoneticPr fontId="2"/>
  </si>
  <si>
    <t>Eメールアドレス</t>
    <phoneticPr fontId="2"/>
  </si>
  <si>
    <t>２　収支計画書</t>
    <rPh sb="2" eb="6">
      <t>シュウシケイカク</t>
    </rPh>
    <rPh sb="6" eb="7">
      <t>ショ</t>
    </rPh>
    <phoneticPr fontId="2"/>
  </si>
  <si>
    <t>（１）支出</t>
    <rPh sb="3" eb="5">
      <t>シシュツ</t>
    </rPh>
    <phoneticPr fontId="2"/>
  </si>
  <si>
    <t>（単位：円）</t>
    <rPh sb="1" eb="3">
      <t>タンイ</t>
    </rPh>
    <rPh sb="4" eb="5">
      <t>エン</t>
    </rPh>
    <phoneticPr fontId="2"/>
  </si>
  <si>
    <t>費目</t>
    <rPh sb="0" eb="2">
      <t>ヒモク</t>
    </rPh>
    <phoneticPr fontId="2"/>
  </si>
  <si>
    <t>予定金額</t>
    <rPh sb="0" eb="4">
      <t>ヨテイキンガク</t>
    </rPh>
    <phoneticPr fontId="2"/>
  </si>
  <si>
    <t>広告等製作費・
広告料</t>
    <rPh sb="0" eb="2">
      <t>コウコク</t>
    </rPh>
    <rPh sb="2" eb="3">
      <t>ナド</t>
    </rPh>
    <rPh sb="3" eb="6">
      <t>セイサクヒ</t>
    </rPh>
    <rPh sb="8" eb="11">
      <t>コウコクリョウ</t>
    </rPh>
    <phoneticPr fontId="2"/>
  </si>
  <si>
    <t>内容</t>
    <rPh sb="0" eb="2">
      <t>ナイヨウ</t>
    </rPh>
    <phoneticPr fontId="2"/>
  </si>
  <si>
    <t>合計（総事業費）</t>
    <rPh sb="0" eb="2">
      <t>ゴウケイ</t>
    </rPh>
    <rPh sb="3" eb="7">
      <t>ソウジギョウヒ</t>
    </rPh>
    <phoneticPr fontId="2"/>
  </si>
  <si>
    <r>
      <t>補助対象外経費　小計　</t>
    </r>
    <r>
      <rPr>
        <sz val="9"/>
        <color theme="1"/>
        <rFont val="ＭＳ 明朝"/>
        <family val="1"/>
        <charset val="128"/>
      </rPr>
      <t>※見積書等不要</t>
    </r>
    <rPh sb="0" eb="5">
      <t>ホジョタイショウソト</t>
    </rPh>
    <rPh sb="5" eb="7">
      <t>ケイヒ</t>
    </rPh>
    <rPh sb="8" eb="9">
      <t>チイ</t>
    </rPh>
    <rPh sb="12" eb="15">
      <t>ミツモリショ</t>
    </rPh>
    <rPh sb="15" eb="16">
      <t>ナド</t>
    </rPh>
    <rPh sb="16" eb="18">
      <t>フヨウ</t>
    </rPh>
    <phoneticPr fontId="2"/>
  </si>
  <si>
    <t>その他経費</t>
    <phoneticPr fontId="2"/>
  </si>
  <si>
    <t>補助対象経費　小計</t>
    <rPh sb="0" eb="4">
      <t>ホジョタイショウ</t>
    </rPh>
    <rPh sb="4" eb="6">
      <t>ケイヒ</t>
    </rPh>
    <rPh sb="7" eb="9">
      <t>ショウケイ</t>
    </rPh>
    <phoneticPr fontId="2"/>
  </si>
  <si>
    <t>(B)</t>
    <phoneticPr fontId="2"/>
  </si>
  <si>
    <t>人件費・謝金・
報償費</t>
    <rPh sb="0" eb="3">
      <t>ジンケンヒ</t>
    </rPh>
    <rPh sb="4" eb="6">
      <t>シャキン</t>
    </rPh>
    <rPh sb="8" eb="11">
      <t>ホウショウヒ</t>
    </rPh>
    <phoneticPr fontId="2"/>
  </si>
  <si>
    <t>（レ点を記入）→</t>
    <rPh sb="2" eb="3">
      <t>テン</t>
    </rPh>
    <rPh sb="4" eb="6">
      <t>キニュウ</t>
    </rPh>
    <phoneticPr fontId="2"/>
  </si>
  <si>
    <t>委託費</t>
    <rPh sb="0" eb="3">
      <t>イタクヒ</t>
    </rPh>
    <phoneticPr fontId="2"/>
  </si>
  <si>
    <t>使用料</t>
    <rPh sb="0" eb="3">
      <t>シヨウリョウ</t>
    </rPh>
    <phoneticPr fontId="2"/>
  </si>
  <si>
    <t>保険料</t>
    <rPh sb="0" eb="3">
      <t>ホケンリョウ</t>
    </rPh>
    <phoneticPr fontId="2"/>
  </si>
  <si>
    <t>物品購入費</t>
    <rPh sb="0" eb="5">
      <t>ブッピンコウニュウヒ</t>
    </rPh>
    <phoneticPr fontId="2"/>
  </si>
  <si>
    <t>食糧費</t>
    <rPh sb="0" eb="3">
      <t>ショクリョウヒ</t>
    </rPh>
    <phoneticPr fontId="2"/>
  </si>
  <si>
    <t>(C)</t>
  </si>
  <si>
    <t>人（※イベント実施時のみ）</t>
    <rPh sb="0" eb="1">
      <t>ヒト</t>
    </rPh>
    <rPh sb="7" eb="10">
      <t>ジッシジ</t>
    </rPh>
    <phoneticPr fontId="2"/>
  </si>
  <si>
    <t>補助上限額</t>
    <rPh sb="0" eb="5">
      <t>ホジョジョウゲンガク</t>
    </rPh>
    <phoneticPr fontId="2"/>
  </si>
  <si>
    <t>（２） 交付申請額の上限</t>
    <rPh sb="4" eb="9">
      <t>コウフシンセイガク</t>
    </rPh>
    <rPh sb="10" eb="12">
      <t>ジョウゲン</t>
    </rPh>
    <phoneticPr fontId="2"/>
  </si>
  <si>
    <t>これまでのこの補助金の交付確定額（又は交付決定額）の合計</t>
    <rPh sb="7" eb="10">
      <t>ホジョキン</t>
    </rPh>
    <rPh sb="11" eb="15">
      <t>コウフカクテイ</t>
    </rPh>
    <rPh sb="15" eb="16">
      <t>ガク</t>
    </rPh>
    <rPh sb="17" eb="18">
      <t>マタ</t>
    </rPh>
    <rPh sb="19" eb="23">
      <t>コウフケッテイ</t>
    </rPh>
    <rPh sb="23" eb="24">
      <t>ガク</t>
    </rPh>
    <rPh sb="26" eb="28">
      <t>ゴウケイ</t>
    </rPh>
    <phoneticPr fontId="2"/>
  </si>
  <si>
    <t>＝</t>
    <phoneticPr fontId="2"/>
  </si>
  <si>
    <t>円…(A)</t>
    <rPh sb="0" eb="1">
      <t>エン</t>
    </rPh>
    <phoneticPr fontId="2"/>
  </si>
  <si>
    <t>（本申請が１回目の申請の場合）</t>
  </si>
  <si>
    <t>交付申請額の上限(E)</t>
    <rPh sb="0" eb="4">
      <t>コウフシンセイ</t>
    </rPh>
    <rPh sb="4" eb="5">
      <t>ガク</t>
    </rPh>
    <rPh sb="6" eb="8">
      <t>ジョウゲン</t>
    </rPh>
    <phoneticPr fontId="2"/>
  </si>
  <si>
    <t>交付申請額</t>
    <rPh sb="0" eb="4">
      <t>コウフシンセイ</t>
    </rPh>
    <rPh sb="4" eb="5">
      <t>ガク</t>
    </rPh>
    <phoneticPr fontId="2"/>
  </si>
  <si>
    <t>（３） 交付申請額</t>
    <rPh sb="4" eb="9">
      <t>コウフシンセイガク</t>
    </rPh>
    <phoneticPr fontId="2"/>
  </si>
  <si>
    <t>補助対象経費合計</t>
    <rPh sb="0" eb="6">
      <t>ホジョタイショウケイヒ</t>
    </rPh>
    <rPh sb="6" eb="8">
      <t>ゴウケイ</t>
    </rPh>
    <phoneticPr fontId="2"/>
  </si>
  <si>
    <t>本申請の交付申請額(G)</t>
    <rPh sb="0" eb="3">
      <t>ホンシンセイ</t>
    </rPh>
    <rPh sb="4" eb="6">
      <t>コウフ</t>
    </rPh>
    <rPh sb="6" eb="9">
      <t>シンセイガク</t>
    </rPh>
    <phoneticPr fontId="2"/>
  </si>
  <si>
    <t>｛((B) － 20万円) × 1/2 ＋ 20万円)｝の千円未満切り捨て</t>
    <rPh sb="10" eb="12">
      <t>マンエン</t>
    </rPh>
    <rPh sb="24" eb="26">
      <t>マンエン</t>
    </rPh>
    <rPh sb="29" eb="31">
      <t>センエン</t>
    </rPh>
    <rPh sb="31" eb="33">
      <t>ミマン</t>
    </rPh>
    <rPh sb="33" eb="34">
      <t>キ</t>
    </rPh>
    <rPh sb="35" eb="36">
      <t>ス</t>
    </rPh>
    <phoneticPr fontId="2"/>
  </si>
  <si>
    <t>(B) × 補助率(1/2)の千円未満切り捨て</t>
    <rPh sb="6" eb="9">
      <t>ホジョリツ</t>
    </rPh>
    <rPh sb="15" eb="16">
      <t>セン</t>
    </rPh>
    <rPh sb="16" eb="17">
      <t>エン</t>
    </rPh>
    <rPh sb="17" eb="19">
      <t>ミマン</t>
    </rPh>
    <rPh sb="19" eb="20">
      <t>キ</t>
    </rPh>
    <rPh sb="21" eb="22">
      <t>ス</t>
    </rPh>
    <phoneticPr fontId="2"/>
  </si>
  <si>
    <t>(B)の千円未満切り捨て</t>
    <rPh sb="4" eb="6">
      <t>センエン</t>
    </rPh>
    <rPh sb="6" eb="8">
      <t>ミマン</t>
    </rPh>
    <rPh sb="8" eb="9">
      <t>キ</t>
    </rPh>
    <rPh sb="10" eb="11">
      <t>ス</t>
    </rPh>
    <phoneticPr fontId="2"/>
  </si>
  <si>
    <t>（４） 収入</t>
    <rPh sb="4" eb="6">
      <t>シュウニュウ</t>
    </rPh>
    <phoneticPr fontId="2"/>
  </si>
  <si>
    <t>区分</t>
    <rPh sb="0" eb="2">
      <t>クブン</t>
    </rPh>
    <phoneticPr fontId="2"/>
  </si>
  <si>
    <t>内　　容</t>
    <rPh sb="0" eb="1">
      <t>ウチ</t>
    </rPh>
    <rPh sb="3" eb="4">
      <t>カタチ</t>
    </rPh>
    <phoneticPr fontId="2"/>
  </si>
  <si>
    <t>金額</t>
    <rPh sb="0" eb="2">
      <t>キンガク</t>
    </rPh>
    <phoneticPr fontId="2"/>
  </si>
  <si>
    <t>会費等</t>
    <rPh sb="0" eb="3">
      <t>カイヒナド</t>
    </rPh>
    <phoneticPr fontId="2"/>
  </si>
  <si>
    <t>交付申請額</t>
    <rPh sb="0" eb="5">
      <t>コウフシンセイガク</t>
    </rPh>
    <phoneticPr fontId="2"/>
  </si>
  <si>
    <t>（G)</t>
    <phoneticPr fontId="2"/>
  </si>
  <si>
    <t>合　計　　＜＝総事業費(C)＞</t>
    <rPh sb="0" eb="1">
      <t>ゴウ</t>
    </rPh>
    <rPh sb="2" eb="3">
      <t>ケイ</t>
    </rPh>
    <rPh sb="7" eb="11">
      <t>ソウジギョウヒ</t>
    </rPh>
    <phoneticPr fontId="2"/>
  </si>
  <si>
    <r>
      <rPr>
        <sz val="10.5"/>
        <color theme="1"/>
        <rFont val="ＭＳ 明朝"/>
        <family val="1"/>
        <charset val="128"/>
      </rPr>
      <t>　・補助対象経費に補助率を乗じた金額を上回る協賛金等については、その上回った金額を補助
　　対象経費に補助率を乗じた金額から減じた額を、補助金交付確定申請額とします。
　・定額支援が適用される場合は、補助対象経費から定額支援額を控除して、上記の計算をした
　　額を、補助金交付確定申請額とします。</t>
    </r>
    <r>
      <rPr>
        <b/>
        <sz val="10.5"/>
        <color theme="1"/>
        <rFont val="ＭＳ 明朝"/>
        <family val="1"/>
        <charset val="128"/>
      </rPr>
      <t xml:space="preserve">
</t>
    </r>
    <phoneticPr fontId="2"/>
  </si>
  <si>
    <t>＝(E)と(F)の小さい方</t>
    <phoneticPr fontId="2"/>
  </si>
  <si>
    <t>円…(D)</t>
    <rPh sb="0" eb="1">
      <t>エン</t>
    </rPh>
    <phoneticPr fontId="2"/>
  </si>
  <si>
    <t>円…(E)</t>
    <rPh sb="0" eb="1">
      <t>エン</t>
    </rPh>
    <phoneticPr fontId="2"/>
  </si>
  <si>
    <t>円…(B)</t>
    <rPh sb="0" eb="1">
      <t>エン</t>
    </rPh>
    <phoneticPr fontId="2"/>
  </si>
  <si>
    <t>円…(F)</t>
    <rPh sb="0" eb="1">
      <t>エン</t>
    </rPh>
    <phoneticPr fontId="2"/>
  </si>
  <si>
    <t>円…(G)</t>
    <rPh sb="0" eb="1">
      <t>エン</t>
    </rPh>
    <phoneticPr fontId="2"/>
  </si>
  <si>
    <t>□</t>
    <phoneticPr fontId="2"/>
  </si>
  <si>
    <t>(ｱ) 補助対象経費合計(B)が20万円以上の場合</t>
    <phoneticPr fontId="2"/>
  </si>
  <si>
    <t>(ｲ) 補助対象経費合計(B)が20万円未満の場合</t>
  </si>
  <si>
    <t>　該当するいずれかの項目にレ点と金額を記入</t>
    <rPh sb="1" eb="3">
      <t>ガイトウ</t>
    </rPh>
    <rPh sb="10" eb="12">
      <t>コウモク</t>
    </rPh>
    <rPh sb="14" eb="15">
      <t>テン</t>
    </rPh>
    <rPh sb="16" eb="18">
      <t>キンガク</t>
    </rPh>
    <rPh sb="19" eb="21">
      <t>キニュウ</t>
    </rPh>
    <phoneticPr fontId="2"/>
  </si>
  <si>
    <t>☑</t>
    <phoneticPr fontId="2"/>
  </si>
  <si>
    <t>□ 該当なし</t>
    <rPh sb="2" eb="4">
      <t>ガイトウ</t>
    </rPh>
    <phoneticPr fontId="2"/>
  </si>
  <si>
    <t>事業連絡担当者
□申請者と同じ場合
　は、レ点を記入。
　右欄は記載不要。</t>
    <rPh sb="0" eb="7">
      <t>ジギョウレンラクタントウシャ</t>
    </rPh>
    <rPh sb="9" eb="12">
      <t>シンセイシャ</t>
    </rPh>
    <rPh sb="13" eb="14">
      <t>オナ</t>
    </rPh>
    <rPh sb="15" eb="17">
      <t>バアイ</t>
    </rPh>
    <rPh sb="22" eb="23">
      <t>テン</t>
    </rPh>
    <rPh sb="24" eb="26">
      <t>キニュウ</t>
    </rPh>
    <rPh sb="29" eb="31">
      <t>ミギラン</t>
    </rPh>
    <rPh sb="32" eb="36">
      <t>キサイフヨウ</t>
    </rPh>
    <phoneticPr fontId="2"/>
  </si>
  <si>
    <t>□</t>
  </si>
  <si>
    <t>第８号様式の２（第12条）</t>
    <rPh sb="0" eb="1">
      <t>ダイ</t>
    </rPh>
    <rPh sb="2" eb="5">
      <t>ゴウヨウシキ</t>
    </rPh>
    <rPh sb="8" eb="9">
      <t>ダイ</t>
    </rPh>
    <rPh sb="11" eb="12">
      <t>ジョウ</t>
    </rPh>
    <phoneticPr fontId="2"/>
  </si>
  <si>
    <t>商店街にぎわい促進事業　事業報告書</t>
    <rPh sb="0" eb="3">
      <t>ショウテンガイ</t>
    </rPh>
    <rPh sb="7" eb="11">
      <t>ソクシンジギョウ</t>
    </rPh>
    <rPh sb="12" eb="14">
      <t>ジギョウ</t>
    </rPh>
    <rPh sb="14" eb="17">
      <t>ホウコクショ</t>
    </rPh>
    <phoneticPr fontId="2"/>
  </si>
  <si>
    <t>後援名義（ある場合）</t>
    <rPh sb="0" eb="4">
      <t>コウエンメイギ</t>
    </rPh>
    <rPh sb="7" eb="9">
      <t>バアイ</t>
    </rPh>
    <phoneticPr fontId="2"/>
  </si>
  <si>
    <t>来街促進効果</t>
    <rPh sb="0" eb="4">
      <t>ライガイソクシン</t>
    </rPh>
    <rPh sb="4" eb="6">
      <t>コウカ</t>
    </rPh>
    <phoneticPr fontId="2"/>
  </si>
  <si>
    <t>□あり　□なし　□不明</t>
    <rPh sb="9" eb="11">
      <t>フメイ</t>
    </rPh>
    <phoneticPr fontId="2"/>
  </si>
  <si>
    <t>交付申請書の目標来街者数</t>
    <rPh sb="0" eb="2">
      <t>コウフ</t>
    </rPh>
    <rPh sb="2" eb="5">
      <t>シンセイショ</t>
    </rPh>
    <rPh sb="6" eb="8">
      <t>モクヒョウ</t>
    </rPh>
    <rPh sb="8" eb="11">
      <t>ライガイシャ</t>
    </rPh>
    <rPh sb="11" eb="12">
      <t>スウ</t>
    </rPh>
    <phoneticPr fontId="2"/>
  </si>
  <si>
    <t>人</t>
    <rPh sb="0" eb="1">
      <t>ヒト</t>
    </rPh>
    <phoneticPr fontId="2"/>
  </si>
  <si>
    <t>会員店舗の声</t>
    <rPh sb="0" eb="4">
      <t>カイインテンポ</t>
    </rPh>
    <rPh sb="5" eb="6">
      <t>コエ</t>
    </rPh>
    <phoneticPr fontId="2"/>
  </si>
  <si>
    <t>来街者の声</t>
    <rPh sb="0" eb="3">
      <t>ライガイシャ</t>
    </rPh>
    <rPh sb="4" eb="5">
      <t>コエ</t>
    </rPh>
    <phoneticPr fontId="2"/>
  </si>
  <si>
    <t>販売促進効果</t>
    <rPh sb="0" eb="6">
      <t>ハンバイソクシンコウカ</t>
    </rPh>
    <phoneticPr fontId="2"/>
  </si>
  <si>
    <t>根拠</t>
    <rPh sb="0" eb="2">
      <t>コンキョ</t>
    </rPh>
    <phoneticPr fontId="2"/>
  </si>
  <si>
    <r>
      <rPr>
        <sz val="10.5"/>
        <color theme="1"/>
        <rFont val="ＭＳ 明朝"/>
        <family val="1"/>
        <charset val="128"/>
      </rPr>
      <t>人</t>
    </r>
    <r>
      <rPr>
        <sz val="8"/>
        <color theme="1"/>
        <rFont val="ＭＳ 明朝"/>
        <family val="1"/>
        <charset val="128"/>
      </rPr>
      <t>（イベント実施時のみ）</t>
    </r>
    <rPh sb="0" eb="1">
      <t>ヒト</t>
    </rPh>
    <rPh sb="6" eb="9">
      <t>ジッシジ</t>
    </rPh>
    <phoneticPr fontId="2"/>
  </si>
  <si>
    <r>
      <t>補　助　</t>
    </r>
    <r>
      <rPr>
        <b/>
        <sz val="10.5"/>
        <color theme="1"/>
        <rFont val="ＭＳ 明朝"/>
        <family val="1"/>
        <charset val="128"/>
      </rPr>
      <t>対　象</t>
    </r>
    <r>
      <rPr>
        <sz val="10.5"/>
        <color theme="1"/>
        <rFont val="ＭＳ 明朝"/>
        <family val="1"/>
        <charset val="128"/>
      </rPr>
      <t>　経　費</t>
    </r>
    <rPh sb="0" eb="1">
      <t>ホ</t>
    </rPh>
    <rPh sb="2" eb="3">
      <t>スケ</t>
    </rPh>
    <rPh sb="4" eb="5">
      <t>タイ</t>
    </rPh>
    <rPh sb="6" eb="7">
      <t>ゾウ</t>
    </rPh>
    <rPh sb="8" eb="9">
      <t>ケイ</t>
    </rPh>
    <rPh sb="10" eb="11">
      <t>ヒ</t>
    </rPh>
    <phoneticPr fontId="2"/>
  </si>
  <si>
    <r>
      <t>補助</t>
    </r>
    <r>
      <rPr>
        <b/>
        <sz val="9"/>
        <color theme="1"/>
        <rFont val="ＭＳ 明朝"/>
        <family val="1"/>
        <charset val="128"/>
      </rPr>
      <t>対象外</t>
    </r>
    <r>
      <rPr>
        <sz val="9"/>
        <color theme="1"/>
        <rFont val="ＭＳ 明朝"/>
        <family val="1"/>
        <charset val="128"/>
      </rPr>
      <t>経費</t>
    </r>
    <rPh sb="0" eb="7">
      <t>ホジョタイショウソトケイヒ</t>
    </rPh>
    <phoneticPr fontId="2"/>
  </si>
  <si>
    <t xml:space="preserve">１ 上記経費に係る消費税及び地方消費税も対象とします。
２ その他、補助対象経費、補助対象外経費については、要綱「別表１」を確認してください。
３ 当該事業費について、消費税及び地方消費税の申告により仕入控除を受ける場合は、税抜金額で算定すること
　とします。なお、補助対象経費を税込金額で算定した場合、事業完了後に消費税及び地方消費税の申告によっ
　て補助金に係る消費税仕入控除税額が確定した場合は、速やかに市に報告してください。
</t>
    <phoneticPr fontId="2"/>
  </si>
  <si>
    <t>（２） 交付決定額</t>
    <rPh sb="4" eb="6">
      <t>コウフ</t>
    </rPh>
    <rPh sb="6" eb="8">
      <t>ケッテイ</t>
    </rPh>
    <rPh sb="8" eb="9">
      <t>ガク</t>
    </rPh>
    <phoneticPr fontId="2"/>
  </si>
  <si>
    <t>(B) × 補助率(1/2)</t>
    <rPh sb="6" eb="9">
      <t>ホジョリツ</t>
    </rPh>
    <phoneticPr fontId="2"/>
  </si>
  <si>
    <t>((B) － 20万円) × 1/2 ＋ 20万円)</t>
    <rPh sb="9" eb="11">
      <t>マンエン</t>
    </rPh>
    <rPh sb="23" eb="25">
      <t>マンエン</t>
    </rPh>
    <phoneticPr fontId="2"/>
  </si>
  <si>
    <t>　ア、イの該当する項目にレ点と金額を記入</t>
    <rPh sb="5" eb="7">
      <t>ガイトウ</t>
    </rPh>
    <rPh sb="9" eb="11">
      <t>コウモク</t>
    </rPh>
    <rPh sb="13" eb="14">
      <t>テン</t>
    </rPh>
    <rPh sb="15" eb="17">
      <t>キンガク</t>
    </rPh>
    <rPh sb="18" eb="20">
      <t>キニュウ</t>
    </rPh>
    <phoneticPr fontId="2"/>
  </si>
  <si>
    <t>　ウ、エの該当する項目にレ点と金額を記入</t>
    <phoneticPr fontId="2"/>
  </si>
  <si>
    <t>交付確定申請額 (G)</t>
    <rPh sb="0" eb="2">
      <t>コウフ</t>
    </rPh>
    <rPh sb="2" eb="4">
      <t>カクテイ</t>
    </rPh>
    <rPh sb="4" eb="7">
      <t>シンセイガク</t>
    </rPh>
    <phoneticPr fontId="2"/>
  </si>
  <si>
    <t>(E) ＋ (F) ＜ (B)ならば、</t>
    <phoneticPr fontId="2"/>
  </si>
  <si>
    <r>
      <rPr>
        <sz val="10.5"/>
        <color theme="1"/>
        <rFont val="ＭＳ 明朝"/>
        <family val="1"/>
        <charset val="128"/>
      </rPr>
      <t>　</t>
    </r>
    <r>
      <rPr>
        <u/>
        <sz val="10.5"/>
        <color theme="1"/>
        <rFont val="ＭＳ 明朝"/>
        <family val="1"/>
        <charset val="128"/>
      </rPr>
      <t>交付確定申請額(G)</t>
    </r>
    <rPh sb="1" eb="8">
      <t>コウフカクテイシンセイガク</t>
    </rPh>
    <phoneticPr fontId="2"/>
  </si>
  <si>
    <t xml:space="preserve"> ＝ (D)と「(E)の千円未満切り捨て」の小さい方</t>
    <phoneticPr fontId="2"/>
  </si>
  <si>
    <t>(E) ＋ (F) ＞ (B)ならば、</t>
    <phoneticPr fontId="2"/>
  </si>
  <si>
    <t xml:space="preserve"> ＝ (D)と「｛(B) － (F)｝の千円未満切り捨て」の小さい方</t>
    <phoneticPr fontId="2"/>
  </si>
  <si>
    <t>会費</t>
    <rPh sb="0" eb="2">
      <t>カイヒ</t>
    </rPh>
    <phoneticPr fontId="2"/>
  </si>
  <si>
    <t>交付確定申請額</t>
    <rPh sb="0" eb="7">
      <t>コウフカクテイシンセイガク</t>
    </rPh>
    <phoneticPr fontId="2"/>
  </si>
  <si>
    <t>(F)</t>
    <phoneticPr fontId="2"/>
  </si>
  <si>
    <r>
      <t>交付決定額</t>
    </r>
    <r>
      <rPr>
        <sz val="9"/>
        <color theme="1"/>
        <rFont val="ＭＳ 明朝"/>
        <family val="1"/>
        <charset val="128"/>
      </rPr>
      <t>（事後申請の場合、</t>
    </r>
    <r>
      <rPr>
        <u/>
        <sz val="9"/>
        <color theme="1"/>
        <rFont val="ＭＳ 明朝"/>
        <family val="1"/>
        <charset val="128"/>
      </rPr>
      <t>交付申請額の上限(※)</t>
    </r>
    <r>
      <rPr>
        <sz val="9"/>
        <color theme="1"/>
        <rFont val="ＭＳ 明朝"/>
        <family val="1"/>
        <charset val="128"/>
      </rPr>
      <t>）</t>
    </r>
    <r>
      <rPr>
        <u/>
        <sz val="9"/>
        <color theme="1"/>
        <rFont val="ＭＳ 明朝"/>
        <family val="1"/>
        <charset val="128"/>
      </rPr>
      <t xml:space="preserve"> </t>
    </r>
    <rPh sb="0" eb="4">
      <t>コウフケッテイ</t>
    </rPh>
    <rPh sb="4" eb="5">
      <t>ガク</t>
    </rPh>
    <phoneticPr fontId="2"/>
  </si>
  <si>
    <t>※補助上限額からこれまでのこの補助金の交付確定額（又は交付決定額）の合計を引いたもの</t>
    <phoneticPr fontId="2"/>
  </si>
  <si>
    <t>景品費が補助対象経費全体で占める割合</t>
    <rPh sb="0" eb="3">
      <t>ケイヒンヒ</t>
    </rPh>
    <rPh sb="4" eb="10">
      <t>ホジョタイショウケイヒ</t>
    </rPh>
    <rPh sb="10" eb="12">
      <t>ゼンタイ</t>
    </rPh>
    <rPh sb="13" eb="14">
      <t>シ</t>
    </rPh>
    <rPh sb="16" eb="18">
      <t>ワリアイ</t>
    </rPh>
    <phoneticPr fontId="2"/>
  </si>
  <si>
    <t>※補助対象経費全体の30％まで</t>
    <rPh sb="1" eb="3">
      <t>ホジョ</t>
    </rPh>
    <rPh sb="3" eb="5">
      <t>タイショウ</t>
    </rPh>
    <rPh sb="5" eb="7">
      <t>ケイヒ</t>
    </rPh>
    <rPh sb="7" eb="9">
      <t>ゼンタイ</t>
    </rPh>
    <phoneticPr fontId="2"/>
  </si>
  <si>
    <t>※補助対象経費全体の10％かつ５万円まで</t>
    <rPh sb="1" eb="3">
      <t>ホジョ</t>
    </rPh>
    <rPh sb="3" eb="5">
      <t>タイショウ</t>
    </rPh>
    <rPh sb="5" eb="7">
      <t>ケイヒ</t>
    </rPh>
    <rPh sb="7" eb="9">
      <t>ゼンタイ</t>
    </rPh>
    <rPh sb="16" eb="18">
      <t>マンエン</t>
    </rPh>
    <phoneticPr fontId="2"/>
  </si>
  <si>
    <t>食糧費が補助対象経費全体で占める割合</t>
    <rPh sb="0" eb="3">
      <t>ショクリョウヒ</t>
    </rPh>
    <rPh sb="2" eb="3">
      <t>ヒ</t>
    </rPh>
    <rPh sb="4" eb="10">
      <t>ホジョタイショウケイヒ</t>
    </rPh>
    <rPh sb="10" eb="12">
      <t>ゼンタイ</t>
    </rPh>
    <rPh sb="13" eb="14">
      <t>シ</t>
    </rPh>
    <rPh sb="16" eb="18">
      <t>ワリアイ</t>
    </rPh>
    <phoneticPr fontId="2"/>
  </si>
  <si>
    <t>※補助対象経費全体の10％かつ20万円まで</t>
    <rPh sb="1" eb="3">
      <t>ホジョ</t>
    </rPh>
    <rPh sb="3" eb="5">
      <t>タイショウ</t>
    </rPh>
    <rPh sb="5" eb="7">
      <t>ケイヒ</t>
    </rPh>
    <rPh sb="7" eb="9">
      <t>ゼンタイ</t>
    </rPh>
    <rPh sb="17" eb="19">
      <t>マンエン</t>
    </rPh>
    <phoneticPr fontId="2"/>
  </si>
  <si>
    <t>□その他（　　　　　　　　　　　　　　）</t>
    <phoneticPr fontId="2"/>
  </si>
  <si>
    <t>□協賛金（※）</t>
    <phoneticPr fontId="2"/>
  </si>
  <si>
    <t>＝(A) － (D)</t>
    <phoneticPr fontId="2"/>
  </si>
  <si>
    <t>□景品表示法を確認し、遵守する事業計画にしました。</t>
    <rPh sb="1" eb="6">
      <t>ケイヒンヒョウジホウ</t>
    </rPh>
    <rPh sb="7" eb="9">
      <t>カクニン</t>
    </rPh>
    <rPh sb="11" eb="13">
      <t>ジュンシュ</t>
    </rPh>
    <rPh sb="15" eb="19">
      <t>ジギョウケイカク</t>
    </rPh>
    <phoneticPr fontId="2"/>
  </si>
  <si>
    <t>年</t>
    <rPh sb="0" eb="1">
      <t>ネン</t>
    </rPh>
    <phoneticPr fontId="2"/>
  </si>
  <si>
    <t>　令和</t>
    <phoneticPr fontId="2"/>
  </si>
  <si>
    <t>日</t>
    <rPh sb="0" eb="1">
      <t>ニチ</t>
    </rPh>
    <phoneticPr fontId="2"/>
  </si>
  <si>
    <t>第１号様式（第８条第１項）</t>
    <phoneticPr fontId="2"/>
  </si>
  <si>
    <t>令和</t>
    <phoneticPr fontId="2"/>
  </si>
  <si>
    <t>月</t>
    <rPh sb="0" eb="1">
      <t>ツキ</t>
    </rPh>
    <phoneticPr fontId="2"/>
  </si>
  <si>
    <t>日</t>
    <rPh sb="0" eb="1">
      <t>ヒ</t>
    </rPh>
    <phoneticPr fontId="2"/>
  </si>
  <si>
    <t>商店街にぎわい促進事業補助金交付申請書（１回目）</t>
    <rPh sb="0" eb="3">
      <t>ショウテンガイ</t>
    </rPh>
    <rPh sb="7" eb="11">
      <t>ソクシンジギョウ</t>
    </rPh>
    <rPh sb="11" eb="14">
      <t>ホジョキン</t>
    </rPh>
    <rPh sb="14" eb="16">
      <t>コウフ</t>
    </rPh>
    <rPh sb="16" eb="19">
      <t>シンセイショ</t>
    </rPh>
    <rPh sb="21" eb="23">
      <t>カイメ</t>
    </rPh>
    <phoneticPr fontId="2"/>
  </si>
  <si>
    <t>（申請先）</t>
    <rPh sb="1" eb="4">
      <t>シンセイサキ</t>
    </rPh>
    <phoneticPr fontId="2"/>
  </si>
  <si>
    <t xml:space="preserve"> 横浜市長</t>
    <rPh sb="1" eb="5">
      <t>ヨコハマシチョウ</t>
    </rPh>
    <phoneticPr fontId="2"/>
  </si>
  <si>
    <t>申請者</t>
    <rPh sb="0" eb="3">
      <t>シンセイシャ</t>
    </rPh>
    <phoneticPr fontId="2"/>
  </si>
  <si>
    <t>〒</t>
    <phoneticPr fontId="2"/>
  </si>
  <si>
    <t>住　所</t>
    <rPh sb="0" eb="1">
      <t>スミ</t>
    </rPh>
    <rPh sb="2" eb="3">
      <t>トコロ</t>
    </rPh>
    <phoneticPr fontId="2"/>
  </si>
  <si>
    <t>代表者氏名</t>
    <rPh sb="0" eb="5">
      <t>ダイヒョウシャシメイ</t>
    </rPh>
    <phoneticPr fontId="2"/>
  </si>
  <si>
    <t>役職名</t>
    <rPh sb="0" eb="3">
      <t>ヤクショクメイ</t>
    </rPh>
    <phoneticPr fontId="2"/>
  </si>
  <si>
    <t>フリガナ</t>
    <phoneticPr fontId="2"/>
  </si>
  <si>
    <t>代表者氏名</t>
    <rPh sb="0" eb="3">
      <t>ダイヒョウシャ</t>
    </rPh>
    <rPh sb="3" eb="5">
      <t>シメイ</t>
    </rPh>
    <phoneticPr fontId="2"/>
  </si>
  <si>
    <t xml:space="preserve">　商店街にぎわい促進事業補助金の交付を受けたいので、商店街にぎわい促進事業補助金交付要綱第８条第１項の規定に基づき、関係書類を添えて申請します。
　なお、補助金の交付を受けるにあたっては、横浜市補助金等の交付に関する規則（平成17年11 月30日横浜市規則第139号）及び商店街にぎわい促進事業補助金交付要綱を遵守します。
</t>
    <phoneticPr fontId="2"/>
  </si>
  <si>
    <t>１　補助金交付申請額</t>
    <rPh sb="2" eb="7">
      <t>ホジョキンコウフ</t>
    </rPh>
    <rPh sb="7" eb="10">
      <t>シンセイガク</t>
    </rPh>
    <phoneticPr fontId="2"/>
  </si>
  <si>
    <t xml:space="preserve"> ※1,000円未満切り捨て</t>
    <rPh sb="7" eb="8">
      <t>エン</t>
    </rPh>
    <rPh sb="8" eb="10">
      <t>ミマン</t>
    </rPh>
    <rPh sb="10" eb="11">
      <t>キ</t>
    </rPh>
    <rPh sb="12" eb="13">
      <t>ス</t>
    </rPh>
    <phoneticPr fontId="2"/>
  </si>
  <si>
    <t>２　関係書類</t>
    <rPh sb="2" eb="6">
      <t>カンケイショルイ</t>
    </rPh>
    <phoneticPr fontId="2"/>
  </si>
  <si>
    <t>（１）事業計画書（第１号様式の３）</t>
    <rPh sb="3" eb="8">
      <t>ジギョウケイカクショ</t>
    </rPh>
    <rPh sb="9" eb="10">
      <t>ダイ</t>
    </rPh>
    <rPh sb="11" eb="12">
      <t>ゴウ</t>
    </rPh>
    <rPh sb="12" eb="14">
      <t>ヨウシキ</t>
    </rPh>
    <phoneticPr fontId="2"/>
  </si>
  <si>
    <t>　　　事後申請の場合には、事業計画書に代えて、事業報告書（第８号様式の２）を提出</t>
    <rPh sb="3" eb="5">
      <t>ジゴ</t>
    </rPh>
    <rPh sb="5" eb="7">
      <t>シンセイ</t>
    </rPh>
    <rPh sb="8" eb="10">
      <t>バアイ</t>
    </rPh>
    <rPh sb="13" eb="18">
      <t>ジギョウケイカクショ</t>
    </rPh>
    <rPh sb="19" eb="20">
      <t>カ</t>
    </rPh>
    <rPh sb="23" eb="25">
      <t>ジギョウ</t>
    </rPh>
    <rPh sb="25" eb="28">
      <t>ホウコクショ</t>
    </rPh>
    <rPh sb="29" eb="30">
      <t>ダイ</t>
    </rPh>
    <rPh sb="31" eb="32">
      <t>ゴウ</t>
    </rPh>
    <rPh sb="32" eb="34">
      <t>ヨウシキ</t>
    </rPh>
    <rPh sb="38" eb="40">
      <t>テイシュツ</t>
    </rPh>
    <phoneticPr fontId="2"/>
  </si>
  <si>
    <t>（２）定款又は規約等の写し</t>
    <phoneticPr fontId="2"/>
  </si>
  <si>
    <t>（３）正会員名簿の写し</t>
    <phoneticPr fontId="2"/>
  </si>
  <si>
    <t>（４）役員名簿の写し</t>
    <phoneticPr fontId="2"/>
  </si>
  <si>
    <t>（５）見積書等経費の内訳がわかる書類。ただし、１件の金額が1,000,000円以上になる場合は、
　　２者以上の、10,000,000円以上になる場合は、３者以上の、それぞれ市内事業者から徴収した　　
　　見積書等の写し及び市内事業者であることを証する書類（履歴事項全部証明書若しくは個人事
　　業主の住民票の写し（いずれも内容が最新のものであって、申請日以前６か月以内に交付され
　　たもの）又は横浜市有資格者名簿の写し（内容が最新のもの））
　　　事後申請の場合には、見積書等経費の内訳がわかる書類に代えて、経費の支払いを証する書
　　類（領収書等）の写しを添付
　　（１件あたり 1,000,000円以上の場合には、見積書等と領収書等のいずれも添付）</t>
    <phoneticPr fontId="2"/>
  </si>
  <si>
    <t xml:space="preserve"> （添付する場合、レ点を記入）
</t>
    <phoneticPr fontId="2"/>
  </si>
  <si>
    <t xml:space="preserve">（６）事後申請の場合、事業の実施状況がわかる写真及び成果物（チラシ等）の資料
</t>
    <phoneticPr fontId="2"/>
  </si>
  <si>
    <t>（７）その他、市長が必要と認める書類（添付する場合、レ点を記入）</t>
    <phoneticPr fontId="2"/>
  </si>
  <si>
    <t>３　宣誓事項（全ての項目にレ点を記入）</t>
    <rPh sb="2" eb="4">
      <t>センセイ</t>
    </rPh>
    <rPh sb="4" eb="6">
      <t>ジコウ</t>
    </rPh>
    <rPh sb="7" eb="8">
      <t>スベ</t>
    </rPh>
    <rPh sb="10" eb="12">
      <t>コウモク</t>
    </rPh>
    <rPh sb="14" eb="15">
      <t>テン</t>
    </rPh>
    <rPh sb="16" eb="18">
      <t>キニュウ</t>
    </rPh>
    <phoneticPr fontId="2"/>
  </si>
  <si>
    <t>法令、条例、規則、本要綱又はこれらに基づき市長が行った指示に違反しないこと。違反</t>
    <phoneticPr fontId="2"/>
  </si>
  <si>
    <t>した場合、補助金の一部又は全部を返還します。</t>
  </si>
  <si>
    <t>市長が補助金の活用状況について調査を行うときは、聴取や資料の提出等に協力します。</t>
  </si>
  <si>
    <t>第10号様式（第14条第１項）</t>
    <phoneticPr fontId="2"/>
  </si>
  <si>
    <t>商店街にぎわい促進事業補助金交付請求書</t>
    <rPh sb="0" eb="3">
      <t>ショウテンガイ</t>
    </rPh>
    <rPh sb="7" eb="11">
      <t>ソクシンジギョウ</t>
    </rPh>
    <rPh sb="11" eb="14">
      <t>ホジョキン</t>
    </rPh>
    <rPh sb="14" eb="19">
      <t>コウフセイキュウショ</t>
    </rPh>
    <phoneticPr fontId="2"/>
  </si>
  <si>
    <t>（請求先）</t>
    <rPh sb="1" eb="3">
      <t>セイキュウ</t>
    </rPh>
    <rPh sb="3" eb="4">
      <t>サキ</t>
    </rPh>
    <phoneticPr fontId="2"/>
  </si>
  <si>
    <t>請求者</t>
    <rPh sb="0" eb="2">
      <t>セイキュウ</t>
    </rPh>
    <rPh sb="2" eb="3">
      <t>シャ</t>
    </rPh>
    <phoneticPr fontId="2"/>
  </si>
  <si>
    <t>経商第</t>
    <rPh sb="0" eb="1">
      <t>ケイ</t>
    </rPh>
    <rPh sb="1" eb="2">
      <t>ショウ</t>
    </rPh>
    <rPh sb="2" eb="3">
      <t>ダイ</t>
    </rPh>
    <phoneticPr fontId="2"/>
  </si>
  <si>
    <t>号で交付確定を受けた商店街にぎわい促進事業補助金を</t>
    <rPh sb="0" eb="1">
      <t>ゴウ</t>
    </rPh>
    <rPh sb="2" eb="6">
      <t>コウフカクテイ</t>
    </rPh>
    <rPh sb="7" eb="8">
      <t>ウ</t>
    </rPh>
    <rPh sb="10" eb="13">
      <t>ショウテンガイ</t>
    </rPh>
    <rPh sb="17" eb="19">
      <t>ソクシン</t>
    </rPh>
    <rPh sb="19" eb="21">
      <t>ジギョウ</t>
    </rPh>
    <rPh sb="21" eb="24">
      <t>ホジョキン</t>
    </rPh>
    <phoneticPr fontId="2"/>
  </si>
  <si>
    <t>請求します。</t>
    <rPh sb="0" eb="2">
      <t>セイキュウ</t>
    </rPh>
    <phoneticPr fontId="2"/>
  </si>
  <si>
    <t>補助金交付請求額</t>
    <rPh sb="0" eb="3">
      <t>ホジョキン</t>
    </rPh>
    <rPh sb="3" eb="5">
      <t>コウフ</t>
    </rPh>
    <rPh sb="5" eb="7">
      <t>セイキュウ</t>
    </rPh>
    <rPh sb="7" eb="8">
      <t>ガク</t>
    </rPh>
    <phoneticPr fontId="2"/>
  </si>
  <si>
    <t>補助金振込先金融機関</t>
    <rPh sb="0" eb="3">
      <t>ホジョキン</t>
    </rPh>
    <rPh sb="3" eb="6">
      <t>フリコミサキ</t>
    </rPh>
    <rPh sb="6" eb="10">
      <t>キンユウキカン</t>
    </rPh>
    <phoneticPr fontId="2"/>
  </si>
  <si>
    <t>金融機関の名称</t>
    <rPh sb="0" eb="4">
      <t>キンユウキカン</t>
    </rPh>
    <rPh sb="5" eb="7">
      <t>メイショウ</t>
    </rPh>
    <phoneticPr fontId="2"/>
  </si>
  <si>
    <t>信用金庫</t>
    <rPh sb="0" eb="4">
      <t>シンヨウキンコ</t>
    </rPh>
    <phoneticPr fontId="2"/>
  </si>
  <si>
    <t>支店等の名称</t>
    <rPh sb="0" eb="2">
      <t>シテン</t>
    </rPh>
    <rPh sb="2" eb="3">
      <t>ナド</t>
    </rPh>
    <rPh sb="4" eb="6">
      <t>メイショウ</t>
    </rPh>
    <phoneticPr fontId="2"/>
  </si>
  <si>
    <t>支店</t>
    <rPh sb="0" eb="2">
      <t>シテン</t>
    </rPh>
    <phoneticPr fontId="2"/>
  </si>
  <si>
    <t>出張所</t>
    <rPh sb="0" eb="3">
      <t>シュッチョウジョ</t>
    </rPh>
    <phoneticPr fontId="2"/>
  </si>
  <si>
    <t>預金種別</t>
    <rPh sb="0" eb="4">
      <t>ヨキンシュベツ</t>
    </rPh>
    <phoneticPr fontId="2"/>
  </si>
  <si>
    <t>普通</t>
    <rPh sb="0" eb="2">
      <t>フツウ</t>
    </rPh>
    <phoneticPr fontId="2"/>
  </si>
  <si>
    <t>当座</t>
    <rPh sb="0" eb="2">
      <t>トウザ</t>
    </rPh>
    <phoneticPr fontId="2"/>
  </si>
  <si>
    <t>口座番号</t>
    <rPh sb="0" eb="4">
      <t>コウザバンゴウ</t>
    </rPh>
    <phoneticPr fontId="2"/>
  </si>
  <si>
    <t>口座名義人</t>
    <rPh sb="0" eb="5">
      <t>コウザメイギニン</t>
    </rPh>
    <phoneticPr fontId="2"/>
  </si>
  <si>
    <t>銀　　行</t>
    <rPh sb="0" eb="1">
      <t>ギン</t>
    </rPh>
    <rPh sb="3" eb="4">
      <t>ギョウ</t>
    </rPh>
    <phoneticPr fontId="2"/>
  </si>
  <si>
    <t>(TEL</t>
    <phoneticPr fontId="2"/>
  </si>
  <si>
    <t>）</t>
    <phoneticPr fontId="2"/>
  </si>
  <si>
    <t>（TEL</t>
    <phoneticPr fontId="2"/>
  </si>
  <si>
    <t>（フリガナ）</t>
    <phoneticPr fontId="2"/>
  </si>
  <si>
    <t>印（※）</t>
    <rPh sb="0" eb="1">
      <t>イン</t>
    </rPh>
    <phoneticPr fontId="2"/>
  </si>
  <si>
    <t>※請求者と口座名義人が同じ場合は、押印を省略できます。
　請求者と口座名義人が異なる場合は、上記の「代表者氏名」欄の右に押印のうえ、下記に記名・
　押印をお願いします。</t>
    <rPh sb="74" eb="76">
      <t>オウイン</t>
    </rPh>
    <rPh sb="78" eb="79">
      <t>ネガ</t>
    </rPh>
    <phoneticPr fontId="2"/>
  </si>
  <si>
    <t>請求補助金については、上記口座に振り込んでください。</t>
    <phoneticPr fontId="2"/>
  </si>
  <si>
    <t>役　職　名</t>
    <rPh sb="0" eb="1">
      <t>ヤク</t>
    </rPh>
    <rPh sb="2" eb="3">
      <t>ショク</t>
    </rPh>
    <rPh sb="4" eb="5">
      <t>ナ</t>
    </rPh>
    <phoneticPr fontId="2"/>
  </si>
  <si>
    <t>団　体　名</t>
    <rPh sb="0" eb="1">
      <t>ダン</t>
    </rPh>
    <rPh sb="2" eb="3">
      <t>カラダ</t>
    </rPh>
    <rPh sb="4" eb="5">
      <t>ナ</t>
    </rPh>
    <phoneticPr fontId="2"/>
  </si>
  <si>
    <t>商店街にぎわい促進事業補助金交付申請書（２回目）</t>
    <rPh sb="0" eb="3">
      <t>ショウテンガイ</t>
    </rPh>
    <rPh sb="7" eb="11">
      <t>ソクシンジギョウ</t>
    </rPh>
    <rPh sb="11" eb="14">
      <t>ホジョキン</t>
    </rPh>
    <rPh sb="14" eb="16">
      <t>コウフ</t>
    </rPh>
    <rPh sb="16" eb="19">
      <t>シンセイショ</t>
    </rPh>
    <rPh sb="21" eb="23">
      <t>カイメ</t>
    </rPh>
    <phoneticPr fontId="2"/>
  </si>
  <si>
    <t>２　これまでのこの補助金の交付確定額（交付額が確定していない場合は交付決定額）</t>
    <rPh sb="9" eb="12">
      <t>ホジョキン</t>
    </rPh>
    <rPh sb="13" eb="18">
      <t>コウフカクテイガク</t>
    </rPh>
    <rPh sb="19" eb="21">
      <t>コウフ</t>
    </rPh>
    <rPh sb="21" eb="22">
      <t>ガク</t>
    </rPh>
    <rPh sb="23" eb="25">
      <t>カクテイ</t>
    </rPh>
    <rPh sb="30" eb="32">
      <t>バアイ</t>
    </rPh>
    <rPh sb="33" eb="35">
      <t>コウフ</t>
    </rPh>
    <rPh sb="35" eb="37">
      <t>ケッテイ</t>
    </rPh>
    <rPh sb="37" eb="38">
      <t>ガク</t>
    </rPh>
    <phoneticPr fontId="2"/>
  </si>
  <si>
    <t>３　関係書類（添付する書類にレ点を記入）</t>
    <rPh sb="2" eb="6">
      <t>カンケイショルイ</t>
    </rPh>
    <rPh sb="7" eb="9">
      <t>テンプ</t>
    </rPh>
    <rPh sb="11" eb="13">
      <t>ショルイ</t>
    </rPh>
    <rPh sb="15" eb="16">
      <t>テン</t>
    </rPh>
    <rPh sb="17" eb="19">
      <t>キニュウ</t>
    </rPh>
    <phoneticPr fontId="2"/>
  </si>
  <si>
    <t>　　　　事後申請の場合には、事業計画書に代えて、事業報告書（第８号様式の２）を提出　</t>
    <rPh sb="4" eb="6">
      <t>ジゴ</t>
    </rPh>
    <rPh sb="6" eb="8">
      <t>シンセイ</t>
    </rPh>
    <rPh sb="9" eb="11">
      <t>バアイ</t>
    </rPh>
    <rPh sb="14" eb="19">
      <t>ジギョウケイカクショ</t>
    </rPh>
    <rPh sb="20" eb="21">
      <t>カ</t>
    </rPh>
    <rPh sb="24" eb="26">
      <t>ジギョウ</t>
    </rPh>
    <rPh sb="26" eb="29">
      <t>ホウコクショ</t>
    </rPh>
    <rPh sb="30" eb="31">
      <t>ダイ</t>
    </rPh>
    <rPh sb="32" eb="33">
      <t>ゴウ</t>
    </rPh>
    <rPh sb="33" eb="35">
      <t>ヨウシキ</t>
    </rPh>
    <rPh sb="39" eb="41">
      <t>テイシュツ</t>
    </rPh>
    <phoneticPr fontId="2"/>
  </si>
  <si>
    <t>４　宣誓事項（全ての項目にレ点を記入）</t>
    <rPh sb="2" eb="4">
      <t>センセイ</t>
    </rPh>
    <rPh sb="4" eb="6">
      <t>ジコウ</t>
    </rPh>
    <rPh sb="7" eb="8">
      <t>スベ</t>
    </rPh>
    <rPh sb="10" eb="12">
      <t>コウモク</t>
    </rPh>
    <rPh sb="14" eb="15">
      <t>テン</t>
    </rPh>
    <rPh sb="16" eb="18">
      <t>キニュウ</t>
    </rPh>
    <phoneticPr fontId="2"/>
  </si>
  <si>
    <t xml:space="preserve"> ※１回目の申請から内容に変更がない場合（２）から（４）の書類は提出を省略可能</t>
    <phoneticPr fontId="2"/>
  </si>
  <si>
    <t>脱炭素取組宣言
のお願い</t>
    <rPh sb="0" eb="3">
      <t>ダツタンソ</t>
    </rPh>
    <rPh sb="3" eb="5">
      <t>トリクミ</t>
    </rPh>
    <rPh sb="5" eb="7">
      <t>センゲン</t>
    </rPh>
    <rPh sb="10" eb="11">
      <t>ネガ</t>
    </rPh>
    <phoneticPr fontId="2"/>
  </si>
  <si>
    <t>広報協力
のお願い</t>
    <rPh sb="0" eb="4">
      <t>コウホウキョウリョク</t>
    </rPh>
    <rPh sb="7" eb="8">
      <t>ネガ</t>
    </rPh>
    <phoneticPr fontId="2"/>
  </si>
  <si>
    <t>景品費
※景品費を申請　
　する場合、レ
　点を記入する
　こと</t>
    <rPh sb="0" eb="3">
      <t>ケイヒンヒ</t>
    </rPh>
    <rPh sb="5" eb="8">
      <t>ケイヒンヒ</t>
    </rPh>
    <rPh sb="9" eb="11">
      <t>シンセイ</t>
    </rPh>
    <rPh sb="16" eb="17">
      <t>バ</t>
    </rPh>
    <rPh sb="17" eb="18">
      <t>ゴウ</t>
    </rPh>
    <rPh sb="22" eb="23">
      <t>テン</t>
    </rPh>
    <rPh sb="24" eb="26">
      <t>キニュウ</t>
    </rPh>
    <phoneticPr fontId="2"/>
  </si>
  <si>
    <t>予備費</t>
    <rPh sb="0" eb="3">
      <t>ヨビヒ</t>
    </rPh>
    <phoneticPr fontId="2"/>
  </si>
  <si>
    <t>１ 上記経費に係る消費税及び地方消費税も対象とします。
２ その他、補助対象経費、補助対象外経費については、要綱「別表１」を確認してください。
３ 当該事業費について、消費税及び地方消費税の申告により仕入控除を受ける場合は、税抜金額で算定す
 ることとします。</t>
    <phoneticPr fontId="2"/>
  </si>
  <si>
    <t>予備費が補助対象経費全体で占める割合</t>
    <rPh sb="0" eb="3">
      <t>ヨビヒ</t>
    </rPh>
    <rPh sb="4" eb="10">
      <t>ホジョタイショウケイヒ</t>
    </rPh>
    <rPh sb="10" eb="12">
      <t>ゼンタイ</t>
    </rPh>
    <rPh sb="13" eb="14">
      <t>シ</t>
    </rPh>
    <rPh sb="16" eb="18">
      <t>ワリアイ</t>
    </rPh>
    <phoneticPr fontId="2"/>
  </si>
  <si>
    <t>ア　定額支援を適用しない場合</t>
    <phoneticPr fontId="2"/>
  </si>
  <si>
    <t>□会費充当</t>
    <rPh sb="1" eb="3">
      <t>カイヒ</t>
    </rPh>
    <rPh sb="3" eb="5">
      <t>ジュウトウ</t>
    </rPh>
    <phoneticPr fontId="2"/>
  </si>
  <si>
    <t>□販売での売上（※）</t>
    <phoneticPr fontId="2"/>
  </si>
  <si>
    <t>その他の
補助金等</t>
    <rPh sb="2" eb="3">
      <t>タ</t>
    </rPh>
    <rPh sb="5" eb="8">
      <t>ホジョキン</t>
    </rPh>
    <rPh sb="8" eb="9">
      <t>ナド</t>
    </rPh>
    <phoneticPr fontId="2"/>
  </si>
  <si>
    <t>第８号様式（第12条）</t>
    <phoneticPr fontId="2"/>
  </si>
  <si>
    <t>商店街にぎわい促進事業補助金実績報告書</t>
    <rPh sb="0" eb="3">
      <t>ショウテンガイ</t>
    </rPh>
    <rPh sb="7" eb="11">
      <t>ソクシンジギョウ</t>
    </rPh>
    <rPh sb="11" eb="14">
      <t>ホジョキン</t>
    </rPh>
    <rPh sb="14" eb="19">
      <t>ジッセキホウコクショ</t>
    </rPh>
    <phoneticPr fontId="2"/>
  </si>
  <si>
    <t>（報告先）</t>
    <rPh sb="1" eb="3">
      <t>ホウコク</t>
    </rPh>
    <rPh sb="3" eb="4">
      <t>サキ</t>
    </rPh>
    <phoneticPr fontId="2"/>
  </si>
  <si>
    <t>号で交付決定（</t>
    <rPh sb="0" eb="1">
      <t>ゴウ</t>
    </rPh>
    <rPh sb="2" eb="4">
      <t>コウフ</t>
    </rPh>
    <rPh sb="4" eb="6">
      <t>ケッテイ</t>
    </rPh>
    <phoneticPr fontId="2"/>
  </si>
  <si>
    <t>回目）を受けた商店街にぎわい促進事業</t>
    <rPh sb="0" eb="2">
      <t>カイメ</t>
    </rPh>
    <rPh sb="4" eb="5">
      <t>ウ</t>
    </rPh>
    <rPh sb="7" eb="10">
      <t>ショウテンガイ</t>
    </rPh>
    <rPh sb="14" eb="18">
      <t>ソクシンジギョウ</t>
    </rPh>
    <phoneticPr fontId="2"/>
  </si>
  <si>
    <t>１　補助金交付確定申請額</t>
    <rPh sb="2" eb="7">
      <t>ホジョキンコウフ</t>
    </rPh>
    <rPh sb="7" eb="9">
      <t>カクテイ</t>
    </rPh>
    <rPh sb="9" eb="12">
      <t>シンセイガク</t>
    </rPh>
    <phoneticPr fontId="2"/>
  </si>
  <si>
    <t>２　添付書類</t>
    <rPh sb="2" eb="6">
      <t>テンプショルイ</t>
    </rPh>
    <phoneticPr fontId="2"/>
  </si>
  <si>
    <t>（１）事業報告書（第８号様式の２）</t>
    <rPh sb="3" eb="5">
      <t>ジギョウ</t>
    </rPh>
    <rPh sb="5" eb="8">
      <t>ホウコクショ</t>
    </rPh>
    <rPh sb="9" eb="10">
      <t>ダイ</t>
    </rPh>
    <rPh sb="11" eb="12">
      <t>ゴウ</t>
    </rPh>
    <rPh sb="12" eb="14">
      <t>ヨウシキ</t>
    </rPh>
    <phoneticPr fontId="2"/>
  </si>
  <si>
    <t>（１）事業計画書（第１号様式の３）</t>
  </si>
  <si>
    <t>（２）定款又は規約等の写し</t>
  </si>
  <si>
    <t>（５）見積書等経費の内訳がわかる書類。ただし、１件の金額が1,000,000円以上になる場合は、
　　２者以上の、10,000,000円以上になる場合は、３者以上の、それぞれ市内事業者から徴収し
　　た見積書等の写し及び市内事業者であることを証する書類（履歴事項全部証明書若しくは個
　　人事業主の住民票の写し（いずれも内容が最新のものであって、申請日以前６か月以内に交
　　付されたもの）又は横浜市有資格者名簿の写し（内容が最新のもの））
　　　事後申請の場合には、見積書等経費の内訳がわかる書類に代えて、経費の支払いを証する
　　書類（領収書等）の写しを添付
　　（１件あたり 1,000,000円以上の場合には、見積書等と領収書等のいずれも添付）</t>
    <phoneticPr fontId="2"/>
  </si>
  <si>
    <t>（３）事業の実施状況がわかる写真及び成果物（チラシ等）の資料</t>
    <phoneticPr fontId="2"/>
  </si>
  <si>
    <t>（４）その他、市長が必要と認める書類</t>
    <phoneticPr fontId="2"/>
  </si>
  <si>
    <t>について、商店街にぎわい促進事業補助金交付要綱第12条の規定に基づき関係書類を添えて実績を報</t>
    <rPh sb="5" eb="8">
      <t>ショウテンガイ</t>
    </rPh>
    <rPh sb="12" eb="14">
      <t>ソクシン</t>
    </rPh>
    <rPh sb="14" eb="16">
      <t>ジギョウ</t>
    </rPh>
    <rPh sb="16" eb="19">
      <t>ホジョキン</t>
    </rPh>
    <rPh sb="19" eb="21">
      <t>コウフ</t>
    </rPh>
    <rPh sb="21" eb="23">
      <t>ヨウコウ</t>
    </rPh>
    <rPh sb="23" eb="24">
      <t>ダイ</t>
    </rPh>
    <rPh sb="26" eb="27">
      <t>ジョウ</t>
    </rPh>
    <rPh sb="28" eb="30">
      <t>キテイ</t>
    </rPh>
    <rPh sb="31" eb="32">
      <t>モト</t>
    </rPh>
    <rPh sb="34" eb="36">
      <t>カンケイ</t>
    </rPh>
    <rPh sb="36" eb="38">
      <t>ショルイ</t>
    </rPh>
    <rPh sb="39" eb="40">
      <t>ソ</t>
    </rPh>
    <rPh sb="42" eb="44">
      <t>ジッセキ</t>
    </rPh>
    <rPh sb="45" eb="46">
      <t>ホウ</t>
    </rPh>
    <phoneticPr fontId="2"/>
  </si>
  <si>
    <t>告します。</t>
    <rPh sb="0" eb="1">
      <t>コク</t>
    </rPh>
    <phoneticPr fontId="2"/>
  </si>
  <si>
    <t>（２）経費の支払いを証する書類（領収書等）の写し（ただし、１件の金額が1,000,000円以上の支
　　出に係るものについては、市長が必要と認めた場合には契約書等の写しを提出しなければならな　　
　　い）</t>
    <rPh sb="3" eb="5">
      <t>ケイヒ</t>
    </rPh>
    <phoneticPr fontId="2"/>
  </si>
  <si>
    <t>実施した事業の詳細内容（複数ある場合は付番のうえ、列記）</t>
    <rPh sb="0" eb="2">
      <t>ジッシ</t>
    </rPh>
    <rPh sb="4" eb="6">
      <t>ジギョウ</t>
    </rPh>
    <rPh sb="7" eb="9">
      <t>ショウサイ</t>
    </rPh>
    <rPh sb="9" eb="11">
      <t>ナイヨウ</t>
    </rPh>
    <rPh sb="12" eb="14">
      <t>フクスウ</t>
    </rPh>
    <rPh sb="16" eb="18">
      <t>バアイ</t>
    </rPh>
    <rPh sb="19" eb="21">
      <t>フバン</t>
    </rPh>
    <rPh sb="25" eb="27">
      <t>レッキ</t>
    </rPh>
    <phoneticPr fontId="2"/>
  </si>
  <si>
    <t>事業内容（複数ある場合は付番のうえ、列記）</t>
    <rPh sb="0" eb="4">
      <t>ジギョウナイヨウ</t>
    </rPh>
    <rPh sb="5" eb="7">
      <t>フクスウ</t>
    </rPh>
    <rPh sb="9" eb="11">
      <t>バアイ</t>
    </rPh>
    <rPh sb="12" eb="14">
      <t>フバン</t>
    </rPh>
    <rPh sb="18" eb="20">
      <t>レッキ</t>
    </rPh>
    <phoneticPr fontId="2"/>
  </si>
  <si>
    <t>□推定 □抽選会参加人数 □人流データ等　□その他（       　　　　）</t>
    <rPh sb="19" eb="20">
      <t>ナド</t>
    </rPh>
    <phoneticPr fontId="2"/>
  </si>
  <si>
    <t>２　効果測定</t>
    <rPh sb="2" eb="6">
      <t>コウカソクテイ</t>
    </rPh>
    <phoneticPr fontId="2"/>
  </si>
  <si>
    <t>（記入例:普段より2割多い来街で、初めての来街者もいました。）</t>
    <phoneticPr fontId="2"/>
  </si>
  <si>
    <r>
      <t xml:space="preserve">商店会の所感
</t>
    </r>
    <r>
      <rPr>
        <sz val="9"/>
        <color theme="1"/>
        <rFont val="ＭＳ 明朝"/>
        <family val="1"/>
        <charset val="128"/>
      </rPr>
      <t>※可能ならば、
平時や昨年同イベント
との比較を記入</t>
    </r>
    <rPh sb="0" eb="3">
      <t>ショウテンカイ</t>
    </rPh>
    <rPh sb="4" eb="6">
      <t>ショカン</t>
    </rPh>
    <phoneticPr fontId="2"/>
  </si>
  <si>
    <r>
      <t xml:space="preserve">商店会の所感
</t>
    </r>
    <r>
      <rPr>
        <sz val="9"/>
        <color theme="1"/>
        <rFont val="ＭＳ 明朝"/>
        <family val="1"/>
        <charset val="128"/>
      </rPr>
      <t>※可能ならば、
販売金額、又は平時や昨年同イベントとの比較を記入</t>
    </r>
    <rPh sb="0" eb="3">
      <t>ショウテンカイ</t>
    </rPh>
    <rPh sb="4" eb="6">
      <t>ショカン</t>
    </rPh>
    <rPh sb="20" eb="21">
      <t>マタ</t>
    </rPh>
    <rPh sb="22" eb="24">
      <t>ヘイジ</t>
    </rPh>
    <phoneticPr fontId="2"/>
  </si>
  <si>
    <t>(記入例:抽選券が2000枚利用されるなど、売上が平時に比べ2割増した会員店舗もありました。)</t>
    <phoneticPr fontId="2"/>
  </si>
  <si>
    <t>商店会活動に
参加する会員の
割合の変化と
商店会の所感</t>
    <rPh sb="0" eb="3">
      <t>ショウテンカイ</t>
    </rPh>
    <rPh sb="3" eb="5">
      <t>カツドウ</t>
    </rPh>
    <rPh sb="7" eb="9">
      <t>サンカ</t>
    </rPh>
    <rPh sb="11" eb="13">
      <t>カイイン</t>
    </rPh>
    <rPh sb="15" eb="17">
      <t>ワリアイ</t>
    </rPh>
    <rPh sb="18" eb="20">
      <t>ヘンカ</t>
    </rPh>
    <rPh sb="22" eb="25">
      <t>ショウテンカイ</t>
    </rPh>
    <rPh sb="26" eb="28">
      <t>ショカン</t>
    </rPh>
    <phoneticPr fontId="2"/>
  </si>
  <si>
    <r>
      <rPr>
        <sz val="10"/>
        <color theme="1"/>
        <rFont val="ＭＳ 明朝"/>
        <family val="1"/>
        <charset val="128"/>
      </rPr>
      <t>□増えた　□減った　□変わらない</t>
    </r>
    <r>
      <rPr>
        <sz val="8"/>
        <color theme="1"/>
        <rFont val="ＭＳ 明朝"/>
        <family val="1"/>
        <charset val="128"/>
      </rPr>
      <t>　※変わらない場合、所感の記載は不要</t>
    </r>
    <phoneticPr fontId="2"/>
  </si>
  <si>
    <t>（記入例:イベントを通して、清掃等の商店会活動に参加してくれる会員が増えました。）</t>
    <phoneticPr fontId="2"/>
  </si>
  <si>
    <t>□会員店舗の売上　□抽選券の配布枚数　□その他（　　　　　　　）</t>
    <rPh sb="1" eb="5">
      <t>カイインテンポ</t>
    </rPh>
    <rPh sb="6" eb="7">
      <t>ウ</t>
    </rPh>
    <rPh sb="7" eb="8">
      <t>ア</t>
    </rPh>
    <rPh sb="10" eb="13">
      <t>チュウセンケン</t>
    </rPh>
    <rPh sb="14" eb="16">
      <t>ハイフ</t>
    </rPh>
    <rPh sb="16" eb="18">
      <t>マイスウ</t>
    </rPh>
    <rPh sb="22" eb="23">
      <t>タ</t>
    </rPh>
    <phoneticPr fontId="2"/>
  </si>
  <si>
    <t>（記入例:イベント準備のためコミュニケーションを図ったことで、結束力が増したと感じます。）</t>
    <phoneticPr fontId="2"/>
  </si>
  <si>
    <r>
      <rPr>
        <sz val="10"/>
        <color theme="1"/>
        <rFont val="ＭＳ 明朝"/>
        <family val="1"/>
        <charset val="128"/>
      </rPr>
      <t>□強まった　□弱まった　□変わらない</t>
    </r>
    <r>
      <rPr>
        <sz val="8"/>
        <color theme="1"/>
        <rFont val="ＭＳ 明朝"/>
        <family val="1"/>
        <charset val="128"/>
      </rPr>
      <t>　※変わらない場合、所感の記載は不要</t>
    </r>
    <phoneticPr fontId="2"/>
  </si>
  <si>
    <t xml:space="preserve">□推定 □抽選会参加人数 □人流データ等 □その他（     　 　 ） </t>
    <rPh sb="19" eb="20">
      <t>ナド</t>
    </rPh>
    <phoneticPr fontId="2"/>
  </si>
  <si>
    <t>　 イ　会員店舗数１～19店舗、又は区商店街連合会が定額支援を利用する場合</t>
    <rPh sb="4" eb="9">
      <t>カイインテンポスウ</t>
    </rPh>
    <rPh sb="13" eb="15">
      <t>テンポ</t>
    </rPh>
    <rPh sb="16" eb="17">
      <t>マタ</t>
    </rPh>
    <rPh sb="18" eb="19">
      <t>ク</t>
    </rPh>
    <rPh sb="19" eb="22">
      <t>ショウテンガイ</t>
    </rPh>
    <rPh sb="22" eb="25">
      <t>レンゴウカイ</t>
    </rPh>
    <rPh sb="26" eb="30">
      <t>テイガクシエン</t>
    </rPh>
    <rPh sb="31" eb="33">
      <t>リヨウ</t>
    </rPh>
    <rPh sb="35" eb="37">
      <t>バアイ</t>
    </rPh>
    <phoneticPr fontId="2"/>
  </si>
  <si>
    <t>　 イ　会員店舗数１～19店舗、又は区商店街連合会が定額支援を適用する場合</t>
    <rPh sb="4" eb="9">
      <t>カイインテンポスウ</t>
    </rPh>
    <rPh sb="13" eb="15">
      <t>テンポ</t>
    </rPh>
    <rPh sb="16" eb="17">
      <t>マタ</t>
    </rPh>
    <rPh sb="18" eb="22">
      <t>クショウテンガイ</t>
    </rPh>
    <rPh sb="22" eb="25">
      <t>レンゴウカイ</t>
    </rPh>
    <rPh sb="26" eb="30">
      <t>テイガクシエン</t>
    </rPh>
    <rPh sb="31" eb="33">
      <t>テキヨウ</t>
    </rPh>
    <rPh sb="35" eb="37">
      <t>バアイ</t>
    </rPh>
    <phoneticPr fontId="2"/>
  </si>
  <si>
    <t>ウ　協賛金や販売での売上などの収入がない場合</t>
    <rPh sb="6" eb="8">
      <t>ハンバイ</t>
    </rPh>
    <rPh sb="10" eb="12">
      <t>ウリアゲ</t>
    </rPh>
    <phoneticPr fontId="2"/>
  </si>
  <si>
    <t>エ　補助対象事業に係る協賛金や販売での売上などの収入がある場合</t>
    <rPh sb="19" eb="21">
      <t>ウリアゲ</t>
    </rPh>
    <phoneticPr fontId="2"/>
  </si>
  <si>
    <t>協賛金や販売での売上などの収入</t>
    <rPh sb="0" eb="3">
      <t>キョウサンキン</t>
    </rPh>
    <rPh sb="4" eb="6">
      <t>ハンバイ</t>
    </rPh>
    <rPh sb="8" eb="10">
      <t>ウリアゲ</t>
    </rPh>
    <rPh sb="13" eb="15">
      <t>シュウニュウ</t>
    </rPh>
    <phoneticPr fontId="2"/>
  </si>
  <si>
    <t>（３） 交付確定申請額</t>
    <rPh sb="4" eb="6">
      <t>コウフ</t>
    </rPh>
    <rPh sb="6" eb="8">
      <t>カクテイ</t>
    </rPh>
    <rPh sb="8" eb="11">
      <t>シンセイガク</t>
    </rPh>
    <phoneticPr fontId="2"/>
  </si>
  <si>
    <t>交付確定申請額</t>
    <rPh sb="0" eb="2">
      <t>コウフ</t>
    </rPh>
    <rPh sb="2" eb="4">
      <t>カクテイ</t>
    </rPh>
    <rPh sb="4" eb="7">
      <t>シンセイガク</t>
    </rPh>
    <rPh sb="6" eb="7">
      <t>ガク</t>
    </rPh>
    <phoneticPr fontId="2"/>
  </si>
  <si>
    <t>□通常会費充当　□その他（　　　　　）</t>
    <rPh sb="1" eb="5">
      <t>ツウジョウカイヒ</t>
    </rPh>
    <rPh sb="5" eb="7">
      <t>ジュウトウ</t>
    </rPh>
    <rPh sb="11" eb="12">
      <t>タ</t>
    </rPh>
    <phoneticPr fontId="2"/>
  </si>
  <si>
    <t>協賛金</t>
    <rPh sb="0" eb="3">
      <t>キョウサンキン</t>
    </rPh>
    <phoneticPr fontId="2"/>
  </si>
  <si>
    <t>販売での売上</t>
    <rPh sb="0" eb="2">
      <t>ハンバイ</t>
    </rPh>
    <rPh sb="4" eb="6">
      <t>ウリアゲ</t>
    </rPh>
    <phoneticPr fontId="2"/>
  </si>
  <si>
    <t>その他の補助金等</t>
    <rPh sb="2" eb="3">
      <t>タ</t>
    </rPh>
    <rPh sb="4" eb="7">
      <t>ホジョキン</t>
    </rPh>
    <rPh sb="7" eb="8">
      <t>ナド</t>
    </rPh>
    <phoneticPr fontId="2"/>
  </si>
  <si>
    <t>□協賛金や売上などの収入は、(F)</t>
    <rPh sb="1" eb="4">
      <t>キョウサンキン</t>
    </rPh>
    <rPh sb="5" eb="7">
      <t>ウリアゲ</t>
    </rPh>
    <rPh sb="10" eb="12">
      <t>シュウニュウ</t>
    </rPh>
    <phoneticPr fontId="2"/>
  </si>
  <si>
    <t>当補助金の申請にあたっては、「脱炭素取組宣言」をお願いしています。</t>
    <phoneticPr fontId="2"/>
  </si>
  <si>
    <t>宣言をお済みの場合は上にレ点を記入</t>
    <phoneticPr fontId="2"/>
  </si>
  <si>
    <t>&gt;&gt;&gt;脱炭素化の取組を宣言しました</t>
    <rPh sb="3" eb="6">
      <t>ダツタンソ</t>
    </rPh>
    <rPh sb="6" eb="7">
      <t>カ</t>
    </rPh>
    <rPh sb="8" eb="10">
      <t>トリクミ</t>
    </rPh>
    <rPh sb="11" eb="13">
      <t>センゲン</t>
    </rPh>
    <phoneticPr fontId="2"/>
  </si>
  <si>
    <t>申請事業を本市や区のウェブサイトやSNSにおいて広報します。</t>
    <phoneticPr fontId="2"/>
  </si>
  <si>
    <t>広報を希望されない方はレ点を記入→</t>
    <phoneticPr fontId="2"/>
  </si>
  <si>
    <t>広報を希望しません</t>
    <phoneticPr fontId="2"/>
  </si>
  <si>
    <t>円</t>
    <rPh sb="0" eb="1">
      <t>エン</t>
    </rPh>
    <phoneticPr fontId="2"/>
  </si>
  <si>
    <t>□支出予定　　　　　　　　　　</t>
    <rPh sb="1" eb="5">
      <t>シシュツヨテイ</t>
    </rPh>
    <phoneticPr fontId="2"/>
  </si>
  <si>
    <t>２　収支決算書</t>
    <rPh sb="2" eb="4">
      <t>シュウシ</t>
    </rPh>
    <rPh sb="4" eb="6">
      <t>ケッサン</t>
    </rPh>
    <rPh sb="6" eb="7">
      <t>ショ</t>
    </rPh>
    <phoneticPr fontId="2"/>
  </si>
  <si>
    <t>１</t>
    <phoneticPr fontId="2"/>
  </si>
  <si>
    <t>２</t>
    <phoneticPr fontId="2"/>
  </si>
  <si>
    <t>　  補助制度名「　　　　　　　　　　　　　　　　　　　　　</t>
    <rPh sb="3" eb="8">
      <t>ホジョセイドメイ</t>
    </rPh>
    <phoneticPr fontId="2"/>
  </si>
  <si>
    <t>」</t>
    <phoneticPr fontId="2"/>
  </si>
  <si>
    <t>」</t>
    <phoneticPr fontId="2"/>
  </si>
  <si>
    <t>（２）経費の支払いを証する書類（領収書等）の写し（ただし、１件の金額が1,000,000円以上   
    の支出に係るものについては、市長が必要と認めた場合には契約書等の写しを提出しなけ    
    ればならない）</t>
    <rPh sb="3" eb="5">
      <t>ケイヒ</t>
    </rPh>
    <phoneticPr fontId="2"/>
  </si>
  <si>
    <t>目標来街者数</t>
    <rPh sb="0" eb="2">
      <t>モクヒョウ</t>
    </rPh>
    <rPh sb="2" eb="5">
      <t>ライガイシャ</t>
    </rPh>
    <rPh sb="4" eb="5">
      <t>シャ</t>
    </rPh>
    <rPh sb="5" eb="6">
      <t>スウ</t>
    </rPh>
    <phoneticPr fontId="2"/>
  </si>
  <si>
    <t>来街者数</t>
    <rPh sb="0" eb="3">
      <t>ライガイシャ</t>
    </rPh>
    <rPh sb="2" eb="3">
      <t>シャ</t>
    </rPh>
    <rPh sb="3" eb="4">
      <t>スウ</t>
    </rPh>
    <phoneticPr fontId="2"/>
  </si>
  <si>
    <t>☑</t>
  </si>
  <si>
    <t>会員同士の
結びつきの変化と
商店会の所感</t>
    <rPh sb="0" eb="4">
      <t>カイインドウシ</t>
    </rPh>
    <rPh sb="6" eb="7">
      <t>ムス</t>
    </rPh>
    <rPh sb="11" eb="13">
      <t>ヘンカ</t>
    </rPh>
    <rPh sb="15" eb="18">
      <t>ショウテンカイ</t>
    </rPh>
    <rPh sb="19" eb="21">
      <t>ショカン</t>
    </rPh>
    <phoneticPr fontId="2"/>
  </si>
  <si>
    <t>会員同士の
結びつきの変化と
商店会の所感</t>
    <phoneticPr fontId="2"/>
  </si>
  <si>
    <r>
      <t>※</t>
    </r>
    <r>
      <rPr>
        <u/>
        <sz val="10.5"/>
        <color theme="1"/>
        <rFont val="ＭＳ 明朝"/>
        <family val="1"/>
        <charset val="128"/>
      </rPr>
      <t xml:space="preserve">実績報告においては、協賛金や販売での売上など、会費等の自己資金やこの補助金以外の収
</t>
    </r>
    <r>
      <rPr>
        <sz val="10.5"/>
        <color theme="1"/>
        <rFont val="ＭＳ 明朝"/>
        <family val="1"/>
        <charset val="128"/>
      </rPr>
      <t xml:space="preserve">  </t>
    </r>
    <r>
      <rPr>
        <u/>
        <sz val="10.5"/>
        <color theme="1"/>
        <rFont val="ＭＳ 明朝"/>
        <family val="1"/>
        <charset val="128"/>
      </rPr>
      <t>入（以下、協賛金等）の金額をご報告ください。</t>
    </r>
    <phoneticPr fontId="2"/>
  </si>
  <si>
    <t>第１号様式の２（第８条第１項）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</si>
</sst>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m&quot;月&quot;d&quot;日&quot;;@"/>
    <numFmt numFmtId="177" formatCode="m/d;@"/>
    <numFmt numFmtId="178" formatCode="&quot;¥&quot;#,##0_);[Red]\(&quot;¥&quot;#,##0\)"/>
  </numFmts>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明朝"/>
      <family val="1"/>
      <charset val="128"/>
    </font>
    <font>
      <sz val="10"/>
      <color theme="1"/>
      <name val="ＭＳ 明朝"/>
      <family val="1"/>
      <charset val="128"/>
    </font>
    <font>
      <sz val="10.5"/>
      <color theme="1"/>
      <name val="ＭＳ 明朝"/>
      <family val="1"/>
      <charset val="128"/>
    </font>
    <font>
      <b/>
      <sz val="10.5"/>
      <color theme="1"/>
      <name val="ＭＳ 明朝"/>
      <family val="1"/>
      <charset val="128"/>
    </font>
    <font>
      <u/>
      <sz val="10.5"/>
      <color theme="1"/>
      <name val="ＭＳ 明朝"/>
      <family val="1"/>
      <charset val="128"/>
    </font>
    <font>
      <sz val="8"/>
      <color theme="1"/>
      <name val="ＭＳ 明朝"/>
      <family val="1"/>
      <charset val="128"/>
    </font>
    <font>
      <b/>
      <sz val="9"/>
      <color theme="1"/>
      <name val="ＭＳ 明朝"/>
      <family val="1"/>
      <charset val="128"/>
    </font>
    <font>
      <sz val="10.5"/>
      <color theme="8"/>
      <name val="ＭＳ 明朝"/>
      <family val="1"/>
      <charset val="128"/>
    </font>
    <font>
      <u/>
      <sz val="9"/>
      <color theme="1"/>
      <name val="ＭＳ 明朝"/>
      <family val="1"/>
      <charset val="128"/>
    </font>
    <font>
      <sz val="9"/>
      <color indexed="81"/>
      <name val="MS P ゴシック"/>
      <family val="3"/>
      <charset val="128"/>
    </font>
    <font>
      <b/>
      <sz val="9"/>
      <color indexed="81"/>
      <name val="MS P ゴシック"/>
      <family val="3"/>
      <charset val="128"/>
    </font>
    <font>
      <sz val="10.5"/>
      <color rgb="FFFF0000"/>
      <name val="ＭＳ 明朝"/>
      <family val="1"/>
      <charset val="128"/>
    </font>
    <font>
      <u/>
      <sz val="11"/>
      <color theme="1"/>
      <name val="ＭＳ 明朝"/>
      <family val="1"/>
      <charset val="128"/>
    </font>
    <font>
      <sz val="14"/>
      <color theme="1"/>
      <name val="ＭＳ 明朝"/>
      <family val="1"/>
      <charset val="128"/>
    </font>
    <font>
      <b/>
      <u/>
      <sz val="10.5"/>
      <color theme="1"/>
      <name val="游ゴシック"/>
      <family val="3"/>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u val="singleAccounting"/>
      <sz val="16"/>
      <color theme="1"/>
      <name val="ＭＳ 明朝"/>
      <family val="1"/>
      <charset val="128"/>
    </font>
    <font>
      <u val="singleAccounting"/>
      <sz val="11"/>
      <color theme="1"/>
      <name val="ＭＳ 明朝"/>
      <family val="1"/>
      <charset val="128"/>
    </font>
    <font>
      <sz val="7"/>
      <color theme="1"/>
      <name val="ＭＳ 明朝"/>
      <family val="1"/>
      <charset val="128"/>
    </font>
    <font>
      <u/>
      <sz val="16"/>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dashed">
        <color indexed="64"/>
      </top>
      <bottom style="dashed">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dashed">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top style="medium">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theme="8"/>
      </right>
      <top/>
      <bottom/>
      <diagonal/>
    </border>
    <border>
      <left/>
      <right style="medium">
        <color theme="8"/>
      </right>
      <top/>
      <bottom style="medium">
        <color theme="8"/>
      </bottom>
      <diagonal/>
    </border>
    <border>
      <left/>
      <right/>
      <top/>
      <bottom style="medium">
        <color theme="8"/>
      </bottom>
      <diagonal/>
    </border>
    <border>
      <left style="medium">
        <color theme="8"/>
      </left>
      <right/>
      <top style="medium">
        <color theme="8"/>
      </top>
      <bottom/>
      <diagonal/>
    </border>
    <border>
      <left/>
      <right style="medium">
        <color theme="8"/>
      </right>
      <top style="medium">
        <color theme="8"/>
      </top>
      <bottom/>
      <diagonal/>
    </border>
    <border>
      <left style="medium">
        <color theme="8"/>
      </left>
      <right/>
      <top/>
      <bottom/>
      <diagonal/>
    </border>
    <border>
      <left style="medium">
        <color theme="8"/>
      </left>
      <right/>
      <top/>
      <bottom style="medium">
        <color theme="8"/>
      </bottom>
      <diagonal/>
    </border>
    <border>
      <left/>
      <right/>
      <top style="medium">
        <color theme="8"/>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2">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 xfId="0" applyFont="1" applyBorder="1" applyAlignment="1">
      <alignment horizontal="center" vertical="center"/>
    </xf>
    <xf numFmtId="0" fontId="5" fillId="0" borderId="7"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38" fontId="5" fillId="0" borderId="17" xfId="1" applyFont="1" applyBorder="1">
      <alignment vertical="center"/>
    </xf>
    <xf numFmtId="38" fontId="5" fillId="0" borderId="17" xfId="1" applyFont="1" applyBorder="1" applyAlignment="1">
      <alignment horizontal="right" vertical="center"/>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38" fontId="5" fillId="0" borderId="2" xfId="1" applyFont="1" applyBorder="1" applyAlignment="1">
      <alignment vertical="center"/>
    </xf>
    <xf numFmtId="0" fontId="5" fillId="0" borderId="13" xfId="0" applyFont="1" applyBorder="1">
      <alignment vertical="center"/>
    </xf>
    <xf numFmtId="0" fontId="7" fillId="0" borderId="17" xfId="0" applyFont="1" applyBorder="1" applyAlignment="1">
      <alignment horizontal="right" vertical="center"/>
    </xf>
    <xf numFmtId="0" fontId="7" fillId="0" borderId="17" xfId="0" applyFont="1" applyBorder="1">
      <alignment vertical="center"/>
    </xf>
    <xf numFmtId="0" fontId="5" fillId="0" borderId="0" xfId="0" applyFont="1" applyProtection="1">
      <alignment vertical="center"/>
      <protection locked="0"/>
    </xf>
    <xf numFmtId="0" fontId="5" fillId="0" borderId="8" xfId="0" applyFont="1" applyBorder="1" applyProtection="1">
      <alignment vertical="center"/>
      <protection locked="0"/>
    </xf>
    <xf numFmtId="0" fontId="5" fillId="0" borderId="29" xfId="0" applyFont="1" applyBorder="1" applyProtection="1">
      <alignment vertical="center"/>
      <protection locked="0"/>
    </xf>
    <xf numFmtId="0" fontId="5" fillId="0" borderId="0"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81"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16" xfId="0" applyFont="1" applyBorder="1" applyAlignment="1" applyProtection="1">
      <alignment horizontal="left" vertical="center" wrapText="1"/>
      <protection locked="0"/>
    </xf>
    <xf numFmtId="0" fontId="5" fillId="0" borderId="81" xfId="0" applyFont="1" applyBorder="1" applyProtection="1">
      <alignment vertical="center"/>
      <protection locked="0"/>
    </xf>
    <xf numFmtId="0" fontId="5" fillId="0" borderId="1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3" fillId="0" borderId="1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5" fillId="0" borderId="52" xfId="0" applyFont="1" applyBorder="1" applyAlignment="1" applyProtection="1">
      <alignment horizontal="left" vertical="center"/>
      <protection locked="0"/>
    </xf>
    <xf numFmtId="0" fontId="5" fillId="0" borderId="52" xfId="0" applyFont="1" applyBorder="1" applyAlignment="1" applyProtection="1">
      <alignment vertical="center"/>
      <protection locked="0"/>
    </xf>
    <xf numFmtId="49" fontId="5" fillId="0" borderId="0" xfId="0" applyNumberFormat="1" applyFont="1" applyProtection="1">
      <alignment vertical="center"/>
      <protection locked="0"/>
    </xf>
    <xf numFmtId="38" fontId="5" fillId="0" borderId="0" xfId="1" applyFont="1" applyProtection="1">
      <alignment vertical="center"/>
      <protection locked="0"/>
    </xf>
    <xf numFmtId="0" fontId="5" fillId="0" borderId="57" xfId="0" applyFont="1" applyBorder="1" applyProtection="1">
      <alignment vertical="center"/>
      <protection locked="0"/>
    </xf>
    <xf numFmtId="49" fontId="5" fillId="0" borderId="57" xfId="0" applyNumberFormat="1" applyFont="1" applyBorder="1" applyProtection="1">
      <alignment vertical="center"/>
      <protection locked="0"/>
    </xf>
    <xf numFmtId="38" fontId="5" fillId="0" borderId="57" xfId="1" applyFont="1" applyBorder="1" applyProtection="1">
      <alignment vertical="center"/>
      <protection locked="0"/>
    </xf>
    <xf numFmtId="0" fontId="5" fillId="0" borderId="58" xfId="0" applyFont="1" applyBorder="1" applyProtection="1">
      <alignment vertical="center"/>
      <protection locked="0"/>
    </xf>
    <xf numFmtId="0" fontId="5" fillId="0" borderId="0" xfId="0" applyFont="1" applyBorder="1" applyProtection="1">
      <alignment vertical="center"/>
      <protection locked="0"/>
    </xf>
    <xf numFmtId="49" fontId="5" fillId="0" borderId="0" xfId="0" applyNumberFormat="1" applyFont="1" applyBorder="1" applyProtection="1">
      <alignment vertical="center"/>
      <protection locked="0"/>
    </xf>
    <xf numFmtId="38" fontId="5" fillId="0" borderId="0" xfId="1" applyFont="1" applyBorder="1" applyProtection="1">
      <alignment vertical="center"/>
      <protection locked="0"/>
    </xf>
    <xf numFmtId="0" fontId="5" fillId="0" borderId="59" xfId="0" applyFont="1" applyBorder="1" applyProtection="1">
      <alignment vertical="center"/>
      <protection locked="0"/>
    </xf>
    <xf numFmtId="49" fontId="5" fillId="0" borderId="55" xfId="0" applyNumberFormat="1" applyFont="1" applyBorder="1" applyProtection="1">
      <alignment vertical="center"/>
      <protection locked="0"/>
    </xf>
    <xf numFmtId="0" fontId="5" fillId="0" borderId="55" xfId="0" applyFont="1" applyBorder="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right" vertical="center"/>
      <protection locked="0"/>
    </xf>
    <xf numFmtId="0" fontId="7" fillId="0" borderId="0" xfId="0" applyFont="1" applyBorder="1" applyProtection="1">
      <alignment vertical="center"/>
      <protection locked="0"/>
    </xf>
    <xf numFmtId="0" fontId="5" fillId="0" borderId="61" xfId="0" applyFont="1" applyBorder="1" applyProtection="1">
      <alignment vertical="center"/>
      <protection locked="0"/>
    </xf>
    <xf numFmtId="0" fontId="5" fillId="0" borderId="56" xfId="0" applyFont="1" applyBorder="1" applyProtection="1">
      <alignment vertical="center"/>
      <protection locked="0"/>
    </xf>
    <xf numFmtId="20" fontId="5" fillId="0" borderId="0" xfId="0" applyNumberFormat="1" applyFont="1" applyProtection="1">
      <alignment vertical="center"/>
      <protection locked="0"/>
    </xf>
    <xf numFmtId="49" fontId="5" fillId="0" borderId="0" xfId="0" applyNumberFormat="1" applyFont="1" applyAlignment="1" applyProtection="1">
      <alignment horizontal="right" vertical="center"/>
      <protection locked="0"/>
    </xf>
    <xf numFmtId="0" fontId="5" fillId="0" borderId="62" xfId="0" applyFont="1" applyBorder="1" applyProtection="1">
      <alignment vertical="center"/>
      <protection locked="0"/>
    </xf>
    <xf numFmtId="49" fontId="5" fillId="0" borderId="62" xfId="0" applyNumberFormat="1" applyFont="1" applyBorder="1" applyProtection="1">
      <alignment vertical="center"/>
      <protection locked="0"/>
    </xf>
    <xf numFmtId="38" fontId="5" fillId="0" borderId="62" xfId="1" applyFont="1" applyBorder="1" applyProtection="1">
      <alignment vertical="center"/>
      <protection locked="0"/>
    </xf>
    <xf numFmtId="0" fontId="5" fillId="0" borderId="60" xfId="0" applyFont="1" applyBorder="1" applyAlignment="1" applyProtection="1">
      <alignment horizontal="left" vertical="center"/>
      <protection locked="0"/>
    </xf>
    <xf numFmtId="0" fontId="7" fillId="0" borderId="60" xfId="0" applyFont="1" applyBorder="1" applyProtection="1">
      <alignment vertical="center"/>
      <protection locked="0"/>
    </xf>
    <xf numFmtId="38" fontId="5" fillId="0" borderId="0" xfId="1" applyFont="1" applyBorder="1" applyProtection="1">
      <alignment vertical="center"/>
    </xf>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0" fontId="10" fillId="0" borderId="0" xfId="0" applyFont="1" applyProtection="1">
      <alignment vertical="center"/>
      <protection locked="0"/>
    </xf>
    <xf numFmtId="0" fontId="7" fillId="0" borderId="60" xfId="0" applyFont="1" applyBorder="1" applyAlignment="1" applyProtection="1">
      <alignment horizontal="left" vertical="center"/>
      <protection locked="0"/>
    </xf>
    <xf numFmtId="0" fontId="5" fillId="0" borderId="35" xfId="0" applyFont="1" applyBorder="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top" wrapText="1"/>
      <protection locked="0"/>
    </xf>
    <xf numFmtId="0" fontId="5" fillId="0" borderId="87" xfId="0" applyFont="1" applyBorder="1" applyAlignment="1" applyProtection="1">
      <alignment horizontal="left" vertical="center"/>
      <protection locked="0"/>
    </xf>
    <xf numFmtId="0" fontId="5" fillId="0" borderId="88"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38" fontId="5" fillId="0" borderId="0" xfId="1" applyNumberFormat="1" applyFont="1" applyBorder="1" applyProtection="1">
      <alignment vertical="center"/>
    </xf>
    <xf numFmtId="38" fontId="5" fillId="0" borderId="0" xfId="1" applyFont="1" applyProtection="1">
      <alignment vertical="center"/>
    </xf>
    <xf numFmtId="9" fontId="5" fillId="0" borderId="0" xfId="2" applyFont="1" applyProtection="1">
      <alignment vertical="center"/>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38" fontId="5" fillId="0" borderId="38" xfId="1" applyFont="1" applyBorder="1" applyAlignment="1" applyProtection="1">
      <alignment vertical="center"/>
      <protection locked="0"/>
    </xf>
    <xf numFmtId="0" fontId="5" fillId="0" borderId="10" xfId="0" applyFont="1" applyBorder="1" applyAlignment="1" applyProtection="1">
      <alignment vertical="center"/>
      <protection locked="0"/>
    </xf>
    <xf numFmtId="38" fontId="5" fillId="0" borderId="10" xfId="0" applyNumberFormat="1" applyFont="1" applyBorder="1" applyAlignment="1" applyProtection="1">
      <alignment vertical="center"/>
      <protection locked="0"/>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horizontal="center" vertical="center"/>
    </xf>
    <xf numFmtId="0" fontId="5" fillId="2" borderId="0" xfId="0" applyFont="1" applyFill="1">
      <alignment vertical="center"/>
    </xf>
    <xf numFmtId="0" fontId="5" fillId="0" borderId="0" xfId="0" applyFont="1" applyAlignment="1">
      <alignment horizontal="right" vertical="center"/>
    </xf>
    <xf numFmtId="0" fontId="5" fillId="0" borderId="0" xfId="0" applyFont="1" applyAlignment="1">
      <alignment vertical="center"/>
    </xf>
    <xf numFmtId="0" fontId="14" fillId="0" borderId="0" xfId="0" applyFont="1">
      <alignment vertical="center"/>
    </xf>
    <xf numFmtId="38" fontId="5" fillId="0" borderId="0" xfId="1" applyFont="1" applyAlignment="1">
      <alignment vertical="center"/>
    </xf>
    <xf numFmtId="38" fontId="5" fillId="0" borderId="0" xfId="1" applyFont="1" applyAlignment="1">
      <alignment horizontal="left" vertical="center"/>
    </xf>
    <xf numFmtId="38" fontId="4" fillId="0" borderId="0" xfId="1" applyFont="1" applyFill="1" applyBorder="1" applyAlignment="1">
      <alignment vertical="center"/>
    </xf>
    <xf numFmtId="38" fontId="15" fillId="0" borderId="0" xfId="1" applyFont="1" applyFill="1" applyBorder="1" applyAlignment="1">
      <alignment vertical="center"/>
    </xf>
    <xf numFmtId="49" fontId="4" fillId="0" borderId="0" xfId="0" applyNumberFormat="1" applyFont="1" applyFill="1" applyAlignment="1">
      <alignment vertical="center"/>
    </xf>
    <xf numFmtId="0" fontId="5" fillId="0" borderId="0" xfId="0" applyFont="1" applyFill="1">
      <alignment vertical="center"/>
    </xf>
    <xf numFmtId="49" fontId="5" fillId="0" borderId="0" xfId="0" applyNumberFormat="1" applyFont="1" applyFill="1" applyAlignment="1" applyProtection="1">
      <alignment horizontal="center" vertical="center"/>
      <protection locked="0"/>
    </xf>
    <xf numFmtId="0" fontId="5" fillId="0" borderId="0" xfId="0" applyFont="1" applyAlignment="1">
      <alignment horizontal="left" vertical="center"/>
    </xf>
    <xf numFmtId="0" fontId="16" fillId="2" borderId="0" xfId="0" applyFont="1" applyFill="1" applyAlignment="1">
      <alignment vertical="center"/>
    </xf>
    <xf numFmtId="49" fontId="5" fillId="0" borderId="0" xfId="0" applyNumberFormat="1" applyFont="1">
      <alignment vertical="center"/>
    </xf>
    <xf numFmtId="0" fontId="5" fillId="0" borderId="0" xfId="0" applyFont="1" applyFill="1" applyAlignment="1">
      <alignment vertical="center"/>
    </xf>
    <xf numFmtId="0" fontId="5" fillId="0" borderId="0" xfId="0" applyFont="1" applyFill="1" applyAlignment="1">
      <alignment horizontal="left" vertical="center"/>
    </xf>
    <xf numFmtId="177" fontId="5" fillId="0" borderId="0" xfId="0" applyNumberFormat="1" applyFont="1">
      <alignment vertical="center"/>
    </xf>
    <xf numFmtId="0" fontId="5" fillId="0" borderId="0" xfId="0" applyNumberFormat="1" applyFont="1" applyFill="1">
      <alignment vertical="center"/>
    </xf>
    <xf numFmtId="0" fontId="5" fillId="0" borderId="0" xfId="0" applyFont="1" applyFill="1" applyBorder="1" applyAlignment="1">
      <alignment horizontal="right" vertical="center"/>
    </xf>
    <xf numFmtId="0" fontId="5" fillId="0" borderId="0" xfId="0" applyFont="1" applyFill="1" applyAlignment="1">
      <alignment horizontal="right" vertical="center"/>
    </xf>
    <xf numFmtId="0" fontId="17" fillId="0" borderId="0" xfId="0" applyFont="1">
      <alignment vertical="center"/>
    </xf>
    <xf numFmtId="0" fontId="5" fillId="0" borderId="0" xfId="0" applyFont="1" applyFill="1" applyAlignment="1" applyProtection="1">
      <alignment vertical="center"/>
      <protection locked="0"/>
    </xf>
    <xf numFmtId="0" fontId="18" fillId="0" borderId="0" xfId="0" applyFont="1">
      <alignment vertical="center"/>
    </xf>
    <xf numFmtId="0" fontId="1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20" fontId="5" fillId="0" borderId="0" xfId="0" applyNumberFormat="1" applyFont="1">
      <alignment vertical="center"/>
    </xf>
    <xf numFmtId="0" fontId="5" fillId="0" borderId="0" xfId="0" applyFont="1" applyAlignment="1">
      <alignment vertical="top"/>
    </xf>
    <xf numFmtId="0" fontId="7" fillId="0" borderId="0" xfId="0" applyFont="1" applyAlignment="1">
      <alignment vertical="center"/>
    </xf>
    <xf numFmtId="42" fontId="15" fillId="0" borderId="0" xfId="0" applyNumberFormat="1" applyFont="1" applyAlignment="1">
      <alignment vertical="center"/>
    </xf>
    <xf numFmtId="0" fontId="8" fillId="0" borderId="0" xfId="0" applyFont="1">
      <alignment vertical="center"/>
    </xf>
    <xf numFmtId="0" fontId="19" fillId="0" borderId="0" xfId="0" applyFont="1">
      <alignment vertical="center"/>
    </xf>
    <xf numFmtId="0" fontId="5" fillId="0" borderId="89" xfId="0" applyFont="1" applyBorder="1" applyAlignment="1">
      <alignment vertical="center"/>
    </xf>
    <xf numFmtId="0" fontId="5" fillId="0" borderId="90" xfId="0" applyFont="1" applyBorder="1">
      <alignment vertical="center"/>
    </xf>
    <xf numFmtId="0" fontId="5" fillId="0" borderId="91" xfId="0" applyFont="1" applyBorder="1">
      <alignment vertical="center"/>
    </xf>
    <xf numFmtId="0" fontId="5" fillId="0" borderId="92" xfId="0" applyFont="1" applyBorder="1">
      <alignment vertical="center"/>
    </xf>
    <xf numFmtId="0" fontId="5" fillId="0" borderId="93" xfId="0" applyFont="1" applyBorder="1">
      <alignment vertical="center"/>
    </xf>
    <xf numFmtId="0" fontId="5" fillId="0" borderId="94" xfId="0" applyFont="1" applyBorder="1" applyAlignment="1">
      <alignment vertical="center"/>
    </xf>
    <xf numFmtId="0" fontId="5" fillId="0" borderId="95" xfId="0" applyFont="1" applyBorder="1" applyAlignment="1">
      <alignment vertical="center"/>
    </xf>
    <xf numFmtId="0" fontId="5" fillId="0" borderId="95" xfId="0" applyFont="1" applyBorder="1">
      <alignment vertical="center"/>
    </xf>
    <xf numFmtId="0" fontId="5" fillId="0" borderId="96" xfId="0" applyFont="1" applyBorder="1" applyAlignment="1">
      <alignment vertical="center"/>
    </xf>
    <xf numFmtId="0" fontId="5" fillId="0" borderId="0" xfId="0" applyFont="1" applyAlignment="1">
      <alignment horizontal="left" vertical="center" shrinkToFit="1"/>
    </xf>
    <xf numFmtId="49" fontId="5" fillId="0" borderId="0" xfId="0" applyNumberFormat="1" applyFont="1" applyFill="1" applyAlignment="1">
      <alignment horizontal="center" vertical="center"/>
    </xf>
    <xf numFmtId="176" fontId="5" fillId="0" borderId="0" xfId="0" applyNumberFormat="1" applyFont="1" applyFill="1" applyAlignment="1">
      <alignmen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9" xfId="0" applyFont="1" applyBorder="1" applyAlignment="1">
      <alignment vertical="center"/>
    </xf>
    <xf numFmtId="0" fontId="5" fillId="0" borderId="0" xfId="0" applyFont="1" applyAlignment="1">
      <alignment horizontal="distributed" vertical="center"/>
    </xf>
    <xf numFmtId="176" fontId="5" fillId="0" borderId="0" xfId="0" applyNumberFormat="1" applyFont="1" applyFill="1" applyAlignment="1">
      <alignment horizontal="center" vertical="center"/>
    </xf>
    <xf numFmtId="0" fontId="5" fillId="0" borderId="23" xfId="0" applyFont="1" applyBorder="1">
      <alignment vertical="center"/>
    </xf>
    <xf numFmtId="0" fontId="5" fillId="0" borderId="23" xfId="0" applyFont="1" applyBorder="1" applyAlignment="1">
      <alignment vertical="center"/>
    </xf>
    <xf numFmtId="0" fontId="19"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right" vertical="center"/>
    </xf>
    <xf numFmtId="0" fontId="5" fillId="0" borderId="0" xfId="0" applyFont="1" applyAlignment="1">
      <alignment horizontal="left" vertical="center" shrinkToFit="1"/>
    </xf>
    <xf numFmtId="0" fontId="5" fillId="0" borderId="0" xfId="0" applyFont="1" applyFill="1" applyAlignment="1">
      <alignment horizontal="left" vertical="center"/>
    </xf>
    <xf numFmtId="0" fontId="5" fillId="0" borderId="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32"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horizontal="left" vertical="center"/>
    </xf>
    <xf numFmtId="0" fontId="5" fillId="0" borderId="0" xfId="0" applyFont="1" applyBorder="1" applyAlignment="1">
      <alignment horizontal="left" vertical="center"/>
    </xf>
    <xf numFmtId="49" fontId="5" fillId="0" borderId="0" xfId="0" applyNumberFormat="1" applyFont="1" applyFill="1" applyAlignment="1">
      <alignment horizontal="center" vertical="center"/>
    </xf>
    <xf numFmtId="0" fontId="5" fillId="0" borderId="28" xfId="0" applyFont="1" applyBorder="1">
      <alignment vertical="center"/>
    </xf>
    <xf numFmtId="0" fontId="18" fillId="0" borderId="0" xfId="0" applyFont="1" applyProtection="1">
      <alignment vertical="center"/>
      <protection locked="0"/>
    </xf>
    <xf numFmtId="0" fontId="18" fillId="0" borderId="8" xfId="0" applyFont="1" applyBorder="1" applyProtection="1">
      <alignment vertical="center"/>
      <protection locked="0"/>
    </xf>
    <xf numFmtId="38" fontId="4" fillId="0" borderId="8" xfId="1" applyFont="1" applyBorder="1" applyAlignment="1" applyProtection="1">
      <alignment vertical="center"/>
      <protection locked="0"/>
    </xf>
    <xf numFmtId="0" fontId="5" fillId="0" borderId="0" xfId="0" applyFont="1" applyAlignment="1">
      <alignment vertical="top" wrapText="1"/>
    </xf>
    <xf numFmtId="0" fontId="5" fillId="0" borderId="0" xfId="0" applyFont="1" applyAlignment="1">
      <alignment vertical="center" wrapText="1"/>
    </xf>
    <xf numFmtId="0" fontId="5" fillId="0" borderId="12" xfId="0" applyFont="1" applyBorder="1" applyAlignment="1">
      <alignment horizontal="right" vertical="center"/>
    </xf>
    <xf numFmtId="0" fontId="5" fillId="0" borderId="100" xfId="0" applyFont="1" applyBorder="1" applyAlignment="1" applyProtection="1">
      <alignment horizontal="left" vertical="center"/>
      <protection locked="0"/>
    </xf>
    <xf numFmtId="0" fontId="5" fillId="0" borderId="105" xfId="0" applyFont="1" applyBorder="1" applyAlignment="1" applyProtection="1">
      <alignment horizontal="left" vertical="center"/>
      <protection locked="0"/>
    </xf>
    <xf numFmtId="49" fontId="18" fillId="0" borderId="0" xfId="0" applyNumberFormat="1" applyFont="1" applyProtection="1">
      <alignment vertical="center"/>
      <protection locked="0"/>
    </xf>
    <xf numFmtId="0" fontId="5" fillId="0" borderId="0"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horizontal="center" vertical="center"/>
    </xf>
    <xf numFmtId="0" fontId="5" fillId="0" borderId="0" xfId="0" applyFont="1" applyFill="1" applyAlignment="1">
      <alignment horizontal="left" vertical="center"/>
    </xf>
    <xf numFmtId="176" fontId="5" fillId="0" borderId="0" xfId="0" applyNumberFormat="1" applyFont="1" applyFill="1" applyAlignment="1">
      <alignment horizontal="center"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5" fillId="0" borderId="0" xfId="0" applyFont="1" applyBorder="1" applyAlignment="1">
      <alignment horizontal="left" vertical="center" wrapText="1"/>
    </xf>
    <xf numFmtId="0" fontId="5" fillId="0" borderId="0" xfId="0" applyFont="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7" fillId="0" borderId="60"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0" xfId="0" applyFont="1" applyAlignment="1" applyProtection="1">
      <alignment horizontal="right" vertical="center"/>
      <protection locked="0"/>
    </xf>
    <xf numFmtId="49" fontId="5" fillId="0" borderId="0" xfId="0" applyNumberFormat="1" applyFont="1" applyFill="1" applyAlignment="1">
      <alignment horizontal="center" vertical="center"/>
    </xf>
    <xf numFmtId="0" fontId="5" fillId="0" borderId="0" xfId="0" applyFont="1" applyBorder="1" applyAlignment="1">
      <alignment horizontal="left" vertical="top" wrapText="1"/>
    </xf>
    <xf numFmtId="0" fontId="5" fillId="0" borderId="0" xfId="0" applyFont="1" applyBorder="1" applyAlignment="1">
      <alignment horizontal="left" vertical="center"/>
    </xf>
    <xf numFmtId="0" fontId="5" fillId="0" borderId="32" xfId="0" applyFont="1" applyBorder="1" applyAlignment="1" applyProtection="1">
      <alignment horizontal="center" vertical="center"/>
      <protection locked="0"/>
    </xf>
    <xf numFmtId="0" fontId="5" fillId="0" borderId="0" xfId="0" applyFont="1" applyBorder="1" applyAlignment="1">
      <alignment horizontal="center" vertical="center"/>
    </xf>
    <xf numFmtId="0" fontId="5" fillId="0" borderId="0" xfId="0" applyFont="1" applyAlignment="1">
      <alignment horizontal="left" vertical="center"/>
    </xf>
    <xf numFmtId="38" fontId="4" fillId="0" borderId="38" xfId="1" applyFont="1" applyBorder="1" applyAlignment="1" applyProtection="1">
      <alignment horizontal="right" vertical="center"/>
      <protection locked="0"/>
    </xf>
    <xf numFmtId="38" fontId="4" fillId="0" borderId="7" xfId="1" applyFont="1" applyBorder="1" applyAlignment="1" applyProtection="1">
      <alignment vertical="center"/>
      <protection locked="0"/>
    </xf>
    <xf numFmtId="0" fontId="4" fillId="0" borderId="10" xfId="0" applyFont="1" applyBorder="1" applyAlignment="1" applyProtection="1">
      <alignment horizontal="left" vertical="center"/>
      <protection locked="0"/>
    </xf>
    <xf numFmtId="0" fontId="3" fillId="0" borderId="11"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horizontal="right" vertical="center"/>
    </xf>
    <xf numFmtId="0" fontId="5" fillId="0" borderId="8" xfId="0" applyFont="1" applyBorder="1" applyAlignment="1">
      <alignment horizontal="right" vertical="center"/>
    </xf>
    <xf numFmtId="0" fontId="5" fillId="0" borderId="0" xfId="0" applyFont="1" applyAlignment="1" applyProtection="1">
      <alignment horizontal="left" vertical="center"/>
      <protection locked="0"/>
    </xf>
    <xf numFmtId="178" fontId="20" fillId="0" borderId="0" xfId="0" applyNumberFormat="1" applyFont="1" applyBorder="1" applyAlignment="1">
      <alignment vertical="center"/>
    </xf>
    <xf numFmtId="42" fontId="21" fillId="0" borderId="0" xfId="0" applyNumberFormat="1" applyFont="1" applyAlignment="1">
      <alignment vertical="center"/>
    </xf>
    <xf numFmtId="178" fontId="18" fillId="0" borderId="0" xfId="0" applyNumberFormat="1" applyFont="1" applyBorder="1" applyAlignment="1">
      <alignment vertical="center"/>
    </xf>
    <xf numFmtId="0" fontId="8" fillId="0" borderId="0" xfId="0" applyFont="1" applyBorder="1">
      <alignment vertical="center"/>
    </xf>
    <xf numFmtId="178" fontId="18" fillId="0" borderId="0" xfId="0" applyNumberFormat="1" applyFont="1" applyBorder="1" applyAlignment="1">
      <alignment horizontal="left" vertical="center"/>
    </xf>
    <xf numFmtId="0" fontId="5" fillId="0" borderId="0" xfId="0" applyFont="1" applyBorder="1" applyAlignment="1">
      <alignment vertical="center"/>
    </xf>
    <xf numFmtId="178" fontId="15" fillId="0" borderId="0" xfId="0" applyNumberFormat="1" applyFont="1" applyBorder="1" applyAlignment="1">
      <alignment vertical="center"/>
    </xf>
    <xf numFmtId="178" fontId="20" fillId="0" borderId="0" xfId="0" applyNumberFormat="1" applyFont="1" applyBorder="1" applyAlignment="1"/>
    <xf numFmtId="0" fontId="20" fillId="0" borderId="0" xfId="0" applyFont="1" applyAlignment="1"/>
    <xf numFmtId="178" fontId="24" fillId="0" borderId="0" xfId="0" applyNumberFormat="1" applyFont="1" applyBorder="1" applyAlignment="1"/>
    <xf numFmtId="42" fontId="22" fillId="0" borderId="0" xfId="0" applyNumberFormat="1" applyFont="1" applyBorder="1" applyAlignment="1">
      <alignment vertical="center"/>
    </xf>
    <xf numFmtId="42" fontId="15" fillId="0" borderId="0" xfId="0" applyNumberFormat="1" applyFont="1" applyBorder="1" applyAlignment="1">
      <alignment vertical="center"/>
    </xf>
    <xf numFmtId="42" fontId="21" fillId="0" borderId="0" xfId="0" applyNumberFormat="1" applyFont="1" applyBorder="1" applyAlignment="1">
      <alignment vertical="center"/>
    </xf>
    <xf numFmtId="0" fontId="5" fillId="0" borderId="0" xfId="0" applyFont="1" applyAlignment="1">
      <alignment horizontal="center" vertical="center"/>
    </xf>
    <xf numFmtId="0" fontId="5" fillId="0" borderId="0" xfId="0" applyFont="1" applyFill="1" applyAlignment="1">
      <alignment horizontal="left" vertical="center"/>
    </xf>
    <xf numFmtId="176" fontId="5" fillId="0" borderId="0" xfId="0" applyNumberFormat="1" applyFont="1" applyFill="1" applyAlignment="1">
      <alignment horizontal="center"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32"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7" fillId="0" borderId="60"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49" fontId="5" fillId="0" borderId="0" xfId="0" applyNumberFormat="1" applyFont="1" applyFill="1" applyAlignment="1">
      <alignment horizontal="center" vertical="center"/>
    </xf>
    <xf numFmtId="0" fontId="5" fillId="0" borderId="0" xfId="0" applyFont="1" applyBorder="1" applyAlignment="1">
      <alignment horizontal="left" vertical="top" wrapText="1"/>
    </xf>
    <xf numFmtId="0" fontId="5" fillId="0" borderId="0" xfId="0" applyFont="1" applyBorder="1" applyAlignment="1">
      <alignment horizontal="left" vertical="center"/>
    </xf>
    <xf numFmtId="0" fontId="5" fillId="0" borderId="0" xfId="0" applyFont="1" applyAlignment="1">
      <alignment horizontal="left" vertical="center"/>
    </xf>
    <xf numFmtId="38" fontId="5" fillId="0" borderId="0" xfId="1" applyFont="1" applyAlignment="1" applyProtection="1">
      <alignment horizontal="right" vertical="center"/>
      <protection locked="0"/>
    </xf>
    <xf numFmtId="0" fontId="5" fillId="0" borderId="0" xfId="0" applyFont="1" applyAlignment="1">
      <alignment horizontal="center" vertical="center"/>
    </xf>
    <xf numFmtId="0" fontId="5" fillId="0" borderId="0" xfId="0" applyFont="1" applyFill="1" applyAlignment="1">
      <alignment horizontal="left"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Fill="1" applyAlignment="1">
      <alignment horizontal="left" vertical="center"/>
    </xf>
    <xf numFmtId="176" fontId="5" fillId="0" borderId="0" xfId="0" applyNumberFormat="1" applyFont="1" applyFill="1" applyAlignment="1">
      <alignment horizontal="center" vertical="center"/>
    </xf>
    <xf numFmtId="0" fontId="5" fillId="0" borderId="0" xfId="0" applyFont="1" applyAlignment="1">
      <alignment horizontal="left" vertical="center" wrapText="1"/>
    </xf>
    <xf numFmtId="0" fontId="16" fillId="0" borderId="0" xfId="0" applyFont="1" applyFill="1" applyAlignment="1">
      <alignment horizontal="center" vertical="center"/>
    </xf>
    <xf numFmtId="0" fontId="3" fillId="0" borderId="0" xfId="0" applyFont="1" applyAlignment="1">
      <alignment horizontal="distributed" vertical="center"/>
    </xf>
    <xf numFmtId="0" fontId="5" fillId="0" borderId="0" xfId="0" applyFont="1" applyAlignment="1">
      <alignment horizontal="distributed" vertical="center"/>
    </xf>
    <xf numFmtId="0" fontId="3" fillId="0" borderId="0" xfId="0"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righ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38" fontId="5" fillId="0" borderId="11" xfId="1" applyFont="1" applyBorder="1" applyAlignment="1">
      <alignment horizontal="center" vertical="center"/>
    </xf>
    <xf numFmtId="38" fontId="5" fillId="0" borderId="10" xfId="1"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38" fontId="5" fillId="0" borderId="24" xfId="1" applyFont="1" applyBorder="1" applyAlignment="1" applyProtection="1">
      <alignment horizontal="right" vertical="center"/>
      <protection locked="0"/>
    </xf>
    <xf numFmtId="38" fontId="5" fillId="0" borderId="20" xfId="1" applyFont="1" applyBorder="1" applyAlignment="1" applyProtection="1">
      <alignment horizontal="right" vertical="center"/>
      <protection locked="0"/>
    </xf>
    <xf numFmtId="38" fontId="5" fillId="0" borderId="19" xfId="1"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106" xfId="0"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17" xfId="1" applyFont="1" applyBorder="1" applyAlignment="1" applyProtection="1">
      <alignment horizontal="right" vertical="center"/>
      <protection locked="0"/>
    </xf>
    <xf numFmtId="38" fontId="5" fillId="0" borderId="33"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38" fontId="5" fillId="0" borderId="21" xfId="1" applyFont="1" applyBorder="1" applyAlignment="1" applyProtection="1">
      <alignment horizontal="right" vertical="center"/>
      <protection locked="0"/>
    </xf>
    <xf numFmtId="38" fontId="5" fillId="0" borderId="39" xfId="1" applyFont="1" applyBorder="1" applyAlignment="1" applyProtection="1">
      <alignment horizontal="right" vertical="center"/>
      <protection locked="0"/>
    </xf>
    <xf numFmtId="38" fontId="5" fillId="0" borderId="36" xfId="1"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41" xfId="0" applyFont="1" applyBorder="1" applyAlignment="1" applyProtection="1">
      <alignment horizontal="center" vertical="center" textRotation="255"/>
      <protection locked="0"/>
    </xf>
    <xf numFmtId="0" fontId="5" fillId="0" borderId="42" xfId="0" applyFont="1" applyBorder="1" applyAlignment="1" applyProtection="1">
      <alignment horizontal="center" vertical="center" textRotation="255"/>
      <protection locked="0"/>
    </xf>
    <xf numFmtId="0" fontId="5" fillId="0" borderId="43" xfId="0" applyFont="1" applyBorder="1" applyAlignment="1" applyProtection="1">
      <alignment horizontal="center" vertical="center" textRotation="255"/>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5" fillId="0" borderId="40" xfId="0" applyFont="1" applyBorder="1" applyAlignment="1" applyProtection="1">
      <alignment horizontal="center" vertical="center"/>
      <protection locked="0"/>
    </xf>
    <xf numFmtId="38" fontId="5" fillId="0" borderId="107" xfId="1" applyFont="1" applyBorder="1" applyAlignment="1" applyProtection="1">
      <alignment horizontal="right" vertical="center"/>
      <protection locked="0"/>
    </xf>
    <xf numFmtId="38" fontId="5" fillId="0" borderId="44" xfId="1" applyFont="1" applyBorder="1" applyAlignment="1" applyProtection="1">
      <alignment horizontal="right" vertical="center"/>
      <protection locked="0"/>
    </xf>
    <xf numFmtId="38" fontId="5" fillId="0" borderId="108" xfId="1"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38" fontId="5" fillId="0" borderId="7" xfId="1" applyFont="1" applyBorder="1" applyAlignment="1" applyProtection="1">
      <alignment horizontal="right" vertical="center"/>
      <protection locked="0"/>
    </xf>
    <xf numFmtId="38" fontId="5" fillId="0" borderId="8" xfId="1" applyFont="1" applyBorder="1" applyAlignment="1" applyProtection="1">
      <alignment horizontal="right" vertical="center"/>
      <protection locked="0"/>
    </xf>
    <xf numFmtId="38" fontId="5" fillId="0" borderId="38" xfId="1" applyFont="1" applyBorder="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38" fontId="5" fillId="0" borderId="32" xfId="0" applyNumberFormat="1" applyFont="1" applyBorder="1" applyAlignment="1" applyProtection="1">
      <alignment horizontal="right" vertical="center"/>
    </xf>
    <xf numFmtId="0" fontId="5" fillId="0" borderId="34" xfId="0" applyFont="1" applyBorder="1" applyAlignment="1" applyProtection="1">
      <alignment horizontal="right" vertical="center"/>
    </xf>
    <xf numFmtId="0" fontId="3" fillId="0" borderId="14" xfId="0" applyFont="1" applyBorder="1" applyAlignment="1" applyProtection="1">
      <alignment horizontal="center" vertical="center" textRotation="255" wrapText="1"/>
      <protection locked="0"/>
    </xf>
    <xf numFmtId="0" fontId="3" fillId="0" borderId="46" xfId="0" applyFont="1" applyBorder="1" applyAlignment="1" applyProtection="1">
      <alignment horizontal="center" vertical="center" textRotation="255" wrapText="1"/>
      <protection locked="0"/>
    </xf>
    <xf numFmtId="0" fontId="5" fillId="0" borderId="49" xfId="0" applyFont="1" applyBorder="1" applyAlignment="1" applyProtection="1">
      <alignment horizontal="center" vertical="center"/>
      <protection locked="0"/>
    </xf>
    <xf numFmtId="38" fontId="5" fillId="0" borderId="47" xfId="1" applyFont="1" applyBorder="1" applyAlignment="1" applyProtection="1">
      <alignment vertical="center"/>
    </xf>
    <xf numFmtId="38" fontId="5" fillId="0" borderId="51" xfId="1" applyFont="1" applyBorder="1" applyAlignment="1" applyProtection="1">
      <alignment vertical="center"/>
    </xf>
    <xf numFmtId="38" fontId="5" fillId="0" borderId="48" xfId="1" applyFont="1" applyBorder="1" applyAlignment="1" applyProtection="1">
      <alignment vertical="center"/>
    </xf>
    <xf numFmtId="38" fontId="5" fillId="0" borderId="53" xfId="1" applyFont="1" applyBorder="1" applyAlignment="1" applyProtection="1">
      <alignment horizontal="right" vertical="center"/>
    </xf>
    <xf numFmtId="38" fontId="5" fillId="0" borderId="54" xfId="1" applyFont="1" applyBorder="1" applyAlignment="1" applyProtection="1">
      <alignment horizontal="right" vertical="center"/>
    </xf>
    <xf numFmtId="38" fontId="5" fillId="0" borderId="28" xfId="1" applyFont="1" applyBorder="1" applyAlignment="1" applyProtection="1">
      <alignment horizontal="right" vertical="center"/>
      <protection locked="0"/>
    </xf>
    <xf numFmtId="38" fontId="5" fillId="0" borderId="45" xfId="1" applyFont="1" applyBorder="1" applyAlignment="1" applyProtection="1">
      <alignment horizontal="right" vertical="center"/>
      <protection locked="0"/>
    </xf>
    <xf numFmtId="0" fontId="6" fillId="0" borderId="0" xfId="0" applyFont="1" applyAlignment="1" applyProtection="1">
      <alignment horizontal="left" vertical="top" wrapText="1"/>
      <protection locked="0"/>
    </xf>
    <xf numFmtId="49" fontId="5" fillId="0" borderId="64"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49" fontId="5" fillId="0" borderId="47" xfId="0" applyNumberFormat="1" applyFont="1" applyBorder="1" applyAlignment="1" applyProtection="1">
      <alignment horizontal="right" vertical="center"/>
      <protection locked="0"/>
    </xf>
    <xf numFmtId="49" fontId="5" fillId="0" borderId="51" xfId="0" applyNumberFormat="1" applyFont="1" applyBorder="1" applyAlignment="1" applyProtection="1">
      <alignment horizontal="right" vertical="center"/>
      <protection locked="0"/>
    </xf>
    <xf numFmtId="49" fontId="5" fillId="0" borderId="78" xfId="0" applyNumberFormat="1" applyFont="1" applyBorder="1" applyAlignment="1" applyProtection="1">
      <alignment horizontal="right" vertical="center"/>
      <protection locked="0"/>
    </xf>
    <xf numFmtId="49" fontId="5" fillId="0" borderId="74" xfId="0" applyNumberFormat="1" applyFont="1" applyBorder="1" applyAlignment="1" applyProtection="1">
      <alignment horizontal="center" vertical="center"/>
      <protection locked="0"/>
    </xf>
    <xf numFmtId="49" fontId="5" fillId="0" borderId="75" xfId="0" applyNumberFormat="1" applyFont="1" applyBorder="1" applyAlignment="1" applyProtection="1">
      <alignment horizontal="center" vertical="center"/>
      <protection locked="0"/>
    </xf>
    <xf numFmtId="49" fontId="5" fillId="0" borderId="76" xfId="0" applyNumberFormat="1" applyFont="1" applyBorder="1" applyAlignment="1" applyProtection="1">
      <alignment horizontal="center" vertical="center"/>
      <protection locked="0"/>
    </xf>
    <xf numFmtId="49" fontId="5" fillId="0" borderId="65" xfId="0" applyNumberFormat="1" applyFont="1" applyBorder="1" applyAlignment="1" applyProtection="1">
      <alignment horizontal="center" vertical="center"/>
      <protection locked="0"/>
    </xf>
    <xf numFmtId="49" fontId="5" fillId="0" borderId="40" xfId="0" applyNumberFormat="1" applyFont="1" applyBorder="1" applyAlignment="1" applyProtection="1">
      <alignment horizontal="center" vertical="center"/>
      <protection locked="0"/>
    </xf>
    <xf numFmtId="49" fontId="5" fillId="0" borderId="77" xfId="0" applyNumberFormat="1" applyFont="1" applyBorder="1" applyAlignment="1" applyProtection="1">
      <alignment horizontal="center" vertical="center"/>
      <protection locked="0"/>
    </xf>
    <xf numFmtId="38" fontId="5" fillId="0" borderId="5" xfId="0" applyNumberFormat="1" applyFont="1" applyBorder="1" applyAlignment="1" applyProtection="1">
      <alignment horizontal="right" vertical="center"/>
    </xf>
    <xf numFmtId="0" fontId="5" fillId="0" borderId="0" xfId="0" applyNumberFormat="1" applyFont="1" applyBorder="1" applyAlignment="1" applyProtection="1">
      <alignment horizontal="right" vertical="center"/>
    </xf>
    <xf numFmtId="0" fontId="5" fillId="0" borderId="35" xfId="0" applyNumberFormat="1" applyFont="1" applyBorder="1" applyAlignment="1" applyProtection="1">
      <alignment horizontal="right" vertical="center"/>
    </xf>
    <xf numFmtId="0" fontId="5" fillId="0" borderId="73" xfId="0" applyNumberFormat="1" applyFont="1" applyBorder="1" applyAlignment="1" applyProtection="1">
      <alignment horizontal="right" vertical="center"/>
    </xf>
    <xf numFmtId="0" fontId="5" fillId="0" borderId="40" xfId="0" applyNumberFormat="1" applyFont="1" applyBorder="1" applyAlignment="1" applyProtection="1">
      <alignment horizontal="right" vertical="center"/>
    </xf>
    <xf numFmtId="0" fontId="5" fillId="0" borderId="66" xfId="0" applyNumberFormat="1" applyFont="1" applyBorder="1" applyAlignment="1" applyProtection="1">
      <alignment horizontal="right" vertical="center"/>
    </xf>
    <xf numFmtId="0" fontId="6" fillId="0" borderId="0" xfId="0" applyFont="1" applyAlignment="1" applyProtection="1">
      <alignment horizontal="left" vertical="center" wrapText="1"/>
      <protection locked="0"/>
    </xf>
    <xf numFmtId="38" fontId="5" fillId="0" borderId="2" xfId="0" applyNumberFormat="1" applyFont="1" applyBorder="1" applyAlignment="1" applyProtection="1">
      <alignment horizontal="right" vertical="center"/>
    </xf>
    <xf numFmtId="0" fontId="5" fillId="0" borderId="3" xfId="0" applyNumberFormat="1" applyFont="1" applyBorder="1" applyAlignment="1" applyProtection="1">
      <alignment horizontal="right" vertical="center"/>
    </xf>
    <xf numFmtId="0" fontId="5" fillId="0" borderId="69" xfId="0" applyNumberFormat="1" applyFont="1" applyBorder="1" applyAlignment="1" applyProtection="1">
      <alignment horizontal="right" vertical="center"/>
    </xf>
    <xf numFmtId="0" fontId="5" fillId="0" borderId="5" xfId="0" applyNumberFormat="1" applyFont="1" applyBorder="1" applyAlignment="1" applyProtection="1">
      <alignment horizontal="right" vertical="center"/>
    </xf>
    <xf numFmtId="0" fontId="5" fillId="0" borderId="7" xfId="0" applyNumberFormat="1" applyFont="1" applyBorder="1" applyAlignment="1" applyProtection="1">
      <alignment horizontal="right" vertical="center"/>
    </xf>
    <xf numFmtId="0" fontId="5" fillId="0" borderId="8" xfId="0" applyNumberFormat="1" applyFont="1" applyBorder="1" applyAlignment="1" applyProtection="1">
      <alignment horizontal="right" vertical="center"/>
    </xf>
    <xf numFmtId="0" fontId="5" fillId="0" borderId="38" xfId="0" applyNumberFormat="1" applyFont="1" applyBorder="1" applyAlignment="1" applyProtection="1">
      <alignment horizontal="right" vertical="center"/>
    </xf>
    <xf numFmtId="49" fontId="5" fillId="0" borderId="79"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38" fontId="5" fillId="0" borderId="7" xfId="0" applyNumberFormat="1" applyFont="1" applyBorder="1" applyAlignment="1" applyProtection="1">
      <alignment horizontal="right" vertical="center"/>
    </xf>
    <xf numFmtId="49" fontId="5" fillId="0" borderId="63" xfId="0" applyNumberFormat="1" applyFont="1" applyBorder="1" applyAlignment="1" applyProtection="1">
      <alignment horizontal="center" vertical="center"/>
      <protection locked="0"/>
    </xf>
    <xf numFmtId="49" fontId="5" fillId="0" borderId="67" xfId="0" applyNumberFormat="1" applyFont="1" applyBorder="1" applyAlignment="1" applyProtection="1">
      <alignment horizontal="center" vertical="center"/>
      <protection locked="0"/>
    </xf>
    <xf numFmtId="49" fontId="5" fillId="0" borderId="68"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64" xfId="0" applyNumberFormat="1"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7" fillId="0" borderId="6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5" fillId="0" borderId="70"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49" fontId="5" fillId="0" borderId="0" xfId="0" applyNumberFormat="1" applyFont="1" applyFill="1" applyAlignment="1">
      <alignment horizontal="center"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97" xfId="0" applyFont="1" applyBorder="1" applyAlignment="1">
      <alignment horizontal="left" vertical="top"/>
    </xf>
    <xf numFmtId="0" fontId="5" fillId="0" borderId="98" xfId="0" applyFont="1" applyBorder="1" applyAlignment="1">
      <alignment horizontal="left" vertical="top"/>
    </xf>
    <xf numFmtId="0" fontId="5" fillId="0" borderId="99" xfId="0" applyFont="1" applyBorder="1" applyAlignment="1">
      <alignment horizontal="left" vertical="top"/>
    </xf>
    <xf numFmtId="0" fontId="5" fillId="0" borderId="22" xfId="0" applyFont="1" applyBorder="1" applyAlignment="1">
      <alignment horizontal="left" vertical="top"/>
    </xf>
    <xf numFmtId="0" fontId="5" fillId="0" borderId="23" xfId="0" applyFont="1" applyBorder="1" applyAlignment="1">
      <alignment horizontal="left" vertical="top"/>
    </xf>
    <xf numFmtId="0" fontId="5" fillId="0" borderId="82" xfId="0" applyFont="1" applyBorder="1" applyAlignment="1">
      <alignment horizontal="left" vertical="top"/>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26" xfId="0" applyFont="1" applyBorder="1" applyAlignment="1">
      <alignment horizontal="left" vertical="top"/>
    </xf>
    <xf numFmtId="0" fontId="5" fillId="0" borderId="25" xfId="0" applyFont="1" applyBorder="1" applyAlignment="1">
      <alignment horizontal="left" vertical="top"/>
    </xf>
    <xf numFmtId="0" fontId="5" fillId="0" borderId="80" xfId="0" applyFont="1" applyBorder="1" applyAlignment="1">
      <alignment horizontal="left" vertical="top"/>
    </xf>
    <xf numFmtId="0" fontId="5" fillId="0" borderId="11" xfId="0" applyFont="1" applyBorder="1" applyAlignment="1">
      <alignment horizontal="left"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3"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38" fontId="5" fillId="0" borderId="9" xfId="1" applyFont="1" applyBorder="1" applyAlignment="1" applyProtection="1">
      <alignment horizontal="right" vertical="center"/>
      <protection locked="0"/>
    </xf>
    <xf numFmtId="38" fontId="5" fillId="0" borderId="109" xfId="1" applyFont="1" applyBorder="1" applyAlignment="1" applyProtection="1">
      <alignment horizontal="right" vertical="center"/>
      <protection locked="0"/>
    </xf>
    <xf numFmtId="38" fontId="5" fillId="0" borderId="110" xfId="1" applyFont="1" applyBorder="1" applyAlignment="1" applyProtection="1">
      <alignment horizontal="right" vertical="center"/>
      <protection locked="0"/>
    </xf>
    <xf numFmtId="38" fontId="5" fillId="0" borderId="101" xfId="1" applyFont="1" applyBorder="1" applyAlignment="1" applyProtection="1">
      <alignment horizontal="right" vertical="center"/>
      <protection locked="0"/>
    </xf>
    <xf numFmtId="38" fontId="5" fillId="0" borderId="111" xfId="1" applyFont="1" applyBorder="1" applyAlignment="1" applyProtection="1">
      <alignment horizontal="right" vertical="center"/>
      <protection locked="0"/>
    </xf>
    <xf numFmtId="38" fontId="5" fillId="0" borderId="112" xfId="1" applyFont="1" applyBorder="1" applyAlignment="1" applyProtection="1">
      <alignment horizontal="right" vertical="center"/>
      <protection locked="0"/>
    </xf>
    <xf numFmtId="38" fontId="5" fillId="0" borderId="113" xfId="1" applyFont="1" applyBorder="1" applyAlignment="1" applyProtection="1">
      <alignment horizontal="right" vertical="center"/>
      <protection locked="0"/>
    </xf>
    <xf numFmtId="38" fontId="4" fillId="0" borderId="104" xfId="1" applyFont="1" applyBorder="1" applyAlignment="1" applyProtection="1">
      <alignment horizontal="right" vertical="center"/>
      <protection locked="0"/>
    </xf>
    <xf numFmtId="38" fontId="4" fillId="0" borderId="103" xfId="1" applyFont="1" applyBorder="1" applyAlignment="1" applyProtection="1">
      <alignment horizontal="right" vertical="center"/>
      <protection locked="0"/>
    </xf>
    <xf numFmtId="38" fontId="4" fillId="0" borderId="102" xfId="1" applyFont="1" applyBorder="1" applyAlignment="1" applyProtection="1">
      <alignment horizontal="right" vertical="center"/>
      <protection locked="0"/>
    </xf>
    <xf numFmtId="0" fontId="4" fillId="0" borderId="37" xfId="0" applyFont="1" applyBorder="1" applyAlignment="1" applyProtection="1">
      <alignment horizontal="left" vertical="center" wrapText="1"/>
      <protection locked="0"/>
    </xf>
    <xf numFmtId="0" fontId="4" fillId="0" borderId="67" xfId="0" applyFont="1" applyBorder="1" applyAlignment="1" applyProtection="1">
      <alignment horizontal="left" vertical="center"/>
      <protection locked="0"/>
    </xf>
    <xf numFmtId="0" fontId="5" fillId="0" borderId="84" xfId="0" applyFont="1" applyBorder="1" applyAlignment="1" applyProtection="1">
      <alignment horizontal="center" vertical="center"/>
      <protection locked="0"/>
    </xf>
    <xf numFmtId="49" fontId="5" fillId="0" borderId="86" xfId="0" applyNumberFormat="1" applyFont="1" applyBorder="1" applyAlignment="1" applyProtection="1">
      <alignment horizontal="center" vertical="center"/>
      <protection locked="0"/>
    </xf>
    <xf numFmtId="49" fontId="5" fillId="0" borderId="71" xfId="0" applyNumberFormat="1" applyFont="1" applyBorder="1" applyAlignment="1" applyProtection="1">
      <alignment horizontal="center" vertical="center"/>
      <protection locked="0"/>
    </xf>
    <xf numFmtId="49" fontId="5" fillId="0" borderId="84" xfId="0" applyNumberFormat="1" applyFont="1" applyBorder="1" applyAlignment="1" applyProtection="1">
      <alignment horizontal="center" vertical="center"/>
      <protection locked="0"/>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35" xfId="1" applyFont="1" applyBorder="1" applyAlignment="1" applyProtection="1">
      <alignment horizontal="right" vertical="center"/>
    </xf>
    <xf numFmtId="38" fontId="5" fillId="0" borderId="73" xfId="1" applyFont="1" applyBorder="1" applyAlignment="1" applyProtection="1">
      <alignment horizontal="right" vertical="center"/>
    </xf>
    <xf numFmtId="38" fontId="5" fillId="0" borderId="40" xfId="1" applyFont="1" applyBorder="1" applyAlignment="1" applyProtection="1">
      <alignment horizontal="right" vertical="center"/>
    </xf>
    <xf numFmtId="38" fontId="5" fillId="0" borderId="66" xfId="1" applyFont="1" applyBorder="1" applyAlignment="1" applyProtection="1">
      <alignment horizontal="right" vertical="center"/>
    </xf>
    <xf numFmtId="0" fontId="5" fillId="0" borderId="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47"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38" fontId="5" fillId="0" borderId="47"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78" xfId="1" applyFont="1" applyBorder="1" applyAlignment="1" applyProtection="1">
      <alignment horizontal="right" vertical="center"/>
      <protection locked="0"/>
    </xf>
    <xf numFmtId="0" fontId="5" fillId="0" borderId="11"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49" fontId="5" fillId="0" borderId="10"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83"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68"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0"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38" fontId="5" fillId="0" borderId="2" xfId="1" applyFont="1" applyBorder="1" applyAlignment="1" applyProtection="1">
      <alignment horizontal="right" vertical="center"/>
    </xf>
    <xf numFmtId="38" fontId="5" fillId="0" borderId="3" xfId="1" applyFont="1" applyBorder="1" applyAlignment="1" applyProtection="1">
      <alignment horizontal="right" vertical="center"/>
    </xf>
    <xf numFmtId="38" fontId="5" fillId="0" borderId="69" xfId="1" applyFont="1" applyBorder="1" applyAlignment="1" applyProtection="1">
      <alignment horizontal="right" vertical="center"/>
    </xf>
    <xf numFmtId="38" fontId="5" fillId="0" borderId="7" xfId="1" applyFont="1" applyBorder="1" applyAlignment="1" applyProtection="1">
      <alignment horizontal="right" vertical="center"/>
    </xf>
    <xf numFmtId="38" fontId="5" fillId="0" borderId="8" xfId="1" applyFont="1" applyBorder="1" applyAlignment="1" applyProtection="1">
      <alignment horizontal="right" vertical="center"/>
    </xf>
    <xf numFmtId="38" fontId="5" fillId="0" borderId="38" xfId="1" applyFont="1" applyBorder="1" applyAlignment="1" applyProtection="1">
      <alignment horizontal="right" vertical="center"/>
    </xf>
    <xf numFmtId="0" fontId="5" fillId="0" borderId="27"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5" fillId="0" borderId="80" xfId="0" applyFont="1" applyBorder="1" applyAlignment="1">
      <alignment horizontal="left" vertical="center"/>
    </xf>
    <xf numFmtId="0" fontId="5" fillId="0" borderId="5" xfId="0" applyFont="1" applyBorder="1" applyAlignment="1">
      <alignment horizontal="left" vertical="center"/>
    </xf>
    <xf numFmtId="0" fontId="5" fillId="0" borderId="25" xfId="0" applyFont="1" applyBorder="1" applyAlignment="1">
      <alignment horizontal="left" vertical="center" wrapText="1"/>
    </xf>
    <xf numFmtId="0" fontId="5" fillId="0" borderId="0" xfId="0" applyFont="1" applyAlignment="1">
      <alignment horizontal="left"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80" xfId="0" applyFont="1" applyBorder="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38" fontId="5" fillId="0" borderId="47" xfId="1" applyFont="1" applyBorder="1" applyAlignment="1" applyProtection="1">
      <alignment horizontal="right" vertical="center"/>
    </xf>
    <xf numFmtId="38" fontId="5" fillId="0" borderId="51" xfId="1" applyFont="1" applyBorder="1" applyAlignment="1" applyProtection="1">
      <alignment horizontal="right" vertical="center"/>
    </xf>
    <xf numFmtId="38" fontId="5" fillId="0" borderId="48" xfId="1" applyFont="1" applyBorder="1" applyAlignment="1" applyProtection="1">
      <alignment horizontal="right" vertical="center"/>
    </xf>
  </cellXfs>
  <cellStyles count="3">
    <cellStyle name="パーセント" xfId="2" builtinId="5"/>
    <cellStyle name="桁区切り" xfId="1" builtinId="6"/>
    <cellStyle name="標準" xfId="0" builtinId="0"/>
  </cellStyles>
  <dxfs count="47">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54"/>
  <sheetViews>
    <sheetView tabSelected="1" zoomScaleNormal="100" workbookViewId="0">
      <selection activeCell="K1" sqref="K1"/>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119</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123</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106"/>
      <c r="C7" s="100"/>
      <c r="D7" s="100"/>
      <c r="E7" s="105"/>
      <c r="F7" s="105"/>
      <c r="G7" s="105"/>
      <c r="H7" s="105"/>
      <c r="I7" s="105"/>
      <c r="J7" s="105"/>
      <c r="AE7" s="104"/>
      <c r="AG7" s="91"/>
    </row>
    <row r="8" spans="1:36">
      <c r="A8" s="91"/>
      <c r="B8" s="1" t="s">
        <v>124</v>
      </c>
      <c r="AG8" s="91"/>
    </row>
    <row r="9" spans="1:36">
      <c r="A9" s="91"/>
      <c r="B9" s="1" t="s">
        <v>125</v>
      </c>
      <c r="AA9" s="92"/>
      <c r="AG9" s="91"/>
    </row>
    <row r="10" spans="1:36" ht="12.75" customHeight="1">
      <c r="A10" s="91"/>
      <c r="O10" s="1" t="s">
        <v>126</v>
      </c>
      <c r="R10" s="248" t="s">
        <v>127</v>
      </c>
      <c r="S10" s="248"/>
      <c r="T10" s="248"/>
      <c r="U10" s="248"/>
      <c r="V10" s="247"/>
      <c r="W10" s="247"/>
      <c r="X10" s="247"/>
      <c r="Y10" s="247"/>
      <c r="Z10" s="247"/>
      <c r="AA10" s="247"/>
      <c r="AB10" s="247"/>
      <c r="AC10" s="247"/>
      <c r="AD10" s="247"/>
      <c r="AE10" s="247"/>
      <c r="AF10" s="247"/>
      <c r="AG10" s="91"/>
    </row>
    <row r="11" spans="1:36">
      <c r="A11" s="91"/>
      <c r="N11" s="117"/>
      <c r="R11" s="245" t="s">
        <v>128</v>
      </c>
      <c r="S11" s="245"/>
      <c r="T11" s="245"/>
      <c r="U11" s="245"/>
      <c r="V11" s="247"/>
      <c r="W11" s="247"/>
      <c r="X11" s="247"/>
      <c r="Y11" s="247"/>
      <c r="Z11" s="247"/>
      <c r="AA11" s="247"/>
      <c r="AB11" s="247"/>
      <c r="AC11" s="247"/>
      <c r="AD11" s="247"/>
      <c r="AE11" s="247"/>
      <c r="AF11" s="247"/>
      <c r="AG11" s="91"/>
    </row>
    <row r="12" spans="1:36">
      <c r="A12" s="91"/>
      <c r="R12" s="245" t="s">
        <v>3</v>
      </c>
      <c r="S12" s="245"/>
      <c r="T12" s="245"/>
      <c r="U12" s="245"/>
      <c r="V12" s="247"/>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c r="W13" s="247"/>
      <c r="X13" s="247"/>
      <c r="Y13" s="247"/>
      <c r="Z13" s="247"/>
      <c r="AA13" s="247"/>
      <c r="AB13" s="247"/>
      <c r="AC13" s="247"/>
      <c r="AD13" s="247"/>
      <c r="AE13" s="247"/>
      <c r="AF13" s="247"/>
      <c r="AG13" s="103"/>
    </row>
    <row r="14" spans="1:36" ht="12.75" customHeight="1">
      <c r="A14" s="91"/>
      <c r="R14" s="244" t="s">
        <v>131</v>
      </c>
      <c r="S14" s="244"/>
      <c r="T14" s="244"/>
      <c r="U14" s="244"/>
      <c r="V14" s="246"/>
      <c r="W14" s="246"/>
      <c r="X14" s="246"/>
      <c r="Y14" s="246"/>
      <c r="Z14" s="246"/>
      <c r="AA14" s="246"/>
      <c r="AB14" s="246"/>
      <c r="AC14" s="246"/>
      <c r="AD14" s="246"/>
      <c r="AE14" s="246"/>
      <c r="AF14" s="246"/>
      <c r="AG14" s="91"/>
    </row>
    <row r="15" spans="1:36">
      <c r="A15" s="91"/>
      <c r="R15" s="245" t="s">
        <v>132</v>
      </c>
      <c r="S15" s="245"/>
      <c r="T15" s="245"/>
      <c r="U15" s="245"/>
      <c r="V15" s="247"/>
      <c r="W15" s="247"/>
      <c r="X15" s="247"/>
      <c r="Y15" s="247"/>
      <c r="Z15" s="247"/>
      <c r="AA15" s="247"/>
      <c r="AB15" s="247"/>
      <c r="AC15" s="247"/>
      <c r="AD15" s="247"/>
      <c r="AE15" s="247"/>
      <c r="AF15" s="247"/>
      <c r="AG15" s="91"/>
    </row>
    <row r="16" spans="1:36">
      <c r="A16" s="91"/>
      <c r="R16" s="138"/>
      <c r="S16" s="238" t="s">
        <v>170</v>
      </c>
      <c r="T16" s="238"/>
      <c r="U16" s="238"/>
      <c r="V16" s="238"/>
      <c r="W16" s="238"/>
      <c r="X16" s="238"/>
      <c r="Y16" s="238"/>
      <c r="Z16" s="238"/>
      <c r="AA16" s="238"/>
      <c r="AB16" s="93" t="s">
        <v>171</v>
      </c>
      <c r="AC16" s="93"/>
      <c r="AD16" s="93"/>
      <c r="AE16" s="132"/>
      <c r="AF16" s="132"/>
      <c r="AG16" s="91"/>
    </row>
    <row r="17" spans="1:42">
      <c r="A17" s="91"/>
      <c r="B17" s="102"/>
      <c r="D17" s="86"/>
      <c r="E17" s="86"/>
      <c r="F17" s="241"/>
      <c r="G17" s="241"/>
      <c r="H17" s="241"/>
      <c r="I17" s="100"/>
      <c r="J17" s="100"/>
      <c r="M17" s="100"/>
      <c r="AG17" s="91"/>
      <c r="AI17" s="100"/>
    </row>
    <row r="18" spans="1:42" ht="12.75" customHeight="1">
      <c r="A18" s="91"/>
      <c r="B18" s="239" t="s">
        <v>133</v>
      </c>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91"/>
    </row>
    <row r="19" spans="1:42">
      <c r="A19" s="91"/>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91"/>
    </row>
    <row r="20" spans="1:42">
      <c r="A20" s="91"/>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91"/>
    </row>
    <row r="21" spans="1:42">
      <c r="A21" s="91"/>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91"/>
    </row>
    <row r="22" spans="1:42" ht="13.5">
      <c r="A22" s="91"/>
      <c r="B22" s="99"/>
      <c r="C22" s="98"/>
      <c r="D22" s="97"/>
      <c r="E22" s="97"/>
      <c r="F22" s="97"/>
      <c r="G22" s="97"/>
      <c r="H22" s="97"/>
      <c r="I22" s="97"/>
      <c r="J22" s="97"/>
      <c r="K22" s="97"/>
      <c r="AG22" s="91"/>
      <c r="AI22" s="96"/>
      <c r="AJ22" s="95"/>
      <c r="AK22" s="95"/>
      <c r="AL22" s="95"/>
      <c r="AM22" s="95"/>
      <c r="AN22" s="95"/>
      <c r="AO22" s="95"/>
      <c r="AP22" s="95"/>
    </row>
    <row r="23" spans="1:42" ht="13.5">
      <c r="A23" s="91"/>
      <c r="B23" s="113" t="s">
        <v>134</v>
      </c>
      <c r="C23" s="113"/>
      <c r="D23" s="113"/>
      <c r="E23" s="113"/>
      <c r="F23" s="113"/>
      <c r="G23" s="113"/>
      <c r="H23" s="113"/>
      <c r="AG23" s="91"/>
    </row>
    <row r="24" spans="1:42">
      <c r="A24" s="91"/>
      <c r="AG24" s="91"/>
    </row>
    <row r="25" spans="1:42" ht="13.5">
      <c r="A25" s="91"/>
      <c r="C25" s="205" t="str">
        <f>DBCS("￥"&amp;FIXED(【１回目】事業計画書３枚目!I54,0,FALSE)&amp;".―")</f>
        <v>￥０．―</v>
      </c>
      <c r="D25" s="201"/>
      <c r="E25" s="201"/>
      <c r="F25" s="201"/>
      <c r="G25" s="203"/>
      <c r="H25" s="204"/>
      <c r="K25" s="119"/>
      <c r="L25" s="119"/>
      <c r="M25" s="119"/>
      <c r="AG25" s="91"/>
    </row>
    <row r="26" spans="1:42">
      <c r="A26" s="91"/>
      <c r="C26" s="202" t="s">
        <v>135</v>
      </c>
      <c r="D26" s="3"/>
      <c r="E26" s="3"/>
      <c r="F26" s="3"/>
      <c r="G26" s="3"/>
      <c r="H26" s="3"/>
      <c r="AG26" s="91"/>
    </row>
    <row r="27" spans="1:42">
      <c r="A27" s="91"/>
      <c r="AG27" s="91"/>
      <c r="AI27" s="94"/>
    </row>
    <row r="28" spans="1:42" ht="13.5">
      <c r="A28" s="91"/>
      <c r="B28" s="113" t="s">
        <v>136</v>
      </c>
      <c r="AG28" s="91"/>
    </row>
    <row r="29" spans="1:42">
      <c r="A29" s="91"/>
      <c r="B29" s="1" t="s">
        <v>137</v>
      </c>
      <c r="AG29" s="91"/>
    </row>
    <row r="30" spans="1:42">
      <c r="A30" s="91"/>
      <c r="B30" s="1" t="s">
        <v>138</v>
      </c>
      <c r="AG30" s="91"/>
    </row>
    <row r="31" spans="1:42">
      <c r="A31" s="91"/>
      <c r="B31" s="1" t="s">
        <v>139</v>
      </c>
      <c r="AG31" s="91"/>
    </row>
    <row r="32" spans="1:42">
      <c r="A32" s="91"/>
      <c r="B32" s="1" t="s">
        <v>140</v>
      </c>
      <c r="AG32" s="91"/>
    </row>
    <row r="33" spans="1:33">
      <c r="A33" s="91"/>
      <c r="B33" s="1" t="s">
        <v>141</v>
      </c>
      <c r="AG33" s="91"/>
    </row>
    <row r="34" spans="1:33" ht="12.75" customHeight="1">
      <c r="A34" s="91"/>
      <c r="B34" s="242" t="s">
        <v>142</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91"/>
    </row>
    <row r="35" spans="1:33">
      <c r="A35" s="91"/>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91"/>
    </row>
    <row r="36" spans="1:33">
      <c r="A36" s="91"/>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91"/>
    </row>
    <row r="37" spans="1:33">
      <c r="A37" s="91"/>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91"/>
    </row>
    <row r="38" spans="1:33">
      <c r="A38" s="91"/>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91"/>
    </row>
    <row r="39" spans="1:33">
      <c r="A39" s="91"/>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91"/>
    </row>
    <row r="40" spans="1:33">
      <c r="A40" s="91"/>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91"/>
    </row>
    <row r="41" spans="1:33">
      <c r="A41" s="91"/>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91"/>
    </row>
    <row r="42" spans="1:33">
      <c r="A42" s="91"/>
      <c r="B42" s="93" t="s">
        <v>68</v>
      </c>
      <c r="C42" s="93" t="s">
        <v>144</v>
      </c>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1"/>
    </row>
    <row r="43" spans="1:33">
      <c r="A43" s="91"/>
      <c r="D43" s="93" t="s">
        <v>143</v>
      </c>
      <c r="AG43" s="91"/>
    </row>
    <row r="44" spans="1:33">
      <c r="A44" s="91"/>
      <c r="B44" s="93" t="s">
        <v>68</v>
      </c>
      <c r="C44" s="1" t="s">
        <v>145</v>
      </c>
      <c r="AG44" s="91"/>
    </row>
    <row r="45" spans="1:33">
      <c r="A45" s="91"/>
      <c r="AG45" s="91"/>
    </row>
    <row r="46" spans="1:33" ht="13.5">
      <c r="A46" s="91"/>
      <c r="B46" s="113" t="s">
        <v>146</v>
      </c>
      <c r="AG46" s="91"/>
    </row>
    <row r="47" spans="1:33">
      <c r="A47" s="91"/>
      <c r="C47" s="123" t="s">
        <v>68</v>
      </c>
      <c r="D47" s="124"/>
      <c r="E47" s="124" t="s">
        <v>147</v>
      </c>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5"/>
      <c r="AG47" s="91"/>
    </row>
    <row r="48" spans="1:33">
      <c r="A48" s="91"/>
      <c r="C48" s="126"/>
      <c r="D48" s="3" t="s">
        <v>148</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127"/>
      <c r="AG48" s="91"/>
    </row>
    <row r="49" spans="1:35" ht="13.15" customHeight="1">
      <c r="A49" s="91"/>
      <c r="B49" s="93"/>
      <c r="C49" s="128" t="s">
        <v>68</v>
      </c>
      <c r="D49" s="129"/>
      <c r="E49" s="130" t="s">
        <v>149</v>
      </c>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31"/>
      <c r="AG49" s="91"/>
      <c r="AI49" s="94"/>
    </row>
    <row r="50" spans="1:35">
      <c r="A50" s="91"/>
      <c r="AG50" s="91"/>
    </row>
    <row r="51" spans="1:35">
      <c r="A51" s="91"/>
      <c r="AG51" s="91"/>
    </row>
    <row r="52" spans="1:35">
      <c r="A52" s="91"/>
      <c r="U52" s="93"/>
      <c r="AC52" s="92"/>
      <c r="AD52" s="240"/>
      <c r="AE52" s="240"/>
      <c r="AF52" s="240"/>
      <c r="AG52" s="91"/>
    </row>
    <row r="53" spans="1:35">
      <c r="A53" s="91"/>
      <c r="AG53" s="91"/>
    </row>
    <row r="54" spans="1: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sheetData>
  <mergeCells count="19">
    <mergeCell ref="B6:AF6"/>
    <mergeCell ref="R14:U14"/>
    <mergeCell ref="R15:U15"/>
    <mergeCell ref="V14:AF14"/>
    <mergeCell ref="V15:AF15"/>
    <mergeCell ref="R11:U11"/>
    <mergeCell ref="R10:U10"/>
    <mergeCell ref="R12:U12"/>
    <mergeCell ref="R13:U13"/>
    <mergeCell ref="V10:AF10"/>
    <mergeCell ref="V11:AF11"/>
    <mergeCell ref="V12:AF12"/>
    <mergeCell ref="V13:AF13"/>
    <mergeCell ref="S16:T16"/>
    <mergeCell ref="U16:AA16"/>
    <mergeCell ref="B18:AF21"/>
    <mergeCell ref="AD52:AF52"/>
    <mergeCell ref="F17:H17"/>
    <mergeCell ref="B34:AF41"/>
  </mergeCells>
  <phoneticPr fontId="2"/>
  <dataValidations count="1">
    <dataValidation type="list" allowBlank="1" showInputMessage="1" showErrorMessage="1" sqref="B42 B44 C47 C49">
      <formula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P53"/>
  <sheetViews>
    <sheetView showZeros="0" workbookViewId="0">
      <selection activeCell="G36" sqref="G36:AE38"/>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150</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151</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106"/>
      <c r="C7" s="100"/>
      <c r="D7" s="100"/>
      <c r="E7" s="105"/>
      <c r="F7" s="105"/>
      <c r="G7" s="105"/>
      <c r="H7" s="105"/>
      <c r="I7" s="105"/>
      <c r="J7" s="105"/>
      <c r="AE7" s="104"/>
      <c r="AG7" s="91"/>
    </row>
    <row r="8" spans="1:36">
      <c r="A8" s="91"/>
      <c r="B8" s="1" t="s">
        <v>152</v>
      </c>
      <c r="AG8" s="91"/>
    </row>
    <row r="9" spans="1:36">
      <c r="A9" s="91"/>
      <c r="B9" s="1" t="s">
        <v>125</v>
      </c>
      <c r="AA9" s="92"/>
      <c r="AG9" s="91"/>
    </row>
    <row r="10" spans="1:36" ht="12.75" customHeight="1">
      <c r="A10" s="91"/>
      <c r="O10" s="1" t="s">
        <v>153</v>
      </c>
      <c r="R10" s="248" t="s">
        <v>127</v>
      </c>
      <c r="S10" s="248"/>
      <c r="T10" s="248"/>
      <c r="U10" s="248"/>
      <c r="V10" s="247">
        <f>'【１回目】実績報告書（第８号様式）'!V10</f>
        <v>0</v>
      </c>
      <c r="W10" s="247"/>
      <c r="X10" s="247"/>
      <c r="Y10" s="247"/>
      <c r="Z10" s="247"/>
      <c r="AA10" s="247"/>
      <c r="AB10" s="247"/>
      <c r="AC10" s="247"/>
      <c r="AD10" s="247"/>
      <c r="AE10" s="247"/>
      <c r="AF10" s="247"/>
      <c r="AG10" s="91"/>
    </row>
    <row r="11" spans="1:36">
      <c r="A11" s="91"/>
      <c r="N11" s="117"/>
      <c r="R11" s="245" t="s">
        <v>128</v>
      </c>
      <c r="S11" s="245"/>
      <c r="T11" s="245"/>
      <c r="U11" s="245"/>
      <c r="V11" s="247">
        <f>'【１回目】実績報告書（第８号様式）'!V11</f>
        <v>0</v>
      </c>
      <c r="W11" s="247"/>
      <c r="X11" s="247"/>
      <c r="Y11" s="247"/>
      <c r="Z11" s="247"/>
      <c r="AA11" s="247"/>
      <c r="AB11" s="247"/>
      <c r="AC11" s="247"/>
      <c r="AD11" s="247"/>
      <c r="AE11" s="247"/>
      <c r="AF11" s="247"/>
      <c r="AG11" s="91"/>
    </row>
    <row r="12" spans="1:36">
      <c r="A12" s="91"/>
      <c r="R12" s="245" t="s">
        <v>3</v>
      </c>
      <c r="S12" s="245"/>
      <c r="T12" s="245"/>
      <c r="U12" s="245"/>
      <c r="V12" s="247">
        <f>'【１回目】実績報告書（第８号様式）'!V12</f>
        <v>0</v>
      </c>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f>'【１回目】実績報告書（第８号様式）'!V13</f>
        <v>0</v>
      </c>
      <c r="W13" s="247"/>
      <c r="X13" s="247"/>
      <c r="Y13" s="247"/>
      <c r="Z13" s="247"/>
      <c r="AA13" s="247"/>
      <c r="AB13" s="247"/>
      <c r="AC13" s="247"/>
      <c r="AD13" s="247"/>
      <c r="AE13" s="247"/>
      <c r="AF13" s="247"/>
      <c r="AG13" s="103"/>
    </row>
    <row r="14" spans="1:36" ht="12.75" customHeight="1">
      <c r="A14" s="91"/>
      <c r="R14" s="244" t="s">
        <v>131</v>
      </c>
      <c r="S14" s="244"/>
      <c r="T14" s="244"/>
      <c r="U14" s="244"/>
      <c r="V14" s="247">
        <f>'【１回目】実績報告書（第８号様式）'!V14</f>
        <v>0</v>
      </c>
      <c r="W14" s="247"/>
      <c r="X14" s="247"/>
      <c r="Y14" s="247"/>
      <c r="Z14" s="247"/>
      <c r="AA14" s="247"/>
      <c r="AB14" s="247"/>
      <c r="AC14" s="247"/>
      <c r="AD14" s="247"/>
      <c r="AE14" s="247"/>
      <c r="AF14" s="247"/>
      <c r="AG14" s="91"/>
    </row>
    <row r="15" spans="1:36">
      <c r="A15" s="91"/>
      <c r="R15" s="245" t="s">
        <v>132</v>
      </c>
      <c r="S15" s="245"/>
      <c r="T15" s="245"/>
      <c r="U15" s="245"/>
      <c r="V15" s="247">
        <f>'【１回目】実績報告書（第８号様式）'!V15</f>
        <v>0</v>
      </c>
      <c r="W15" s="247"/>
      <c r="X15" s="247"/>
      <c r="Y15" s="247"/>
      <c r="Z15" s="247"/>
      <c r="AA15" s="247"/>
      <c r="AB15" s="247"/>
      <c r="AC15" s="247"/>
      <c r="AD15" s="248" t="s">
        <v>174</v>
      </c>
      <c r="AE15" s="248"/>
      <c r="AF15" s="248"/>
      <c r="AG15" s="91"/>
    </row>
    <row r="16" spans="1:36">
      <c r="A16" s="91"/>
      <c r="B16" s="102"/>
      <c r="D16" s="86"/>
      <c r="E16" s="86"/>
      <c r="F16" s="241"/>
      <c r="G16" s="241"/>
      <c r="H16" s="241"/>
      <c r="I16" s="100"/>
      <c r="J16" s="100"/>
      <c r="M16" s="100"/>
      <c r="S16" s="238" t="s">
        <v>172</v>
      </c>
      <c r="T16" s="238"/>
      <c r="U16" s="523">
        <f>'【１回目】実績報告書（第８号様式）'!U16</f>
        <v>0</v>
      </c>
      <c r="V16" s="523"/>
      <c r="W16" s="523"/>
      <c r="X16" s="523"/>
      <c r="Y16" s="523"/>
      <c r="Z16" s="523"/>
      <c r="AA16" s="523"/>
      <c r="AB16" s="93" t="s">
        <v>171</v>
      </c>
      <c r="AC16" s="93"/>
      <c r="AD16" s="93"/>
      <c r="AG16" s="91"/>
      <c r="AI16" s="100"/>
    </row>
    <row r="17" spans="1:42">
      <c r="A17" s="91"/>
      <c r="B17" s="102"/>
      <c r="D17" s="86"/>
      <c r="E17" s="86"/>
      <c r="F17" s="139"/>
      <c r="G17" s="139"/>
      <c r="H17" s="139"/>
      <c r="I17" s="100"/>
      <c r="J17" s="100"/>
      <c r="M17" s="100"/>
      <c r="AG17" s="91"/>
      <c r="AI17" s="100"/>
    </row>
    <row r="18" spans="1:42" ht="12.75" customHeight="1">
      <c r="A18" s="91"/>
      <c r="B18" s="102" t="s">
        <v>117</v>
      </c>
      <c r="D18" s="133"/>
      <c r="E18" s="86" t="s">
        <v>116</v>
      </c>
      <c r="F18" s="133"/>
      <c r="G18" s="134" t="s">
        <v>121</v>
      </c>
      <c r="H18" s="133"/>
      <c r="I18" s="100" t="s">
        <v>118</v>
      </c>
      <c r="J18" s="106" t="s">
        <v>154</v>
      </c>
      <c r="K18" s="100"/>
      <c r="L18" s="100"/>
      <c r="M18" s="402"/>
      <c r="N18" s="402"/>
      <c r="O18" s="100" t="s">
        <v>155</v>
      </c>
      <c r="P18" s="100"/>
      <c r="Q18" s="100"/>
      <c r="R18" s="100"/>
      <c r="AG18" s="91"/>
    </row>
    <row r="19" spans="1:42">
      <c r="A19" s="91"/>
      <c r="B19" s="1" t="s">
        <v>156</v>
      </c>
      <c r="D19" s="100"/>
      <c r="E19" s="100"/>
      <c r="F19" s="100"/>
      <c r="G19" s="100"/>
      <c r="H19" s="100"/>
      <c r="K19" s="100"/>
      <c r="L19" s="100"/>
      <c r="M19" s="100"/>
      <c r="N19" s="100"/>
      <c r="O19" s="100"/>
      <c r="P19" s="100"/>
      <c r="AG19" s="91"/>
    </row>
    <row r="20" spans="1:42">
      <c r="A20" s="91"/>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91"/>
    </row>
    <row r="21" spans="1:42">
      <c r="A21" s="91"/>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91"/>
    </row>
    <row r="22" spans="1:42" ht="18.75" customHeight="1">
      <c r="A22" s="91"/>
      <c r="B22" s="99"/>
      <c r="C22" s="98"/>
      <c r="D22" s="97"/>
      <c r="E22" s="207" t="s">
        <v>157</v>
      </c>
      <c r="F22" s="207"/>
      <c r="G22" s="207"/>
      <c r="H22" s="207"/>
      <c r="I22" s="207"/>
      <c r="J22" s="207"/>
      <c r="K22" s="207"/>
      <c r="L22" s="207"/>
      <c r="M22" s="207"/>
      <c r="P22" s="208" t="str">
        <f>DBCS("￥"&amp;FIXED(【１回目】事業報告書４枚目!I60,0,FALSE)&amp;".―")</f>
        <v>￥０．―</v>
      </c>
      <c r="Q22" s="206"/>
      <c r="R22" s="206"/>
      <c r="S22" s="206"/>
      <c r="T22" s="206"/>
      <c r="U22" s="206"/>
      <c r="V22" s="206"/>
      <c r="W22" s="206"/>
      <c r="X22" s="199"/>
      <c r="Y22" s="199"/>
      <c r="Z22" s="199"/>
      <c r="AA22" s="199"/>
      <c r="AB22" s="199"/>
      <c r="AC22" s="199"/>
      <c r="AG22" s="91"/>
      <c r="AI22" s="96"/>
      <c r="AJ22" s="95"/>
      <c r="AK22" s="95"/>
      <c r="AL22" s="95"/>
      <c r="AM22" s="95"/>
      <c r="AN22" s="95"/>
      <c r="AO22" s="95"/>
      <c r="AP22" s="95"/>
    </row>
    <row r="23" spans="1:42" ht="13.5" customHeight="1">
      <c r="A23" s="91"/>
      <c r="B23" s="113"/>
      <c r="C23" s="113"/>
      <c r="D23" s="113"/>
      <c r="E23" s="207"/>
      <c r="F23" s="207"/>
      <c r="G23" s="207"/>
      <c r="H23" s="207"/>
      <c r="I23" s="207"/>
      <c r="J23" s="207"/>
      <c r="K23" s="207"/>
      <c r="L23" s="207"/>
      <c r="M23" s="207"/>
      <c r="Q23" s="206"/>
      <c r="R23" s="206"/>
      <c r="S23" s="206"/>
      <c r="T23" s="206"/>
      <c r="U23" s="206"/>
      <c r="V23" s="206"/>
      <c r="W23" s="206"/>
      <c r="X23" s="203"/>
      <c r="Y23" s="199"/>
      <c r="Z23" s="199"/>
      <c r="AA23" s="199"/>
      <c r="AB23" s="199"/>
      <c r="AC23" s="199"/>
      <c r="AG23" s="91"/>
    </row>
    <row r="24" spans="1:42">
      <c r="A24" s="91"/>
      <c r="AB24" s="3"/>
      <c r="AC24" s="3"/>
      <c r="AG24" s="91"/>
    </row>
    <row r="25" spans="1:42" ht="13.5">
      <c r="A25" s="91"/>
      <c r="C25" s="120"/>
      <c r="D25" s="120"/>
      <c r="E25" s="120"/>
      <c r="F25" s="120"/>
      <c r="G25" s="120"/>
      <c r="H25" s="120"/>
      <c r="I25" s="119"/>
      <c r="J25" s="119"/>
      <c r="K25" s="119"/>
      <c r="L25" s="119"/>
      <c r="M25" s="119"/>
      <c r="AG25" s="91"/>
    </row>
    <row r="26" spans="1:42">
      <c r="A26" s="91"/>
      <c r="C26" s="121"/>
      <c r="AG26" s="91"/>
    </row>
    <row r="27" spans="1:42">
      <c r="A27" s="91"/>
      <c r="B27" s="1" t="s">
        <v>158</v>
      </c>
      <c r="AG27" s="91"/>
      <c r="AI27" s="94"/>
    </row>
    <row r="28" spans="1:42">
      <c r="A28" s="91"/>
      <c r="S28" s="5"/>
      <c r="AG28" s="91"/>
    </row>
    <row r="29" spans="1:42">
      <c r="A29" s="91"/>
      <c r="C29" s="87" t="s">
        <v>159</v>
      </c>
      <c r="D29" s="88"/>
      <c r="E29" s="88"/>
      <c r="F29" s="88"/>
      <c r="G29" s="88"/>
      <c r="H29" s="88"/>
      <c r="I29" s="88"/>
      <c r="J29" s="88"/>
      <c r="K29" s="88"/>
      <c r="L29" s="88"/>
      <c r="M29" s="88"/>
      <c r="N29" s="88"/>
      <c r="O29" s="88"/>
      <c r="P29" s="89"/>
      <c r="Q29" s="88" t="s">
        <v>161</v>
      </c>
      <c r="R29" s="88"/>
      <c r="T29" s="88"/>
      <c r="U29" s="88"/>
      <c r="V29" s="88"/>
      <c r="W29" s="88"/>
      <c r="X29" s="88"/>
      <c r="Y29" s="88"/>
      <c r="Z29" s="88"/>
      <c r="AA29" s="88"/>
      <c r="AB29" s="88"/>
      <c r="AC29" s="88"/>
      <c r="AD29" s="88"/>
      <c r="AE29" s="89"/>
      <c r="AG29" s="91"/>
    </row>
    <row r="30" spans="1:42">
      <c r="A30" s="91"/>
      <c r="C30" s="2"/>
      <c r="D30" s="3"/>
      <c r="E30" s="3"/>
      <c r="F30" s="3"/>
      <c r="G30" s="3"/>
      <c r="H30" s="3"/>
      <c r="I30" s="3"/>
      <c r="J30" s="3"/>
      <c r="K30" s="3"/>
      <c r="L30" s="3"/>
      <c r="M30" s="3"/>
      <c r="N30" s="3"/>
      <c r="O30" s="3"/>
      <c r="P30" s="4"/>
      <c r="Q30" s="3"/>
      <c r="R30" s="3"/>
      <c r="S30" s="3"/>
      <c r="T30" s="3"/>
      <c r="U30" s="3"/>
      <c r="V30" s="3"/>
      <c r="W30" s="3"/>
      <c r="X30" s="3"/>
      <c r="Y30" s="3"/>
      <c r="Z30" s="3"/>
      <c r="AA30" s="3"/>
      <c r="AB30" s="3"/>
      <c r="AC30" s="3"/>
      <c r="AD30" s="3"/>
      <c r="AE30" s="4"/>
      <c r="AG30" s="91"/>
    </row>
    <row r="31" spans="1:42">
      <c r="A31" s="91"/>
      <c r="C31" s="287"/>
      <c r="D31" s="278"/>
      <c r="E31" s="278"/>
      <c r="F31" s="278"/>
      <c r="G31" s="278"/>
      <c r="H31" s="278"/>
      <c r="I31" s="278"/>
      <c r="J31" s="278"/>
      <c r="K31" s="278"/>
      <c r="L31" s="278"/>
      <c r="M31" s="278" t="s">
        <v>169</v>
      </c>
      <c r="N31" s="278"/>
      <c r="O31" s="278"/>
      <c r="P31" s="288"/>
      <c r="Q31" s="278"/>
      <c r="R31" s="278"/>
      <c r="S31" s="278"/>
      <c r="T31" s="278"/>
      <c r="U31" s="278"/>
      <c r="V31" s="278"/>
      <c r="W31" s="278"/>
      <c r="X31" s="278"/>
      <c r="Y31" s="278"/>
      <c r="Z31" s="278"/>
      <c r="AA31" s="278"/>
      <c r="AB31" s="514" t="s">
        <v>162</v>
      </c>
      <c r="AC31" s="514"/>
      <c r="AD31" s="514"/>
      <c r="AE31" s="515"/>
      <c r="AG31" s="91"/>
    </row>
    <row r="32" spans="1:42">
      <c r="A32" s="91"/>
      <c r="C32" s="287"/>
      <c r="D32" s="278"/>
      <c r="E32" s="278"/>
      <c r="F32" s="278"/>
      <c r="G32" s="278"/>
      <c r="H32" s="278"/>
      <c r="I32" s="278"/>
      <c r="J32" s="278"/>
      <c r="K32" s="278"/>
      <c r="L32" s="278"/>
      <c r="M32" s="278" t="s">
        <v>160</v>
      </c>
      <c r="N32" s="278"/>
      <c r="O32" s="278"/>
      <c r="P32" s="288"/>
      <c r="Q32" s="280"/>
      <c r="R32" s="280"/>
      <c r="S32" s="280"/>
      <c r="T32" s="280"/>
      <c r="U32" s="280"/>
      <c r="V32" s="280"/>
      <c r="W32" s="280"/>
      <c r="X32" s="280"/>
      <c r="Y32" s="280"/>
      <c r="Z32" s="280"/>
      <c r="AA32" s="280"/>
      <c r="AB32" s="516" t="s">
        <v>163</v>
      </c>
      <c r="AC32" s="516"/>
      <c r="AD32" s="516"/>
      <c r="AE32" s="517"/>
      <c r="AG32" s="91"/>
    </row>
    <row r="33" spans="1:35" ht="12.75" customHeight="1">
      <c r="A33" s="91"/>
      <c r="C33" s="286" t="s">
        <v>164</v>
      </c>
      <c r="D33" s="279"/>
      <c r="E33" s="279"/>
      <c r="F33" s="252"/>
      <c r="G33" s="88"/>
      <c r="H33" s="136"/>
      <c r="I33" s="279" t="s">
        <v>165</v>
      </c>
      <c r="J33" s="279"/>
      <c r="K33" s="136"/>
      <c r="L33" s="136"/>
      <c r="M33" s="279" t="s">
        <v>166</v>
      </c>
      <c r="N33" s="279"/>
      <c r="O33" s="88"/>
      <c r="P33" s="89"/>
      <c r="Q33" s="279" t="s">
        <v>167</v>
      </c>
      <c r="R33" s="279"/>
      <c r="S33" s="279"/>
      <c r="T33" s="279"/>
      <c r="U33" s="279"/>
      <c r="V33" s="286"/>
      <c r="W33" s="279"/>
      <c r="X33" s="279"/>
      <c r="Y33" s="279"/>
      <c r="Z33" s="279"/>
      <c r="AA33" s="279"/>
      <c r="AB33" s="279"/>
      <c r="AC33" s="279"/>
      <c r="AD33" s="279"/>
      <c r="AE33" s="252"/>
      <c r="AG33" s="91"/>
    </row>
    <row r="34" spans="1:35" ht="12.75" customHeight="1">
      <c r="A34" s="91"/>
      <c r="B34" s="93"/>
      <c r="C34" s="253"/>
      <c r="D34" s="280"/>
      <c r="E34" s="280"/>
      <c r="F34" s="254"/>
      <c r="G34" s="135"/>
      <c r="H34" s="135"/>
      <c r="I34" s="280"/>
      <c r="J34" s="280"/>
      <c r="K34" s="135"/>
      <c r="L34" s="135"/>
      <c r="M34" s="280"/>
      <c r="N34" s="280"/>
      <c r="O34" s="135"/>
      <c r="P34" s="137"/>
      <c r="Q34" s="280"/>
      <c r="R34" s="280"/>
      <c r="S34" s="280"/>
      <c r="T34" s="280"/>
      <c r="U34" s="280"/>
      <c r="V34" s="253"/>
      <c r="W34" s="280"/>
      <c r="X34" s="280"/>
      <c r="Y34" s="280"/>
      <c r="Z34" s="280"/>
      <c r="AA34" s="280"/>
      <c r="AB34" s="280"/>
      <c r="AC34" s="280"/>
      <c r="AD34" s="280"/>
      <c r="AE34" s="254"/>
      <c r="AF34" s="93"/>
      <c r="AG34" s="91"/>
    </row>
    <row r="35" spans="1:35">
      <c r="A35" s="91"/>
      <c r="B35" s="93"/>
      <c r="C35" s="287" t="s">
        <v>173</v>
      </c>
      <c r="D35" s="278"/>
      <c r="E35" s="278"/>
      <c r="F35" s="288"/>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3"/>
      <c r="AF35" s="93"/>
      <c r="AG35" s="91"/>
    </row>
    <row r="36" spans="1:35">
      <c r="A36" s="91"/>
      <c r="B36" s="93"/>
      <c r="C36" s="524" t="s">
        <v>168</v>
      </c>
      <c r="D36" s="525"/>
      <c r="E36" s="525"/>
      <c r="F36" s="526"/>
      <c r="G36" s="518"/>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20"/>
      <c r="AF36" s="93"/>
      <c r="AG36" s="91"/>
    </row>
    <row r="37" spans="1:35">
      <c r="A37" s="91"/>
      <c r="B37" s="93"/>
      <c r="C37" s="287"/>
      <c r="D37" s="278"/>
      <c r="E37" s="278"/>
      <c r="F37" s="288"/>
      <c r="G37" s="521"/>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3"/>
      <c r="AF37" s="93"/>
      <c r="AG37" s="91"/>
    </row>
    <row r="38" spans="1:35">
      <c r="A38" s="91"/>
      <c r="B38" s="93"/>
      <c r="C38" s="253"/>
      <c r="D38" s="280"/>
      <c r="E38" s="280"/>
      <c r="F38" s="254"/>
      <c r="G38" s="270"/>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2"/>
      <c r="AF38" s="93"/>
      <c r="AG38" s="91"/>
    </row>
    <row r="39" spans="1:35">
      <c r="A39" s="91"/>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1"/>
    </row>
    <row r="40" spans="1:35">
      <c r="A40" s="9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1"/>
    </row>
    <row r="41" spans="1:35">
      <c r="A41" s="91"/>
      <c r="B41" s="140"/>
      <c r="C41" s="140"/>
      <c r="D41" s="141"/>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91"/>
    </row>
    <row r="42" spans="1:35">
      <c r="A42" s="91"/>
      <c r="B42" s="522" t="s">
        <v>175</v>
      </c>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19"/>
      <c r="AG42" s="91"/>
    </row>
    <row r="43" spans="1:35">
      <c r="A43" s="91"/>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91"/>
    </row>
    <row r="44" spans="1:35">
      <c r="A44" s="91"/>
      <c r="B44" s="523"/>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91"/>
    </row>
    <row r="45" spans="1:35">
      <c r="A45" s="9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1"/>
    </row>
    <row r="46" spans="1:35" ht="14.25">
      <c r="A46" s="91"/>
      <c r="B46" s="93"/>
      <c r="C46" s="142" t="s">
        <v>176</v>
      </c>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1"/>
    </row>
    <row r="47" spans="1:35" ht="13.15" customHeight="1">
      <c r="A47" s="91"/>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1"/>
      <c r="AI47" s="94"/>
    </row>
    <row r="48" spans="1:35">
      <c r="A48" s="91"/>
      <c r="D48" s="93"/>
      <c r="O48" s="238" t="s">
        <v>178</v>
      </c>
      <c r="P48" s="238"/>
      <c r="Q48" s="238"/>
      <c r="R48" s="238"/>
      <c r="S48" s="238"/>
      <c r="T48" s="238"/>
      <c r="U48" s="238"/>
      <c r="V48" s="238"/>
      <c r="W48" s="238"/>
      <c r="X48" s="238"/>
      <c r="Y48" s="238"/>
      <c r="Z48" s="238"/>
      <c r="AA48" s="238"/>
      <c r="AB48" s="93"/>
      <c r="AC48" s="93"/>
      <c r="AG48" s="91"/>
    </row>
    <row r="49" spans="1:33">
      <c r="A49" s="91"/>
      <c r="B49" s="93"/>
      <c r="O49" s="238" t="s">
        <v>177</v>
      </c>
      <c r="P49" s="238"/>
      <c r="Q49" s="238"/>
      <c r="R49" s="238"/>
      <c r="S49" s="238"/>
      <c r="T49" s="238"/>
      <c r="U49" s="238"/>
      <c r="V49" s="238"/>
      <c r="W49" s="238"/>
      <c r="X49" s="238"/>
      <c r="Y49" s="238"/>
      <c r="Z49" s="238"/>
      <c r="AA49" s="238"/>
      <c r="AB49" s="93"/>
      <c r="AC49" s="93"/>
      <c r="AG49" s="91"/>
    </row>
    <row r="50" spans="1:33">
      <c r="A50" s="91"/>
      <c r="O50" s="238" t="s">
        <v>129</v>
      </c>
      <c r="P50" s="238"/>
      <c r="Q50" s="238"/>
      <c r="R50" s="238"/>
      <c r="S50" s="238"/>
      <c r="T50" s="238"/>
      <c r="U50" s="238"/>
      <c r="V50" s="238"/>
      <c r="W50" s="238"/>
      <c r="X50" s="238"/>
      <c r="Y50" s="238"/>
      <c r="Z50" s="238"/>
      <c r="AA50" s="238"/>
      <c r="AB50" s="93"/>
      <c r="AC50" s="93" t="s">
        <v>174</v>
      </c>
      <c r="AD50" s="105"/>
      <c r="AE50" s="105"/>
      <c r="AF50" s="105"/>
      <c r="AG50" s="91"/>
    </row>
    <row r="51" spans="1:33">
      <c r="A51" s="91"/>
      <c r="AG51" s="91"/>
    </row>
    <row r="52" spans="1:33">
      <c r="A52" s="91"/>
      <c r="AG52" s="91"/>
    </row>
    <row r="53" spans="1:33">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sheetData>
  <mergeCells count="40">
    <mergeCell ref="M18:N18"/>
    <mergeCell ref="R12:U12"/>
    <mergeCell ref="V12:AF12"/>
    <mergeCell ref="B6:AF6"/>
    <mergeCell ref="R10:U10"/>
    <mergeCell ref="V10:AF10"/>
    <mergeCell ref="R11:U11"/>
    <mergeCell ref="V11:AF11"/>
    <mergeCell ref="S16:T16"/>
    <mergeCell ref="V15:AC15"/>
    <mergeCell ref="AD15:AF15"/>
    <mergeCell ref="U16:AA16"/>
    <mergeCell ref="F16:H16"/>
    <mergeCell ref="R13:U13"/>
    <mergeCell ref="V13:AF13"/>
    <mergeCell ref="R14:U14"/>
    <mergeCell ref="V14:AF14"/>
    <mergeCell ref="R15:U15"/>
    <mergeCell ref="O50:S50"/>
    <mergeCell ref="T50:AA50"/>
    <mergeCell ref="T49:AA49"/>
    <mergeCell ref="T48:AA48"/>
    <mergeCell ref="Q33:U34"/>
    <mergeCell ref="V33:AE34"/>
    <mergeCell ref="G36:AE38"/>
    <mergeCell ref="I33:J34"/>
    <mergeCell ref="M33:N34"/>
    <mergeCell ref="B42:AF44"/>
    <mergeCell ref="O48:S48"/>
    <mergeCell ref="O49:S49"/>
    <mergeCell ref="C36:F38"/>
    <mergeCell ref="C35:F35"/>
    <mergeCell ref="G35:AE35"/>
    <mergeCell ref="M31:P31"/>
    <mergeCell ref="M32:P32"/>
    <mergeCell ref="Q31:AA32"/>
    <mergeCell ref="C33:F34"/>
    <mergeCell ref="AB31:AE31"/>
    <mergeCell ref="AB32:AE32"/>
    <mergeCell ref="C31:L32"/>
  </mergeCells>
  <phoneticPr fontId="2"/>
  <conditionalFormatting sqref="D18">
    <cfRule type="containsBlanks" dxfId="31" priority="4">
      <formula>LEN(TRIM(D18))=0</formula>
    </cfRule>
  </conditionalFormatting>
  <conditionalFormatting sqref="F18">
    <cfRule type="containsBlanks" dxfId="30" priority="3">
      <formula>LEN(TRIM(F18))=0</formula>
    </cfRule>
  </conditionalFormatting>
  <conditionalFormatting sqref="H18">
    <cfRule type="containsBlanks" dxfId="29" priority="2">
      <formula>LEN(TRIM(H18))=0</formula>
    </cfRule>
  </conditionalFormatting>
  <conditionalFormatting sqref="M18">
    <cfRule type="containsBlanks" dxfId="28" priority="1">
      <formula>LEN(TRIM(M18))=0</formula>
    </cfRule>
  </conditionalFormatting>
  <dataValidations count="1">
    <dataValidation type="list" allowBlank="1" showInputMessage="1" showErrorMessage="1" sqref="B40 B49 B47">
      <formula1>"☑"</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59"/>
  <sheetViews>
    <sheetView showZeros="0" topLeftCell="A2" workbookViewId="0">
      <selection activeCell="B3" sqref="B3"/>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259</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179</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147"/>
      <c r="C7" s="100"/>
      <c r="D7" s="100"/>
      <c r="E7" s="105"/>
      <c r="F7" s="105"/>
      <c r="G7" s="105"/>
      <c r="H7" s="105"/>
      <c r="I7" s="105"/>
      <c r="J7" s="105"/>
      <c r="AE7" s="104"/>
      <c r="AG7" s="91"/>
    </row>
    <row r="8" spans="1:36">
      <c r="A8" s="91"/>
      <c r="B8" s="1" t="s">
        <v>124</v>
      </c>
      <c r="AG8" s="91"/>
    </row>
    <row r="9" spans="1:36">
      <c r="A9" s="91"/>
      <c r="B9" s="1" t="s">
        <v>125</v>
      </c>
      <c r="AA9" s="145"/>
      <c r="AG9" s="91"/>
    </row>
    <row r="10" spans="1:36" ht="12.75" customHeight="1">
      <c r="A10" s="91"/>
      <c r="O10" s="1" t="s">
        <v>126</v>
      </c>
      <c r="R10" s="248" t="s">
        <v>127</v>
      </c>
      <c r="S10" s="248"/>
      <c r="T10" s="248"/>
      <c r="U10" s="248"/>
      <c r="V10" s="247">
        <f>IF('【１回目】交付申請書（第1号様式）'!V10="",'【事後申請１回目】交付申請書（第1号様式）'!V10,'【１回目】交付申請書（第1号様式）'!V10)</f>
        <v>0</v>
      </c>
      <c r="W10" s="247"/>
      <c r="X10" s="247"/>
      <c r="Y10" s="247"/>
      <c r="Z10" s="247"/>
      <c r="AA10" s="247"/>
      <c r="AB10" s="247"/>
      <c r="AC10" s="247"/>
      <c r="AD10" s="247"/>
      <c r="AE10" s="247"/>
      <c r="AF10" s="247"/>
      <c r="AG10" s="91"/>
    </row>
    <row r="11" spans="1:36">
      <c r="A11" s="91"/>
      <c r="N11" s="117"/>
      <c r="R11" s="245" t="s">
        <v>128</v>
      </c>
      <c r="S11" s="245"/>
      <c r="T11" s="245"/>
      <c r="U11" s="245"/>
      <c r="V11" s="247">
        <f>IF('【１回目】交付申請書（第1号様式）'!V11="",'【事後申請１回目】交付申請書（第1号様式）'!V11,'【１回目】交付申請書（第1号様式）'!V11)</f>
        <v>0</v>
      </c>
      <c r="W11" s="247"/>
      <c r="X11" s="247"/>
      <c r="Y11" s="247"/>
      <c r="Z11" s="247"/>
      <c r="AA11" s="247"/>
      <c r="AB11" s="247"/>
      <c r="AC11" s="247"/>
      <c r="AD11" s="247"/>
      <c r="AE11" s="247"/>
      <c r="AF11" s="247"/>
      <c r="AG11" s="91"/>
    </row>
    <row r="12" spans="1:36">
      <c r="A12" s="91"/>
      <c r="R12" s="245" t="s">
        <v>3</v>
      </c>
      <c r="S12" s="245"/>
      <c r="T12" s="245"/>
      <c r="U12" s="245"/>
      <c r="V12" s="247">
        <f>IF('【１回目】交付申請書（第1号様式）'!V12="",'【事後申請１回目】交付申請書（第1号様式）'!V12,'【１回目】交付申請書（第1号様式）'!V12)</f>
        <v>0</v>
      </c>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f>IF('【１回目】交付申請書（第1号様式）'!V13="",'【事後申請１回目】交付申請書（第1号様式）'!V13,'【１回目】交付申請書（第1号様式）'!V13)</f>
        <v>0</v>
      </c>
      <c r="W13" s="247"/>
      <c r="X13" s="247"/>
      <c r="Y13" s="247"/>
      <c r="Z13" s="247"/>
      <c r="AA13" s="247"/>
      <c r="AB13" s="247"/>
      <c r="AC13" s="247"/>
      <c r="AD13" s="247"/>
      <c r="AE13" s="247"/>
      <c r="AF13" s="247"/>
      <c r="AG13" s="103"/>
    </row>
    <row r="14" spans="1:36" ht="12.75" customHeight="1">
      <c r="A14" s="91"/>
      <c r="R14" s="244" t="s">
        <v>131</v>
      </c>
      <c r="S14" s="244"/>
      <c r="T14" s="244"/>
      <c r="U14" s="244"/>
      <c r="V14" s="247">
        <f>IF('【１回目】交付申請書（第1号様式）'!V14="",'【事後申請１回目】交付申請書（第1号様式）'!V14,'【１回目】交付申請書（第1号様式）'!V14)</f>
        <v>0</v>
      </c>
      <c r="W14" s="247"/>
      <c r="X14" s="247"/>
      <c r="Y14" s="247"/>
      <c r="Z14" s="247"/>
      <c r="AA14" s="247"/>
      <c r="AB14" s="247"/>
      <c r="AC14" s="247"/>
      <c r="AD14" s="247"/>
      <c r="AE14" s="247"/>
      <c r="AF14" s="247"/>
      <c r="AG14" s="91"/>
    </row>
    <row r="15" spans="1:36">
      <c r="A15" s="91"/>
      <c r="R15" s="245" t="s">
        <v>132</v>
      </c>
      <c r="S15" s="245"/>
      <c r="T15" s="245"/>
      <c r="U15" s="245"/>
      <c r="V15" s="247">
        <f>IF('【１回目】交付申請書（第1号様式）'!V15="",'【事後申請１回目】交付申請書（第1号様式）'!V15,'【１回目】交付申請書（第1号様式）'!V15)</f>
        <v>0</v>
      </c>
      <c r="W15" s="247"/>
      <c r="X15" s="247"/>
      <c r="Y15" s="247"/>
      <c r="Z15" s="247"/>
      <c r="AA15" s="247"/>
      <c r="AB15" s="247"/>
      <c r="AC15" s="247"/>
      <c r="AD15" s="247"/>
      <c r="AE15" s="247"/>
      <c r="AF15" s="247"/>
      <c r="AG15" s="91"/>
    </row>
    <row r="16" spans="1:36">
      <c r="A16" s="91"/>
      <c r="R16" s="144"/>
      <c r="S16" s="238" t="s">
        <v>170</v>
      </c>
      <c r="T16" s="238"/>
      <c r="U16" s="523">
        <f>IF('【１回目】交付申請書（第1号様式）'!U16="",'【事後申請１回目】交付申請書（第1号様式）'!U16,'【１回目】交付申請書（第1号様式）'!U16)</f>
        <v>0</v>
      </c>
      <c r="V16" s="523"/>
      <c r="W16" s="523"/>
      <c r="X16" s="523"/>
      <c r="Y16" s="523"/>
      <c r="Z16" s="523"/>
      <c r="AA16" s="523"/>
      <c r="AB16" s="93" t="s">
        <v>171</v>
      </c>
      <c r="AC16" s="93"/>
      <c r="AD16" s="93"/>
      <c r="AE16" s="146"/>
      <c r="AF16" s="146"/>
      <c r="AG16" s="91"/>
    </row>
    <row r="17" spans="1:42">
      <c r="A17" s="91"/>
      <c r="B17" s="156"/>
      <c r="D17" s="143"/>
      <c r="E17" s="143"/>
      <c r="F17" s="241"/>
      <c r="G17" s="241"/>
      <c r="H17" s="241"/>
      <c r="I17" s="100"/>
      <c r="J17" s="100"/>
      <c r="M17" s="100"/>
      <c r="AG17" s="91"/>
      <c r="AI17" s="100"/>
    </row>
    <row r="18" spans="1:42" ht="12.75" customHeight="1">
      <c r="A18" s="91"/>
      <c r="B18" s="239" t="s">
        <v>133</v>
      </c>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91"/>
    </row>
    <row r="19" spans="1:42">
      <c r="A19" s="91"/>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91"/>
    </row>
    <row r="20" spans="1:42">
      <c r="A20" s="91"/>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91"/>
    </row>
    <row r="21" spans="1:42">
      <c r="A21" s="91"/>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91"/>
    </row>
    <row r="22" spans="1:42" ht="13.5">
      <c r="A22" s="91"/>
      <c r="B22" s="99"/>
      <c r="C22" s="98"/>
      <c r="D22" s="97"/>
      <c r="E22" s="97"/>
      <c r="F22" s="97"/>
      <c r="G22" s="97"/>
      <c r="H22" s="97"/>
      <c r="I22" s="97"/>
      <c r="J22" s="97"/>
      <c r="K22" s="97"/>
      <c r="AG22" s="91"/>
      <c r="AI22" s="96"/>
      <c r="AJ22" s="95"/>
      <c r="AK22" s="95"/>
      <c r="AL22" s="95"/>
      <c r="AM22" s="95"/>
      <c r="AN22" s="95"/>
      <c r="AO22" s="95"/>
      <c r="AP22" s="95"/>
    </row>
    <row r="23" spans="1:42" ht="13.5">
      <c r="A23" s="91"/>
      <c r="B23" s="113" t="s">
        <v>134</v>
      </c>
      <c r="C23" s="113"/>
      <c r="D23" s="113"/>
      <c r="E23" s="113"/>
      <c r="F23" s="113"/>
      <c r="G23" s="113"/>
      <c r="H23" s="113"/>
      <c r="AG23" s="91"/>
    </row>
    <row r="24" spans="1:42">
      <c r="A24" s="91"/>
      <c r="AG24" s="91"/>
    </row>
    <row r="25" spans="1:42" ht="13.5">
      <c r="A25" s="91"/>
      <c r="C25" s="205" t="str">
        <f>DBCS("￥"&amp;FIXED(【２回目】事業計画書３枚目!I54,0,FALSE)&amp;".―")</f>
        <v>￥０．―</v>
      </c>
      <c r="D25" s="201"/>
      <c r="E25" s="201"/>
      <c r="F25" s="201"/>
      <c r="G25" s="203"/>
      <c r="H25" s="201"/>
      <c r="I25" s="119"/>
      <c r="J25" s="119"/>
      <c r="K25" s="119"/>
      <c r="L25" s="119"/>
      <c r="M25" s="119"/>
      <c r="AG25" s="91"/>
    </row>
    <row r="26" spans="1:42">
      <c r="A26" s="91"/>
      <c r="C26" s="121" t="s">
        <v>135</v>
      </c>
      <c r="H26" s="3"/>
      <c r="AG26" s="91"/>
    </row>
    <row r="27" spans="1:42">
      <c r="A27" s="91"/>
      <c r="C27" s="121"/>
      <c r="AG27" s="91"/>
    </row>
    <row r="28" spans="1:42" ht="13.5">
      <c r="A28" s="91"/>
      <c r="B28" s="113" t="s">
        <v>180</v>
      </c>
      <c r="C28" s="121"/>
      <c r="AG28" s="91"/>
    </row>
    <row r="29" spans="1:42">
      <c r="A29" s="91"/>
      <c r="C29" s="121"/>
      <c r="AG29" s="91"/>
    </row>
    <row r="30" spans="1:42" ht="15.75">
      <c r="A30" s="91"/>
      <c r="C30" s="205" t="str">
        <f>IF(【１回目】事業報告書４枚目!I60=0,IF(【１回目】事業計画書３枚目!I54=0,DBCS("￥"&amp;FIXED(【事後申請】事業報告書４枚目!I60,0,FALSE)&amp;".―"),DBCS("￥"&amp;FIXED(【１回目】事業計画書３枚目!I54,0,FALSE)&amp;".―")),DBCS("￥"&amp;FIXED(【１回目】事業報告書４枚目!I60,0,FALSE)&amp;".―"))</f>
        <v>￥０．―</v>
      </c>
      <c r="D30" s="201"/>
      <c r="E30" s="201"/>
      <c r="F30" s="201"/>
      <c r="G30" s="203"/>
      <c r="H30" s="209"/>
      <c r="AG30" s="91"/>
    </row>
    <row r="31" spans="1:42">
      <c r="A31" s="91"/>
      <c r="AG31" s="91"/>
      <c r="AI31" s="94"/>
    </row>
    <row r="32" spans="1:42" ht="13.5">
      <c r="A32" s="91"/>
      <c r="B32" s="113" t="s">
        <v>181</v>
      </c>
      <c r="G32" s="113"/>
      <c r="AG32" s="91"/>
    </row>
    <row r="33" spans="1:33" ht="13.5">
      <c r="A33" s="91"/>
      <c r="B33" s="113"/>
      <c r="C33" s="1" t="s">
        <v>184</v>
      </c>
      <c r="G33" s="113"/>
      <c r="AG33" s="91"/>
    </row>
    <row r="34" spans="1:33">
      <c r="A34" s="91"/>
      <c r="B34" s="93" t="s">
        <v>68</v>
      </c>
      <c r="C34" s="1" t="s">
        <v>203</v>
      </c>
      <c r="AG34" s="91"/>
    </row>
    <row r="35" spans="1:33">
      <c r="A35" s="91"/>
      <c r="B35" s="1" t="s">
        <v>182</v>
      </c>
      <c r="AG35" s="91"/>
    </row>
    <row r="36" spans="1:33">
      <c r="A36" s="91"/>
      <c r="B36" s="93" t="s">
        <v>68</v>
      </c>
      <c r="C36" s="1" t="s">
        <v>204</v>
      </c>
      <c r="AG36" s="91"/>
    </row>
    <row r="37" spans="1:33">
      <c r="A37" s="91"/>
      <c r="B37" s="93" t="s">
        <v>68</v>
      </c>
      <c r="C37" s="1" t="s">
        <v>140</v>
      </c>
      <c r="AG37" s="91"/>
    </row>
    <row r="38" spans="1:33">
      <c r="A38" s="91"/>
      <c r="B38" s="93" t="s">
        <v>68</v>
      </c>
      <c r="C38" s="1" t="s">
        <v>141</v>
      </c>
      <c r="AG38" s="91"/>
    </row>
    <row r="39" spans="1:33" ht="12.75" customHeight="1">
      <c r="A39" s="91"/>
      <c r="B39" s="93" t="s">
        <v>68</v>
      </c>
      <c r="C39" s="242" t="s">
        <v>205</v>
      </c>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91"/>
    </row>
    <row r="40" spans="1:33">
      <c r="A40" s="91"/>
      <c r="B40" s="164"/>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91"/>
    </row>
    <row r="41" spans="1:33">
      <c r="A41" s="91"/>
      <c r="B41" s="164"/>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91"/>
    </row>
    <row r="42" spans="1:33">
      <c r="A42" s="91"/>
      <c r="B42" s="164"/>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91"/>
    </row>
    <row r="43" spans="1:33">
      <c r="A43" s="91"/>
      <c r="B43" s="164"/>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91"/>
    </row>
    <row r="44" spans="1:33">
      <c r="A44" s="91"/>
      <c r="B44" s="164"/>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91"/>
    </row>
    <row r="45" spans="1:33">
      <c r="A45" s="91"/>
      <c r="B45" s="164"/>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91"/>
    </row>
    <row r="46" spans="1:33">
      <c r="A46" s="91"/>
      <c r="B46" s="164"/>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91"/>
    </row>
    <row r="47" spans="1:33">
      <c r="A47" s="91"/>
      <c r="B47" s="93" t="s">
        <v>68</v>
      </c>
      <c r="C47" s="93" t="s">
        <v>144</v>
      </c>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1"/>
    </row>
    <row r="48" spans="1:33">
      <c r="A48" s="91"/>
      <c r="D48" s="93" t="s">
        <v>143</v>
      </c>
      <c r="AG48" s="91"/>
    </row>
    <row r="49" spans="1:35">
      <c r="A49" s="91"/>
      <c r="B49" s="93" t="s">
        <v>68</v>
      </c>
      <c r="C49" s="1" t="s">
        <v>145</v>
      </c>
      <c r="AG49" s="91"/>
    </row>
    <row r="50" spans="1:35">
      <c r="A50" s="91"/>
      <c r="AG50" s="91"/>
    </row>
    <row r="51" spans="1:35" ht="14.25">
      <c r="A51" s="91"/>
      <c r="B51" s="122" t="s">
        <v>183</v>
      </c>
      <c r="AG51" s="91"/>
    </row>
    <row r="52" spans="1:35">
      <c r="A52" s="91"/>
      <c r="C52" s="123" t="s">
        <v>68</v>
      </c>
      <c r="D52" s="124"/>
      <c r="E52" s="124" t="s">
        <v>147</v>
      </c>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5"/>
      <c r="AG52" s="91"/>
    </row>
    <row r="53" spans="1:35">
      <c r="A53" s="91"/>
      <c r="C53" s="126"/>
      <c r="D53" s="3" t="s">
        <v>148</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127"/>
      <c r="AG53" s="91"/>
    </row>
    <row r="54" spans="1:35" ht="13.15" customHeight="1">
      <c r="A54" s="91"/>
      <c r="B54" s="93"/>
      <c r="C54" s="128" t="s">
        <v>68</v>
      </c>
      <c r="D54" s="129"/>
      <c r="E54" s="130" t="s">
        <v>149</v>
      </c>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31"/>
      <c r="AG54" s="91"/>
      <c r="AI54" s="94"/>
    </row>
    <row r="55" spans="1:35">
      <c r="A55" s="91"/>
      <c r="AG55" s="91"/>
    </row>
    <row r="56" spans="1:35">
      <c r="A56" s="91"/>
      <c r="AG56" s="91"/>
    </row>
    <row r="57" spans="1:35">
      <c r="A57" s="91"/>
      <c r="U57" s="93"/>
      <c r="AC57" s="145"/>
      <c r="AD57" s="240"/>
      <c r="AE57" s="240"/>
      <c r="AF57" s="240"/>
      <c r="AG57" s="91"/>
    </row>
    <row r="58" spans="1:35">
      <c r="A58" s="91"/>
      <c r="AG58" s="91"/>
    </row>
    <row r="59" spans="1: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row>
  </sheetData>
  <mergeCells count="19">
    <mergeCell ref="R12:U12"/>
    <mergeCell ref="V12:AF12"/>
    <mergeCell ref="B6:AF6"/>
    <mergeCell ref="R10:U10"/>
    <mergeCell ref="V10:AF10"/>
    <mergeCell ref="R11:U11"/>
    <mergeCell ref="V11:AF11"/>
    <mergeCell ref="R13:U13"/>
    <mergeCell ref="V13:AF13"/>
    <mergeCell ref="R14:U14"/>
    <mergeCell ref="V14:AF14"/>
    <mergeCell ref="R15:U15"/>
    <mergeCell ref="V15:AF15"/>
    <mergeCell ref="AD57:AF57"/>
    <mergeCell ref="C39:AF46"/>
    <mergeCell ref="S16:T16"/>
    <mergeCell ref="U16:AA16"/>
    <mergeCell ref="F17:H17"/>
    <mergeCell ref="B18:AF21"/>
  </mergeCells>
  <phoneticPr fontId="2"/>
  <dataValidations count="1">
    <dataValidation type="list" allowBlank="1" showInputMessage="1" showErrorMessage="1" sqref="B47 B49 C52 C54 B36:B39 B34">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64"/>
  <sheetViews>
    <sheetView showZeros="0" topLeftCell="A37" workbookViewId="0">
      <selection activeCell="A9" sqref="A9:G48"/>
    </sheetView>
  </sheetViews>
  <sheetFormatPr defaultRowHeight="12.75"/>
  <cols>
    <col min="1" max="1" width="9" style="1" customWidth="1"/>
    <col min="2" max="2" width="7.875" style="1" customWidth="1"/>
    <col min="3" max="3" width="15.75" style="1" customWidth="1"/>
    <col min="4" max="4" width="5.625" style="1" customWidth="1"/>
    <col min="5" max="5" width="5.125" style="1" customWidth="1"/>
    <col min="6" max="7" width="5.625" style="1" customWidth="1"/>
    <col min="8" max="9" width="11.25" style="1" customWidth="1"/>
    <col min="10" max="16384" width="9" style="1"/>
  </cols>
  <sheetData>
    <row r="1" spans="1:9">
      <c r="A1" s="1" t="s">
        <v>0</v>
      </c>
    </row>
    <row r="3" spans="1:9">
      <c r="A3" s="238" t="s">
        <v>1</v>
      </c>
      <c r="B3" s="238"/>
      <c r="C3" s="238"/>
      <c r="D3" s="238"/>
      <c r="E3" s="238"/>
      <c r="F3" s="238"/>
      <c r="G3" s="238"/>
      <c r="H3" s="238"/>
      <c r="I3" s="238"/>
    </row>
    <row r="4" spans="1:9">
      <c r="A4" s="1" t="s">
        <v>2</v>
      </c>
    </row>
    <row r="5" spans="1:9">
      <c r="A5" s="286" t="s">
        <v>3</v>
      </c>
      <c r="B5" s="252"/>
      <c r="C5" s="279">
        <f>【１回目】事業計画書１枚目!C5</f>
        <v>0</v>
      </c>
      <c r="D5" s="279"/>
      <c r="E5" s="279"/>
      <c r="F5" s="279"/>
      <c r="G5" s="279"/>
      <c r="H5" s="279"/>
      <c r="I5" s="252"/>
    </row>
    <row r="6" spans="1:9">
      <c r="A6" s="287"/>
      <c r="B6" s="288"/>
      <c r="C6" s="280"/>
      <c r="D6" s="280"/>
      <c r="E6" s="280"/>
      <c r="F6" s="280"/>
      <c r="G6" s="280"/>
      <c r="H6" s="280"/>
      <c r="I6" s="254"/>
    </row>
    <row r="7" spans="1:9">
      <c r="A7" s="287"/>
      <c r="B7" s="288"/>
      <c r="C7" s="9" t="s">
        <v>4</v>
      </c>
      <c r="D7" s="24"/>
      <c r="E7" s="25" t="s">
        <v>5</v>
      </c>
      <c r="F7" s="10" t="s">
        <v>11</v>
      </c>
      <c r="G7" s="19"/>
      <c r="H7" s="18" t="str">
        <f>IF(D7="","",IF(D7&lt;20,550000,IF(D7&lt;50,700000,IF(D7&lt;100,1100000,IF(D7&lt;150,2200000,IF(D7&lt;200,5500000,IF(D7&lt;300,7700000,11000000)))))))</f>
        <v/>
      </c>
      <c r="I7" s="11" t="s">
        <v>6</v>
      </c>
    </row>
    <row r="8" spans="1:9">
      <c r="A8" s="281" t="s">
        <v>212</v>
      </c>
      <c r="B8" s="282"/>
      <c r="C8" s="282"/>
      <c r="D8" s="282"/>
      <c r="E8" s="282"/>
      <c r="F8" s="282"/>
      <c r="G8" s="283"/>
      <c r="H8" s="7" t="s">
        <v>7</v>
      </c>
      <c r="I8" s="17" t="s">
        <v>8</v>
      </c>
    </row>
    <row r="9" spans="1:9" ht="12.75" customHeight="1">
      <c r="A9" s="403"/>
      <c r="B9" s="527"/>
      <c r="C9" s="527"/>
      <c r="D9" s="527"/>
      <c r="E9" s="527"/>
      <c r="F9" s="527"/>
      <c r="G9" s="528"/>
      <c r="H9" s="284"/>
      <c r="I9" s="284"/>
    </row>
    <row r="10" spans="1:9">
      <c r="A10" s="425"/>
      <c r="B10" s="426"/>
      <c r="C10" s="426"/>
      <c r="D10" s="426"/>
      <c r="E10" s="426"/>
      <c r="F10" s="426"/>
      <c r="G10" s="427"/>
      <c r="H10" s="285"/>
      <c r="I10" s="285"/>
    </row>
    <row r="11" spans="1:9">
      <c r="A11" s="425"/>
      <c r="B11" s="426"/>
      <c r="C11" s="426"/>
      <c r="D11" s="426"/>
      <c r="E11" s="426"/>
      <c r="F11" s="426"/>
      <c r="G11" s="427"/>
      <c r="H11" s="285"/>
      <c r="I11" s="285"/>
    </row>
    <row r="12" spans="1:9">
      <c r="A12" s="425"/>
      <c r="B12" s="426"/>
      <c r="C12" s="426"/>
      <c r="D12" s="426"/>
      <c r="E12" s="426"/>
      <c r="F12" s="426"/>
      <c r="G12" s="427"/>
      <c r="H12" s="285"/>
      <c r="I12" s="285"/>
    </row>
    <row r="13" spans="1:9">
      <c r="A13" s="425"/>
      <c r="B13" s="426"/>
      <c r="C13" s="426"/>
      <c r="D13" s="426"/>
      <c r="E13" s="426"/>
      <c r="F13" s="426"/>
      <c r="G13" s="427"/>
      <c r="H13" s="285"/>
      <c r="I13" s="285"/>
    </row>
    <row r="14" spans="1:9">
      <c r="A14" s="425"/>
      <c r="B14" s="426"/>
      <c r="C14" s="426"/>
      <c r="D14" s="426"/>
      <c r="E14" s="426"/>
      <c r="F14" s="426"/>
      <c r="G14" s="427"/>
      <c r="H14" s="285"/>
      <c r="I14" s="285"/>
    </row>
    <row r="15" spans="1:9">
      <c r="A15" s="425"/>
      <c r="B15" s="426"/>
      <c r="C15" s="426"/>
      <c r="D15" s="426"/>
      <c r="E15" s="426"/>
      <c r="F15" s="426"/>
      <c r="G15" s="427"/>
      <c r="H15" s="285"/>
      <c r="I15" s="285"/>
    </row>
    <row r="16" spans="1:9">
      <c r="A16" s="425"/>
      <c r="B16" s="426"/>
      <c r="C16" s="426"/>
      <c r="D16" s="426"/>
      <c r="E16" s="426"/>
      <c r="F16" s="426"/>
      <c r="G16" s="427"/>
      <c r="H16" s="285"/>
      <c r="I16" s="285"/>
    </row>
    <row r="17" spans="1:9">
      <c r="A17" s="425"/>
      <c r="B17" s="426"/>
      <c r="C17" s="426"/>
      <c r="D17" s="426"/>
      <c r="E17" s="426"/>
      <c r="F17" s="426"/>
      <c r="G17" s="427"/>
      <c r="H17" s="285"/>
      <c r="I17" s="285"/>
    </row>
    <row r="18" spans="1:9">
      <c r="A18" s="425"/>
      <c r="B18" s="426"/>
      <c r="C18" s="426"/>
      <c r="D18" s="426"/>
      <c r="E18" s="426"/>
      <c r="F18" s="426"/>
      <c r="G18" s="427"/>
      <c r="H18" s="285"/>
      <c r="I18" s="285"/>
    </row>
    <row r="19" spans="1:9">
      <c r="A19" s="425"/>
      <c r="B19" s="426"/>
      <c r="C19" s="426"/>
      <c r="D19" s="426"/>
      <c r="E19" s="426"/>
      <c r="F19" s="426"/>
      <c r="G19" s="427"/>
      <c r="H19" s="285"/>
      <c r="I19" s="285"/>
    </row>
    <row r="20" spans="1:9">
      <c r="A20" s="425"/>
      <c r="B20" s="426"/>
      <c r="C20" s="426"/>
      <c r="D20" s="426"/>
      <c r="E20" s="426"/>
      <c r="F20" s="426"/>
      <c r="G20" s="427"/>
      <c r="H20" s="285"/>
      <c r="I20" s="285"/>
    </row>
    <row r="21" spans="1:9">
      <c r="A21" s="425"/>
      <c r="B21" s="426"/>
      <c r="C21" s="426"/>
      <c r="D21" s="426"/>
      <c r="E21" s="426"/>
      <c r="F21" s="426"/>
      <c r="G21" s="427"/>
      <c r="H21" s="285"/>
      <c r="I21" s="285"/>
    </row>
    <row r="22" spans="1:9">
      <c r="A22" s="425"/>
      <c r="B22" s="426"/>
      <c r="C22" s="426"/>
      <c r="D22" s="426"/>
      <c r="E22" s="426"/>
      <c r="F22" s="426"/>
      <c r="G22" s="427"/>
      <c r="H22" s="285"/>
      <c r="I22" s="285"/>
    </row>
    <row r="23" spans="1:9">
      <c r="A23" s="425"/>
      <c r="B23" s="426"/>
      <c r="C23" s="426"/>
      <c r="D23" s="426"/>
      <c r="E23" s="426"/>
      <c r="F23" s="426"/>
      <c r="G23" s="427"/>
      <c r="H23" s="285"/>
      <c r="I23" s="285"/>
    </row>
    <row r="24" spans="1:9">
      <c r="A24" s="425"/>
      <c r="B24" s="426"/>
      <c r="C24" s="426"/>
      <c r="D24" s="426"/>
      <c r="E24" s="426"/>
      <c r="F24" s="426"/>
      <c r="G24" s="427"/>
      <c r="H24" s="285"/>
      <c r="I24" s="285"/>
    </row>
    <row r="25" spans="1:9">
      <c r="A25" s="425"/>
      <c r="B25" s="426"/>
      <c r="C25" s="426"/>
      <c r="D25" s="426"/>
      <c r="E25" s="426"/>
      <c r="F25" s="426"/>
      <c r="G25" s="427"/>
      <c r="H25" s="285"/>
      <c r="I25" s="285"/>
    </row>
    <row r="26" spans="1:9">
      <c r="A26" s="425"/>
      <c r="B26" s="426"/>
      <c r="C26" s="426"/>
      <c r="D26" s="426"/>
      <c r="E26" s="426"/>
      <c r="F26" s="426"/>
      <c r="G26" s="427"/>
      <c r="H26" s="285"/>
      <c r="I26" s="285"/>
    </row>
    <row r="27" spans="1:9">
      <c r="A27" s="425"/>
      <c r="B27" s="426"/>
      <c r="C27" s="426"/>
      <c r="D27" s="426"/>
      <c r="E27" s="426"/>
      <c r="F27" s="426"/>
      <c r="G27" s="427"/>
      <c r="H27" s="285"/>
      <c r="I27" s="285"/>
    </row>
    <row r="28" spans="1:9">
      <c r="A28" s="425"/>
      <c r="B28" s="426"/>
      <c r="C28" s="426"/>
      <c r="D28" s="426"/>
      <c r="E28" s="426"/>
      <c r="F28" s="426"/>
      <c r="G28" s="427"/>
      <c r="H28" s="285"/>
      <c r="I28" s="285"/>
    </row>
    <row r="29" spans="1:9">
      <c r="A29" s="425"/>
      <c r="B29" s="426"/>
      <c r="C29" s="426"/>
      <c r="D29" s="426"/>
      <c r="E29" s="426"/>
      <c r="F29" s="426"/>
      <c r="G29" s="427"/>
      <c r="H29" s="285"/>
      <c r="I29" s="285"/>
    </row>
    <row r="30" spans="1:9">
      <c r="A30" s="425"/>
      <c r="B30" s="426"/>
      <c r="C30" s="426"/>
      <c r="D30" s="426"/>
      <c r="E30" s="426"/>
      <c r="F30" s="426"/>
      <c r="G30" s="427"/>
      <c r="H30" s="285"/>
      <c r="I30" s="285"/>
    </row>
    <row r="31" spans="1:9">
      <c r="A31" s="425"/>
      <c r="B31" s="426"/>
      <c r="C31" s="426"/>
      <c r="D31" s="426"/>
      <c r="E31" s="426"/>
      <c r="F31" s="426"/>
      <c r="G31" s="427"/>
      <c r="H31" s="285"/>
      <c r="I31" s="285"/>
    </row>
    <row r="32" spans="1:9">
      <c r="A32" s="425"/>
      <c r="B32" s="426"/>
      <c r="C32" s="426"/>
      <c r="D32" s="426"/>
      <c r="E32" s="426"/>
      <c r="F32" s="426"/>
      <c r="G32" s="427"/>
      <c r="H32" s="285"/>
      <c r="I32" s="285"/>
    </row>
    <row r="33" spans="1:9">
      <c r="A33" s="425"/>
      <c r="B33" s="426"/>
      <c r="C33" s="426"/>
      <c r="D33" s="426"/>
      <c r="E33" s="426"/>
      <c r="F33" s="426"/>
      <c r="G33" s="427"/>
      <c r="H33" s="285"/>
      <c r="I33" s="285"/>
    </row>
    <row r="34" spans="1:9">
      <c r="A34" s="425"/>
      <c r="B34" s="426"/>
      <c r="C34" s="426"/>
      <c r="D34" s="426"/>
      <c r="E34" s="426"/>
      <c r="F34" s="426"/>
      <c r="G34" s="427"/>
      <c r="H34" s="285"/>
      <c r="I34" s="285"/>
    </row>
    <row r="35" spans="1:9">
      <c r="A35" s="425"/>
      <c r="B35" s="426"/>
      <c r="C35" s="426"/>
      <c r="D35" s="426"/>
      <c r="E35" s="426"/>
      <c r="F35" s="426"/>
      <c r="G35" s="427"/>
      <c r="H35" s="285"/>
      <c r="I35" s="285"/>
    </row>
    <row r="36" spans="1:9">
      <c r="A36" s="425"/>
      <c r="B36" s="426"/>
      <c r="C36" s="426"/>
      <c r="D36" s="426"/>
      <c r="E36" s="426"/>
      <c r="F36" s="426"/>
      <c r="G36" s="427"/>
      <c r="H36" s="285"/>
      <c r="I36" s="285"/>
    </row>
    <row r="37" spans="1:9">
      <c r="A37" s="425"/>
      <c r="B37" s="426"/>
      <c r="C37" s="426"/>
      <c r="D37" s="426"/>
      <c r="E37" s="426"/>
      <c r="F37" s="426"/>
      <c r="G37" s="427"/>
      <c r="H37" s="285"/>
      <c r="I37" s="285"/>
    </row>
    <row r="38" spans="1:9">
      <c r="A38" s="425"/>
      <c r="B38" s="426"/>
      <c r="C38" s="426"/>
      <c r="D38" s="426"/>
      <c r="E38" s="426"/>
      <c r="F38" s="426"/>
      <c r="G38" s="427"/>
      <c r="H38" s="285"/>
      <c r="I38" s="285"/>
    </row>
    <row r="39" spans="1:9">
      <c r="A39" s="425"/>
      <c r="B39" s="426"/>
      <c r="C39" s="426"/>
      <c r="D39" s="426"/>
      <c r="E39" s="426"/>
      <c r="F39" s="426"/>
      <c r="G39" s="427"/>
      <c r="H39" s="285"/>
      <c r="I39" s="285"/>
    </row>
    <row r="40" spans="1:9">
      <c r="A40" s="425"/>
      <c r="B40" s="426"/>
      <c r="C40" s="426"/>
      <c r="D40" s="426"/>
      <c r="E40" s="426"/>
      <c r="F40" s="426"/>
      <c r="G40" s="427"/>
      <c r="H40" s="285"/>
      <c r="I40" s="285"/>
    </row>
    <row r="41" spans="1:9">
      <c r="A41" s="425"/>
      <c r="B41" s="426"/>
      <c r="C41" s="426"/>
      <c r="D41" s="426"/>
      <c r="E41" s="426"/>
      <c r="F41" s="426"/>
      <c r="G41" s="427"/>
      <c r="H41" s="285"/>
      <c r="I41" s="285"/>
    </row>
    <row r="42" spans="1:9">
      <c r="A42" s="425"/>
      <c r="B42" s="426"/>
      <c r="C42" s="426"/>
      <c r="D42" s="426"/>
      <c r="E42" s="426"/>
      <c r="F42" s="426"/>
      <c r="G42" s="427"/>
      <c r="H42" s="285"/>
      <c r="I42" s="285"/>
    </row>
    <row r="43" spans="1:9">
      <c r="A43" s="425"/>
      <c r="B43" s="426"/>
      <c r="C43" s="426"/>
      <c r="D43" s="426"/>
      <c r="E43" s="426"/>
      <c r="F43" s="426"/>
      <c r="G43" s="427"/>
      <c r="H43" s="285"/>
      <c r="I43" s="285"/>
    </row>
    <row r="44" spans="1:9">
      <c r="A44" s="425"/>
      <c r="B44" s="426"/>
      <c r="C44" s="426"/>
      <c r="D44" s="426"/>
      <c r="E44" s="426"/>
      <c r="F44" s="426"/>
      <c r="G44" s="427"/>
      <c r="H44" s="285"/>
      <c r="I44" s="285"/>
    </row>
    <row r="45" spans="1:9">
      <c r="A45" s="425"/>
      <c r="B45" s="426"/>
      <c r="C45" s="426"/>
      <c r="D45" s="426"/>
      <c r="E45" s="426"/>
      <c r="F45" s="426"/>
      <c r="G45" s="427"/>
      <c r="H45" s="285"/>
      <c r="I45" s="285"/>
    </row>
    <row r="46" spans="1:9">
      <c r="A46" s="425"/>
      <c r="B46" s="426"/>
      <c r="C46" s="426"/>
      <c r="D46" s="426"/>
      <c r="E46" s="426"/>
      <c r="F46" s="426"/>
      <c r="G46" s="427"/>
      <c r="H46" s="285"/>
      <c r="I46" s="285"/>
    </row>
    <row r="47" spans="1:9">
      <c r="A47" s="425"/>
      <c r="B47" s="426"/>
      <c r="C47" s="426"/>
      <c r="D47" s="426"/>
      <c r="E47" s="426"/>
      <c r="F47" s="426"/>
      <c r="G47" s="427"/>
      <c r="H47" s="285"/>
      <c r="I47" s="285"/>
    </row>
    <row r="48" spans="1:9">
      <c r="A48" s="425"/>
      <c r="B48" s="426"/>
      <c r="C48" s="426"/>
      <c r="D48" s="426"/>
      <c r="E48" s="426"/>
      <c r="F48" s="426"/>
      <c r="G48" s="427"/>
      <c r="H48" s="285"/>
      <c r="I48" s="285"/>
    </row>
    <row r="49" spans="1:9" ht="12.75" customHeight="1">
      <c r="A49" s="281" t="s">
        <v>9</v>
      </c>
      <c r="B49" s="282"/>
      <c r="C49" s="282"/>
      <c r="D49" s="282"/>
      <c r="E49" s="282"/>
      <c r="F49" s="282"/>
      <c r="G49" s="282"/>
      <c r="H49" s="282"/>
      <c r="I49" s="283"/>
    </row>
    <row r="50" spans="1:9" ht="12.75" customHeight="1">
      <c r="A50" s="255" t="s">
        <v>12</v>
      </c>
      <c r="B50" s="256"/>
      <c r="C50" s="257" t="s">
        <v>213</v>
      </c>
      <c r="D50" s="258"/>
      <c r="E50" s="258"/>
      <c r="F50" s="258"/>
      <c r="G50" s="258"/>
      <c r="H50" s="258"/>
      <c r="I50" s="259"/>
    </row>
    <row r="51" spans="1:9" ht="12.75" customHeight="1">
      <c r="A51" s="255" t="s">
        <v>253</v>
      </c>
      <c r="B51" s="256"/>
      <c r="C51" s="265"/>
      <c r="D51" s="266"/>
      <c r="E51" s="266"/>
      <c r="F51" s="266"/>
      <c r="G51" s="267" t="s">
        <v>38</v>
      </c>
      <c r="H51" s="267"/>
      <c r="I51" s="268"/>
    </row>
    <row r="52" spans="1:9">
      <c r="A52" s="251" t="s">
        <v>10</v>
      </c>
      <c r="B52" s="260"/>
      <c r="C52" s="9" t="s">
        <v>73</v>
      </c>
      <c r="D52" s="10"/>
      <c r="E52" s="10"/>
      <c r="F52" s="10"/>
      <c r="G52" s="10"/>
      <c r="H52" s="10"/>
      <c r="I52" s="11"/>
    </row>
    <row r="53" spans="1:9">
      <c r="A53" s="261"/>
      <c r="B53" s="262"/>
      <c r="C53" s="2" t="s">
        <v>13</v>
      </c>
      <c r="D53" s="3"/>
      <c r="E53" s="3"/>
      <c r="F53" s="3"/>
      <c r="G53" s="3"/>
      <c r="H53" s="3"/>
      <c r="I53" s="4"/>
    </row>
    <row r="54" spans="1:9">
      <c r="A54" s="261"/>
      <c r="B54" s="262"/>
      <c r="C54" s="2" t="s">
        <v>249</v>
      </c>
      <c r="D54" s="278"/>
      <c r="E54" s="278"/>
      <c r="F54" s="278"/>
      <c r="G54" s="278"/>
      <c r="H54" s="3" t="s">
        <v>251</v>
      </c>
      <c r="I54" s="4"/>
    </row>
    <row r="55" spans="1:9">
      <c r="A55" s="261"/>
      <c r="B55" s="262"/>
      <c r="C55" s="8" t="s">
        <v>14</v>
      </c>
      <c r="D55" s="5"/>
      <c r="E55" s="5"/>
      <c r="F55" s="5"/>
      <c r="G55" s="5"/>
      <c r="H55" s="5"/>
      <c r="I55" s="6"/>
    </row>
    <row r="56" spans="1:9" ht="15.75" customHeight="1">
      <c r="A56" s="251" t="s">
        <v>74</v>
      </c>
      <c r="B56" s="260"/>
      <c r="C56" s="3" t="s">
        <v>15</v>
      </c>
      <c r="D56" s="10"/>
      <c r="E56" s="10"/>
      <c r="F56" s="10"/>
      <c r="G56" s="10"/>
      <c r="H56" s="10"/>
      <c r="I56" s="11"/>
    </row>
    <row r="57" spans="1:9" ht="15.75" customHeight="1">
      <c r="A57" s="261"/>
      <c r="B57" s="262"/>
      <c r="C57" s="12" t="s">
        <v>16</v>
      </c>
      <c r="D57" s="12"/>
      <c r="E57" s="12"/>
      <c r="F57" s="12"/>
      <c r="G57" s="12"/>
      <c r="H57" s="12"/>
      <c r="I57" s="13"/>
    </row>
    <row r="58" spans="1:9" ht="15.75" customHeight="1">
      <c r="A58" s="261"/>
      <c r="B58" s="262"/>
      <c r="C58" s="12" t="s">
        <v>17</v>
      </c>
      <c r="D58" s="12"/>
      <c r="E58" s="12"/>
      <c r="F58" s="12"/>
      <c r="G58" s="12"/>
      <c r="H58" s="12"/>
      <c r="I58" s="13"/>
    </row>
    <row r="59" spans="1:9" ht="5.25" customHeight="1">
      <c r="A59" s="263"/>
      <c r="B59" s="264"/>
      <c r="C59" s="3"/>
      <c r="D59" s="3"/>
      <c r="E59" s="3"/>
      <c r="F59" s="3"/>
      <c r="G59" s="3"/>
      <c r="H59" s="3"/>
      <c r="I59" s="159"/>
    </row>
    <row r="60" spans="1:9" ht="12.75" customHeight="1">
      <c r="A60" s="251" t="s">
        <v>185</v>
      </c>
      <c r="B60" s="260"/>
      <c r="C60" s="251" t="s">
        <v>238</v>
      </c>
      <c r="D60" s="269"/>
      <c r="E60" s="269"/>
      <c r="F60" s="269"/>
      <c r="G60" s="269"/>
      <c r="H60" s="269"/>
      <c r="I60" s="260"/>
    </row>
    <row r="61" spans="1:9">
      <c r="A61" s="261"/>
      <c r="B61" s="262"/>
      <c r="C61" s="273" t="s">
        <v>240</v>
      </c>
      <c r="D61" s="274"/>
      <c r="E61" s="274"/>
      <c r="F61" s="274"/>
      <c r="G61" s="196" t="s">
        <v>68</v>
      </c>
      <c r="H61" s="169"/>
      <c r="I61" s="170"/>
    </row>
    <row r="62" spans="1:9">
      <c r="A62" s="263"/>
      <c r="B62" s="264"/>
      <c r="C62" s="270" t="s">
        <v>239</v>
      </c>
      <c r="D62" s="271"/>
      <c r="E62" s="271"/>
      <c r="F62" s="271"/>
      <c r="G62" s="271"/>
      <c r="H62" s="271"/>
      <c r="I62" s="272"/>
    </row>
    <row r="63" spans="1:9" ht="12.75" customHeight="1">
      <c r="A63" s="251" t="s">
        <v>186</v>
      </c>
      <c r="B63" s="252"/>
      <c r="C63" s="275" t="s">
        <v>241</v>
      </c>
      <c r="D63" s="276"/>
      <c r="E63" s="276"/>
      <c r="F63" s="276"/>
      <c r="G63" s="276"/>
      <c r="H63" s="276"/>
      <c r="I63" s="277"/>
    </row>
    <row r="64" spans="1:9">
      <c r="A64" s="253"/>
      <c r="B64" s="254"/>
      <c r="C64" s="270" t="s">
        <v>242</v>
      </c>
      <c r="D64" s="271"/>
      <c r="E64" s="271"/>
      <c r="F64" s="271"/>
      <c r="G64" s="197" t="s">
        <v>68</v>
      </c>
      <c r="H64" s="249" t="s">
        <v>243</v>
      </c>
      <c r="I64" s="250"/>
    </row>
  </sheetData>
  <mergeCells count="24">
    <mergeCell ref="A3:I3"/>
    <mergeCell ref="A5:B7"/>
    <mergeCell ref="C5:I6"/>
    <mergeCell ref="A8:G8"/>
    <mergeCell ref="A9:G48"/>
    <mergeCell ref="H9:H48"/>
    <mergeCell ref="I9:I48"/>
    <mergeCell ref="A49:I49"/>
    <mergeCell ref="A50:B50"/>
    <mergeCell ref="C50:I50"/>
    <mergeCell ref="A51:B51"/>
    <mergeCell ref="C51:F51"/>
    <mergeCell ref="G51:I51"/>
    <mergeCell ref="A63:B64"/>
    <mergeCell ref="C63:I63"/>
    <mergeCell ref="C64:F64"/>
    <mergeCell ref="H64:I64"/>
    <mergeCell ref="A52:B55"/>
    <mergeCell ref="A56:B59"/>
    <mergeCell ref="A60:B62"/>
    <mergeCell ref="C60:I60"/>
    <mergeCell ref="C61:F61"/>
    <mergeCell ref="C62:I62"/>
    <mergeCell ref="D54:G54"/>
  </mergeCells>
  <phoneticPr fontId="2"/>
  <dataValidations count="1">
    <dataValidation type="list" allowBlank="1" showInputMessage="1" showErrorMessage="1" sqref="G61 G64">
      <formula1>"☑"</formula1>
    </dataValidation>
  </dataValidations>
  <pageMargins left="0.78740157480314965" right="0.78740157480314965" top="0.59055118110236227" bottom="0.31496062992125984" header="0" footer="0"/>
  <pageSetup paperSize="9" scale="99"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N58"/>
  <sheetViews>
    <sheetView showZeros="0" workbookViewId="0">
      <selection activeCell="F54" sqref="F54:G54"/>
    </sheetView>
  </sheetViews>
  <sheetFormatPr defaultRowHeight="12.75"/>
  <cols>
    <col min="1" max="1" width="5.125" style="26" customWidth="1"/>
    <col min="2" max="2" width="9.125" style="26" customWidth="1"/>
    <col min="3" max="3" width="5.5" style="26" customWidth="1"/>
    <col min="4" max="4" width="38.125" style="26" customWidth="1"/>
    <col min="5" max="5" width="7.75" style="26" customWidth="1"/>
    <col min="6" max="6" width="7.5" style="26" customWidth="1"/>
    <col min="7" max="7" width="3.75" style="26" customWidth="1"/>
    <col min="8" max="11" width="9" style="26"/>
    <col min="12" max="12" width="6.875" style="26" customWidth="1"/>
    <col min="13" max="13" width="5" style="26" bestFit="1" customWidth="1"/>
    <col min="14" max="16384" width="9" style="26"/>
  </cols>
  <sheetData>
    <row r="1" spans="1:7" ht="13.5">
      <c r="A1" s="160" t="s">
        <v>18</v>
      </c>
    </row>
    <row r="2" spans="1:7" ht="12.75" customHeight="1">
      <c r="A2" s="161" t="s">
        <v>19</v>
      </c>
      <c r="B2" s="27"/>
      <c r="C2" s="27"/>
      <c r="D2" s="27"/>
      <c r="E2" s="307" t="s">
        <v>20</v>
      </c>
      <c r="F2" s="307"/>
      <c r="G2" s="307"/>
    </row>
    <row r="3" spans="1:7" ht="18.75" customHeight="1" thickBot="1">
      <c r="A3" s="28"/>
      <c r="B3" s="308" t="s">
        <v>21</v>
      </c>
      <c r="C3" s="309"/>
      <c r="D3" s="188" t="s">
        <v>24</v>
      </c>
      <c r="E3" s="308" t="s">
        <v>22</v>
      </c>
      <c r="F3" s="310"/>
      <c r="G3" s="309"/>
    </row>
    <row r="4" spans="1:7">
      <c r="A4" s="311" t="s">
        <v>88</v>
      </c>
      <c r="B4" s="314" t="s">
        <v>23</v>
      </c>
      <c r="C4" s="315"/>
      <c r="D4" s="183"/>
      <c r="E4" s="321"/>
      <c r="F4" s="322"/>
      <c r="G4" s="323"/>
    </row>
    <row r="5" spans="1:7">
      <c r="A5" s="312"/>
      <c r="B5" s="316"/>
      <c r="C5" s="315"/>
      <c r="D5" s="30"/>
      <c r="E5" s="295"/>
      <c r="F5" s="296"/>
      <c r="G5" s="306"/>
    </row>
    <row r="6" spans="1:7">
      <c r="A6" s="312"/>
      <c r="B6" s="316"/>
      <c r="C6" s="317"/>
      <c r="D6" s="31"/>
      <c r="E6" s="295"/>
      <c r="F6" s="296"/>
      <c r="G6" s="306"/>
    </row>
    <row r="7" spans="1:7">
      <c r="A7" s="312"/>
      <c r="B7" s="316"/>
      <c r="C7" s="315"/>
      <c r="D7" s="30"/>
      <c r="E7" s="295"/>
      <c r="F7" s="296"/>
      <c r="G7" s="306"/>
    </row>
    <row r="8" spans="1:7">
      <c r="A8" s="312"/>
      <c r="B8" s="316"/>
      <c r="C8" s="315"/>
      <c r="D8" s="32"/>
      <c r="E8" s="295"/>
      <c r="F8" s="296"/>
      <c r="G8" s="306"/>
    </row>
    <row r="9" spans="1:7">
      <c r="A9" s="312"/>
      <c r="B9" s="316"/>
      <c r="C9" s="315"/>
      <c r="D9" s="32"/>
      <c r="E9" s="295"/>
      <c r="F9" s="296"/>
      <c r="G9" s="306"/>
    </row>
    <row r="10" spans="1:7">
      <c r="A10" s="312"/>
      <c r="B10" s="318"/>
      <c r="C10" s="319"/>
      <c r="D10" s="179"/>
      <c r="E10" s="303"/>
      <c r="F10" s="304"/>
      <c r="G10" s="305"/>
    </row>
    <row r="11" spans="1:7" ht="12.75" customHeight="1">
      <c r="A11" s="312"/>
      <c r="B11" s="314" t="s">
        <v>30</v>
      </c>
      <c r="C11" s="315"/>
      <c r="D11" s="33"/>
      <c r="E11" s="300"/>
      <c r="F11" s="301"/>
      <c r="G11" s="302"/>
    </row>
    <row r="12" spans="1:7">
      <c r="A12" s="312"/>
      <c r="B12" s="316"/>
      <c r="C12" s="315"/>
      <c r="D12" s="32"/>
      <c r="E12" s="295"/>
      <c r="F12" s="296"/>
      <c r="G12" s="306"/>
    </row>
    <row r="13" spans="1:7">
      <c r="A13" s="312"/>
      <c r="B13" s="316"/>
      <c r="C13" s="315"/>
      <c r="D13" s="34"/>
      <c r="E13" s="295"/>
      <c r="F13" s="296"/>
      <c r="G13" s="306"/>
    </row>
    <row r="14" spans="1:7">
      <c r="A14" s="312"/>
      <c r="B14" s="316"/>
      <c r="C14" s="315"/>
      <c r="D14" s="183"/>
      <c r="E14" s="295"/>
      <c r="F14" s="296"/>
      <c r="G14" s="306"/>
    </row>
    <row r="15" spans="1:7">
      <c r="A15" s="312"/>
      <c r="B15" s="316"/>
      <c r="C15" s="315"/>
      <c r="D15" s="30"/>
      <c r="E15" s="295"/>
      <c r="F15" s="296"/>
      <c r="G15" s="306"/>
    </row>
    <row r="16" spans="1:7">
      <c r="A16" s="312"/>
      <c r="B16" s="316"/>
      <c r="C16" s="315"/>
      <c r="D16" s="30"/>
      <c r="E16" s="295"/>
      <c r="F16" s="296"/>
      <c r="G16" s="306"/>
    </row>
    <row r="17" spans="1:12">
      <c r="A17" s="312"/>
      <c r="B17" s="318"/>
      <c r="C17" s="319"/>
      <c r="D17" s="179"/>
      <c r="E17" s="303"/>
      <c r="F17" s="304"/>
      <c r="G17" s="305"/>
    </row>
    <row r="18" spans="1:12">
      <c r="A18" s="312"/>
      <c r="B18" s="314" t="s">
        <v>187</v>
      </c>
      <c r="C18" s="315"/>
      <c r="D18" s="35"/>
      <c r="E18" s="300"/>
      <c r="F18" s="301"/>
      <c r="G18" s="302"/>
    </row>
    <row r="19" spans="1:12">
      <c r="A19" s="312"/>
      <c r="B19" s="316"/>
      <c r="C19" s="315"/>
      <c r="D19" s="32"/>
      <c r="E19" s="295"/>
      <c r="F19" s="296"/>
      <c r="G19" s="306"/>
    </row>
    <row r="20" spans="1:12">
      <c r="A20" s="312"/>
      <c r="B20" s="316"/>
      <c r="C20" s="315"/>
      <c r="D20" s="32"/>
      <c r="E20" s="295"/>
      <c r="F20" s="296"/>
      <c r="G20" s="306"/>
    </row>
    <row r="21" spans="1:12">
      <c r="A21" s="312"/>
      <c r="B21" s="316"/>
      <c r="C21" s="315"/>
      <c r="D21" s="183"/>
      <c r="E21" s="295"/>
      <c r="F21" s="296"/>
      <c r="G21" s="306"/>
    </row>
    <row r="22" spans="1:12">
      <c r="A22" s="312"/>
      <c r="B22" s="316"/>
      <c r="C22" s="315"/>
      <c r="D22" s="31"/>
      <c r="E22" s="295"/>
      <c r="F22" s="296"/>
      <c r="G22" s="306"/>
      <c r="I22" s="324" t="s">
        <v>107</v>
      </c>
      <c r="J22" s="324"/>
      <c r="K22" s="324"/>
      <c r="L22" s="324"/>
    </row>
    <row r="23" spans="1:12">
      <c r="A23" s="312"/>
      <c r="B23" s="316"/>
      <c r="C23" s="315"/>
      <c r="D23" s="36"/>
      <c r="E23" s="303"/>
      <c r="F23" s="304"/>
      <c r="G23" s="305"/>
      <c r="I23" s="80">
        <f>IF(F46=0,0,SUM(E18:G23)/F46)</f>
        <v>0</v>
      </c>
      <c r="J23" s="178" t="s">
        <v>108</v>
      </c>
    </row>
    <row r="24" spans="1:12">
      <c r="A24" s="312"/>
      <c r="B24" s="325" t="s">
        <v>31</v>
      </c>
      <c r="C24" s="326"/>
      <c r="D24" s="194" t="s">
        <v>115</v>
      </c>
      <c r="E24" s="298"/>
      <c r="F24" s="298"/>
      <c r="G24" s="299"/>
    </row>
    <row r="25" spans="1:12">
      <c r="A25" s="312"/>
      <c r="B25" s="316" t="s">
        <v>32</v>
      </c>
      <c r="C25" s="315"/>
      <c r="D25" s="35"/>
      <c r="E25" s="300"/>
      <c r="F25" s="301"/>
      <c r="G25" s="302"/>
    </row>
    <row r="26" spans="1:12">
      <c r="A26" s="312"/>
      <c r="B26" s="316"/>
      <c r="C26" s="315"/>
      <c r="D26" s="32"/>
      <c r="E26" s="295"/>
      <c r="F26" s="296"/>
      <c r="G26" s="306"/>
    </row>
    <row r="27" spans="1:12">
      <c r="A27" s="312"/>
      <c r="B27" s="316"/>
      <c r="C27" s="315"/>
      <c r="D27" s="183"/>
      <c r="E27" s="295"/>
      <c r="F27" s="296"/>
      <c r="G27" s="306"/>
    </row>
    <row r="28" spans="1:12">
      <c r="A28" s="312"/>
      <c r="B28" s="316"/>
      <c r="C28" s="315"/>
      <c r="D28" s="30"/>
      <c r="E28" s="295"/>
      <c r="F28" s="296"/>
      <c r="G28" s="306"/>
    </row>
    <row r="29" spans="1:12">
      <c r="A29" s="312"/>
      <c r="B29" s="316"/>
      <c r="C29" s="315"/>
      <c r="D29" s="30"/>
      <c r="E29" s="295"/>
      <c r="F29" s="296"/>
      <c r="G29" s="306"/>
    </row>
    <row r="30" spans="1:12">
      <c r="A30" s="312"/>
      <c r="B30" s="316"/>
      <c r="C30" s="315"/>
      <c r="D30" s="30"/>
      <c r="E30" s="295"/>
      <c r="F30" s="296"/>
      <c r="G30" s="306"/>
    </row>
    <row r="31" spans="1:12">
      <c r="A31" s="312"/>
      <c r="B31" s="318"/>
      <c r="C31" s="319"/>
      <c r="D31" s="179"/>
      <c r="E31" s="303"/>
      <c r="F31" s="304"/>
      <c r="G31" s="305"/>
    </row>
    <row r="32" spans="1:12">
      <c r="A32" s="312"/>
      <c r="B32" s="316" t="s">
        <v>33</v>
      </c>
      <c r="C32" s="315"/>
      <c r="D32" s="180"/>
      <c r="E32" s="300"/>
      <c r="F32" s="301"/>
      <c r="G32" s="302"/>
    </row>
    <row r="33" spans="1:14">
      <c r="A33" s="312"/>
      <c r="B33" s="316"/>
      <c r="C33" s="317"/>
      <c r="D33" s="31"/>
      <c r="E33" s="295"/>
      <c r="F33" s="296"/>
      <c r="G33" s="306"/>
    </row>
    <row r="34" spans="1:14">
      <c r="A34" s="312"/>
      <c r="B34" s="318"/>
      <c r="C34" s="319"/>
      <c r="D34" s="179"/>
      <c r="E34" s="327"/>
      <c r="F34" s="328"/>
      <c r="G34" s="329"/>
    </row>
    <row r="35" spans="1:14">
      <c r="A35" s="312"/>
      <c r="B35" s="316" t="s">
        <v>34</v>
      </c>
      <c r="C35" s="315"/>
      <c r="D35" s="35"/>
      <c r="E35" s="300"/>
      <c r="F35" s="301"/>
      <c r="G35" s="302"/>
    </row>
    <row r="36" spans="1:14">
      <c r="A36" s="312"/>
      <c r="B36" s="318"/>
      <c r="C36" s="319"/>
      <c r="D36" s="179"/>
      <c r="E36" s="303"/>
      <c r="F36" s="304"/>
      <c r="G36" s="305"/>
    </row>
    <row r="37" spans="1:14">
      <c r="A37" s="312"/>
      <c r="B37" s="316" t="s">
        <v>35</v>
      </c>
      <c r="C37" s="315"/>
      <c r="D37" s="35"/>
      <c r="E37" s="300"/>
      <c r="F37" s="301"/>
      <c r="G37" s="302"/>
      <c r="I37" s="195"/>
      <c r="J37" s="195"/>
      <c r="K37" s="195"/>
      <c r="L37" s="195"/>
      <c r="M37" s="195"/>
      <c r="N37" s="195"/>
    </row>
    <row r="38" spans="1:14">
      <c r="A38" s="312"/>
      <c r="B38" s="316"/>
      <c r="C38" s="315"/>
      <c r="D38" s="183"/>
      <c r="E38" s="295"/>
      <c r="F38" s="296"/>
      <c r="G38" s="306"/>
      <c r="J38" s="178"/>
    </row>
    <row r="39" spans="1:14">
      <c r="A39" s="312"/>
      <c r="B39" s="316"/>
      <c r="C39" s="315"/>
      <c r="D39" s="30"/>
      <c r="E39" s="295"/>
      <c r="F39" s="296"/>
      <c r="G39" s="306"/>
    </row>
    <row r="40" spans="1:14">
      <c r="A40" s="312"/>
      <c r="B40" s="316"/>
      <c r="C40" s="315"/>
      <c r="D40" s="30"/>
      <c r="E40" s="295"/>
      <c r="F40" s="296"/>
      <c r="G40" s="306"/>
    </row>
    <row r="41" spans="1:14">
      <c r="A41" s="312"/>
      <c r="B41" s="318"/>
      <c r="C41" s="319"/>
      <c r="D41" s="179"/>
      <c r="E41" s="303"/>
      <c r="F41" s="304"/>
      <c r="G41" s="305"/>
      <c r="I41" s="330"/>
      <c r="J41" s="330"/>
      <c r="K41" s="330"/>
      <c r="L41" s="330"/>
      <c r="M41" s="330"/>
      <c r="N41" s="330"/>
    </row>
    <row r="42" spans="1:14">
      <c r="A42" s="312"/>
      <c r="B42" s="331" t="s">
        <v>36</v>
      </c>
      <c r="C42" s="332"/>
      <c r="D42" s="35"/>
      <c r="E42" s="300"/>
      <c r="F42" s="301"/>
      <c r="G42" s="302"/>
      <c r="I42" s="330" t="s">
        <v>110</v>
      </c>
      <c r="J42" s="330"/>
      <c r="K42" s="330"/>
      <c r="L42" s="330"/>
      <c r="M42" s="330"/>
      <c r="N42" s="330"/>
    </row>
    <row r="43" spans="1:14">
      <c r="A43" s="312"/>
      <c r="B43" s="316"/>
      <c r="C43" s="315"/>
      <c r="D43" s="32"/>
      <c r="E43" s="295"/>
      <c r="F43" s="296"/>
      <c r="G43" s="306"/>
      <c r="I43" s="80">
        <f>IF(SUM(E42:G44)=0,0,SUM(E42:G44)/F46)</f>
        <v>0</v>
      </c>
      <c r="J43" s="178" t="s">
        <v>111</v>
      </c>
    </row>
    <row r="44" spans="1:14">
      <c r="A44" s="312"/>
      <c r="B44" s="318"/>
      <c r="C44" s="319"/>
      <c r="D44" s="32"/>
      <c r="E44" s="295"/>
      <c r="F44" s="296"/>
      <c r="G44" s="306"/>
      <c r="I44" s="330"/>
      <c r="J44" s="330"/>
      <c r="K44" s="330"/>
      <c r="L44" s="330"/>
      <c r="M44" s="330"/>
      <c r="N44" s="330"/>
    </row>
    <row r="45" spans="1:14">
      <c r="A45" s="312"/>
      <c r="B45" s="318" t="s">
        <v>188</v>
      </c>
      <c r="C45" s="319"/>
      <c r="D45" s="193" t="s">
        <v>245</v>
      </c>
      <c r="E45" s="192" t="s">
        <v>22</v>
      </c>
      <c r="F45" s="162"/>
      <c r="G45" s="191" t="s">
        <v>244</v>
      </c>
      <c r="I45" s="330" t="s">
        <v>190</v>
      </c>
      <c r="J45" s="330"/>
      <c r="K45" s="330"/>
      <c r="L45" s="330"/>
      <c r="M45" s="330"/>
      <c r="N45" s="330"/>
    </row>
    <row r="46" spans="1:14" ht="18.75" customHeight="1" thickBot="1">
      <c r="A46" s="313"/>
      <c r="B46" s="320" t="s">
        <v>28</v>
      </c>
      <c r="C46" s="320"/>
      <c r="D46" s="320"/>
      <c r="E46" s="37" t="s">
        <v>29</v>
      </c>
      <c r="F46" s="335">
        <f>SUM(E4:G23)+SUM(E25:G41)+SUM(E42:G44)+F45</f>
        <v>0</v>
      </c>
      <c r="G46" s="336"/>
      <c r="I46" s="80">
        <f>IF(F45=0,0,F45/F46)</f>
        <v>0</v>
      </c>
      <c r="J46" s="178" t="s">
        <v>109</v>
      </c>
    </row>
    <row r="47" spans="1:14" ht="12.75" customHeight="1">
      <c r="A47" s="337" t="s">
        <v>89</v>
      </c>
      <c r="B47" s="316" t="s">
        <v>27</v>
      </c>
      <c r="C47" s="315"/>
      <c r="D47" s="75"/>
      <c r="E47" s="321"/>
      <c r="F47" s="322"/>
      <c r="G47" s="346"/>
    </row>
    <row r="48" spans="1:14" ht="12.75" customHeight="1">
      <c r="A48" s="337"/>
      <c r="B48" s="316"/>
      <c r="C48" s="315"/>
      <c r="D48" s="31"/>
      <c r="E48" s="295"/>
      <c r="F48" s="296"/>
      <c r="G48" s="297"/>
    </row>
    <row r="49" spans="1:7">
      <c r="A49" s="337"/>
      <c r="B49" s="316"/>
      <c r="C49" s="315"/>
      <c r="D49" s="31"/>
      <c r="E49" s="295"/>
      <c r="F49" s="296"/>
      <c r="G49" s="297"/>
    </row>
    <row r="50" spans="1:7">
      <c r="A50" s="337"/>
      <c r="B50" s="316"/>
      <c r="C50" s="315"/>
      <c r="D50" s="76"/>
      <c r="E50" s="295"/>
      <c r="F50" s="296"/>
      <c r="G50" s="297"/>
    </row>
    <row r="51" spans="1:7" ht="12.75" customHeight="1">
      <c r="A51" s="337"/>
      <c r="B51" s="316"/>
      <c r="C51" s="315"/>
      <c r="D51" s="31"/>
      <c r="E51" s="295"/>
      <c r="F51" s="296"/>
      <c r="G51" s="297"/>
    </row>
    <row r="52" spans="1:7">
      <c r="A52" s="337"/>
      <c r="B52" s="318"/>
      <c r="C52" s="319"/>
      <c r="D52" s="77"/>
      <c r="E52" s="303"/>
      <c r="F52" s="304"/>
      <c r="G52" s="345"/>
    </row>
    <row r="53" spans="1:7" ht="18.75" customHeight="1" thickBot="1">
      <c r="A53" s="338"/>
      <c r="B53" s="339" t="s">
        <v>26</v>
      </c>
      <c r="C53" s="339"/>
      <c r="D53" s="339"/>
      <c r="E53" s="529">
        <f>SUM(E47:G52)</f>
        <v>0</v>
      </c>
      <c r="F53" s="530"/>
      <c r="G53" s="531"/>
    </row>
    <row r="54" spans="1:7" ht="18.75" customHeight="1" thickTop="1">
      <c r="A54" s="38"/>
      <c r="B54" s="39"/>
      <c r="C54" s="40"/>
      <c r="D54" s="41" t="s">
        <v>25</v>
      </c>
      <c r="E54" s="42" t="s">
        <v>37</v>
      </c>
      <c r="F54" s="343">
        <f>F46+E53</f>
        <v>0</v>
      </c>
      <c r="G54" s="344"/>
    </row>
    <row r="55" spans="1:7" ht="12.75" customHeight="1">
      <c r="A55" s="333" t="s">
        <v>189</v>
      </c>
      <c r="B55" s="333"/>
      <c r="C55" s="333"/>
      <c r="D55" s="333"/>
      <c r="E55" s="333"/>
      <c r="F55" s="333"/>
      <c r="G55" s="333"/>
    </row>
    <row r="56" spans="1:7" ht="12.75" customHeight="1">
      <c r="A56" s="334"/>
      <c r="B56" s="334"/>
      <c r="C56" s="334"/>
      <c r="D56" s="334"/>
      <c r="E56" s="334"/>
      <c r="F56" s="334"/>
      <c r="G56" s="334"/>
    </row>
    <row r="57" spans="1:7">
      <c r="A57" s="334"/>
      <c r="B57" s="334"/>
      <c r="C57" s="334"/>
      <c r="D57" s="334"/>
      <c r="E57" s="334"/>
      <c r="F57" s="334"/>
      <c r="G57" s="334"/>
    </row>
    <row r="58" spans="1:7">
      <c r="A58" s="334"/>
      <c r="B58" s="334"/>
      <c r="C58" s="334"/>
      <c r="D58" s="334"/>
      <c r="E58" s="334"/>
      <c r="F58" s="334"/>
      <c r="G58" s="334"/>
    </row>
  </sheetData>
  <mergeCells count="74">
    <mergeCell ref="E2:G2"/>
    <mergeCell ref="B3:C3"/>
    <mergeCell ref="E3:G3"/>
    <mergeCell ref="A4:A46"/>
    <mergeCell ref="B4:C10"/>
    <mergeCell ref="E4:G4"/>
    <mergeCell ref="E5:G5"/>
    <mergeCell ref="E6:G6"/>
    <mergeCell ref="E7:G7"/>
    <mergeCell ref="E8:G8"/>
    <mergeCell ref="E9:G9"/>
    <mergeCell ref="E10:G10"/>
    <mergeCell ref="B11:C17"/>
    <mergeCell ref="E11:G11"/>
    <mergeCell ref="E12:G12"/>
    <mergeCell ref="E13:G13"/>
    <mergeCell ref="E14:G14"/>
    <mergeCell ref="E15:G15"/>
    <mergeCell ref="E16:G16"/>
    <mergeCell ref="E17:G17"/>
    <mergeCell ref="B18:C23"/>
    <mergeCell ref="E18:G18"/>
    <mergeCell ref="E19:G19"/>
    <mergeCell ref="E20:G20"/>
    <mergeCell ref="E21:G21"/>
    <mergeCell ref="E22:G22"/>
    <mergeCell ref="B32:C34"/>
    <mergeCell ref="E32:G32"/>
    <mergeCell ref="E33:G33"/>
    <mergeCell ref="E34:G34"/>
    <mergeCell ref="I22:L22"/>
    <mergeCell ref="E23:G23"/>
    <mergeCell ref="B24:C24"/>
    <mergeCell ref="B25:C31"/>
    <mergeCell ref="E25:G25"/>
    <mergeCell ref="E26:G26"/>
    <mergeCell ref="E27:G27"/>
    <mergeCell ref="E28:G28"/>
    <mergeCell ref="E29:G29"/>
    <mergeCell ref="E30:G30"/>
    <mergeCell ref="E31:G31"/>
    <mergeCell ref="E24:G24"/>
    <mergeCell ref="E38:G38"/>
    <mergeCell ref="E39:G39"/>
    <mergeCell ref="E40:G40"/>
    <mergeCell ref="E41:G41"/>
    <mergeCell ref="B35:C36"/>
    <mergeCell ref="E35:G35"/>
    <mergeCell ref="E36:G36"/>
    <mergeCell ref="B37:C41"/>
    <mergeCell ref="E37:G37"/>
    <mergeCell ref="I41:N41"/>
    <mergeCell ref="B42:C44"/>
    <mergeCell ref="E42:G42"/>
    <mergeCell ref="I42:N42"/>
    <mergeCell ref="E43:G43"/>
    <mergeCell ref="E44:G44"/>
    <mergeCell ref="I44:N44"/>
    <mergeCell ref="A55:G58"/>
    <mergeCell ref="B45:C45"/>
    <mergeCell ref="I45:N45"/>
    <mergeCell ref="B46:D46"/>
    <mergeCell ref="F46:G46"/>
    <mergeCell ref="A47:A53"/>
    <mergeCell ref="B47:C52"/>
    <mergeCell ref="E47:G47"/>
    <mergeCell ref="E48:G48"/>
    <mergeCell ref="E49:G49"/>
    <mergeCell ref="E50:G50"/>
    <mergeCell ref="E51:G51"/>
    <mergeCell ref="E52:G52"/>
    <mergeCell ref="B53:D53"/>
    <mergeCell ref="E53:G53"/>
    <mergeCell ref="F54:G54"/>
  </mergeCells>
  <phoneticPr fontId="2"/>
  <conditionalFormatting sqref="I23">
    <cfRule type="cellIs" dxfId="27" priority="7" operator="greaterThan">
      <formula>0.3</formula>
    </cfRule>
  </conditionalFormatting>
  <conditionalFormatting sqref="I43">
    <cfRule type="cellIs" dxfId="26" priority="3" operator="greaterThan">
      <formula>0.1</formula>
    </cfRule>
    <cfRule type="cellIs" dxfId="25" priority="4" operator="greaterThan">
      <formula>0.1</formula>
    </cfRule>
  </conditionalFormatting>
  <conditionalFormatting sqref="I46">
    <cfRule type="cellIs" dxfId="24" priority="1" operator="greaterThan">
      <formula>0.1</formula>
    </cfRule>
    <cfRule type="cellIs" dxfId="23"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U64"/>
  <sheetViews>
    <sheetView showZeros="0" workbookViewId="0">
      <selection activeCell="L70" sqref="L70"/>
    </sheetView>
  </sheetViews>
  <sheetFormatPr defaultRowHeight="12.75"/>
  <cols>
    <col min="1" max="1" width="1.5" style="26" customWidth="1"/>
    <col min="2" max="2" width="3.375" style="43" customWidth="1"/>
    <col min="3" max="3" width="9" style="26"/>
    <col min="4" max="4" width="9.5" style="26" customWidth="1"/>
    <col min="5" max="6" width="9" style="26"/>
    <col min="7" max="7" width="7.375" style="26" customWidth="1"/>
    <col min="8" max="8" width="5.875" style="26" customWidth="1"/>
    <col min="9" max="9" width="2.625" style="43" customWidth="1"/>
    <col min="10" max="10" width="12" style="44" customWidth="1"/>
    <col min="11" max="11" width="6.875" style="26" customWidth="1"/>
    <col min="12" max="20" width="9" style="26"/>
    <col min="21" max="21" width="9" style="26" hidden="1" customWidth="1"/>
    <col min="22" max="16384" width="9" style="26"/>
  </cols>
  <sheetData>
    <row r="1" spans="1:11">
      <c r="A1" s="43" t="s">
        <v>40</v>
      </c>
    </row>
    <row r="2" spans="1:11" ht="6" customHeight="1" thickBot="1">
      <c r="C2" s="45"/>
      <c r="D2" s="45"/>
      <c r="E2" s="45"/>
      <c r="F2" s="45"/>
      <c r="G2" s="45"/>
      <c r="H2" s="45"/>
      <c r="I2" s="46"/>
      <c r="J2" s="47"/>
      <c r="K2" s="45"/>
    </row>
    <row r="3" spans="1:11" ht="6" customHeight="1">
      <c r="C3" s="48"/>
      <c r="D3" s="49"/>
      <c r="E3" s="49"/>
      <c r="F3" s="49"/>
      <c r="G3" s="49"/>
      <c r="H3" s="49"/>
      <c r="I3" s="50"/>
      <c r="J3" s="51"/>
      <c r="K3" s="52"/>
    </row>
    <row r="4" spans="1:11">
      <c r="B4" s="53"/>
      <c r="C4" s="401" t="s">
        <v>39</v>
      </c>
      <c r="D4" s="401"/>
      <c r="E4" s="401"/>
      <c r="F4" s="401"/>
      <c r="G4" s="401"/>
      <c r="H4" s="401"/>
      <c r="I4" s="43" t="s">
        <v>42</v>
      </c>
      <c r="J4" s="79">
        <f>IF(【２回目】事業計画書１枚目!H7="",0,【２回目】事業計画書１枚目!H7)</f>
        <v>0</v>
      </c>
      <c r="K4" s="54" t="s">
        <v>43</v>
      </c>
    </row>
    <row r="5" spans="1:11" ht="6" customHeight="1">
      <c r="B5" s="53"/>
      <c r="C5" s="178"/>
      <c r="D5" s="178"/>
      <c r="E5" s="178"/>
      <c r="F5" s="178"/>
      <c r="G5" s="178"/>
      <c r="H5" s="178"/>
      <c r="K5" s="54"/>
    </row>
    <row r="6" spans="1:11">
      <c r="B6" s="53"/>
      <c r="C6" s="401" t="s">
        <v>41</v>
      </c>
      <c r="D6" s="401"/>
      <c r="E6" s="401"/>
      <c r="F6" s="401"/>
      <c r="G6" s="401"/>
      <c r="H6" s="401"/>
      <c r="I6" s="43" t="s">
        <v>42</v>
      </c>
      <c r="J6" s="44">
        <f>IF(【１回目】事業報告書４枚目!I60=0,【１回目】事業計画書３枚目!I54,【１回目】事業報告書４枚目!I60)</f>
        <v>0</v>
      </c>
      <c r="K6" s="54" t="s">
        <v>63</v>
      </c>
    </row>
    <row r="7" spans="1:11" ht="6" customHeight="1">
      <c r="B7" s="53"/>
      <c r="C7" s="178"/>
      <c r="D7" s="178"/>
      <c r="E7" s="178"/>
      <c r="F7" s="178"/>
      <c r="G7" s="178"/>
      <c r="H7" s="178"/>
      <c r="K7" s="54"/>
    </row>
    <row r="8" spans="1:11">
      <c r="B8" s="53"/>
      <c r="E8" s="400" t="s">
        <v>44</v>
      </c>
      <c r="F8" s="400"/>
      <c r="G8" s="400"/>
      <c r="H8" s="400"/>
      <c r="I8" s="43" t="s">
        <v>42</v>
      </c>
      <c r="J8" s="44">
        <v>0</v>
      </c>
      <c r="K8" s="54" t="s">
        <v>63</v>
      </c>
    </row>
    <row r="9" spans="1:11" ht="6" customHeight="1">
      <c r="B9" s="53"/>
      <c r="E9" s="184"/>
      <c r="F9" s="184"/>
      <c r="G9" s="184"/>
      <c r="H9" s="184"/>
      <c r="K9" s="54"/>
    </row>
    <row r="10" spans="1:11" ht="12" customHeight="1">
      <c r="B10" s="53"/>
      <c r="C10" s="57" t="s">
        <v>45</v>
      </c>
      <c r="D10" s="49"/>
      <c r="E10" s="50" t="s">
        <v>114</v>
      </c>
      <c r="F10" s="49"/>
      <c r="G10" s="49"/>
      <c r="H10" s="49"/>
      <c r="I10" s="50" t="s">
        <v>42</v>
      </c>
      <c r="J10" s="78">
        <f>J4-J6</f>
        <v>0</v>
      </c>
      <c r="K10" s="54" t="s">
        <v>64</v>
      </c>
    </row>
    <row r="11" spans="1:11" ht="6" customHeight="1" thickBot="1">
      <c r="B11" s="50"/>
      <c r="C11" s="58"/>
      <c r="D11" s="45"/>
      <c r="E11" s="45"/>
      <c r="F11" s="45"/>
      <c r="G11" s="45"/>
      <c r="H11" s="45"/>
      <c r="I11" s="46"/>
      <c r="J11" s="47"/>
      <c r="K11" s="59"/>
    </row>
    <row r="13" spans="1:11">
      <c r="A13" s="43" t="s">
        <v>47</v>
      </c>
      <c r="C13" s="26" t="s">
        <v>46</v>
      </c>
    </row>
    <row r="14" spans="1:11">
      <c r="B14" s="43" t="s">
        <v>71</v>
      </c>
      <c r="C14" s="60"/>
    </row>
    <row r="15" spans="1:11" ht="6" customHeight="1">
      <c r="C15" s="60"/>
    </row>
    <row r="16" spans="1:11">
      <c r="B16" s="61" t="s">
        <v>75</v>
      </c>
      <c r="C16" s="26" t="s">
        <v>191</v>
      </c>
    </row>
    <row r="17" spans="2:21" ht="6" customHeight="1" thickBot="1"/>
    <row r="18" spans="2:21" ht="6" customHeight="1">
      <c r="C18" s="48"/>
      <c r="D18" s="62"/>
      <c r="E18" s="62"/>
      <c r="F18" s="62"/>
      <c r="G18" s="62"/>
      <c r="H18" s="62"/>
      <c r="I18" s="63"/>
      <c r="J18" s="64"/>
      <c r="K18" s="52"/>
    </row>
    <row r="19" spans="2:21">
      <c r="C19" s="394" t="s">
        <v>48</v>
      </c>
      <c r="D19" s="395"/>
      <c r="E19" s="395"/>
      <c r="F19" s="395"/>
      <c r="G19" s="395"/>
      <c r="H19" s="395"/>
      <c r="I19" s="50" t="s">
        <v>42</v>
      </c>
      <c r="J19" s="67" t="str">
        <f>IF(B16=U19,【２回目】事業計画書２枚目!F46,"")</f>
        <v/>
      </c>
      <c r="K19" s="54" t="s">
        <v>65</v>
      </c>
      <c r="U19" s="26" t="s">
        <v>72</v>
      </c>
    </row>
    <row r="20" spans="2:21" ht="6" customHeight="1">
      <c r="C20" s="182"/>
      <c r="D20" s="183"/>
      <c r="E20" s="183"/>
      <c r="F20" s="183"/>
      <c r="G20" s="183"/>
      <c r="H20" s="183"/>
      <c r="I20" s="50"/>
      <c r="J20" s="51"/>
      <c r="K20" s="54"/>
      <c r="U20" s="26" t="s">
        <v>68</v>
      </c>
    </row>
    <row r="21" spans="2:21">
      <c r="C21" s="396" t="s">
        <v>51</v>
      </c>
      <c r="D21" s="351"/>
      <c r="E21" s="351"/>
      <c r="F21" s="351"/>
      <c r="G21" s="351"/>
      <c r="H21" s="351"/>
      <c r="I21" s="50" t="s">
        <v>42</v>
      </c>
      <c r="J21" s="67" t="str">
        <f>IF(J19="","",ROUNDDOWN(J19/2,-3))</f>
        <v/>
      </c>
      <c r="K21" s="54" t="s">
        <v>66</v>
      </c>
    </row>
    <row r="22" spans="2:21" ht="6" customHeight="1">
      <c r="C22" s="182"/>
      <c r="D22" s="183"/>
      <c r="E22" s="183"/>
      <c r="F22" s="183"/>
      <c r="G22" s="183"/>
      <c r="H22" s="183"/>
      <c r="I22" s="50"/>
      <c r="J22" s="51"/>
      <c r="K22" s="54"/>
    </row>
    <row r="23" spans="2:21">
      <c r="C23" s="66" t="s">
        <v>49</v>
      </c>
      <c r="D23" s="49"/>
      <c r="E23" s="50" t="s">
        <v>62</v>
      </c>
      <c r="F23" s="49"/>
      <c r="G23" s="49"/>
      <c r="H23" s="49"/>
      <c r="I23" s="50" t="s">
        <v>42</v>
      </c>
      <c r="J23" s="67" t="str">
        <f>IF(J19="","",MIN(J10,J21))</f>
        <v/>
      </c>
      <c r="K23" s="54" t="s">
        <v>67</v>
      </c>
    </row>
    <row r="24" spans="2:21" ht="6" customHeight="1" thickBot="1">
      <c r="C24" s="58"/>
      <c r="D24" s="45"/>
      <c r="E24" s="45"/>
      <c r="F24" s="45"/>
      <c r="G24" s="45"/>
      <c r="H24" s="45"/>
      <c r="I24" s="46"/>
      <c r="J24" s="47"/>
      <c r="K24" s="59"/>
    </row>
    <row r="26" spans="2:21">
      <c r="B26" s="43" t="s">
        <v>227</v>
      </c>
    </row>
    <row r="27" spans="2:21" ht="12.75" customHeight="1">
      <c r="B27" s="61" t="s">
        <v>75</v>
      </c>
      <c r="C27" s="26" t="s">
        <v>69</v>
      </c>
    </row>
    <row r="28" spans="2:21" ht="6" customHeight="1" thickBot="1"/>
    <row r="29" spans="2:21" ht="6" customHeight="1">
      <c r="C29" s="48"/>
      <c r="D29" s="62"/>
      <c r="E29" s="62"/>
      <c r="F29" s="62"/>
      <c r="G29" s="62"/>
      <c r="H29" s="62"/>
      <c r="I29" s="63"/>
      <c r="J29" s="64"/>
      <c r="K29" s="52"/>
    </row>
    <row r="30" spans="2:21">
      <c r="C30" s="394" t="s">
        <v>48</v>
      </c>
      <c r="D30" s="395"/>
      <c r="E30" s="395"/>
      <c r="F30" s="395"/>
      <c r="G30" s="395"/>
      <c r="H30" s="395"/>
      <c r="I30" s="50" t="s">
        <v>42</v>
      </c>
      <c r="J30" s="67" t="str">
        <f>IF(B27=U19,【２回目】事業計画書２枚目!F46,"")</f>
        <v/>
      </c>
      <c r="K30" s="54" t="s">
        <v>65</v>
      </c>
    </row>
    <row r="31" spans="2:21" ht="6" customHeight="1">
      <c r="C31" s="182"/>
      <c r="D31" s="183"/>
      <c r="E31" s="183"/>
      <c r="F31" s="183"/>
      <c r="G31" s="183"/>
      <c r="H31" s="183"/>
      <c r="I31" s="50"/>
      <c r="J31" s="51"/>
      <c r="K31" s="54"/>
    </row>
    <row r="32" spans="2:21">
      <c r="C32" s="396" t="s">
        <v>50</v>
      </c>
      <c r="D32" s="351"/>
      <c r="E32" s="351"/>
      <c r="F32" s="351"/>
      <c r="G32" s="351"/>
      <c r="H32" s="351"/>
      <c r="I32" s="50" t="s">
        <v>42</v>
      </c>
      <c r="J32" s="67" t="str">
        <f>IF(J30="","",ROUNDDOWN((J30-200000)/2+200000,-3))</f>
        <v/>
      </c>
      <c r="K32" s="54" t="s">
        <v>66</v>
      </c>
    </row>
    <row r="33" spans="1:11" ht="6" customHeight="1">
      <c r="C33" s="182"/>
      <c r="D33" s="183"/>
      <c r="E33" s="183"/>
      <c r="F33" s="183"/>
      <c r="G33" s="183"/>
      <c r="H33" s="183"/>
      <c r="I33" s="50"/>
      <c r="J33" s="51"/>
      <c r="K33" s="54"/>
    </row>
    <row r="34" spans="1:11">
      <c r="C34" s="66" t="s">
        <v>49</v>
      </c>
      <c r="D34" s="49"/>
      <c r="E34" s="50" t="s">
        <v>62</v>
      </c>
      <c r="F34" s="49"/>
      <c r="G34" s="49"/>
      <c r="H34" s="49"/>
      <c r="I34" s="50" t="s">
        <v>42</v>
      </c>
      <c r="J34" s="67" t="str">
        <f>IF(J30="","",MIN(J10,J32))</f>
        <v/>
      </c>
      <c r="K34" s="54" t="s">
        <v>67</v>
      </c>
    </row>
    <row r="35" spans="1:11" ht="6" customHeight="1" thickBot="1">
      <c r="C35" s="58"/>
      <c r="D35" s="45"/>
      <c r="E35" s="45"/>
      <c r="F35" s="45"/>
      <c r="G35" s="45"/>
      <c r="H35" s="45"/>
      <c r="I35" s="46"/>
      <c r="J35" s="47"/>
      <c r="K35" s="59"/>
    </row>
    <row r="37" spans="1:11">
      <c r="B37" s="61" t="s">
        <v>68</v>
      </c>
      <c r="C37" s="26" t="s">
        <v>70</v>
      </c>
    </row>
    <row r="38" spans="1:11" ht="6" customHeight="1" thickBot="1"/>
    <row r="39" spans="1:11" ht="6" customHeight="1">
      <c r="C39" s="48"/>
      <c r="D39" s="62"/>
      <c r="E39" s="62"/>
      <c r="F39" s="62"/>
      <c r="G39" s="62"/>
      <c r="H39" s="62"/>
      <c r="I39" s="63"/>
      <c r="J39" s="64"/>
      <c r="K39" s="52"/>
    </row>
    <row r="40" spans="1:11">
      <c r="C40" s="394" t="s">
        <v>48</v>
      </c>
      <c r="D40" s="395"/>
      <c r="E40" s="395"/>
      <c r="F40" s="395"/>
      <c r="G40" s="395"/>
      <c r="H40" s="395"/>
      <c r="I40" s="50" t="s">
        <v>42</v>
      </c>
      <c r="J40" s="67" t="str">
        <f>IF(B37=U19,【２回目】事業計画書２枚目!F46,"")</f>
        <v/>
      </c>
      <c r="K40" s="54" t="s">
        <v>65</v>
      </c>
    </row>
    <row r="41" spans="1:11" ht="6" customHeight="1">
      <c r="C41" s="182"/>
      <c r="D41" s="183"/>
      <c r="E41" s="183"/>
      <c r="F41" s="183"/>
      <c r="G41" s="183"/>
      <c r="H41" s="183"/>
      <c r="I41" s="50"/>
      <c r="J41" s="51"/>
      <c r="K41" s="54"/>
    </row>
    <row r="42" spans="1:11">
      <c r="C42" s="396" t="s">
        <v>52</v>
      </c>
      <c r="D42" s="351"/>
      <c r="E42" s="351"/>
      <c r="F42" s="351"/>
      <c r="G42" s="351"/>
      <c r="H42" s="351"/>
      <c r="I42" s="50" t="s">
        <v>42</v>
      </c>
      <c r="J42" s="67" t="str">
        <f>IF(J40="","",ROUNDDOWN(J40,-3))</f>
        <v/>
      </c>
      <c r="K42" s="54" t="s">
        <v>66</v>
      </c>
    </row>
    <row r="43" spans="1:11" ht="6" customHeight="1">
      <c r="C43" s="182"/>
      <c r="D43" s="183"/>
      <c r="E43" s="183"/>
      <c r="F43" s="183"/>
      <c r="G43" s="183"/>
      <c r="H43" s="183"/>
      <c r="I43" s="50"/>
      <c r="J43" s="51"/>
      <c r="K43" s="54"/>
    </row>
    <row r="44" spans="1:11">
      <c r="C44" s="66" t="s">
        <v>49</v>
      </c>
      <c r="D44" s="49"/>
      <c r="E44" s="50" t="s">
        <v>62</v>
      </c>
      <c r="F44" s="49"/>
      <c r="G44" s="49"/>
      <c r="H44" s="49"/>
      <c r="I44" s="50" t="s">
        <v>42</v>
      </c>
      <c r="J44" s="67" t="str">
        <f>IF(J40="","",MIN(J10,J42))</f>
        <v/>
      </c>
      <c r="K44" s="54" t="s">
        <v>67</v>
      </c>
    </row>
    <row r="45" spans="1:11" ht="6" customHeight="1" thickBot="1">
      <c r="C45" s="58"/>
      <c r="D45" s="45"/>
      <c r="E45" s="45"/>
      <c r="F45" s="45"/>
      <c r="G45" s="45"/>
      <c r="H45" s="45"/>
      <c r="I45" s="46"/>
      <c r="J45" s="47"/>
      <c r="K45" s="59"/>
    </row>
    <row r="47" spans="1:11">
      <c r="A47" s="43" t="s">
        <v>53</v>
      </c>
      <c r="B47" s="26"/>
    </row>
    <row r="48" spans="1:11" ht="6" customHeight="1" thickBot="1">
      <c r="A48" s="43"/>
      <c r="B48" s="26"/>
    </row>
    <row r="49" spans="1:11" ht="12.75" customHeight="1">
      <c r="B49" s="382" t="s">
        <v>54</v>
      </c>
      <c r="C49" s="383"/>
      <c r="D49" s="387" t="s">
        <v>55</v>
      </c>
      <c r="E49" s="387"/>
      <c r="F49" s="387"/>
      <c r="G49" s="387"/>
      <c r="H49" s="387"/>
      <c r="I49" s="397" t="s">
        <v>56</v>
      </c>
      <c r="J49" s="398"/>
      <c r="K49" s="399"/>
    </row>
    <row r="50" spans="1:11" ht="12.75" customHeight="1">
      <c r="B50" s="384" t="s">
        <v>57</v>
      </c>
      <c r="C50" s="385"/>
      <c r="D50" s="388" t="s">
        <v>192</v>
      </c>
      <c r="E50" s="389"/>
      <c r="F50" s="389"/>
      <c r="G50" s="389"/>
      <c r="H50" s="390"/>
      <c r="I50" s="369">
        <f>I56-I55-I54</f>
        <v>0</v>
      </c>
      <c r="J50" s="370"/>
      <c r="K50" s="371"/>
    </row>
    <row r="51" spans="1:11" ht="12.75" customHeight="1">
      <c r="B51" s="386"/>
      <c r="C51" s="349"/>
      <c r="D51" s="391" t="s">
        <v>113</v>
      </c>
      <c r="E51" s="392"/>
      <c r="F51" s="392"/>
      <c r="G51" s="392"/>
      <c r="H51" s="393"/>
      <c r="I51" s="372"/>
      <c r="J51" s="363"/>
      <c r="K51" s="364"/>
    </row>
    <row r="52" spans="1:11" ht="12.75" customHeight="1">
      <c r="B52" s="386"/>
      <c r="C52" s="349"/>
      <c r="D52" s="391" t="s">
        <v>193</v>
      </c>
      <c r="E52" s="392"/>
      <c r="F52" s="392"/>
      <c r="G52" s="392"/>
      <c r="H52" s="393"/>
      <c r="I52" s="372"/>
      <c r="J52" s="363"/>
      <c r="K52" s="364"/>
    </row>
    <row r="53" spans="1:11">
      <c r="B53" s="386"/>
      <c r="C53" s="349"/>
      <c r="D53" s="378" t="s">
        <v>112</v>
      </c>
      <c r="E53" s="379"/>
      <c r="F53" s="379"/>
      <c r="G53" s="379"/>
      <c r="H53" s="380"/>
      <c r="I53" s="373"/>
      <c r="J53" s="374"/>
      <c r="K53" s="375"/>
    </row>
    <row r="54" spans="1:11" ht="26.25" customHeight="1">
      <c r="B54" s="376" t="s">
        <v>58</v>
      </c>
      <c r="C54" s="377"/>
      <c r="D54" s="378" t="s">
        <v>59</v>
      </c>
      <c r="E54" s="379"/>
      <c r="F54" s="379"/>
      <c r="G54" s="379"/>
      <c r="H54" s="380"/>
      <c r="I54" s="381">
        <f>MAX(J23,J34,J44)</f>
        <v>0</v>
      </c>
      <c r="J54" s="374"/>
      <c r="K54" s="375"/>
    </row>
    <row r="55" spans="1:11" ht="25.5" customHeight="1" thickBot="1">
      <c r="B55" s="348" t="s">
        <v>194</v>
      </c>
      <c r="C55" s="349"/>
      <c r="D55" s="350" t="str">
        <f>IF(【２回目】事業計画書１枚目!D54="","",【２回目】事業計画書１枚目!D54)</f>
        <v/>
      </c>
      <c r="E55" s="351"/>
      <c r="F55" s="351"/>
      <c r="G55" s="351"/>
      <c r="H55" s="352"/>
      <c r="I55" s="353"/>
      <c r="J55" s="354"/>
      <c r="K55" s="355"/>
    </row>
    <row r="56" spans="1:11" ht="13.5" thickTop="1">
      <c r="B56" s="356" t="s">
        <v>60</v>
      </c>
      <c r="C56" s="357"/>
      <c r="D56" s="357"/>
      <c r="E56" s="357"/>
      <c r="F56" s="357"/>
      <c r="G56" s="357"/>
      <c r="H56" s="358"/>
      <c r="I56" s="362">
        <f>【２回目】事業計画書２枚目!F54</f>
        <v>0</v>
      </c>
      <c r="J56" s="363"/>
      <c r="K56" s="364"/>
    </row>
    <row r="57" spans="1:11" ht="13.5" thickBot="1">
      <c r="B57" s="359"/>
      <c r="C57" s="360"/>
      <c r="D57" s="360"/>
      <c r="E57" s="360"/>
      <c r="F57" s="360"/>
      <c r="G57" s="360"/>
      <c r="H57" s="361"/>
      <c r="I57" s="365"/>
      <c r="J57" s="366"/>
      <c r="K57" s="367"/>
    </row>
    <row r="58" spans="1:11" ht="6" customHeight="1"/>
    <row r="59" spans="1:11" ht="12.75" customHeight="1">
      <c r="A59" s="368" t="s">
        <v>258</v>
      </c>
      <c r="B59" s="368"/>
      <c r="C59" s="368"/>
      <c r="D59" s="368"/>
      <c r="E59" s="368"/>
      <c r="F59" s="368"/>
      <c r="G59" s="368"/>
      <c r="H59" s="368"/>
      <c r="I59" s="368"/>
      <c r="J59" s="368"/>
      <c r="K59" s="368"/>
    </row>
    <row r="60" spans="1:11">
      <c r="A60" s="368"/>
      <c r="B60" s="368"/>
      <c r="C60" s="368"/>
      <c r="D60" s="368"/>
      <c r="E60" s="368"/>
      <c r="F60" s="368"/>
      <c r="G60" s="368"/>
      <c r="H60" s="368"/>
      <c r="I60" s="368"/>
      <c r="J60" s="368"/>
      <c r="K60" s="368"/>
    </row>
    <row r="61" spans="1:11" ht="12.75" customHeight="1">
      <c r="A61" s="347" t="s">
        <v>61</v>
      </c>
      <c r="B61" s="347"/>
      <c r="C61" s="347"/>
      <c r="D61" s="347"/>
      <c r="E61" s="347"/>
      <c r="F61" s="347"/>
      <c r="G61" s="347"/>
      <c r="H61" s="347"/>
      <c r="I61" s="347"/>
      <c r="J61" s="347"/>
      <c r="K61" s="347"/>
    </row>
    <row r="62" spans="1:11">
      <c r="A62" s="347"/>
      <c r="B62" s="347"/>
      <c r="C62" s="347"/>
      <c r="D62" s="347"/>
      <c r="E62" s="347"/>
      <c r="F62" s="347"/>
      <c r="G62" s="347"/>
      <c r="H62" s="347"/>
      <c r="I62" s="347"/>
      <c r="J62" s="347"/>
      <c r="K62" s="347"/>
    </row>
    <row r="63" spans="1:11">
      <c r="A63" s="347"/>
      <c r="B63" s="347"/>
      <c r="C63" s="347"/>
      <c r="D63" s="347"/>
      <c r="E63" s="347"/>
      <c r="F63" s="347"/>
      <c r="G63" s="347"/>
      <c r="H63" s="347"/>
      <c r="I63" s="347"/>
      <c r="J63" s="347"/>
      <c r="K63" s="347"/>
    </row>
    <row r="64" spans="1:11">
      <c r="A64" s="347"/>
      <c r="B64" s="347"/>
      <c r="C64" s="347"/>
      <c r="D64" s="347"/>
      <c r="E64" s="347"/>
      <c r="F64" s="347"/>
      <c r="G64" s="347"/>
      <c r="H64" s="347"/>
      <c r="I64" s="347"/>
      <c r="J64" s="347"/>
      <c r="K64" s="347"/>
    </row>
  </sheetData>
  <mergeCells count="28">
    <mergeCell ref="I49:K49"/>
    <mergeCell ref="C4:H4"/>
    <mergeCell ref="C6:H6"/>
    <mergeCell ref="E8:H8"/>
    <mergeCell ref="C19:H19"/>
    <mergeCell ref="C21:H21"/>
    <mergeCell ref="C30:H30"/>
    <mergeCell ref="C32:H32"/>
    <mergeCell ref="C40:H40"/>
    <mergeCell ref="C42:H42"/>
    <mergeCell ref="B49:C49"/>
    <mergeCell ref="D49:H49"/>
    <mergeCell ref="B50:C53"/>
    <mergeCell ref="D50:H50"/>
    <mergeCell ref="I50:K53"/>
    <mergeCell ref="D51:H51"/>
    <mergeCell ref="D52:H52"/>
    <mergeCell ref="D53:H53"/>
    <mergeCell ref="B56:H57"/>
    <mergeCell ref="I56:K57"/>
    <mergeCell ref="A59:K60"/>
    <mergeCell ref="A61:K64"/>
    <mergeCell ref="B54:C54"/>
    <mergeCell ref="D54:H54"/>
    <mergeCell ref="I54:K54"/>
    <mergeCell ref="B55:C55"/>
    <mergeCell ref="D55:H55"/>
    <mergeCell ref="I55:K55"/>
  </mergeCells>
  <phoneticPr fontId="2"/>
  <dataValidations count="1">
    <dataValidation type="list" allowBlank="1" showInputMessage="1" showErrorMessage="1" sqref="B16 B27 B37">
      <formula1>$U$19:$U$20</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39"/>
  <sheetViews>
    <sheetView showZeros="0" workbookViewId="0">
      <selection activeCell="Y19" sqref="Y19"/>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195</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196</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172"/>
      <c r="C7" s="100"/>
      <c r="D7" s="100"/>
      <c r="E7" s="105"/>
      <c r="F7" s="105"/>
      <c r="G7" s="105"/>
      <c r="H7" s="105"/>
      <c r="I7" s="105"/>
      <c r="J7" s="105"/>
      <c r="AE7" s="104"/>
      <c r="AG7" s="91"/>
    </row>
    <row r="8" spans="1:36">
      <c r="A8" s="91"/>
      <c r="B8" s="1" t="s">
        <v>197</v>
      </c>
      <c r="AG8" s="91"/>
    </row>
    <row r="9" spans="1:36">
      <c r="A9" s="91"/>
      <c r="B9" s="1" t="s">
        <v>125</v>
      </c>
      <c r="AA9" s="176"/>
      <c r="AG9" s="91"/>
    </row>
    <row r="10" spans="1:36" ht="12.75" customHeight="1">
      <c r="A10" s="91"/>
      <c r="O10" s="1" t="s">
        <v>126</v>
      </c>
      <c r="R10" s="248" t="s">
        <v>127</v>
      </c>
      <c r="S10" s="248"/>
      <c r="T10" s="248"/>
      <c r="U10" s="248"/>
      <c r="V10" s="247">
        <f>'【２回目】交付申請書（第1号様式）'!V10</f>
        <v>0</v>
      </c>
      <c r="W10" s="247"/>
      <c r="X10" s="247"/>
      <c r="Y10" s="247"/>
      <c r="Z10" s="247"/>
      <c r="AA10" s="247"/>
      <c r="AB10" s="247"/>
      <c r="AC10" s="247"/>
      <c r="AD10" s="247"/>
      <c r="AE10" s="247"/>
      <c r="AF10" s="247"/>
      <c r="AG10" s="91"/>
    </row>
    <row r="11" spans="1:36">
      <c r="A11" s="91"/>
      <c r="N11" s="117"/>
      <c r="R11" s="245" t="s">
        <v>128</v>
      </c>
      <c r="S11" s="245"/>
      <c r="T11" s="245"/>
      <c r="U11" s="245"/>
      <c r="V11" s="247">
        <f>'【２回目】交付申請書（第1号様式）'!V11</f>
        <v>0</v>
      </c>
      <c r="W11" s="247"/>
      <c r="X11" s="247"/>
      <c r="Y11" s="247"/>
      <c r="Z11" s="247"/>
      <c r="AA11" s="247"/>
      <c r="AB11" s="247"/>
      <c r="AC11" s="247"/>
      <c r="AD11" s="247"/>
      <c r="AE11" s="247"/>
      <c r="AF11" s="247"/>
      <c r="AG11" s="91"/>
    </row>
    <row r="12" spans="1:36">
      <c r="A12" s="91"/>
      <c r="R12" s="245" t="s">
        <v>3</v>
      </c>
      <c r="S12" s="245"/>
      <c r="T12" s="245"/>
      <c r="U12" s="245"/>
      <c r="V12" s="247">
        <f>'【２回目】交付申請書（第1号様式）'!V12</f>
        <v>0</v>
      </c>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f>'【２回目】交付申請書（第1号様式）'!V13</f>
        <v>0</v>
      </c>
      <c r="W13" s="247"/>
      <c r="X13" s="247"/>
      <c r="Y13" s="247"/>
      <c r="Z13" s="247"/>
      <c r="AA13" s="247"/>
      <c r="AB13" s="247"/>
      <c r="AC13" s="247"/>
      <c r="AD13" s="247"/>
      <c r="AE13" s="247"/>
      <c r="AF13" s="247"/>
      <c r="AG13" s="103"/>
    </row>
    <row r="14" spans="1:36" ht="12.75" customHeight="1">
      <c r="A14" s="91"/>
      <c r="R14" s="244" t="s">
        <v>131</v>
      </c>
      <c r="S14" s="244"/>
      <c r="T14" s="244"/>
      <c r="U14" s="244"/>
      <c r="V14" s="247">
        <f>'【２回目】交付申請書（第1号様式）'!V14</f>
        <v>0</v>
      </c>
      <c r="W14" s="247"/>
      <c r="X14" s="247"/>
      <c r="Y14" s="247"/>
      <c r="Z14" s="247"/>
      <c r="AA14" s="247"/>
      <c r="AB14" s="247"/>
      <c r="AC14" s="247"/>
      <c r="AD14" s="247"/>
      <c r="AE14" s="247"/>
      <c r="AF14" s="247"/>
      <c r="AG14" s="91"/>
    </row>
    <row r="15" spans="1:36">
      <c r="A15" s="91"/>
      <c r="R15" s="245" t="s">
        <v>132</v>
      </c>
      <c r="S15" s="245"/>
      <c r="T15" s="245"/>
      <c r="U15" s="245"/>
      <c r="V15" s="247">
        <f>'【２回目】交付申請書（第1号様式）'!V15</f>
        <v>0</v>
      </c>
      <c r="W15" s="247"/>
      <c r="X15" s="247"/>
      <c r="Y15" s="247"/>
      <c r="Z15" s="247"/>
      <c r="AA15" s="247"/>
      <c r="AB15" s="247"/>
      <c r="AC15" s="247"/>
      <c r="AD15" s="247"/>
      <c r="AE15" s="247"/>
      <c r="AF15" s="247"/>
      <c r="AG15" s="91"/>
    </row>
    <row r="16" spans="1:36">
      <c r="A16" s="91"/>
      <c r="R16" s="174"/>
      <c r="S16" s="238" t="s">
        <v>170</v>
      </c>
      <c r="T16" s="238"/>
      <c r="U16" s="523">
        <f>'【２回目】交付申請書（第1号様式）'!U16</f>
        <v>0</v>
      </c>
      <c r="V16" s="523"/>
      <c r="W16" s="523"/>
      <c r="X16" s="523"/>
      <c r="Y16" s="523"/>
      <c r="Z16" s="523"/>
      <c r="AA16" s="523"/>
      <c r="AB16" s="93" t="s">
        <v>171</v>
      </c>
      <c r="AC16" s="93"/>
      <c r="AD16" s="93"/>
      <c r="AE16" s="175"/>
      <c r="AF16" s="175"/>
      <c r="AG16" s="91"/>
    </row>
    <row r="17" spans="1:42">
      <c r="A17" s="91"/>
      <c r="B17" s="190"/>
      <c r="D17" s="171"/>
      <c r="E17" s="171"/>
      <c r="F17" s="241"/>
      <c r="G17" s="241"/>
      <c r="H17" s="241"/>
      <c r="I17" s="100"/>
      <c r="J17" s="100"/>
      <c r="M17" s="100"/>
      <c r="AG17" s="91"/>
      <c r="AI17" s="100"/>
    </row>
    <row r="18" spans="1:42" ht="12.75" customHeight="1">
      <c r="A18" s="91"/>
      <c r="B18" s="190" t="s">
        <v>117</v>
      </c>
      <c r="D18" s="185"/>
      <c r="E18" s="171" t="s">
        <v>116</v>
      </c>
      <c r="F18" s="185"/>
      <c r="G18" s="134" t="s">
        <v>121</v>
      </c>
      <c r="H18" s="185"/>
      <c r="I18" s="100" t="s">
        <v>118</v>
      </c>
      <c r="J18" s="172" t="s">
        <v>154</v>
      </c>
      <c r="K18" s="100"/>
      <c r="L18" s="100"/>
      <c r="M18" s="402"/>
      <c r="N18" s="402"/>
      <c r="O18" s="100" t="s">
        <v>198</v>
      </c>
      <c r="P18" s="100"/>
      <c r="Q18" s="100"/>
      <c r="R18" s="100"/>
      <c r="T18" s="185" t="s">
        <v>248</v>
      </c>
      <c r="U18" s="1" t="s">
        <v>199</v>
      </c>
      <c r="AG18" s="91"/>
    </row>
    <row r="19" spans="1:42">
      <c r="A19" s="91"/>
      <c r="B19" s="1" t="s">
        <v>208</v>
      </c>
      <c r="D19" s="100"/>
      <c r="E19" s="100"/>
      <c r="F19" s="100"/>
      <c r="G19" s="100"/>
      <c r="H19" s="100"/>
      <c r="K19" s="100"/>
      <c r="L19" s="100"/>
      <c r="M19" s="100"/>
      <c r="N19" s="100"/>
      <c r="O19" s="100"/>
      <c r="P19" s="100"/>
      <c r="AG19" s="91"/>
    </row>
    <row r="20" spans="1:42">
      <c r="A20" s="91"/>
      <c r="B20" s="118" t="s">
        <v>209</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91"/>
    </row>
    <row r="21" spans="1:42">
      <c r="A21" s="91"/>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91"/>
    </row>
    <row r="22" spans="1:42" ht="13.5">
      <c r="A22" s="91"/>
      <c r="B22" s="99"/>
      <c r="C22" s="98"/>
      <c r="D22" s="97"/>
      <c r="E22" s="97"/>
      <c r="F22" s="97"/>
      <c r="G22" s="97"/>
      <c r="H22" s="97"/>
      <c r="I22" s="97"/>
      <c r="J22" s="97"/>
      <c r="K22" s="97"/>
      <c r="AG22" s="91"/>
      <c r="AI22" s="96"/>
      <c r="AJ22" s="95"/>
      <c r="AK22" s="95"/>
      <c r="AL22" s="95"/>
      <c r="AM22" s="95"/>
      <c r="AN22" s="95"/>
      <c r="AO22" s="95"/>
      <c r="AP22" s="95"/>
    </row>
    <row r="23" spans="1:42" ht="13.5">
      <c r="A23" s="91"/>
      <c r="B23" s="113" t="s">
        <v>200</v>
      </c>
      <c r="C23" s="113"/>
      <c r="D23" s="113"/>
      <c r="E23" s="113"/>
      <c r="F23" s="113"/>
      <c r="G23" s="113"/>
      <c r="H23" s="113"/>
      <c r="AG23" s="91"/>
    </row>
    <row r="24" spans="1:42">
      <c r="A24" s="91"/>
      <c r="AG24" s="91"/>
    </row>
    <row r="25" spans="1:42" ht="13.5">
      <c r="A25" s="91"/>
      <c r="C25" s="205" t="str">
        <f>DBCS("￥"&amp;FIXED(【２回目】事業報告書４枚目!I60,0,FALSE)&amp;".―")</f>
        <v>￥０．―</v>
      </c>
      <c r="D25" s="201"/>
      <c r="E25" s="201"/>
      <c r="F25" s="201"/>
      <c r="G25" s="203"/>
      <c r="H25" s="210"/>
      <c r="I25" s="119"/>
      <c r="J25" s="119"/>
      <c r="K25" s="119"/>
      <c r="L25" s="119"/>
      <c r="M25" s="119"/>
      <c r="AG25" s="91"/>
    </row>
    <row r="26" spans="1:42">
      <c r="A26" s="91"/>
      <c r="C26" s="121" t="s">
        <v>135</v>
      </c>
      <c r="AG26" s="91"/>
    </row>
    <row r="27" spans="1:42">
      <c r="A27" s="91"/>
      <c r="C27" s="121"/>
      <c r="AG27" s="91"/>
    </row>
    <row r="28" spans="1:42" ht="13.5">
      <c r="A28" s="91"/>
      <c r="B28" s="113" t="s">
        <v>201</v>
      </c>
      <c r="G28" s="113"/>
      <c r="AG28" s="91"/>
    </row>
    <row r="29" spans="1:42">
      <c r="A29" s="91"/>
      <c r="B29" s="1" t="s">
        <v>202</v>
      </c>
      <c r="AG29" s="91"/>
    </row>
    <row r="30" spans="1:42" ht="12.75" customHeight="1">
      <c r="A30" s="91"/>
      <c r="B30" s="242" t="s">
        <v>210</v>
      </c>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91"/>
    </row>
    <row r="31" spans="1:42">
      <c r="A31" s="91"/>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91"/>
    </row>
    <row r="32" spans="1:42">
      <c r="A32" s="91"/>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91"/>
    </row>
    <row r="33" spans="1:33">
      <c r="A33" s="91"/>
      <c r="B33" s="93" t="s">
        <v>206</v>
      </c>
      <c r="D33" s="93"/>
      <c r="AG33" s="91"/>
    </row>
    <row r="34" spans="1:33">
      <c r="A34" s="91"/>
      <c r="B34" s="1" t="s">
        <v>207</v>
      </c>
      <c r="AG34" s="91"/>
    </row>
    <row r="35" spans="1:33">
      <c r="A35" s="91"/>
      <c r="AG35" s="91"/>
    </row>
    <row r="36" spans="1:33">
      <c r="A36" s="91"/>
      <c r="AG36" s="91"/>
    </row>
    <row r="37" spans="1:33">
      <c r="A37" s="91"/>
      <c r="U37" s="93"/>
      <c r="AC37" s="176"/>
      <c r="AD37" s="240"/>
      <c r="AE37" s="240"/>
      <c r="AF37" s="240"/>
      <c r="AG37" s="91"/>
    </row>
    <row r="38" spans="1:33">
      <c r="A38" s="91"/>
      <c r="AG38" s="91"/>
    </row>
    <row r="39" spans="1:33">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row>
  </sheetData>
  <mergeCells count="19">
    <mergeCell ref="R12:U12"/>
    <mergeCell ref="V12:AF12"/>
    <mergeCell ref="B6:AF6"/>
    <mergeCell ref="R10:U10"/>
    <mergeCell ref="V10:AF10"/>
    <mergeCell ref="R11:U11"/>
    <mergeCell ref="V11:AF11"/>
    <mergeCell ref="R13:U13"/>
    <mergeCell ref="V13:AF13"/>
    <mergeCell ref="R14:U14"/>
    <mergeCell ref="V14:AF14"/>
    <mergeCell ref="R15:U15"/>
    <mergeCell ref="V15:AF15"/>
    <mergeCell ref="AD37:AF37"/>
    <mergeCell ref="S16:T16"/>
    <mergeCell ref="U16:AA16"/>
    <mergeCell ref="F17:H17"/>
    <mergeCell ref="M18:N18"/>
    <mergeCell ref="B30:AF32"/>
  </mergeCells>
  <phoneticPr fontId="2"/>
  <conditionalFormatting sqref="D18">
    <cfRule type="containsBlanks" dxfId="22" priority="5">
      <formula>LEN(TRIM(D18))=0</formula>
    </cfRule>
  </conditionalFormatting>
  <conditionalFormatting sqref="F18">
    <cfRule type="containsBlanks" dxfId="21" priority="4">
      <formula>LEN(TRIM(F18))=0</formula>
    </cfRule>
  </conditionalFormatting>
  <conditionalFormatting sqref="H18">
    <cfRule type="containsBlanks" dxfId="20" priority="3">
      <formula>LEN(TRIM(H18))=0</formula>
    </cfRule>
  </conditionalFormatting>
  <conditionalFormatting sqref="M18">
    <cfRule type="containsBlanks" dxfId="19" priority="2">
      <formula>LEN(TRIM(M18))=0</formula>
    </cfRule>
  </conditionalFormatting>
  <conditionalFormatting sqref="T18">
    <cfRule type="containsBlanks" dxfId="18" priority="1">
      <formula>LEN(TRIM(T18))=0</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3"/>
  <sheetViews>
    <sheetView showZeros="0" topLeftCell="A24" zoomScale="103" workbookViewId="0">
      <selection activeCell="I65" sqref="I65"/>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76</v>
      </c>
    </row>
    <row r="3" spans="1:12">
      <c r="A3" s="238" t="s">
        <v>77</v>
      </c>
      <c r="B3" s="238"/>
      <c r="C3" s="238"/>
      <c r="D3" s="238"/>
      <c r="E3" s="238"/>
      <c r="F3" s="238"/>
      <c r="G3" s="238"/>
      <c r="H3" s="238"/>
      <c r="I3" s="238"/>
      <c r="J3" s="238"/>
      <c r="K3" s="238"/>
      <c r="L3" s="171"/>
    </row>
    <row r="4" spans="1:12">
      <c r="A4" s="1" t="s">
        <v>2</v>
      </c>
    </row>
    <row r="5" spans="1:12">
      <c r="A5" s="286" t="s">
        <v>3</v>
      </c>
      <c r="B5" s="252"/>
      <c r="C5" s="279">
        <f>【１回目】事業計画書１枚目!C5</f>
        <v>0</v>
      </c>
      <c r="D5" s="279"/>
      <c r="E5" s="279"/>
      <c r="F5" s="279"/>
      <c r="G5" s="279"/>
      <c r="H5" s="279"/>
      <c r="I5" s="279"/>
      <c r="J5" s="279"/>
      <c r="K5" s="252"/>
      <c r="L5" s="189"/>
    </row>
    <row r="6" spans="1:12">
      <c r="A6" s="253"/>
      <c r="B6" s="254"/>
      <c r="C6" s="280"/>
      <c r="D6" s="280"/>
      <c r="E6" s="280"/>
      <c r="F6" s="280"/>
      <c r="G6" s="280"/>
      <c r="H6" s="280"/>
      <c r="I6" s="280"/>
      <c r="J6" s="280"/>
      <c r="K6" s="254"/>
      <c r="L6" s="189"/>
    </row>
    <row r="7" spans="1:12">
      <c r="A7" s="286" t="s">
        <v>78</v>
      </c>
      <c r="B7" s="279"/>
      <c r="C7" s="286"/>
      <c r="D7" s="279"/>
      <c r="E7" s="279"/>
      <c r="F7" s="279"/>
      <c r="G7" s="279"/>
      <c r="H7" s="279"/>
      <c r="I7" s="279"/>
      <c r="J7" s="279"/>
      <c r="K7" s="252"/>
      <c r="L7" s="3"/>
    </row>
    <row r="8" spans="1:12">
      <c r="A8" s="253"/>
      <c r="B8" s="280"/>
      <c r="C8" s="253"/>
      <c r="D8" s="280"/>
      <c r="E8" s="280"/>
      <c r="F8" s="280"/>
      <c r="G8" s="280"/>
      <c r="H8" s="280"/>
      <c r="I8" s="280"/>
      <c r="J8" s="280"/>
      <c r="K8" s="254"/>
      <c r="L8" s="3"/>
    </row>
    <row r="9" spans="1:12" ht="12.75" customHeight="1">
      <c r="A9" s="281" t="s">
        <v>211</v>
      </c>
      <c r="B9" s="282"/>
      <c r="C9" s="282"/>
      <c r="D9" s="282"/>
      <c r="E9" s="282"/>
      <c r="F9" s="282"/>
      <c r="G9" s="282"/>
      <c r="H9" s="7" t="s">
        <v>7</v>
      </c>
      <c r="I9" s="282" t="s">
        <v>8</v>
      </c>
      <c r="J9" s="282"/>
      <c r="K9" s="283"/>
      <c r="L9" s="189"/>
    </row>
    <row r="10" spans="1:12" ht="12.75" customHeight="1">
      <c r="A10" s="403"/>
      <c r="B10" s="404"/>
      <c r="C10" s="404"/>
      <c r="D10" s="404"/>
      <c r="E10" s="404"/>
      <c r="F10" s="404"/>
      <c r="G10" s="404"/>
      <c r="H10" s="284"/>
      <c r="I10" s="404"/>
      <c r="J10" s="404"/>
      <c r="K10" s="410"/>
      <c r="L10" s="186"/>
    </row>
    <row r="11" spans="1:12">
      <c r="A11" s="405"/>
      <c r="B11" s="406"/>
      <c r="C11" s="406"/>
      <c r="D11" s="406"/>
      <c r="E11" s="406"/>
      <c r="F11" s="406"/>
      <c r="G11" s="406"/>
      <c r="H11" s="285"/>
      <c r="I11" s="406"/>
      <c r="J11" s="406"/>
      <c r="K11" s="411"/>
      <c r="L11" s="186"/>
    </row>
    <row r="12" spans="1:12">
      <c r="A12" s="405"/>
      <c r="B12" s="406"/>
      <c r="C12" s="406"/>
      <c r="D12" s="406"/>
      <c r="E12" s="406"/>
      <c r="F12" s="406"/>
      <c r="G12" s="406"/>
      <c r="H12" s="285"/>
      <c r="I12" s="406"/>
      <c r="J12" s="406"/>
      <c r="K12" s="411"/>
      <c r="L12" s="186"/>
    </row>
    <row r="13" spans="1:12">
      <c r="A13" s="405"/>
      <c r="B13" s="406"/>
      <c r="C13" s="406"/>
      <c r="D13" s="406"/>
      <c r="E13" s="406"/>
      <c r="F13" s="406"/>
      <c r="G13" s="406"/>
      <c r="H13" s="285"/>
      <c r="I13" s="406"/>
      <c r="J13" s="406"/>
      <c r="K13" s="411"/>
      <c r="L13" s="186"/>
    </row>
    <row r="14" spans="1:12">
      <c r="A14" s="405"/>
      <c r="B14" s="406"/>
      <c r="C14" s="406"/>
      <c r="D14" s="406"/>
      <c r="E14" s="406"/>
      <c r="F14" s="406"/>
      <c r="G14" s="406"/>
      <c r="H14" s="285"/>
      <c r="I14" s="406"/>
      <c r="J14" s="406"/>
      <c r="K14" s="411"/>
      <c r="L14" s="186"/>
    </row>
    <row r="15" spans="1:12">
      <c r="A15" s="405"/>
      <c r="B15" s="406"/>
      <c r="C15" s="406"/>
      <c r="D15" s="406"/>
      <c r="E15" s="406"/>
      <c r="F15" s="406"/>
      <c r="G15" s="406"/>
      <c r="H15" s="285"/>
      <c r="I15" s="406"/>
      <c r="J15" s="406"/>
      <c r="K15" s="411"/>
      <c r="L15" s="186"/>
    </row>
    <row r="16" spans="1:12">
      <c r="A16" s="405"/>
      <c r="B16" s="406"/>
      <c r="C16" s="406"/>
      <c r="D16" s="406"/>
      <c r="E16" s="406"/>
      <c r="F16" s="406"/>
      <c r="G16" s="406"/>
      <c r="H16" s="285"/>
      <c r="I16" s="406"/>
      <c r="J16" s="406"/>
      <c r="K16" s="411"/>
      <c r="L16" s="186"/>
    </row>
    <row r="17" spans="1:12">
      <c r="A17" s="405"/>
      <c r="B17" s="406"/>
      <c r="C17" s="406"/>
      <c r="D17" s="406"/>
      <c r="E17" s="406"/>
      <c r="F17" s="406"/>
      <c r="G17" s="406"/>
      <c r="H17" s="285"/>
      <c r="I17" s="406"/>
      <c r="J17" s="406"/>
      <c r="K17" s="411"/>
      <c r="L17" s="186"/>
    </row>
    <row r="18" spans="1:12">
      <c r="A18" s="405"/>
      <c r="B18" s="406"/>
      <c r="C18" s="406"/>
      <c r="D18" s="406"/>
      <c r="E18" s="406"/>
      <c r="F18" s="406"/>
      <c r="G18" s="406"/>
      <c r="H18" s="285"/>
      <c r="I18" s="406"/>
      <c r="J18" s="406"/>
      <c r="K18" s="411"/>
      <c r="L18" s="186"/>
    </row>
    <row r="19" spans="1:12">
      <c r="A19" s="405"/>
      <c r="B19" s="406"/>
      <c r="C19" s="406"/>
      <c r="D19" s="406"/>
      <c r="E19" s="406"/>
      <c r="F19" s="406"/>
      <c r="G19" s="406"/>
      <c r="H19" s="285"/>
      <c r="I19" s="406"/>
      <c r="J19" s="406"/>
      <c r="K19" s="411"/>
      <c r="L19" s="186"/>
    </row>
    <row r="20" spans="1:12">
      <c r="A20" s="405"/>
      <c r="B20" s="406"/>
      <c r="C20" s="406"/>
      <c r="D20" s="406"/>
      <c r="E20" s="406"/>
      <c r="F20" s="406"/>
      <c r="G20" s="406"/>
      <c r="H20" s="285"/>
      <c r="I20" s="406"/>
      <c r="J20" s="406"/>
      <c r="K20" s="411"/>
      <c r="L20" s="186"/>
    </row>
    <row r="21" spans="1:12">
      <c r="A21" s="405"/>
      <c r="B21" s="406"/>
      <c r="C21" s="406"/>
      <c r="D21" s="406"/>
      <c r="E21" s="406"/>
      <c r="F21" s="406"/>
      <c r="G21" s="406"/>
      <c r="H21" s="285"/>
      <c r="I21" s="406"/>
      <c r="J21" s="406"/>
      <c r="K21" s="411"/>
      <c r="L21" s="186"/>
    </row>
    <row r="22" spans="1:12">
      <c r="A22" s="405"/>
      <c r="B22" s="406"/>
      <c r="C22" s="406"/>
      <c r="D22" s="406"/>
      <c r="E22" s="406"/>
      <c r="F22" s="406"/>
      <c r="G22" s="406"/>
      <c r="H22" s="285"/>
      <c r="I22" s="406"/>
      <c r="J22" s="406"/>
      <c r="K22" s="411"/>
      <c r="L22" s="186"/>
    </row>
    <row r="23" spans="1:12">
      <c r="A23" s="405"/>
      <c r="B23" s="406"/>
      <c r="C23" s="406"/>
      <c r="D23" s="406"/>
      <c r="E23" s="406"/>
      <c r="F23" s="406"/>
      <c r="G23" s="406"/>
      <c r="H23" s="285"/>
      <c r="I23" s="406"/>
      <c r="J23" s="406"/>
      <c r="K23" s="411"/>
      <c r="L23" s="186"/>
    </row>
    <row r="24" spans="1:12">
      <c r="A24" s="405"/>
      <c r="B24" s="406"/>
      <c r="C24" s="406"/>
      <c r="D24" s="406"/>
      <c r="E24" s="406"/>
      <c r="F24" s="406"/>
      <c r="G24" s="406"/>
      <c r="H24" s="285"/>
      <c r="I24" s="406"/>
      <c r="J24" s="406"/>
      <c r="K24" s="411"/>
      <c r="L24" s="186"/>
    </row>
    <row r="25" spans="1:12">
      <c r="A25" s="405"/>
      <c r="B25" s="406"/>
      <c r="C25" s="406"/>
      <c r="D25" s="406"/>
      <c r="E25" s="406"/>
      <c r="F25" s="406"/>
      <c r="G25" s="406"/>
      <c r="H25" s="285"/>
      <c r="I25" s="406"/>
      <c r="J25" s="406"/>
      <c r="K25" s="411"/>
      <c r="L25" s="186"/>
    </row>
    <row r="26" spans="1:12">
      <c r="A26" s="405"/>
      <c r="B26" s="406"/>
      <c r="C26" s="406"/>
      <c r="D26" s="406"/>
      <c r="E26" s="406"/>
      <c r="F26" s="406"/>
      <c r="G26" s="406"/>
      <c r="H26" s="285"/>
      <c r="I26" s="406"/>
      <c r="J26" s="406"/>
      <c r="K26" s="411"/>
      <c r="L26" s="186"/>
    </row>
    <row r="27" spans="1:12">
      <c r="A27" s="405"/>
      <c r="B27" s="406"/>
      <c r="C27" s="406"/>
      <c r="D27" s="406"/>
      <c r="E27" s="406"/>
      <c r="F27" s="406"/>
      <c r="G27" s="406"/>
      <c r="H27" s="285"/>
      <c r="I27" s="406"/>
      <c r="J27" s="406"/>
      <c r="K27" s="411"/>
      <c r="L27" s="186"/>
    </row>
    <row r="28" spans="1:12">
      <c r="A28" s="405"/>
      <c r="B28" s="406"/>
      <c r="C28" s="406"/>
      <c r="D28" s="406"/>
      <c r="E28" s="406"/>
      <c r="F28" s="406"/>
      <c r="G28" s="406"/>
      <c r="H28" s="285"/>
      <c r="I28" s="406"/>
      <c r="J28" s="406"/>
      <c r="K28" s="411"/>
      <c r="L28" s="186"/>
    </row>
    <row r="29" spans="1:12">
      <c r="A29" s="405"/>
      <c r="B29" s="406"/>
      <c r="C29" s="406"/>
      <c r="D29" s="406"/>
      <c r="E29" s="406"/>
      <c r="F29" s="406"/>
      <c r="G29" s="406"/>
      <c r="H29" s="285"/>
      <c r="I29" s="406"/>
      <c r="J29" s="406"/>
      <c r="K29" s="411"/>
      <c r="L29" s="186"/>
    </row>
    <row r="30" spans="1:12">
      <c r="A30" s="405"/>
      <c r="B30" s="406"/>
      <c r="C30" s="406"/>
      <c r="D30" s="406"/>
      <c r="E30" s="406"/>
      <c r="F30" s="406"/>
      <c r="G30" s="406"/>
      <c r="H30" s="285"/>
      <c r="I30" s="406"/>
      <c r="J30" s="406"/>
      <c r="K30" s="411"/>
      <c r="L30" s="186"/>
    </row>
    <row r="31" spans="1:12">
      <c r="A31" s="405"/>
      <c r="B31" s="406"/>
      <c r="C31" s="406"/>
      <c r="D31" s="406"/>
      <c r="E31" s="406"/>
      <c r="F31" s="406"/>
      <c r="G31" s="406"/>
      <c r="H31" s="285"/>
      <c r="I31" s="406"/>
      <c r="J31" s="406"/>
      <c r="K31" s="411"/>
      <c r="L31" s="186"/>
    </row>
    <row r="32" spans="1:12">
      <c r="A32" s="405"/>
      <c r="B32" s="406"/>
      <c r="C32" s="406"/>
      <c r="D32" s="406"/>
      <c r="E32" s="406"/>
      <c r="F32" s="406"/>
      <c r="G32" s="406"/>
      <c r="H32" s="285"/>
      <c r="I32" s="406"/>
      <c r="J32" s="406"/>
      <c r="K32" s="411"/>
      <c r="L32" s="186"/>
    </row>
    <row r="33" spans="1:12">
      <c r="A33" s="405"/>
      <c r="B33" s="406"/>
      <c r="C33" s="406"/>
      <c r="D33" s="406"/>
      <c r="E33" s="406"/>
      <c r="F33" s="406"/>
      <c r="G33" s="406"/>
      <c r="H33" s="285"/>
      <c r="I33" s="406"/>
      <c r="J33" s="406"/>
      <c r="K33" s="411"/>
      <c r="L33" s="186"/>
    </row>
    <row r="34" spans="1:12">
      <c r="A34" s="405"/>
      <c r="B34" s="406"/>
      <c r="C34" s="406"/>
      <c r="D34" s="406"/>
      <c r="E34" s="406"/>
      <c r="F34" s="406"/>
      <c r="G34" s="406"/>
      <c r="H34" s="285"/>
      <c r="I34" s="406"/>
      <c r="J34" s="406"/>
      <c r="K34" s="411"/>
      <c r="L34" s="186"/>
    </row>
    <row r="35" spans="1:12">
      <c r="A35" s="405"/>
      <c r="B35" s="406"/>
      <c r="C35" s="406"/>
      <c r="D35" s="406"/>
      <c r="E35" s="406"/>
      <c r="F35" s="406"/>
      <c r="G35" s="406"/>
      <c r="H35" s="285"/>
      <c r="I35" s="406"/>
      <c r="J35" s="406"/>
      <c r="K35" s="411"/>
      <c r="L35" s="186"/>
    </row>
    <row r="36" spans="1:12">
      <c r="A36" s="405"/>
      <c r="B36" s="406"/>
      <c r="C36" s="406"/>
      <c r="D36" s="406"/>
      <c r="E36" s="406"/>
      <c r="F36" s="406"/>
      <c r="G36" s="406"/>
      <c r="H36" s="285"/>
      <c r="I36" s="406"/>
      <c r="J36" s="406"/>
      <c r="K36" s="411"/>
      <c r="L36" s="186"/>
    </row>
    <row r="37" spans="1:12">
      <c r="A37" s="405"/>
      <c r="B37" s="406"/>
      <c r="C37" s="406"/>
      <c r="D37" s="406"/>
      <c r="E37" s="406"/>
      <c r="F37" s="406"/>
      <c r="G37" s="406"/>
      <c r="H37" s="285"/>
      <c r="I37" s="406"/>
      <c r="J37" s="406"/>
      <c r="K37" s="411"/>
      <c r="L37" s="186"/>
    </row>
    <row r="38" spans="1:12">
      <c r="A38" s="405"/>
      <c r="B38" s="406"/>
      <c r="C38" s="406"/>
      <c r="D38" s="406"/>
      <c r="E38" s="406"/>
      <c r="F38" s="406"/>
      <c r="G38" s="406"/>
      <c r="H38" s="285"/>
      <c r="I38" s="406"/>
      <c r="J38" s="406"/>
      <c r="K38" s="411"/>
      <c r="L38" s="186"/>
    </row>
    <row r="39" spans="1:12">
      <c r="A39" s="405"/>
      <c r="B39" s="406"/>
      <c r="C39" s="406"/>
      <c r="D39" s="406"/>
      <c r="E39" s="406"/>
      <c r="F39" s="406"/>
      <c r="G39" s="406"/>
      <c r="H39" s="285"/>
      <c r="I39" s="406"/>
      <c r="J39" s="406"/>
      <c r="K39" s="411"/>
      <c r="L39" s="186"/>
    </row>
    <row r="40" spans="1:12" ht="12.75" customHeight="1">
      <c r="A40" s="405"/>
      <c r="B40" s="406"/>
      <c r="C40" s="406"/>
      <c r="D40" s="406"/>
      <c r="E40" s="406"/>
      <c r="F40" s="406"/>
      <c r="G40" s="406"/>
      <c r="H40" s="285"/>
      <c r="I40" s="406"/>
      <c r="J40" s="406"/>
      <c r="K40" s="411"/>
      <c r="L40" s="187"/>
    </row>
    <row r="41" spans="1:12" ht="12.75" customHeight="1">
      <c r="A41" s="405"/>
      <c r="B41" s="406"/>
      <c r="C41" s="406"/>
      <c r="D41" s="406"/>
      <c r="E41" s="406"/>
      <c r="F41" s="406"/>
      <c r="G41" s="406"/>
      <c r="H41" s="285"/>
      <c r="I41" s="406"/>
      <c r="J41" s="406"/>
      <c r="K41" s="411"/>
      <c r="L41" s="177"/>
    </row>
    <row r="42" spans="1:12" ht="12.75" customHeight="1">
      <c r="A42" s="405"/>
      <c r="B42" s="406"/>
      <c r="C42" s="406"/>
      <c r="D42" s="406"/>
      <c r="E42" s="406"/>
      <c r="F42" s="406"/>
      <c r="G42" s="406"/>
      <c r="H42" s="285"/>
      <c r="I42" s="406"/>
      <c r="J42" s="406"/>
      <c r="K42" s="411"/>
      <c r="L42" s="177"/>
    </row>
    <row r="43" spans="1:12" ht="12.75" customHeight="1">
      <c r="A43" s="405"/>
      <c r="B43" s="406"/>
      <c r="C43" s="406"/>
      <c r="D43" s="406"/>
      <c r="E43" s="406"/>
      <c r="F43" s="406"/>
      <c r="G43" s="406"/>
      <c r="H43" s="285"/>
      <c r="I43" s="406"/>
      <c r="J43" s="406"/>
      <c r="K43" s="411"/>
    </row>
    <row r="44" spans="1:12" ht="12.75" customHeight="1">
      <c r="A44" s="405"/>
      <c r="B44" s="406"/>
      <c r="C44" s="406"/>
      <c r="D44" s="406"/>
      <c r="E44" s="406"/>
      <c r="F44" s="406"/>
      <c r="G44" s="406"/>
      <c r="H44" s="285"/>
      <c r="I44" s="406"/>
      <c r="J44" s="406"/>
      <c r="K44" s="411"/>
    </row>
    <row r="45" spans="1:12" ht="12.75" customHeight="1">
      <c r="A45" s="405"/>
      <c r="B45" s="406"/>
      <c r="C45" s="406"/>
      <c r="D45" s="406"/>
      <c r="E45" s="406"/>
      <c r="F45" s="406"/>
      <c r="G45" s="406"/>
      <c r="H45" s="285"/>
      <c r="I45" s="406"/>
      <c r="J45" s="406"/>
      <c r="K45" s="411"/>
      <c r="L45" s="3"/>
    </row>
    <row r="46" spans="1:12">
      <c r="A46" s="405"/>
      <c r="B46" s="406"/>
      <c r="C46" s="406"/>
      <c r="D46" s="406"/>
      <c r="E46" s="406"/>
      <c r="F46" s="406"/>
      <c r="G46" s="406"/>
      <c r="H46" s="285"/>
      <c r="I46" s="406"/>
      <c r="J46" s="406"/>
      <c r="K46" s="411"/>
      <c r="L46" s="3"/>
    </row>
    <row r="47" spans="1:12" ht="6" customHeight="1">
      <c r="A47" s="405"/>
      <c r="B47" s="406"/>
      <c r="C47" s="406"/>
      <c r="D47" s="406"/>
      <c r="E47" s="406"/>
      <c r="F47" s="406"/>
      <c r="G47" s="406"/>
      <c r="H47" s="285"/>
      <c r="I47" s="406"/>
      <c r="J47" s="406"/>
      <c r="K47" s="411"/>
      <c r="L47" s="3"/>
    </row>
    <row r="48" spans="1:12">
      <c r="A48" s="405"/>
      <c r="B48" s="406"/>
      <c r="C48" s="406"/>
      <c r="D48" s="406"/>
      <c r="E48" s="406"/>
      <c r="F48" s="406"/>
      <c r="G48" s="406"/>
      <c r="H48" s="285"/>
      <c r="I48" s="406"/>
      <c r="J48" s="406"/>
      <c r="K48" s="411"/>
      <c r="L48" s="3"/>
    </row>
    <row r="49" spans="1:14" ht="12.75" customHeight="1">
      <c r="A49" s="405"/>
      <c r="B49" s="406"/>
      <c r="C49" s="406"/>
      <c r="D49" s="406"/>
      <c r="E49" s="406"/>
      <c r="F49" s="406"/>
      <c r="G49" s="406"/>
      <c r="H49" s="285"/>
      <c r="I49" s="406"/>
      <c r="J49" s="406"/>
      <c r="K49" s="411"/>
      <c r="L49" s="3"/>
    </row>
    <row r="50" spans="1:14" ht="12.75" customHeight="1">
      <c r="A50" s="405"/>
      <c r="B50" s="406"/>
      <c r="C50" s="406"/>
      <c r="D50" s="406"/>
      <c r="E50" s="406"/>
      <c r="F50" s="406"/>
      <c r="G50" s="406"/>
      <c r="H50" s="285"/>
      <c r="I50" s="406"/>
      <c r="J50" s="406"/>
      <c r="K50" s="411"/>
      <c r="L50" s="3"/>
    </row>
    <row r="51" spans="1:14">
      <c r="A51" s="405"/>
      <c r="B51" s="406"/>
      <c r="C51" s="406"/>
      <c r="D51" s="406"/>
      <c r="E51" s="406"/>
      <c r="F51" s="406"/>
      <c r="G51" s="406"/>
      <c r="H51" s="285"/>
      <c r="I51" s="406"/>
      <c r="J51" s="406"/>
      <c r="K51" s="411"/>
      <c r="L51" s="3"/>
    </row>
    <row r="52" spans="1:14">
      <c r="A52" s="405"/>
      <c r="B52" s="406"/>
      <c r="C52" s="406"/>
      <c r="D52" s="406"/>
      <c r="E52" s="406"/>
      <c r="F52" s="406"/>
      <c r="G52" s="406"/>
      <c r="H52" s="285"/>
      <c r="I52" s="406"/>
      <c r="J52" s="406"/>
      <c r="K52" s="411"/>
      <c r="L52" s="3"/>
    </row>
    <row r="53" spans="1:14">
      <c r="A53" s="405"/>
      <c r="B53" s="406"/>
      <c r="C53" s="406"/>
      <c r="D53" s="406"/>
      <c r="E53" s="406"/>
      <c r="F53" s="406"/>
      <c r="G53" s="406"/>
      <c r="H53" s="285"/>
      <c r="I53" s="406"/>
      <c r="J53" s="406"/>
      <c r="K53" s="411"/>
      <c r="L53" s="3"/>
    </row>
    <row r="54" spans="1:14">
      <c r="A54" s="405"/>
      <c r="B54" s="406"/>
      <c r="C54" s="406"/>
      <c r="D54" s="406"/>
      <c r="E54" s="406"/>
      <c r="F54" s="406"/>
      <c r="G54" s="406"/>
      <c r="H54" s="285"/>
      <c r="I54" s="406"/>
      <c r="J54" s="406"/>
      <c r="K54" s="411"/>
      <c r="L54" s="3"/>
    </row>
    <row r="55" spans="1:14">
      <c r="A55" s="405"/>
      <c r="B55" s="406"/>
      <c r="C55" s="406"/>
      <c r="D55" s="406"/>
      <c r="E55" s="406"/>
      <c r="F55" s="406"/>
      <c r="G55" s="406"/>
      <c r="H55" s="285"/>
      <c r="I55" s="406"/>
      <c r="J55" s="406"/>
      <c r="K55" s="411"/>
    </row>
    <row r="56" spans="1:14">
      <c r="A56" s="405"/>
      <c r="B56" s="406"/>
      <c r="C56" s="406"/>
      <c r="D56" s="406"/>
      <c r="E56" s="406"/>
      <c r="F56" s="406"/>
      <c r="G56" s="406"/>
      <c r="H56" s="285"/>
      <c r="I56" s="406"/>
      <c r="J56" s="406"/>
      <c r="K56" s="411"/>
    </row>
    <row r="57" spans="1:14" ht="12.75" customHeight="1">
      <c r="A57" s="405"/>
      <c r="B57" s="406"/>
      <c r="C57" s="406"/>
      <c r="D57" s="406"/>
      <c r="E57" s="406"/>
      <c r="F57" s="406"/>
      <c r="G57" s="406"/>
      <c r="H57" s="285"/>
      <c r="I57" s="406"/>
      <c r="J57" s="406"/>
      <c r="K57" s="411"/>
      <c r="L57" s="3"/>
      <c r="N57" s="3"/>
    </row>
    <row r="58" spans="1:14">
      <c r="A58" s="405"/>
      <c r="B58" s="406"/>
      <c r="C58" s="406"/>
      <c r="D58" s="406"/>
      <c r="E58" s="406"/>
      <c r="F58" s="406"/>
      <c r="G58" s="406"/>
      <c r="H58" s="285"/>
      <c r="I58" s="406"/>
      <c r="J58" s="406"/>
      <c r="K58" s="411"/>
      <c r="L58" s="3"/>
    </row>
    <row r="59" spans="1:14" ht="6" customHeight="1">
      <c r="A59" s="405"/>
      <c r="B59" s="406"/>
      <c r="C59" s="406"/>
      <c r="D59" s="406"/>
      <c r="E59" s="406"/>
      <c r="F59" s="406"/>
      <c r="G59" s="406"/>
      <c r="H59" s="285"/>
      <c r="I59" s="406"/>
      <c r="J59" s="406"/>
      <c r="K59" s="411"/>
      <c r="L59" s="3"/>
    </row>
    <row r="60" spans="1:14" ht="12.75" customHeight="1">
      <c r="A60" s="405"/>
      <c r="B60" s="406"/>
      <c r="C60" s="406"/>
      <c r="D60" s="406"/>
      <c r="E60" s="406"/>
      <c r="F60" s="406"/>
      <c r="G60" s="406"/>
      <c r="H60" s="285"/>
      <c r="I60" s="406"/>
      <c r="J60" s="406"/>
      <c r="K60" s="411"/>
      <c r="L60" s="3"/>
    </row>
    <row r="61" spans="1:14">
      <c r="A61" s="405"/>
      <c r="B61" s="406"/>
      <c r="C61" s="406"/>
      <c r="D61" s="406"/>
      <c r="E61" s="406"/>
      <c r="F61" s="406"/>
      <c r="G61" s="406"/>
      <c r="H61" s="285"/>
      <c r="I61" s="406"/>
      <c r="J61" s="406"/>
      <c r="K61" s="411"/>
      <c r="L61" s="3"/>
    </row>
    <row r="62" spans="1:14">
      <c r="A62" s="407"/>
      <c r="B62" s="408"/>
      <c r="C62" s="408"/>
      <c r="D62" s="408"/>
      <c r="E62" s="408"/>
      <c r="F62" s="408"/>
      <c r="G62" s="408"/>
      <c r="H62" s="409"/>
      <c r="I62" s="408"/>
      <c r="J62" s="408"/>
      <c r="K62" s="412"/>
      <c r="L62" s="3"/>
    </row>
    <row r="63" spans="1:14">
      <c r="E63" s="3"/>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
  <sheetViews>
    <sheetView showZeros="0" topLeftCell="A60" workbookViewId="0">
      <selection activeCell="A36" sqref="A36:B43"/>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214</v>
      </c>
    </row>
    <row r="3" spans="1:12" ht="12.75" customHeight="1">
      <c r="A3" s="281" t="s">
        <v>79</v>
      </c>
      <c r="B3" s="282"/>
      <c r="C3" s="442" t="s">
        <v>80</v>
      </c>
      <c r="D3" s="437"/>
      <c r="E3" s="437"/>
      <c r="F3" s="437"/>
      <c r="G3" s="437"/>
      <c r="H3" s="437"/>
      <c r="I3" s="437"/>
      <c r="J3" s="437"/>
      <c r="K3" s="438"/>
      <c r="L3" s="187"/>
    </row>
    <row r="4" spans="1:12" ht="12.75" customHeight="1">
      <c r="A4" s="251" t="s">
        <v>12</v>
      </c>
      <c r="B4" s="260"/>
      <c r="C4" s="275" t="s">
        <v>225</v>
      </c>
      <c r="D4" s="276"/>
      <c r="E4" s="276"/>
      <c r="F4" s="276"/>
      <c r="G4" s="276"/>
      <c r="H4" s="276"/>
      <c r="I4" s="276"/>
      <c r="J4" s="276"/>
      <c r="K4" s="277"/>
      <c r="L4" s="177"/>
    </row>
    <row r="5" spans="1:12" ht="12.75" customHeight="1">
      <c r="A5" s="251" t="s">
        <v>254</v>
      </c>
      <c r="B5" s="260"/>
      <c r="C5" s="22"/>
      <c r="D5" s="446" t="s">
        <v>87</v>
      </c>
      <c r="E5" s="446"/>
      <c r="F5" s="447"/>
      <c r="G5" s="448" t="s">
        <v>81</v>
      </c>
      <c r="H5" s="449"/>
      <c r="I5" s="265">
        <f>【２回目】事業計画書１枚目!C51</f>
        <v>0</v>
      </c>
      <c r="J5" s="266"/>
      <c r="K5" s="165" t="s">
        <v>82</v>
      </c>
    </row>
    <row r="6" spans="1:12" ht="12.75" customHeight="1">
      <c r="A6" s="251" t="s">
        <v>216</v>
      </c>
      <c r="B6" s="260"/>
      <c r="C6" s="443" t="s">
        <v>215</v>
      </c>
      <c r="D6" s="444"/>
      <c r="E6" s="444"/>
      <c r="F6" s="444"/>
      <c r="G6" s="444"/>
      <c r="H6" s="444"/>
      <c r="I6" s="444"/>
      <c r="J6" s="444"/>
      <c r="K6" s="445"/>
      <c r="L6" s="3"/>
    </row>
    <row r="7" spans="1:12">
      <c r="A7" s="261"/>
      <c r="B7" s="262"/>
      <c r="C7" s="425"/>
      <c r="D7" s="426"/>
      <c r="E7" s="426"/>
      <c r="F7" s="426"/>
      <c r="G7" s="426"/>
      <c r="H7" s="426"/>
      <c r="I7" s="426"/>
      <c r="J7" s="426"/>
      <c r="K7" s="427"/>
      <c r="L7" s="3"/>
    </row>
    <row r="8" spans="1:12">
      <c r="A8" s="261"/>
      <c r="B8" s="262"/>
      <c r="C8" s="425"/>
      <c r="D8" s="426"/>
      <c r="E8" s="426"/>
      <c r="F8" s="426"/>
      <c r="G8" s="426"/>
      <c r="H8" s="426"/>
      <c r="I8" s="426"/>
      <c r="J8" s="426"/>
      <c r="K8" s="427"/>
      <c r="L8" s="3"/>
    </row>
    <row r="9" spans="1:12">
      <c r="A9" s="261"/>
      <c r="B9" s="262"/>
      <c r="C9" s="425"/>
      <c r="D9" s="426"/>
      <c r="E9" s="426"/>
      <c r="F9" s="426"/>
      <c r="G9" s="426"/>
      <c r="H9" s="426"/>
      <c r="I9" s="426"/>
      <c r="J9" s="426"/>
      <c r="K9" s="427"/>
      <c r="L9" s="3"/>
    </row>
    <row r="10" spans="1:12">
      <c r="A10" s="261"/>
      <c r="B10" s="262"/>
      <c r="C10" s="425"/>
      <c r="D10" s="426"/>
      <c r="E10" s="426"/>
      <c r="F10" s="426"/>
      <c r="G10" s="426"/>
      <c r="H10" s="426"/>
      <c r="I10" s="426"/>
      <c r="J10" s="426"/>
      <c r="K10" s="427"/>
      <c r="L10" s="3"/>
    </row>
    <row r="11" spans="1:12">
      <c r="A11" s="261"/>
      <c r="B11" s="262"/>
      <c r="C11" s="425"/>
      <c r="D11" s="426"/>
      <c r="E11" s="426"/>
      <c r="F11" s="426"/>
      <c r="G11" s="426"/>
      <c r="H11" s="426"/>
      <c r="I11" s="426"/>
      <c r="J11" s="426"/>
      <c r="K11" s="427"/>
      <c r="L11" s="3"/>
    </row>
    <row r="12" spans="1:12" ht="12.75" customHeight="1">
      <c r="A12" s="261"/>
      <c r="B12" s="262"/>
      <c r="C12" s="425"/>
      <c r="D12" s="426"/>
      <c r="E12" s="426"/>
      <c r="F12" s="426"/>
      <c r="G12" s="426"/>
      <c r="H12" s="426"/>
      <c r="I12" s="426"/>
      <c r="J12" s="426"/>
      <c r="K12" s="427"/>
      <c r="L12" s="3"/>
    </row>
    <row r="13" spans="1:12" ht="12.75" customHeight="1">
      <c r="A13" s="261" t="s">
        <v>83</v>
      </c>
      <c r="B13" s="262"/>
      <c r="C13" s="431"/>
      <c r="D13" s="432"/>
      <c r="E13" s="432"/>
      <c r="F13" s="432"/>
      <c r="G13" s="432"/>
      <c r="H13" s="432"/>
      <c r="I13" s="432"/>
      <c r="J13" s="432"/>
      <c r="K13" s="433"/>
      <c r="L13" s="3"/>
    </row>
    <row r="14" spans="1:12" ht="12.75" customHeight="1">
      <c r="A14" s="261"/>
      <c r="B14" s="262"/>
      <c r="C14" s="425"/>
      <c r="D14" s="426"/>
      <c r="E14" s="426"/>
      <c r="F14" s="426"/>
      <c r="G14" s="426"/>
      <c r="H14" s="426"/>
      <c r="I14" s="426"/>
      <c r="J14" s="426"/>
      <c r="K14" s="427"/>
      <c r="L14" s="3"/>
    </row>
    <row r="15" spans="1:12" ht="12.75" customHeight="1">
      <c r="A15" s="261"/>
      <c r="B15" s="262"/>
      <c r="C15" s="434"/>
      <c r="D15" s="435"/>
      <c r="E15" s="435"/>
      <c r="F15" s="435"/>
      <c r="G15" s="435"/>
      <c r="H15" s="435"/>
      <c r="I15" s="435"/>
      <c r="J15" s="435"/>
      <c r="K15" s="436"/>
      <c r="L15" s="3"/>
    </row>
    <row r="16" spans="1:12" ht="12.75" customHeight="1">
      <c r="A16" s="287" t="s">
        <v>84</v>
      </c>
      <c r="B16" s="288"/>
      <c r="C16" s="439"/>
      <c r="D16" s="440"/>
      <c r="E16" s="440"/>
      <c r="F16" s="440"/>
      <c r="G16" s="440"/>
      <c r="H16" s="440"/>
      <c r="I16" s="440"/>
      <c r="J16" s="440"/>
      <c r="K16" s="441"/>
      <c r="L16" s="3"/>
    </row>
    <row r="17" spans="1:14" ht="12.75" customHeight="1">
      <c r="A17" s="287"/>
      <c r="B17" s="288"/>
      <c r="C17" s="425"/>
      <c r="D17" s="426"/>
      <c r="E17" s="426"/>
      <c r="F17" s="426"/>
      <c r="G17" s="426"/>
      <c r="H17" s="426"/>
      <c r="I17" s="426"/>
      <c r="J17" s="426"/>
      <c r="K17" s="427"/>
      <c r="L17" s="3"/>
    </row>
    <row r="18" spans="1:14">
      <c r="A18" s="287"/>
      <c r="B18" s="288"/>
      <c r="C18" s="434"/>
      <c r="D18" s="435"/>
      <c r="E18" s="435"/>
      <c r="F18" s="435"/>
      <c r="G18" s="435"/>
      <c r="H18" s="435"/>
      <c r="I18" s="435"/>
      <c r="J18" s="435"/>
      <c r="K18" s="436"/>
      <c r="L18" s="3"/>
    </row>
    <row r="19" spans="1:14">
      <c r="A19" s="255" t="s">
        <v>85</v>
      </c>
      <c r="B19" s="256"/>
      <c r="C19" s="437" t="s">
        <v>80</v>
      </c>
      <c r="D19" s="437"/>
      <c r="E19" s="437"/>
      <c r="F19" s="437"/>
      <c r="G19" s="437"/>
      <c r="H19" s="437"/>
      <c r="I19" s="437"/>
      <c r="J19" s="437"/>
      <c r="K19" s="438"/>
    </row>
    <row r="20" spans="1:14">
      <c r="A20" s="255" t="s">
        <v>86</v>
      </c>
      <c r="B20" s="256"/>
      <c r="C20" s="154" t="s">
        <v>222</v>
      </c>
      <c r="D20" s="154"/>
      <c r="E20" s="23"/>
      <c r="F20" s="154"/>
      <c r="H20" s="155"/>
      <c r="I20" s="155"/>
      <c r="J20" s="3"/>
      <c r="K20" s="4"/>
    </row>
    <row r="21" spans="1:14" ht="12.75" customHeight="1">
      <c r="A21" s="251" t="s">
        <v>217</v>
      </c>
      <c r="B21" s="260"/>
      <c r="C21" s="416" t="s">
        <v>218</v>
      </c>
      <c r="D21" s="417"/>
      <c r="E21" s="417"/>
      <c r="F21" s="417"/>
      <c r="G21" s="417"/>
      <c r="H21" s="417"/>
      <c r="I21" s="417"/>
      <c r="J21" s="417"/>
      <c r="K21" s="418"/>
      <c r="L21" s="3"/>
      <c r="N21" s="3"/>
    </row>
    <row r="22" spans="1:14">
      <c r="A22" s="261"/>
      <c r="B22" s="262"/>
      <c r="C22" s="425"/>
      <c r="D22" s="426"/>
      <c r="E22" s="426"/>
      <c r="F22" s="426"/>
      <c r="G22" s="426"/>
      <c r="H22" s="426"/>
      <c r="I22" s="426"/>
      <c r="J22" s="426"/>
      <c r="K22" s="427"/>
      <c r="L22" s="3"/>
    </row>
    <row r="23" spans="1:14" ht="12.75" customHeight="1">
      <c r="A23" s="261"/>
      <c r="B23" s="262"/>
      <c r="C23" s="425"/>
      <c r="D23" s="426"/>
      <c r="E23" s="426"/>
      <c r="F23" s="426"/>
      <c r="G23" s="426"/>
      <c r="H23" s="426"/>
      <c r="I23" s="426"/>
      <c r="J23" s="426"/>
      <c r="K23" s="427"/>
      <c r="L23" s="3"/>
    </row>
    <row r="24" spans="1:14" ht="12.75" customHeight="1">
      <c r="A24" s="261"/>
      <c r="B24" s="262"/>
      <c r="C24" s="425"/>
      <c r="D24" s="426"/>
      <c r="E24" s="426"/>
      <c r="F24" s="426"/>
      <c r="G24" s="426"/>
      <c r="H24" s="426"/>
      <c r="I24" s="426"/>
      <c r="J24" s="426"/>
      <c r="K24" s="427"/>
      <c r="L24" s="3"/>
    </row>
    <row r="25" spans="1:14">
      <c r="A25" s="261"/>
      <c r="B25" s="262"/>
      <c r="C25" s="425"/>
      <c r="D25" s="426"/>
      <c r="E25" s="426"/>
      <c r="F25" s="426"/>
      <c r="G25" s="426"/>
      <c r="H25" s="426"/>
      <c r="I25" s="426"/>
      <c r="J25" s="426"/>
      <c r="K25" s="427"/>
      <c r="L25" s="3"/>
    </row>
    <row r="26" spans="1:14">
      <c r="A26" s="261"/>
      <c r="B26" s="262"/>
      <c r="C26" s="425"/>
      <c r="D26" s="426"/>
      <c r="E26" s="426"/>
      <c r="F26" s="426"/>
      <c r="G26" s="426"/>
      <c r="H26" s="426"/>
      <c r="I26" s="426"/>
      <c r="J26" s="426"/>
      <c r="K26" s="427"/>
      <c r="L26" s="3"/>
    </row>
    <row r="27" spans="1:14">
      <c r="A27" s="263"/>
      <c r="B27" s="264"/>
      <c r="C27" s="428"/>
      <c r="D27" s="429"/>
      <c r="E27" s="429"/>
      <c r="F27" s="429"/>
      <c r="G27" s="429"/>
      <c r="H27" s="429"/>
      <c r="I27" s="429"/>
      <c r="J27" s="429"/>
      <c r="K27" s="430"/>
      <c r="L27" s="3"/>
    </row>
    <row r="28" spans="1:14" ht="12.75" customHeight="1">
      <c r="A28" s="251" t="s">
        <v>219</v>
      </c>
      <c r="B28" s="260"/>
      <c r="C28" s="413" t="s">
        <v>220</v>
      </c>
      <c r="D28" s="414"/>
      <c r="E28" s="414"/>
      <c r="F28" s="414"/>
      <c r="G28" s="414"/>
      <c r="H28" s="414"/>
      <c r="I28" s="414"/>
      <c r="J28" s="414"/>
      <c r="K28" s="415"/>
      <c r="L28" s="3"/>
      <c r="N28" s="3"/>
    </row>
    <row r="29" spans="1:14">
      <c r="A29" s="261"/>
      <c r="B29" s="262"/>
      <c r="C29" s="419" t="s">
        <v>221</v>
      </c>
      <c r="D29" s="420"/>
      <c r="E29" s="420"/>
      <c r="F29" s="420"/>
      <c r="G29" s="420"/>
      <c r="H29" s="420"/>
      <c r="I29" s="420"/>
      <c r="J29" s="420"/>
      <c r="K29" s="421"/>
      <c r="L29" s="3"/>
    </row>
    <row r="30" spans="1:14" ht="12.75" customHeight="1">
      <c r="A30" s="261"/>
      <c r="B30" s="262"/>
      <c r="C30" s="425"/>
      <c r="D30" s="426"/>
      <c r="E30" s="426"/>
      <c r="F30" s="426"/>
      <c r="G30" s="426"/>
      <c r="H30" s="426"/>
      <c r="I30" s="426"/>
      <c r="J30" s="426"/>
      <c r="K30" s="427"/>
      <c r="L30" s="3"/>
    </row>
    <row r="31" spans="1:14" ht="12.75" customHeight="1">
      <c r="A31" s="261"/>
      <c r="B31" s="262"/>
      <c r="C31" s="425"/>
      <c r="D31" s="426"/>
      <c r="E31" s="426"/>
      <c r="F31" s="426"/>
      <c r="G31" s="426"/>
      <c r="H31" s="426"/>
      <c r="I31" s="426"/>
      <c r="J31" s="426"/>
      <c r="K31" s="427"/>
      <c r="L31" s="3"/>
    </row>
    <row r="32" spans="1:14">
      <c r="A32" s="261"/>
      <c r="B32" s="262"/>
      <c r="C32" s="425"/>
      <c r="D32" s="426"/>
      <c r="E32" s="426"/>
      <c r="F32" s="426"/>
      <c r="G32" s="426"/>
      <c r="H32" s="426"/>
      <c r="I32" s="426"/>
      <c r="J32" s="426"/>
      <c r="K32" s="427"/>
      <c r="L32" s="3"/>
    </row>
    <row r="33" spans="1:14">
      <c r="A33" s="261"/>
      <c r="B33" s="262"/>
      <c r="C33" s="425"/>
      <c r="D33" s="426"/>
      <c r="E33" s="426"/>
      <c r="F33" s="426"/>
      <c r="G33" s="426"/>
      <c r="H33" s="426"/>
      <c r="I33" s="426"/>
      <c r="J33" s="426"/>
      <c r="K33" s="427"/>
      <c r="L33" s="3"/>
    </row>
    <row r="34" spans="1:14">
      <c r="A34" s="261"/>
      <c r="B34" s="262"/>
      <c r="C34" s="425"/>
      <c r="D34" s="426"/>
      <c r="E34" s="426"/>
      <c r="F34" s="426"/>
      <c r="G34" s="426"/>
      <c r="H34" s="426"/>
      <c r="I34" s="426"/>
      <c r="J34" s="426"/>
      <c r="K34" s="427"/>
      <c r="L34" s="3"/>
    </row>
    <row r="35" spans="1:14">
      <c r="A35" s="263"/>
      <c r="B35" s="264"/>
      <c r="C35" s="428"/>
      <c r="D35" s="429"/>
      <c r="E35" s="429"/>
      <c r="F35" s="429"/>
      <c r="G35" s="429"/>
      <c r="H35" s="429"/>
      <c r="I35" s="429"/>
      <c r="J35" s="429"/>
      <c r="K35" s="430"/>
      <c r="L35" s="3"/>
    </row>
    <row r="36" spans="1:14" ht="12.75" customHeight="1">
      <c r="A36" s="251" t="s">
        <v>257</v>
      </c>
      <c r="B36" s="260"/>
      <c r="C36" s="416" t="s">
        <v>224</v>
      </c>
      <c r="D36" s="417"/>
      <c r="E36" s="417"/>
      <c r="F36" s="417"/>
      <c r="G36" s="417"/>
      <c r="H36" s="417"/>
      <c r="I36" s="417"/>
      <c r="J36" s="417"/>
      <c r="K36" s="418"/>
      <c r="L36" s="3"/>
      <c r="N36" s="3"/>
    </row>
    <row r="37" spans="1:14">
      <c r="A37" s="261"/>
      <c r="B37" s="262"/>
      <c r="C37" s="422" t="s">
        <v>223</v>
      </c>
      <c r="D37" s="423"/>
      <c r="E37" s="423"/>
      <c r="F37" s="423"/>
      <c r="G37" s="423"/>
      <c r="H37" s="423"/>
      <c r="I37" s="423"/>
      <c r="J37" s="423"/>
      <c r="K37" s="424"/>
      <c r="L37" s="3"/>
    </row>
    <row r="38" spans="1:14" ht="12.75" customHeight="1">
      <c r="A38" s="261"/>
      <c r="B38" s="262"/>
      <c r="C38" s="425"/>
      <c r="D38" s="426"/>
      <c r="E38" s="426"/>
      <c r="F38" s="426"/>
      <c r="G38" s="426"/>
      <c r="H38" s="426"/>
      <c r="I38" s="426"/>
      <c r="J38" s="426"/>
      <c r="K38" s="427"/>
      <c r="L38" s="3"/>
    </row>
    <row r="39" spans="1:14" ht="12.75" customHeight="1">
      <c r="A39" s="261"/>
      <c r="B39" s="262"/>
      <c r="C39" s="425"/>
      <c r="D39" s="426"/>
      <c r="E39" s="426"/>
      <c r="F39" s="426"/>
      <c r="G39" s="426"/>
      <c r="H39" s="426"/>
      <c r="I39" s="426"/>
      <c r="J39" s="426"/>
      <c r="K39" s="427"/>
      <c r="L39" s="3"/>
    </row>
    <row r="40" spans="1:14" ht="12.75" customHeight="1">
      <c r="A40" s="261"/>
      <c r="B40" s="262"/>
      <c r="C40" s="425"/>
      <c r="D40" s="426"/>
      <c r="E40" s="426"/>
      <c r="F40" s="426"/>
      <c r="G40" s="426"/>
      <c r="H40" s="426"/>
      <c r="I40" s="426"/>
      <c r="J40" s="426"/>
      <c r="K40" s="427"/>
      <c r="L40" s="3"/>
    </row>
    <row r="41" spans="1:14">
      <c r="A41" s="261"/>
      <c r="B41" s="262"/>
      <c r="C41" s="425"/>
      <c r="D41" s="426"/>
      <c r="E41" s="426"/>
      <c r="F41" s="426"/>
      <c r="G41" s="426"/>
      <c r="H41" s="426"/>
      <c r="I41" s="426"/>
      <c r="J41" s="426"/>
      <c r="K41" s="427"/>
      <c r="L41" s="3"/>
    </row>
    <row r="42" spans="1:14">
      <c r="A42" s="261"/>
      <c r="B42" s="262"/>
      <c r="C42" s="425"/>
      <c r="D42" s="426"/>
      <c r="E42" s="426"/>
      <c r="F42" s="426"/>
      <c r="G42" s="426"/>
      <c r="H42" s="426"/>
      <c r="I42" s="426"/>
      <c r="J42" s="426"/>
      <c r="K42" s="427"/>
      <c r="L42" s="3"/>
    </row>
    <row r="43" spans="1:14">
      <c r="A43" s="263"/>
      <c r="B43" s="264"/>
      <c r="C43" s="428"/>
      <c r="D43" s="429"/>
      <c r="E43" s="429"/>
      <c r="F43" s="429"/>
      <c r="G43" s="429"/>
      <c r="H43" s="429"/>
      <c r="I43" s="429"/>
      <c r="J43" s="429"/>
      <c r="K43" s="430"/>
      <c r="L43" s="3"/>
    </row>
  </sheetData>
  <mergeCells count="29">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 ref="A19:B19"/>
    <mergeCell ref="C19:K19"/>
    <mergeCell ref="A20:B20"/>
    <mergeCell ref="A21:B27"/>
    <mergeCell ref="C21:K21"/>
    <mergeCell ref="C22:K27"/>
    <mergeCell ref="A28:B35"/>
    <mergeCell ref="C28:K28"/>
    <mergeCell ref="C29:K29"/>
    <mergeCell ref="C30:K35"/>
    <mergeCell ref="A36:B43"/>
    <mergeCell ref="C36:K36"/>
    <mergeCell ref="C37:K37"/>
    <mergeCell ref="C38:K43"/>
  </mergeCells>
  <phoneticPr fontId="2"/>
  <pageMargins left="0.78740157480314965" right="0.78740157480314965" top="0.59055118110236227" bottom="0.31496062992125984" header="0" footer="0"/>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1"/>
  <sheetViews>
    <sheetView showZeros="0" workbookViewId="0">
      <selection activeCell="E55" sqref="E55:G55"/>
    </sheetView>
  </sheetViews>
  <sheetFormatPr defaultRowHeight="12.75"/>
  <cols>
    <col min="1" max="1" width="5.125" style="26" customWidth="1"/>
    <col min="2" max="2" width="9.125" style="26" customWidth="1"/>
    <col min="3" max="3" width="5.5" style="26" customWidth="1"/>
    <col min="4" max="4" width="38.125" style="26" customWidth="1"/>
    <col min="5" max="5" width="7.75" style="26" customWidth="1"/>
    <col min="6" max="6" width="7.5" style="26" customWidth="1"/>
    <col min="7" max="7" width="3.75" style="26" customWidth="1"/>
    <col min="8" max="11" width="9" style="26"/>
    <col min="12" max="12" width="6.875" style="26" customWidth="1"/>
    <col min="13" max="13" width="5" style="26" bestFit="1" customWidth="1"/>
    <col min="14" max="16384" width="9" style="26"/>
  </cols>
  <sheetData>
    <row r="1" spans="1:7" ht="13.5">
      <c r="A1" s="160" t="s">
        <v>246</v>
      </c>
    </row>
    <row r="2" spans="1:7" ht="12.75" customHeight="1">
      <c r="A2" s="161" t="s">
        <v>19</v>
      </c>
      <c r="B2" s="27"/>
      <c r="C2" s="27"/>
      <c r="D2" s="27"/>
      <c r="E2" s="307" t="s">
        <v>20</v>
      </c>
      <c r="F2" s="307"/>
      <c r="G2" s="307"/>
    </row>
    <row r="3" spans="1:7" ht="18.75" customHeight="1" thickBot="1">
      <c r="A3" s="28"/>
      <c r="B3" s="308" t="s">
        <v>21</v>
      </c>
      <c r="C3" s="309"/>
      <c r="D3" s="188" t="s">
        <v>24</v>
      </c>
      <c r="E3" s="308" t="s">
        <v>56</v>
      </c>
      <c r="F3" s="310"/>
      <c r="G3" s="309"/>
    </row>
    <row r="4" spans="1:7">
      <c r="A4" s="311" t="s">
        <v>88</v>
      </c>
      <c r="B4" s="462" t="s">
        <v>23</v>
      </c>
      <c r="C4" s="463"/>
      <c r="D4" s="183"/>
      <c r="E4" s="321"/>
      <c r="F4" s="322"/>
      <c r="G4" s="323"/>
    </row>
    <row r="5" spans="1:7">
      <c r="A5" s="312"/>
      <c r="B5" s="316"/>
      <c r="C5" s="315"/>
      <c r="D5" s="30"/>
      <c r="E5" s="295"/>
      <c r="F5" s="296"/>
      <c r="G5" s="306"/>
    </row>
    <row r="6" spans="1:7">
      <c r="A6" s="312"/>
      <c r="B6" s="316"/>
      <c r="C6" s="315"/>
      <c r="D6" s="31"/>
      <c r="E6" s="295"/>
      <c r="F6" s="296"/>
      <c r="G6" s="306"/>
    </row>
    <row r="7" spans="1:7">
      <c r="A7" s="312"/>
      <c r="B7" s="316"/>
      <c r="C7" s="315"/>
      <c r="D7" s="30"/>
      <c r="E7" s="295"/>
      <c r="F7" s="296"/>
      <c r="G7" s="306"/>
    </row>
    <row r="8" spans="1:7">
      <c r="A8" s="312"/>
      <c r="B8" s="316"/>
      <c r="C8" s="315"/>
      <c r="D8" s="32"/>
      <c r="E8" s="295"/>
      <c r="F8" s="296"/>
      <c r="G8" s="306"/>
    </row>
    <row r="9" spans="1:7">
      <c r="A9" s="312"/>
      <c r="B9" s="316"/>
      <c r="C9" s="315"/>
      <c r="D9" s="32"/>
      <c r="E9" s="295"/>
      <c r="F9" s="296"/>
      <c r="G9" s="306"/>
    </row>
    <row r="10" spans="1:7">
      <c r="A10" s="312"/>
      <c r="B10" s="318"/>
      <c r="C10" s="319"/>
      <c r="D10" s="32"/>
      <c r="E10" s="303"/>
      <c r="F10" s="304"/>
      <c r="G10" s="305"/>
    </row>
    <row r="11" spans="1:7" ht="12.75" customHeight="1">
      <c r="A11" s="312"/>
      <c r="B11" s="314" t="s">
        <v>30</v>
      </c>
      <c r="C11" s="315"/>
      <c r="D11" s="33"/>
      <c r="E11" s="300"/>
      <c r="F11" s="301"/>
      <c r="G11" s="302"/>
    </row>
    <row r="12" spans="1:7">
      <c r="A12" s="312"/>
      <c r="B12" s="316"/>
      <c r="C12" s="315"/>
      <c r="D12" s="32"/>
      <c r="E12" s="295"/>
      <c r="F12" s="296"/>
      <c r="G12" s="306"/>
    </row>
    <row r="13" spans="1:7">
      <c r="A13" s="312"/>
      <c r="B13" s="316"/>
      <c r="C13" s="315"/>
      <c r="D13" s="34"/>
      <c r="E13" s="295"/>
      <c r="F13" s="296"/>
      <c r="G13" s="306"/>
    </row>
    <row r="14" spans="1:7">
      <c r="A14" s="312"/>
      <c r="B14" s="316"/>
      <c r="C14" s="315"/>
      <c r="D14" s="183"/>
      <c r="E14" s="295"/>
      <c r="F14" s="296"/>
      <c r="G14" s="306"/>
    </row>
    <row r="15" spans="1:7">
      <c r="A15" s="312"/>
      <c r="B15" s="316"/>
      <c r="C15" s="315"/>
      <c r="D15" s="30"/>
      <c r="E15" s="295"/>
      <c r="F15" s="296"/>
      <c r="G15" s="306"/>
    </row>
    <row r="16" spans="1:7">
      <c r="A16" s="312"/>
      <c r="B16" s="316"/>
      <c r="C16" s="315"/>
      <c r="D16" s="30"/>
      <c r="E16" s="295"/>
      <c r="F16" s="296"/>
      <c r="G16" s="306"/>
    </row>
    <row r="17" spans="1:12">
      <c r="A17" s="312"/>
      <c r="B17" s="318"/>
      <c r="C17" s="319"/>
      <c r="D17" s="179"/>
      <c r="E17" s="303"/>
      <c r="F17" s="304"/>
      <c r="G17" s="305"/>
    </row>
    <row r="18" spans="1:12">
      <c r="A18" s="312"/>
      <c r="B18" s="314" t="s">
        <v>187</v>
      </c>
      <c r="C18" s="315"/>
      <c r="D18" s="35"/>
      <c r="E18" s="300"/>
      <c r="F18" s="301"/>
      <c r="G18" s="302"/>
    </row>
    <row r="19" spans="1:12">
      <c r="A19" s="312"/>
      <c r="B19" s="316"/>
      <c r="C19" s="315"/>
      <c r="D19" s="32"/>
      <c r="E19" s="295"/>
      <c r="F19" s="296"/>
      <c r="G19" s="306"/>
    </row>
    <row r="20" spans="1:12">
      <c r="A20" s="312"/>
      <c r="B20" s="316"/>
      <c r="C20" s="315"/>
      <c r="D20" s="32"/>
      <c r="E20" s="295"/>
      <c r="F20" s="296"/>
      <c r="G20" s="306"/>
    </row>
    <row r="21" spans="1:12">
      <c r="A21" s="312"/>
      <c r="B21" s="316"/>
      <c r="C21" s="315"/>
      <c r="D21" s="183"/>
      <c r="E21" s="295"/>
      <c r="F21" s="296"/>
      <c r="G21" s="306"/>
    </row>
    <row r="22" spans="1:12">
      <c r="A22" s="312"/>
      <c r="B22" s="316"/>
      <c r="C22" s="315"/>
      <c r="D22" s="30"/>
      <c r="E22" s="295"/>
      <c r="F22" s="296"/>
      <c r="G22" s="306"/>
    </row>
    <row r="23" spans="1:12">
      <c r="A23" s="312"/>
      <c r="B23" s="316"/>
      <c r="C23" s="315"/>
      <c r="D23" s="32"/>
      <c r="E23" s="295"/>
      <c r="F23" s="296"/>
      <c r="G23" s="306"/>
      <c r="I23" s="324" t="s">
        <v>107</v>
      </c>
      <c r="J23" s="324"/>
      <c r="K23" s="324"/>
      <c r="L23" s="324"/>
    </row>
    <row r="24" spans="1:12">
      <c r="A24" s="312"/>
      <c r="B24" s="316"/>
      <c r="C24" s="315"/>
      <c r="D24" s="36"/>
      <c r="E24" s="303"/>
      <c r="F24" s="304"/>
      <c r="G24" s="305"/>
      <c r="I24" s="80">
        <f>IF(F48=0,0,SUM(E18:G24)/F48)</f>
        <v>0</v>
      </c>
      <c r="J24" s="178" t="s">
        <v>108</v>
      </c>
    </row>
    <row r="25" spans="1:12">
      <c r="A25" s="312"/>
      <c r="B25" s="331" t="s">
        <v>32</v>
      </c>
      <c r="C25" s="332"/>
      <c r="D25" s="35"/>
      <c r="E25" s="300"/>
      <c r="F25" s="301"/>
      <c r="G25" s="302"/>
    </row>
    <row r="26" spans="1:12">
      <c r="A26" s="312"/>
      <c r="B26" s="316"/>
      <c r="C26" s="315"/>
      <c r="D26" s="32"/>
      <c r="E26" s="295"/>
      <c r="F26" s="296"/>
      <c r="G26" s="306"/>
    </row>
    <row r="27" spans="1:12">
      <c r="A27" s="312"/>
      <c r="B27" s="316"/>
      <c r="C27" s="315"/>
      <c r="D27" s="183"/>
      <c r="E27" s="295"/>
      <c r="F27" s="296"/>
      <c r="G27" s="306"/>
    </row>
    <row r="28" spans="1:12">
      <c r="A28" s="312"/>
      <c r="B28" s="316"/>
      <c r="C28" s="315"/>
      <c r="D28" s="30"/>
      <c r="E28" s="295"/>
      <c r="F28" s="296"/>
      <c r="G28" s="306"/>
    </row>
    <row r="29" spans="1:12">
      <c r="A29" s="312"/>
      <c r="B29" s="316"/>
      <c r="C29" s="315"/>
      <c r="D29" s="30"/>
      <c r="E29" s="295"/>
      <c r="F29" s="296"/>
      <c r="G29" s="306"/>
    </row>
    <row r="30" spans="1:12">
      <c r="A30" s="312"/>
      <c r="B30" s="316"/>
      <c r="C30" s="315"/>
      <c r="D30" s="30"/>
      <c r="E30" s="295"/>
      <c r="F30" s="296"/>
      <c r="G30" s="306"/>
    </row>
    <row r="31" spans="1:12">
      <c r="A31" s="312"/>
      <c r="B31" s="318"/>
      <c r="C31" s="319"/>
      <c r="D31" s="179"/>
      <c r="E31" s="303"/>
      <c r="F31" s="304"/>
      <c r="G31" s="305"/>
    </row>
    <row r="32" spans="1:12">
      <c r="A32" s="312"/>
      <c r="B32" s="316" t="s">
        <v>33</v>
      </c>
      <c r="C32" s="315"/>
      <c r="D32" s="180"/>
      <c r="E32" s="300"/>
      <c r="F32" s="301"/>
      <c r="G32" s="302"/>
    </row>
    <row r="33" spans="1:14">
      <c r="A33" s="312"/>
      <c r="B33" s="316"/>
      <c r="C33" s="317"/>
      <c r="D33" s="31"/>
      <c r="E33" s="295"/>
      <c r="F33" s="296"/>
      <c r="G33" s="306"/>
    </row>
    <row r="34" spans="1:14">
      <c r="A34" s="312"/>
      <c r="B34" s="318"/>
      <c r="C34" s="319"/>
      <c r="D34" s="179"/>
      <c r="E34" s="303"/>
      <c r="F34" s="304"/>
      <c r="G34" s="305"/>
    </row>
    <row r="35" spans="1:14">
      <c r="A35" s="312"/>
      <c r="B35" s="316" t="s">
        <v>34</v>
      </c>
      <c r="C35" s="315"/>
      <c r="D35" s="35"/>
      <c r="E35" s="300"/>
      <c r="F35" s="301"/>
      <c r="G35" s="302"/>
    </row>
    <row r="36" spans="1:14">
      <c r="A36" s="312"/>
      <c r="B36" s="318"/>
      <c r="C36" s="319"/>
      <c r="D36" s="179"/>
      <c r="E36" s="303"/>
      <c r="F36" s="304"/>
      <c r="G36" s="305"/>
    </row>
    <row r="37" spans="1:14">
      <c r="A37" s="312"/>
      <c r="B37" s="316" t="s">
        <v>35</v>
      </c>
      <c r="C37" s="315"/>
      <c r="D37" s="35"/>
      <c r="E37" s="300"/>
      <c r="F37" s="301"/>
      <c r="G37" s="302"/>
      <c r="I37" s="330"/>
      <c r="J37" s="330"/>
      <c r="K37" s="330"/>
      <c r="L37" s="330"/>
      <c r="M37" s="330"/>
      <c r="N37" s="330"/>
    </row>
    <row r="38" spans="1:14">
      <c r="A38" s="312"/>
      <c r="B38" s="316"/>
      <c r="C38" s="315"/>
      <c r="D38" s="183"/>
      <c r="E38" s="295"/>
      <c r="F38" s="296"/>
      <c r="G38" s="306"/>
      <c r="J38" s="178"/>
    </row>
    <row r="39" spans="1:14">
      <c r="A39" s="312"/>
      <c r="B39" s="316"/>
      <c r="C39" s="315"/>
      <c r="D39" s="30"/>
      <c r="E39" s="295"/>
      <c r="F39" s="296"/>
      <c r="G39" s="306"/>
    </row>
    <row r="40" spans="1:14">
      <c r="A40" s="312"/>
      <c r="B40" s="316"/>
      <c r="C40" s="315"/>
      <c r="D40" s="30"/>
      <c r="E40" s="295"/>
      <c r="F40" s="296"/>
      <c r="G40" s="306"/>
    </row>
    <row r="41" spans="1:14">
      <c r="A41" s="312"/>
      <c r="B41" s="318"/>
      <c r="C41" s="319"/>
      <c r="D41" s="179"/>
      <c r="E41" s="303"/>
      <c r="F41" s="304"/>
      <c r="G41" s="305"/>
      <c r="I41" s="330"/>
      <c r="J41" s="330"/>
      <c r="K41" s="330"/>
      <c r="L41" s="330"/>
      <c r="M41" s="330"/>
      <c r="N41" s="330"/>
    </row>
    <row r="42" spans="1:14">
      <c r="A42" s="312"/>
      <c r="B42" s="331" t="s">
        <v>36</v>
      </c>
      <c r="C42" s="332"/>
      <c r="D42" s="35"/>
      <c r="E42" s="300"/>
      <c r="F42" s="301"/>
      <c r="G42" s="302"/>
      <c r="I42" s="330" t="s">
        <v>110</v>
      </c>
      <c r="J42" s="330"/>
      <c r="K42" s="330"/>
      <c r="L42" s="330"/>
      <c r="M42" s="330"/>
      <c r="N42" s="330"/>
    </row>
    <row r="43" spans="1:14">
      <c r="A43" s="312"/>
      <c r="B43" s="316"/>
      <c r="C43" s="315"/>
      <c r="D43" s="32"/>
      <c r="E43" s="295"/>
      <c r="F43" s="296"/>
      <c r="G43" s="306"/>
      <c r="I43" s="80">
        <f>IF(SUM(E42:G44)=0,0,SUM(E42:G44)/F48)</f>
        <v>0</v>
      </c>
      <c r="J43" s="178" t="s">
        <v>111</v>
      </c>
    </row>
    <row r="44" spans="1:14">
      <c r="A44" s="312"/>
      <c r="B44" s="318"/>
      <c r="C44" s="319"/>
      <c r="D44" s="148"/>
      <c r="E44" s="303"/>
      <c r="F44" s="304"/>
      <c r="G44" s="305"/>
      <c r="I44" s="330"/>
      <c r="J44" s="330"/>
      <c r="K44" s="330"/>
      <c r="L44" s="330"/>
      <c r="M44" s="330"/>
      <c r="N44" s="330"/>
    </row>
    <row r="45" spans="1:14" ht="12.75" customHeight="1">
      <c r="A45" s="312"/>
      <c r="B45" s="331" t="s">
        <v>188</v>
      </c>
      <c r="C45" s="332"/>
      <c r="D45" s="166"/>
      <c r="E45" s="453"/>
      <c r="F45" s="454"/>
      <c r="G45" s="455"/>
      <c r="I45" s="330" t="s">
        <v>190</v>
      </c>
      <c r="J45" s="330"/>
      <c r="K45" s="330"/>
      <c r="L45" s="330"/>
      <c r="M45" s="330"/>
      <c r="N45" s="330"/>
    </row>
    <row r="46" spans="1:14">
      <c r="A46" s="312"/>
      <c r="B46" s="316"/>
      <c r="C46" s="315"/>
      <c r="D46" s="167"/>
      <c r="E46" s="456"/>
      <c r="F46" s="457"/>
      <c r="G46" s="458"/>
      <c r="I46" s="80">
        <f>IF(SUM(E45:G47)=0,0,SUM(E45:G47)/F48)</f>
        <v>0</v>
      </c>
      <c r="J46" s="178" t="s">
        <v>109</v>
      </c>
    </row>
    <row r="47" spans="1:14">
      <c r="A47" s="312"/>
      <c r="B47" s="318"/>
      <c r="C47" s="319"/>
      <c r="D47" s="77"/>
      <c r="E47" s="459"/>
      <c r="F47" s="460"/>
      <c r="G47" s="461"/>
      <c r="I47" s="330"/>
      <c r="J47" s="330"/>
      <c r="K47" s="330"/>
      <c r="L47" s="330"/>
      <c r="M47" s="330"/>
      <c r="N47" s="330"/>
    </row>
    <row r="48" spans="1:14" ht="18.75" customHeight="1" thickBot="1">
      <c r="A48" s="313"/>
      <c r="B48" s="320" t="s">
        <v>28</v>
      </c>
      <c r="C48" s="320"/>
      <c r="D48" s="320"/>
      <c r="E48" s="37" t="s">
        <v>29</v>
      </c>
      <c r="F48" s="335">
        <f>SUM(E4:G24)+SUM(E25:G41)+SUM(E42:G44)+SUM(E45:G47)</f>
        <v>0</v>
      </c>
      <c r="G48" s="336"/>
      <c r="I48" s="178"/>
      <c r="J48" s="178"/>
    </row>
    <row r="49" spans="1:7" ht="12.75" customHeight="1">
      <c r="A49" s="337" t="s">
        <v>89</v>
      </c>
      <c r="B49" s="316" t="s">
        <v>27</v>
      </c>
      <c r="C49" s="315"/>
      <c r="D49" s="75"/>
      <c r="E49" s="322"/>
      <c r="F49" s="322"/>
      <c r="G49" s="346"/>
    </row>
    <row r="50" spans="1:7" ht="12.75" customHeight="1">
      <c r="A50" s="337"/>
      <c r="B50" s="316"/>
      <c r="C50" s="315"/>
      <c r="D50" s="31"/>
      <c r="E50" s="296"/>
      <c r="F50" s="296"/>
      <c r="G50" s="297"/>
    </row>
    <row r="51" spans="1:7">
      <c r="A51" s="337"/>
      <c r="B51" s="316"/>
      <c r="C51" s="315"/>
      <c r="D51" s="31"/>
      <c r="E51" s="296"/>
      <c r="F51" s="296"/>
      <c r="G51" s="297"/>
    </row>
    <row r="52" spans="1:7">
      <c r="A52" s="337"/>
      <c r="B52" s="316"/>
      <c r="C52" s="315"/>
      <c r="D52" s="76"/>
      <c r="E52" s="296"/>
      <c r="F52" s="296"/>
      <c r="G52" s="297"/>
    </row>
    <row r="53" spans="1:7" ht="12.75" customHeight="1">
      <c r="A53" s="337"/>
      <c r="B53" s="316"/>
      <c r="C53" s="315"/>
      <c r="D53" s="31"/>
      <c r="E53" s="296"/>
      <c r="F53" s="296"/>
      <c r="G53" s="297"/>
    </row>
    <row r="54" spans="1:7">
      <c r="A54" s="337"/>
      <c r="B54" s="318"/>
      <c r="C54" s="319"/>
      <c r="D54" s="77"/>
      <c r="E54" s="328"/>
      <c r="F54" s="328"/>
      <c r="G54" s="452"/>
    </row>
    <row r="55" spans="1:7" ht="18.75" customHeight="1" thickBot="1">
      <c r="A55" s="338"/>
      <c r="B55" s="339" t="s">
        <v>26</v>
      </c>
      <c r="C55" s="339"/>
      <c r="D55" s="339"/>
      <c r="E55" s="529">
        <f>SUM(E49:G54)</f>
        <v>0</v>
      </c>
      <c r="F55" s="530"/>
      <c r="G55" s="531"/>
    </row>
    <row r="56" spans="1:7" ht="18.75" customHeight="1" thickTop="1">
      <c r="A56" s="38"/>
      <c r="B56" s="39"/>
      <c r="C56" s="40"/>
      <c r="D56" s="41" t="s">
        <v>25</v>
      </c>
      <c r="E56" s="42" t="s">
        <v>37</v>
      </c>
      <c r="F56" s="343">
        <f>F48+E55</f>
        <v>0</v>
      </c>
      <c r="G56" s="344"/>
    </row>
    <row r="57" spans="1:7" ht="12.75" customHeight="1">
      <c r="A57" s="450" t="s">
        <v>90</v>
      </c>
      <c r="B57" s="450"/>
      <c r="C57" s="450"/>
      <c r="D57" s="450"/>
      <c r="E57" s="450"/>
      <c r="F57" s="450"/>
      <c r="G57" s="450"/>
    </row>
    <row r="58" spans="1:7" ht="12.75" customHeight="1">
      <c r="A58" s="451"/>
      <c r="B58" s="451"/>
      <c r="C58" s="451"/>
      <c r="D58" s="451"/>
      <c r="E58" s="451"/>
      <c r="F58" s="451"/>
      <c r="G58" s="451"/>
    </row>
    <row r="59" spans="1:7">
      <c r="A59" s="451"/>
      <c r="B59" s="451"/>
      <c r="C59" s="451"/>
      <c r="D59" s="451"/>
      <c r="E59" s="451"/>
      <c r="F59" s="451"/>
      <c r="G59" s="451"/>
    </row>
    <row r="60" spans="1:7">
      <c r="A60" s="451"/>
      <c r="B60" s="451"/>
      <c r="C60" s="451"/>
      <c r="D60" s="451"/>
      <c r="E60" s="451"/>
      <c r="F60" s="451"/>
      <c r="G60" s="451"/>
    </row>
    <row r="61" spans="1:7">
      <c r="A61" s="451"/>
      <c r="B61" s="451"/>
      <c r="C61" s="451"/>
      <c r="D61" s="451"/>
      <c r="E61" s="451"/>
      <c r="F61" s="451"/>
      <c r="G61" s="451"/>
    </row>
  </sheetData>
  <mergeCells count="78">
    <mergeCell ref="E2:G2"/>
    <mergeCell ref="B3:C3"/>
    <mergeCell ref="E3:G3"/>
    <mergeCell ref="A4:A48"/>
    <mergeCell ref="B4:C10"/>
    <mergeCell ref="E4:G4"/>
    <mergeCell ref="E5:G5"/>
    <mergeCell ref="E6:G6"/>
    <mergeCell ref="E7:G7"/>
    <mergeCell ref="E8:G8"/>
    <mergeCell ref="E23:G23"/>
    <mergeCell ref="E9:G9"/>
    <mergeCell ref="E10:G10"/>
    <mergeCell ref="B11:C17"/>
    <mergeCell ref="E11:G11"/>
    <mergeCell ref="E12:G12"/>
    <mergeCell ref="E13:G13"/>
    <mergeCell ref="E14:G14"/>
    <mergeCell ref="E15:G15"/>
    <mergeCell ref="E16:G16"/>
    <mergeCell ref="E17:G17"/>
    <mergeCell ref="I23:L23"/>
    <mergeCell ref="E24:G24"/>
    <mergeCell ref="B25:C31"/>
    <mergeCell ref="E25:G25"/>
    <mergeCell ref="E26:G26"/>
    <mergeCell ref="E27:G27"/>
    <mergeCell ref="E28:G28"/>
    <mergeCell ref="E29:G29"/>
    <mergeCell ref="E30:G30"/>
    <mergeCell ref="E31:G31"/>
    <mergeCell ref="B18:C24"/>
    <mergeCell ref="E18:G18"/>
    <mergeCell ref="E19:G19"/>
    <mergeCell ref="E20:G20"/>
    <mergeCell ref="E21:G21"/>
    <mergeCell ref="E22:G22"/>
    <mergeCell ref="B32:C34"/>
    <mergeCell ref="E32:G32"/>
    <mergeCell ref="E33:G33"/>
    <mergeCell ref="E34:G34"/>
    <mergeCell ref="B35:C36"/>
    <mergeCell ref="E35:G35"/>
    <mergeCell ref="E36:G36"/>
    <mergeCell ref="B37:C41"/>
    <mergeCell ref="E37:G37"/>
    <mergeCell ref="I37:N37"/>
    <mergeCell ref="E38:G38"/>
    <mergeCell ref="E39:G39"/>
    <mergeCell ref="E40:G40"/>
    <mergeCell ref="E41:G41"/>
    <mergeCell ref="I41:N41"/>
    <mergeCell ref="B42:C44"/>
    <mergeCell ref="E42:G42"/>
    <mergeCell ref="I42:N42"/>
    <mergeCell ref="E43:G43"/>
    <mergeCell ref="E44:G44"/>
    <mergeCell ref="I44:N44"/>
    <mergeCell ref="B45:C47"/>
    <mergeCell ref="E45:G45"/>
    <mergeCell ref="I45:N45"/>
    <mergeCell ref="E46:G46"/>
    <mergeCell ref="E47:G47"/>
    <mergeCell ref="I47:N47"/>
    <mergeCell ref="B55:D55"/>
    <mergeCell ref="E55:G55"/>
    <mergeCell ref="F56:G56"/>
    <mergeCell ref="A57:G61"/>
    <mergeCell ref="B48:D48"/>
    <mergeCell ref="F48:G48"/>
    <mergeCell ref="A49:A55"/>
    <mergeCell ref="B49:C54"/>
    <mergeCell ref="E49:G49"/>
    <mergeCell ref="E50:G50"/>
    <mergeCell ref="E51:G51"/>
    <mergeCell ref="E52:G52"/>
    <mergeCell ref="E53:G53"/>
    <mergeCell ref="E54:G54"/>
  </mergeCells>
  <phoneticPr fontId="2"/>
  <conditionalFormatting sqref="I24">
    <cfRule type="cellIs" dxfId="17" priority="5" operator="greaterThan">
      <formula>0.3</formula>
    </cfRule>
  </conditionalFormatting>
  <conditionalFormatting sqref="I43">
    <cfRule type="cellIs" dxfId="16" priority="3" operator="greaterThan">
      <formula>0.1</formula>
    </cfRule>
    <cfRule type="cellIs" dxfId="15" priority="4" operator="greaterThan">
      <formula>0.1</formula>
    </cfRule>
  </conditionalFormatting>
  <conditionalFormatting sqref="I46">
    <cfRule type="cellIs" dxfId="14" priority="1" operator="greaterThan">
      <formula>0.1</formula>
    </cfRule>
    <cfRule type="cellIs" dxfId="13"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76"/>
  <sheetViews>
    <sheetView showZeros="0" workbookViewId="0">
      <selection activeCell="F65" sqref="F65:H65"/>
    </sheetView>
  </sheetViews>
  <sheetFormatPr defaultRowHeight="12.75"/>
  <cols>
    <col min="1" max="1" width="1.5" style="26" customWidth="1"/>
    <col min="2" max="2" width="3.375" style="43" customWidth="1"/>
    <col min="3" max="3" width="9" style="26"/>
    <col min="4" max="4" width="5.75" style="26" customWidth="1"/>
    <col min="5" max="5" width="2.5" style="26" customWidth="1"/>
    <col min="6" max="6" width="19.375" style="26" customWidth="1"/>
    <col min="7" max="7" width="7.375" style="26" customWidth="1"/>
    <col min="8" max="8" width="5.875" style="26" customWidth="1"/>
    <col min="9" max="9" width="2.625" style="43" customWidth="1"/>
    <col min="10" max="10" width="11.875" style="44" customWidth="1"/>
    <col min="11" max="11" width="6.875" style="26" customWidth="1"/>
    <col min="12" max="20" width="9" style="26"/>
    <col min="21" max="21" width="9" style="26" hidden="1" customWidth="1"/>
    <col min="22" max="16384" width="9" style="26"/>
  </cols>
  <sheetData>
    <row r="1" spans="1:21" ht="13.5">
      <c r="A1" s="43" t="s">
        <v>91</v>
      </c>
      <c r="B1" s="168"/>
    </row>
    <row r="2" spans="1:21" ht="6" customHeight="1" thickBot="1">
      <c r="C2" s="45"/>
      <c r="D2" s="45"/>
      <c r="E2" s="45"/>
      <c r="F2" s="45"/>
      <c r="G2" s="45"/>
      <c r="H2" s="45"/>
      <c r="I2" s="46"/>
      <c r="J2" s="47"/>
      <c r="K2" s="45"/>
    </row>
    <row r="3" spans="1:21" ht="6" customHeight="1">
      <c r="C3" s="48"/>
      <c r="D3" s="49"/>
      <c r="E3" s="49"/>
      <c r="F3" s="49"/>
      <c r="G3" s="49"/>
      <c r="H3" s="49"/>
      <c r="I3" s="50"/>
      <c r="J3" s="51"/>
      <c r="K3" s="52"/>
    </row>
    <row r="4" spans="1:21">
      <c r="B4" s="53"/>
      <c r="C4" s="68" t="s">
        <v>105</v>
      </c>
      <c r="D4" s="68"/>
      <c r="E4" s="68"/>
      <c r="F4" s="68"/>
      <c r="G4" s="68"/>
      <c r="H4" s="68"/>
      <c r="I4" s="43" t="s">
        <v>42</v>
      </c>
      <c r="J4" s="44" t="str">
        <f>IF(【２回目】事業計画書３枚目!I54=0,"",【２回目】事業計画書３枚目!I54)</f>
        <v/>
      </c>
      <c r="K4" s="54" t="s">
        <v>63</v>
      </c>
    </row>
    <row r="5" spans="1:21">
      <c r="B5" s="53"/>
      <c r="C5" s="69" t="s">
        <v>106</v>
      </c>
      <c r="D5" s="68"/>
      <c r="E5" s="68"/>
      <c r="F5" s="68"/>
      <c r="G5" s="68"/>
      <c r="H5" s="68"/>
      <c r="K5" s="54"/>
    </row>
    <row r="6" spans="1:21" ht="6" customHeight="1" thickBot="1">
      <c r="B6" s="50"/>
      <c r="C6" s="58"/>
      <c r="D6" s="45"/>
      <c r="E6" s="45"/>
      <c r="F6" s="45"/>
      <c r="G6" s="45"/>
      <c r="H6" s="45"/>
      <c r="I6" s="46"/>
      <c r="J6" s="47"/>
      <c r="K6" s="59"/>
    </row>
    <row r="8" spans="1:21" ht="13.5">
      <c r="A8" s="43" t="s">
        <v>231</v>
      </c>
      <c r="B8" s="168"/>
      <c r="C8" s="26" t="s">
        <v>232</v>
      </c>
    </row>
    <row r="9" spans="1:21">
      <c r="B9" s="43" t="s">
        <v>94</v>
      </c>
      <c r="C9" s="60"/>
    </row>
    <row r="10" spans="1:21" ht="6" customHeight="1">
      <c r="C10" s="60"/>
    </row>
    <row r="11" spans="1:21">
      <c r="B11" s="61" t="s">
        <v>75</v>
      </c>
      <c r="C11" s="26" t="s">
        <v>191</v>
      </c>
    </row>
    <row r="12" spans="1:21" ht="6" customHeight="1" thickBot="1"/>
    <row r="13" spans="1:21" ht="6" customHeight="1">
      <c r="C13" s="48"/>
      <c r="D13" s="62"/>
      <c r="E13" s="62"/>
      <c r="F13" s="62"/>
      <c r="G13" s="62"/>
      <c r="H13" s="62"/>
      <c r="I13" s="63"/>
      <c r="J13" s="64"/>
      <c r="K13" s="52"/>
    </row>
    <row r="14" spans="1:21">
      <c r="C14" s="394" t="s">
        <v>48</v>
      </c>
      <c r="D14" s="395"/>
      <c r="E14" s="395"/>
      <c r="F14" s="395"/>
      <c r="G14" s="395"/>
      <c r="H14" s="395"/>
      <c r="I14" s="50" t="s">
        <v>42</v>
      </c>
      <c r="J14" s="67" t="str">
        <f>IF(B11=U14,【２回目】事業報告書３枚目!F48,"")</f>
        <v/>
      </c>
      <c r="K14" s="54" t="s">
        <v>65</v>
      </c>
      <c r="U14" s="26" t="s">
        <v>72</v>
      </c>
    </row>
    <row r="15" spans="1:21" ht="6" customHeight="1">
      <c r="C15" s="182"/>
      <c r="D15" s="183"/>
      <c r="E15" s="183"/>
      <c r="F15" s="183"/>
      <c r="G15" s="183"/>
      <c r="H15" s="183"/>
      <c r="I15" s="50"/>
      <c r="J15" s="51"/>
      <c r="K15" s="54"/>
      <c r="U15" s="26" t="s">
        <v>68</v>
      </c>
    </row>
    <row r="16" spans="1:21">
      <c r="C16" s="396" t="s">
        <v>92</v>
      </c>
      <c r="D16" s="351"/>
      <c r="E16" s="351"/>
      <c r="F16" s="351"/>
      <c r="G16" s="351"/>
      <c r="H16" s="351"/>
      <c r="I16" s="50" t="s">
        <v>42</v>
      </c>
      <c r="J16" s="67" t="str">
        <f>IF(J14="","",ROUNDDOWN(J14/2,0))</f>
        <v/>
      </c>
      <c r="K16" s="54" t="s">
        <v>64</v>
      </c>
    </row>
    <row r="17" spans="2:11" ht="6" customHeight="1" thickBot="1">
      <c r="C17" s="58"/>
      <c r="D17" s="45"/>
      <c r="E17" s="45"/>
      <c r="F17" s="45"/>
      <c r="G17" s="45"/>
      <c r="H17" s="45"/>
      <c r="I17" s="46"/>
      <c r="J17" s="47"/>
      <c r="K17" s="59"/>
    </row>
    <row r="19" spans="2:11">
      <c r="B19" s="43" t="s">
        <v>226</v>
      </c>
    </row>
    <row r="20" spans="2:11" ht="12.75" customHeight="1">
      <c r="B20" s="61" t="str">
        <f>【１回目】事業計画書３枚目!B27</f>
        <v>□</v>
      </c>
      <c r="C20" s="26" t="s">
        <v>69</v>
      </c>
    </row>
    <row r="21" spans="2:11" ht="6" customHeight="1" thickBot="1"/>
    <row r="22" spans="2:11" ht="6" customHeight="1">
      <c r="C22" s="48"/>
      <c r="D22" s="62"/>
      <c r="E22" s="62"/>
      <c r="F22" s="62"/>
      <c r="G22" s="62"/>
      <c r="H22" s="62"/>
      <c r="I22" s="63"/>
      <c r="J22" s="64"/>
      <c r="K22" s="52"/>
    </row>
    <row r="23" spans="2:11">
      <c r="C23" s="394" t="s">
        <v>48</v>
      </c>
      <c r="D23" s="395"/>
      <c r="E23" s="395"/>
      <c r="F23" s="395"/>
      <c r="G23" s="395"/>
      <c r="H23" s="395"/>
      <c r="I23" s="50" t="s">
        <v>42</v>
      </c>
      <c r="J23" s="67" t="str">
        <f>IF(B20=U14,【２回目】事業報告書３枚目!F48,"")</f>
        <v/>
      </c>
      <c r="K23" s="54" t="s">
        <v>65</v>
      </c>
    </row>
    <row r="24" spans="2:11" ht="6" customHeight="1">
      <c r="C24" s="182"/>
      <c r="D24" s="183"/>
      <c r="E24" s="183"/>
      <c r="F24" s="183"/>
      <c r="G24" s="183"/>
      <c r="H24" s="183"/>
      <c r="I24" s="50"/>
      <c r="J24" s="51"/>
      <c r="K24" s="54"/>
    </row>
    <row r="25" spans="2:11">
      <c r="C25" s="396" t="s">
        <v>93</v>
      </c>
      <c r="D25" s="351"/>
      <c r="E25" s="351"/>
      <c r="F25" s="351"/>
      <c r="G25" s="351"/>
      <c r="H25" s="351"/>
      <c r="I25" s="50" t="s">
        <v>42</v>
      </c>
      <c r="J25" s="67" t="str">
        <f>IF(J23="","",ROUNDDOWN((J23-200000)/2+200000,0))</f>
        <v/>
      </c>
      <c r="K25" s="54" t="s">
        <v>64</v>
      </c>
    </row>
    <row r="26" spans="2:11" ht="6" customHeight="1" thickBot="1">
      <c r="C26" s="58"/>
      <c r="D26" s="45"/>
      <c r="E26" s="45"/>
      <c r="F26" s="45"/>
      <c r="G26" s="45"/>
      <c r="H26" s="45"/>
      <c r="I26" s="46"/>
      <c r="J26" s="47"/>
      <c r="K26" s="59"/>
    </row>
    <row r="28" spans="2:11">
      <c r="B28" s="61" t="str">
        <f>【１回目】事業計画書３枚目!B37</f>
        <v>□</v>
      </c>
      <c r="C28" s="26" t="s">
        <v>70</v>
      </c>
    </row>
    <row r="29" spans="2:11" ht="6" customHeight="1" thickBot="1"/>
    <row r="30" spans="2:11" ht="6" customHeight="1">
      <c r="C30" s="48"/>
      <c r="D30" s="62"/>
      <c r="E30" s="62"/>
      <c r="F30" s="62"/>
      <c r="G30" s="62"/>
      <c r="H30" s="62"/>
      <c r="I30" s="63"/>
      <c r="J30" s="64"/>
      <c r="K30" s="52"/>
    </row>
    <row r="31" spans="2:11">
      <c r="C31" s="394" t="s">
        <v>48</v>
      </c>
      <c r="D31" s="395"/>
      <c r="E31" s="395"/>
      <c r="F31" s="395"/>
      <c r="G31" s="395"/>
      <c r="H31" s="395"/>
      <c r="I31" s="50" t="s">
        <v>42</v>
      </c>
      <c r="J31" s="67" t="str">
        <f>IF(B28=U14,【２回目】事業報告書３枚目!F48,"")</f>
        <v/>
      </c>
      <c r="K31" s="54" t="s">
        <v>64</v>
      </c>
    </row>
    <row r="32" spans="2:11" ht="6" customHeight="1" thickBot="1">
      <c r="C32" s="58"/>
      <c r="D32" s="45"/>
      <c r="E32" s="45"/>
      <c r="F32" s="45"/>
      <c r="G32" s="45"/>
      <c r="H32" s="45"/>
      <c r="I32" s="46"/>
      <c r="J32" s="47"/>
      <c r="K32" s="59"/>
    </row>
    <row r="33" spans="2:12">
      <c r="B33" s="26"/>
    </row>
    <row r="34" spans="2:12">
      <c r="B34" s="43" t="s">
        <v>95</v>
      </c>
    </row>
    <row r="35" spans="2:12">
      <c r="B35" s="61" t="s">
        <v>75</v>
      </c>
      <c r="C35" s="26" t="s">
        <v>228</v>
      </c>
    </row>
    <row r="36" spans="2:12" ht="6" customHeight="1" thickBot="1">
      <c r="B36" s="61"/>
    </row>
    <row r="37" spans="2:12" ht="6" customHeight="1">
      <c r="C37" s="48"/>
      <c r="D37" s="62"/>
      <c r="E37" s="62"/>
      <c r="F37" s="62"/>
      <c r="G37" s="62"/>
      <c r="H37" s="62"/>
      <c r="I37" s="63"/>
      <c r="J37" s="64"/>
      <c r="K37" s="52"/>
    </row>
    <row r="38" spans="2:12">
      <c r="C38" s="394" t="s">
        <v>96</v>
      </c>
      <c r="D38" s="395"/>
      <c r="E38" s="395"/>
      <c r="F38" s="395"/>
      <c r="G38" s="395"/>
      <c r="H38" s="395"/>
      <c r="I38" s="26"/>
      <c r="J38" s="26"/>
      <c r="K38" s="54"/>
    </row>
    <row r="39" spans="2:12">
      <c r="C39" s="182" t="s">
        <v>99</v>
      </c>
      <c r="D39" s="183"/>
      <c r="E39" s="183"/>
      <c r="F39" s="183"/>
      <c r="G39" s="183"/>
      <c r="H39" s="183"/>
      <c r="I39" s="50" t="s">
        <v>42</v>
      </c>
      <c r="J39" s="67" t="str">
        <f>IF(B35=U14,MIN(J4,ROUNDDOWN(MAX(J16,J25,J31),-3)),"")</f>
        <v/>
      </c>
      <c r="K39" s="54" t="s">
        <v>67</v>
      </c>
    </row>
    <row r="40" spans="2:12" ht="6" customHeight="1" thickBot="1">
      <c r="C40" s="58"/>
      <c r="D40" s="45"/>
      <c r="E40" s="45"/>
      <c r="F40" s="45"/>
      <c r="G40" s="45"/>
      <c r="H40" s="45"/>
      <c r="I40" s="46"/>
      <c r="J40" s="47"/>
      <c r="K40" s="59"/>
    </row>
    <row r="41" spans="2:12">
      <c r="L41" s="70"/>
    </row>
    <row r="42" spans="2:12">
      <c r="B42" s="61" t="s">
        <v>75</v>
      </c>
      <c r="C42" s="26" t="s">
        <v>229</v>
      </c>
    </row>
    <row r="43" spans="2:12" ht="6" customHeight="1" thickBot="1">
      <c r="B43" s="61"/>
    </row>
    <row r="44" spans="2:12" ht="6" customHeight="1">
      <c r="B44" s="61"/>
      <c r="C44" s="48"/>
      <c r="D44" s="62"/>
      <c r="E44" s="62"/>
      <c r="F44" s="62"/>
      <c r="G44" s="62"/>
      <c r="H44" s="62"/>
      <c r="I44" s="63"/>
      <c r="J44" s="64"/>
      <c r="K44" s="52"/>
    </row>
    <row r="45" spans="2:12">
      <c r="B45" s="61"/>
      <c r="C45" s="394" t="s">
        <v>230</v>
      </c>
      <c r="D45" s="395"/>
      <c r="E45" s="395"/>
      <c r="F45" s="395"/>
      <c r="G45" s="395"/>
      <c r="H45" s="395"/>
      <c r="I45" s="50" t="s">
        <v>42</v>
      </c>
      <c r="J45" s="51">
        <f>I62+I63+I64+I65</f>
        <v>0</v>
      </c>
      <c r="K45" s="54" t="s">
        <v>66</v>
      </c>
    </row>
    <row r="46" spans="2:12" ht="6" customHeight="1">
      <c r="B46" s="61"/>
      <c r="C46" s="182"/>
      <c r="D46" s="183"/>
      <c r="E46" s="183"/>
      <c r="F46" s="183"/>
      <c r="G46" s="183"/>
      <c r="H46" s="183"/>
      <c r="I46" s="50"/>
      <c r="J46" s="51"/>
      <c r="K46" s="54"/>
    </row>
    <row r="47" spans="2:12">
      <c r="B47" s="61"/>
      <c r="C47" s="182" t="s">
        <v>97</v>
      </c>
      <c r="D47" s="183"/>
      <c r="E47" s="183"/>
      <c r="F47" s="183"/>
      <c r="G47" s="183"/>
      <c r="H47" s="183"/>
      <c r="I47" s="50"/>
      <c r="J47" s="51"/>
      <c r="K47" s="54"/>
    </row>
    <row r="48" spans="2:12">
      <c r="B48" s="61"/>
      <c r="C48" s="181" t="s">
        <v>98</v>
      </c>
      <c r="D48" s="183"/>
      <c r="I48" s="26"/>
      <c r="J48" s="26"/>
      <c r="K48" s="54"/>
    </row>
    <row r="49" spans="1:11">
      <c r="B49" s="61"/>
      <c r="C49" s="182" t="s">
        <v>99</v>
      </c>
      <c r="D49" s="183"/>
      <c r="E49" s="183"/>
      <c r="F49" s="183"/>
      <c r="G49" s="183"/>
      <c r="H49" s="183"/>
      <c r="I49" s="50" t="s">
        <v>42</v>
      </c>
      <c r="J49" s="67" t="str">
        <f>IF(AND(B42=U14,MAX(J16,J25,J31)+J45&lt;【２回目】事業報告書３枚目!F48),MIN(J4,ROUNDDOWN(MIN(J16,J25,J31),-3)),"")</f>
        <v/>
      </c>
      <c r="K49" s="54" t="s">
        <v>67</v>
      </c>
    </row>
    <row r="50" spans="1:11" ht="6" customHeight="1">
      <c r="B50" s="61"/>
      <c r="C50" s="182"/>
      <c r="D50" s="183"/>
      <c r="E50" s="183"/>
      <c r="F50" s="183"/>
      <c r="G50" s="183"/>
      <c r="H50" s="183"/>
      <c r="I50" s="50"/>
      <c r="J50" s="51"/>
      <c r="K50" s="54"/>
    </row>
    <row r="51" spans="1:11">
      <c r="B51" s="61"/>
      <c r="C51" s="182" t="s">
        <v>100</v>
      </c>
      <c r="D51" s="183"/>
      <c r="E51" s="183"/>
      <c r="F51" s="183"/>
      <c r="G51" s="183"/>
      <c r="H51" s="183"/>
      <c r="I51" s="50"/>
      <c r="J51" s="51"/>
      <c r="K51" s="54"/>
    </row>
    <row r="52" spans="1:11">
      <c r="B52" s="61"/>
      <c r="C52" s="181" t="s">
        <v>98</v>
      </c>
      <c r="D52" s="183"/>
      <c r="I52" s="26"/>
      <c r="J52" s="26"/>
      <c r="K52" s="54"/>
    </row>
    <row r="53" spans="1:11">
      <c r="B53" s="61"/>
      <c r="C53" s="182" t="s">
        <v>101</v>
      </c>
      <c r="D53" s="183"/>
      <c r="E53" s="183"/>
      <c r="F53" s="183"/>
      <c r="G53" s="183"/>
      <c r="H53" s="183"/>
      <c r="I53" s="50" t="s">
        <v>42</v>
      </c>
      <c r="J53" s="67" t="str">
        <f>IF(AND(B42=U14,MAX(J16,J25,J31)+J45&gt;【２回目】事業報告書３枚目!F48),MIN(J4,ROUNDDOWN(【２回目】事業報告書３枚目!F48-J45,-3)),"")</f>
        <v/>
      </c>
      <c r="K53" s="54" t="s">
        <v>67</v>
      </c>
    </row>
    <row r="54" spans="1:11" ht="6" customHeight="1" thickBot="1">
      <c r="B54" s="61"/>
      <c r="C54" s="58"/>
      <c r="D54" s="45"/>
      <c r="E54" s="45"/>
      <c r="F54" s="45"/>
      <c r="G54" s="45"/>
      <c r="H54" s="45"/>
      <c r="I54" s="46"/>
      <c r="J54" s="47"/>
      <c r="K54" s="59"/>
    </row>
    <row r="55" spans="1:11">
      <c r="B55" s="61"/>
      <c r="C55" s="49"/>
      <c r="D55" s="49"/>
      <c r="E55" s="49"/>
      <c r="F55" s="49"/>
      <c r="G55" s="49"/>
      <c r="H55" s="49"/>
      <c r="I55" s="50"/>
      <c r="J55" s="51"/>
      <c r="K55" s="49"/>
    </row>
    <row r="56" spans="1:11">
      <c r="A56" s="43" t="s">
        <v>53</v>
      </c>
      <c r="B56" s="26"/>
    </row>
    <row r="57" spans="1:11" ht="6" customHeight="1" thickBot="1">
      <c r="A57" s="43"/>
      <c r="B57" s="26"/>
    </row>
    <row r="58" spans="1:11" ht="12.75" customHeight="1">
      <c r="B58" s="465" t="s">
        <v>54</v>
      </c>
      <c r="C58" s="466"/>
      <c r="D58" s="467"/>
      <c r="E58" s="398" t="s">
        <v>55</v>
      </c>
      <c r="F58" s="398"/>
      <c r="G58" s="398"/>
      <c r="H58" s="464"/>
      <c r="I58" s="397" t="s">
        <v>56</v>
      </c>
      <c r="J58" s="398"/>
      <c r="K58" s="399"/>
    </row>
    <row r="59" spans="1:11" ht="12.75" customHeight="1">
      <c r="B59" s="376" t="s">
        <v>102</v>
      </c>
      <c r="C59" s="488"/>
      <c r="D59" s="377"/>
      <c r="E59" s="485" t="s">
        <v>233</v>
      </c>
      <c r="F59" s="486"/>
      <c r="G59" s="486"/>
      <c r="H59" s="487"/>
      <c r="I59" s="500">
        <f>I68-I60-J45-I67</f>
        <v>0</v>
      </c>
      <c r="J59" s="501"/>
      <c r="K59" s="502"/>
    </row>
    <row r="60" spans="1:11">
      <c r="B60" s="386" t="s">
        <v>103</v>
      </c>
      <c r="C60" s="489"/>
      <c r="D60" s="349"/>
      <c r="E60" s="351" t="s">
        <v>59</v>
      </c>
      <c r="F60" s="351"/>
      <c r="G60" s="351"/>
      <c r="H60" s="352"/>
      <c r="I60" s="500">
        <f>MAX(J39,J49,J53)</f>
        <v>0</v>
      </c>
      <c r="J60" s="501"/>
      <c r="K60" s="502"/>
    </row>
    <row r="61" spans="1:11">
      <c r="B61" s="490"/>
      <c r="C61" s="491"/>
      <c r="D61" s="492"/>
      <c r="E61" s="379"/>
      <c r="F61" s="379"/>
      <c r="G61" s="379"/>
      <c r="H61" s="380"/>
      <c r="I61" s="503"/>
      <c r="J61" s="504"/>
      <c r="K61" s="505"/>
    </row>
    <row r="62" spans="1:11" ht="12.75" customHeight="1">
      <c r="B62" s="493" t="s">
        <v>234</v>
      </c>
      <c r="C62" s="494"/>
      <c r="D62" s="495"/>
      <c r="E62" s="498" t="s">
        <v>104</v>
      </c>
      <c r="F62" s="509"/>
      <c r="G62" s="510"/>
      <c r="H62" s="511"/>
      <c r="I62" s="300"/>
      <c r="J62" s="301"/>
      <c r="K62" s="302"/>
    </row>
    <row r="63" spans="1:11" ht="12.75" customHeight="1">
      <c r="A63" s="72"/>
      <c r="B63" s="496"/>
      <c r="C63" s="496"/>
      <c r="D63" s="497"/>
      <c r="E63" s="499"/>
      <c r="F63" s="506"/>
      <c r="G63" s="507"/>
      <c r="H63" s="508"/>
      <c r="I63" s="303"/>
      <c r="J63" s="304"/>
      <c r="K63" s="305"/>
    </row>
    <row r="64" spans="1:11" ht="12.75" customHeight="1">
      <c r="A64" s="72"/>
      <c r="B64" s="474" t="s">
        <v>235</v>
      </c>
      <c r="C64" s="474"/>
      <c r="D64" s="475"/>
      <c r="E64" s="499"/>
      <c r="F64" s="509"/>
      <c r="G64" s="510"/>
      <c r="H64" s="511"/>
      <c r="I64" s="300"/>
      <c r="J64" s="301"/>
      <c r="K64" s="302"/>
    </row>
    <row r="65" spans="1:11" ht="12.75" customHeight="1">
      <c r="A65" s="72"/>
      <c r="B65" s="474"/>
      <c r="C65" s="474"/>
      <c r="D65" s="475"/>
      <c r="E65" s="499"/>
      <c r="F65" s="506"/>
      <c r="G65" s="507"/>
      <c r="H65" s="508"/>
      <c r="I65" s="303"/>
      <c r="J65" s="304"/>
      <c r="K65" s="305"/>
    </row>
    <row r="66" spans="1:11">
      <c r="A66" s="72"/>
      <c r="B66" s="478" t="s">
        <v>31</v>
      </c>
      <c r="C66" s="478"/>
      <c r="D66" s="479"/>
      <c r="E66" s="81" t="s">
        <v>237</v>
      </c>
      <c r="F66" s="82"/>
      <c r="G66" s="82"/>
      <c r="H66" s="85" t="str">
        <f>IF(J45=0,"以外にありません。",J45&amp;"円　以外にありません。")</f>
        <v>以外にありません。</v>
      </c>
      <c r="I66" s="84"/>
      <c r="J66" s="82"/>
      <c r="K66" s="83"/>
    </row>
    <row r="67" spans="1:11" ht="13.5" thickBot="1">
      <c r="A67" s="72"/>
      <c r="B67" s="476" t="s">
        <v>236</v>
      </c>
      <c r="C67" s="476"/>
      <c r="D67" s="477"/>
      <c r="E67" s="480" t="str">
        <f>【２回目】事業計画書３枚目!D55</f>
        <v/>
      </c>
      <c r="F67" s="481"/>
      <c r="G67" s="481"/>
      <c r="H67" s="481"/>
      <c r="I67" s="482"/>
      <c r="J67" s="483"/>
      <c r="K67" s="484"/>
    </row>
    <row r="68" spans="1:11" ht="13.5" thickTop="1">
      <c r="B68" s="356" t="s">
        <v>60</v>
      </c>
      <c r="C68" s="357"/>
      <c r="D68" s="357"/>
      <c r="E68" s="357"/>
      <c r="F68" s="357"/>
      <c r="G68" s="357"/>
      <c r="H68" s="358"/>
      <c r="I68" s="468">
        <f>【２回目】事業報告書３枚目!F56</f>
        <v>0</v>
      </c>
      <c r="J68" s="469"/>
      <c r="K68" s="470"/>
    </row>
    <row r="69" spans="1:11" ht="13.5" thickBot="1">
      <c r="B69" s="359"/>
      <c r="C69" s="360"/>
      <c r="D69" s="360"/>
      <c r="E69" s="360"/>
      <c r="F69" s="360"/>
      <c r="G69" s="360"/>
      <c r="H69" s="361"/>
      <c r="I69" s="471"/>
      <c r="J69" s="472"/>
      <c r="K69" s="473"/>
    </row>
    <row r="70" spans="1:11" ht="6" customHeight="1"/>
    <row r="71" spans="1:11" ht="12.75" customHeight="1">
      <c r="A71" s="73"/>
      <c r="B71" s="73"/>
      <c r="C71" s="73"/>
      <c r="D71" s="73"/>
      <c r="E71" s="73"/>
      <c r="F71" s="73"/>
      <c r="G71" s="73"/>
      <c r="H71" s="73"/>
      <c r="I71" s="73"/>
      <c r="J71" s="73"/>
      <c r="K71" s="73"/>
    </row>
    <row r="72" spans="1:11">
      <c r="A72" s="73"/>
      <c r="B72" s="73"/>
      <c r="C72" s="73"/>
      <c r="D72" s="73"/>
      <c r="E72" s="73"/>
      <c r="F72" s="73"/>
      <c r="G72" s="73"/>
      <c r="H72" s="73"/>
      <c r="I72" s="73"/>
      <c r="J72" s="73"/>
      <c r="K72" s="73"/>
    </row>
    <row r="73" spans="1:11" ht="12.75" customHeight="1">
      <c r="A73" s="74"/>
      <c r="B73" s="74"/>
      <c r="C73" s="74"/>
      <c r="D73" s="74"/>
      <c r="E73" s="74"/>
      <c r="F73" s="74"/>
      <c r="G73" s="74"/>
      <c r="H73" s="74"/>
      <c r="I73" s="74"/>
      <c r="J73" s="74"/>
      <c r="K73" s="74"/>
    </row>
    <row r="74" spans="1:11">
      <c r="A74" s="74"/>
      <c r="B74" s="74"/>
      <c r="C74" s="74"/>
      <c r="D74" s="74"/>
      <c r="E74" s="74"/>
      <c r="F74" s="74"/>
      <c r="G74" s="74"/>
      <c r="H74" s="74"/>
      <c r="I74" s="74"/>
      <c r="J74" s="74"/>
      <c r="K74" s="74"/>
    </row>
    <row r="75" spans="1:11">
      <c r="A75" s="74"/>
      <c r="B75" s="74"/>
      <c r="C75" s="74"/>
      <c r="D75" s="74"/>
      <c r="E75" s="74"/>
      <c r="F75" s="74"/>
      <c r="G75" s="74"/>
      <c r="H75" s="74"/>
      <c r="I75" s="74"/>
      <c r="J75" s="74"/>
      <c r="K75" s="74"/>
    </row>
    <row r="76" spans="1:11">
      <c r="A76" s="74"/>
      <c r="B76" s="74"/>
      <c r="C76" s="74"/>
      <c r="D76" s="74"/>
      <c r="E76" s="74"/>
      <c r="F76" s="74"/>
      <c r="G76" s="74"/>
      <c r="H76" s="74"/>
      <c r="I76" s="74"/>
      <c r="J76" s="74"/>
      <c r="K76" s="74"/>
    </row>
  </sheetData>
  <mergeCells count="33">
    <mergeCell ref="C38:H38"/>
    <mergeCell ref="C14:H14"/>
    <mergeCell ref="C16:H16"/>
    <mergeCell ref="C23:H23"/>
    <mergeCell ref="C25:H25"/>
    <mergeCell ref="C31:H31"/>
    <mergeCell ref="C45:H45"/>
    <mergeCell ref="B58:D58"/>
    <mergeCell ref="E58:H58"/>
    <mergeCell ref="I58:K58"/>
    <mergeCell ref="B59:D59"/>
    <mergeCell ref="E59:H59"/>
    <mergeCell ref="I59:K59"/>
    <mergeCell ref="B60:D61"/>
    <mergeCell ref="E60:H61"/>
    <mergeCell ref="I60:K61"/>
    <mergeCell ref="B62:D63"/>
    <mergeCell ref="E62:E65"/>
    <mergeCell ref="F62:H62"/>
    <mergeCell ref="I62:K62"/>
    <mergeCell ref="F63:H63"/>
    <mergeCell ref="I63:K63"/>
    <mergeCell ref="B64:D65"/>
    <mergeCell ref="B68:H69"/>
    <mergeCell ref="I68:K69"/>
    <mergeCell ref="F64:H64"/>
    <mergeCell ref="I64:K64"/>
    <mergeCell ref="F65:H65"/>
    <mergeCell ref="I65:K65"/>
    <mergeCell ref="B66:D66"/>
    <mergeCell ref="B67:D67"/>
    <mergeCell ref="E67:H67"/>
    <mergeCell ref="I67:K67"/>
  </mergeCells>
  <phoneticPr fontId="2"/>
  <dataValidations count="1">
    <dataValidation type="list" allowBlank="1" showInputMessage="1" showErrorMessage="1" sqref="B35:B36 B42:B55 B28 B20 B11">
      <formula1>$U$14:$U$15</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I64"/>
  <sheetViews>
    <sheetView workbookViewId="0">
      <selection activeCell="A9" sqref="A9:G48"/>
    </sheetView>
  </sheetViews>
  <sheetFormatPr defaultRowHeight="12.75"/>
  <cols>
    <col min="1" max="1" width="9" style="1" customWidth="1"/>
    <col min="2" max="2" width="7.875" style="1" customWidth="1"/>
    <col min="3" max="3" width="15.75" style="1" customWidth="1"/>
    <col min="4" max="4" width="5.625" style="1" customWidth="1"/>
    <col min="5" max="5" width="5.125" style="1" customWidth="1"/>
    <col min="6" max="7" width="5.625" style="1" customWidth="1"/>
    <col min="8" max="9" width="11.25" style="1" customWidth="1"/>
    <col min="10" max="16384" width="9" style="1"/>
  </cols>
  <sheetData>
    <row r="1" spans="1:9">
      <c r="A1" s="1" t="s">
        <v>0</v>
      </c>
    </row>
    <row r="3" spans="1:9">
      <c r="A3" s="238" t="s">
        <v>1</v>
      </c>
      <c r="B3" s="238"/>
      <c r="C3" s="238"/>
      <c r="D3" s="238"/>
      <c r="E3" s="238"/>
      <c r="F3" s="238"/>
      <c r="G3" s="238"/>
      <c r="H3" s="238"/>
      <c r="I3" s="238"/>
    </row>
    <row r="4" spans="1:9">
      <c r="A4" s="1" t="s">
        <v>2</v>
      </c>
    </row>
    <row r="5" spans="1:9">
      <c r="A5" s="286" t="s">
        <v>3</v>
      </c>
      <c r="B5" s="252"/>
      <c r="C5" s="279"/>
      <c r="D5" s="279"/>
      <c r="E5" s="279"/>
      <c r="F5" s="279"/>
      <c r="G5" s="279"/>
      <c r="H5" s="279"/>
      <c r="I5" s="252"/>
    </row>
    <row r="6" spans="1:9">
      <c r="A6" s="287"/>
      <c r="B6" s="288"/>
      <c r="C6" s="280"/>
      <c r="D6" s="280"/>
      <c r="E6" s="280"/>
      <c r="F6" s="280"/>
      <c r="G6" s="280"/>
      <c r="H6" s="280"/>
      <c r="I6" s="254"/>
    </row>
    <row r="7" spans="1:9">
      <c r="A7" s="287"/>
      <c r="B7" s="288"/>
      <c r="C7" s="9" t="s">
        <v>4</v>
      </c>
      <c r="D7" s="24"/>
      <c r="E7" s="25" t="s">
        <v>5</v>
      </c>
      <c r="F7" s="10" t="s">
        <v>11</v>
      </c>
      <c r="G7" s="19"/>
      <c r="H7" s="18" t="str">
        <f>IF(D7="","",IF(D7&lt;20,550000,IF(D7&lt;50,700000,IF(D7&lt;100,1100000,IF(D7&lt;150,2200000,IF(D7&lt;200,5500000,IF(D7&lt;300,7700000,11000000)))))))</f>
        <v/>
      </c>
      <c r="I7" s="11" t="s">
        <v>6</v>
      </c>
    </row>
    <row r="8" spans="1:9">
      <c r="A8" s="281" t="s">
        <v>212</v>
      </c>
      <c r="B8" s="282"/>
      <c r="C8" s="282"/>
      <c r="D8" s="282"/>
      <c r="E8" s="282"/>
      <c r="F8" s="282"/>
      <c r="G8" s="283"/>
      <c r="H8" s="7" t="s">
        <v>7</v>
      </c>
      <c r="I8" s="17" t="s">
        <v>8</v>
      </c>
    </row>
    <row r="9" spans="1:9" ht="12.75" customHeight="1">
      <c r="A9" s="289"/>
      <c r="B9" s="290"/>
      <c r="C9" s="290"/>
      <c r="D9" s="290"/>
      <c r="E9" s="290"/>
      <c r="F9" s="290"/>
      <c r="G9" s="291"/>
      <c r="H9" s="284"/>
      <c r="I9" s="284"/>
    </row>
    <row r="10" spans="1:9">
      <c r="A10" s="292"/>
      <c r="B10" s="293"/>
      <c r="C10" s="293"/>
      <c r="D10" s="293"/>
      <c r="E10" s="293"/>
      <c r="F10" s="293"/>
      <c r="G10" s="294"/>
      <c r="H10" s="285"/>
      <c r="I10" s="285"/>
    </row>
    <row r="11" spans="1:9">
      <c r="A11" s="292"/>
      <c r="B11" s="293"/>
      <c r="C11" s="293"/>
      <c r="D11" s="293"/>
      <c r="E11" s="293"/>
      <c r="F11" s="293"/>
      <c r="G11" s="294"/>
      <c r="H11" s="285"/>
      <c r="I11" s="285"/>
    </row>
    <row r="12" spans="1:9">
      <c r="A12" s="292"/>
      <c r="B12" s="293"/>
      <c r="C12" s="293"/>
      <c r="D12" s="293"/>
      <c r="E12" s="293"/>
      <c r="F12" s="293"/>
      <c r="G12" s="294"/>
      <c r="H12" s="285"/>
      <c r="I12" s="285"/>
    </row>
    <row r="13" spans="1:9">
      <c r="A13" s="292"/>
      <c r="B13" s="293"/>
      <c r="C13" s="293"/>
      <c r="D13" s="293"/>
      <c r="E13" s="293"/>
      <c r="F13" s="293"/>
      <c r="G13" s="294"/>
      <c r="H13" s="285"/>
      <c r="I13" s="285"/>
    </row>
    <row r="14" spans="1:9">
      <c r="A14" s="292"/>
      <c r="B14" s="293"/>
      <c r="C14" s="293"/>
      <c r="D14" s="293"/>
      <c r="E14" s="293"/>
      <c r="F14" s="293"/>
      <c r="G14" s="294"/>
      <c r="H14" s="285"/>
      <c r="I14" s="285"/>
    </row>
    <row r="15" spans="1:9">
      <c r="A15" s="292"/>
      <c r="B15" s="293"/>
      <c r="C15" s="293"/>
      <c r="D15" s="293"/>
      <c r="E15" s="293"/>
      <c r="F15" s="293"/>
      <c r="G15" s="294"/>
      <c r="H15" s="285"/>
      <c r="I15" s="285"/>
    </row>
    <row r="16" spans="1:9">
      <c r="A16" s="292"/>
      <c r="B16" s="293"/>
      <c r="C16" s="293"/>
      <c r="D16" s="293"/>
      <c r="E16" s="293"/>
      <c r="F16" s="293"/>
      <c r="G16" s="294"/>
      <c r="H16" s="285"/>
      <c r="I16" s="285"/>
    </row>
    <row r="17" spans="1:9">
      <c r="A17" s="292"/>
      <c r="B17" s="293"/>
      <c r="C17" s="293"/>
      <c r="D17" s="293"/>
      <c r="E17" s="293"/>
      <c r="F17" s="293"/>
      <c r="G17" s="294"/>
      <c r="H17" s="285"/>
      <c r="I17" s="285"/>
    </row>
    <row r="18" spans="1:9">
      <c r="A18" s="292"/>
      <c r="B18" s="293"/>
      <c r="C18" s="293"/>
      <c r="D18" s="293"/>
      <c r="E18" s="293"/>
      <c r="F18" s="293"/>
      <c r="G18" s="294"/>
      <c r="H18" s="285"/>
      <c r="I18" s="285"/>
    </row>
    <row r="19" spans="1:9">
      <c r="A19" s="292"/>
      <c r="B19" s="293"/>
      <c r="C19" s="293"/>
      <c r="D19" s="293"/>
      <c r="E19" s="293"/>
      <c r="F19" s="293"/>
      <c r="G19" s="294"/>
      <c r="H19" s="285"/>
      <c r="I19" s="285"/>
    </row>
    <row r="20" spans="1:9">
      <c r="A20" s="292"/>
      <c r="B20" s="293"/>
      <c r="C20" s="293"/>
      <c r="D20" s="293"/>
      <c r="E20" s="293"/>
      <c r="F20" s="293"/>
      <c r="G20" s="294"/>
      <c r="H20" s="285"/>
      <c r="I20" s="285"/>
    </row>
    <row r="21" spans="1:9">
      <c r="A21" s="292"/>
      <c r="B21" s="293"/>
      <c r="C21" s="293"/>
      <c r="D21" s="293"/>
      <c r="E21" s="293"/>
      <c r="F21" s="293"/>
      <c r="G21" s="294"/>
      <c r="H21" s="285"/>
      <c r="I21" s="285"/>
    </row>
    <row r="22" spans="1:9">
      <c r="A22" s="292"/>
      <c r="B22" s="293"/>
      <c r="C22" s="293"/>
      <c r="D22" s="293"/>
      <c r="E22" s="293"/>
      <c r="F22" s="293"/>
      <c r="G22" s="294"/>
      <c r="H22" s="285"/>
      <c r="I22" s="285"/>
    </row>
    <row r="23" spans="1:9">
      <c r="A23" s="292"/>
      <c r="B23" s="293"/>
      <c r="C23" s="293"/>
      <c r="D23" s="293"/>
      <c r="E23" s="293"/>
      <c r="F23" s="293"/>
      <c r="G23" s="294"/>
      <c r="H23" s="285"/>
      <c r="I23" s="285"/>
    </row>
    <row r="24" spans="1:9">
      <c r="A24" s="292"/>
      <c r="B24" s="293"/>
      <c r="C24" s="293"/>
      <c r="D24" s="293"/>
      <c r="E24" s="293"/>
      <c r="F24" s="293"/>
      <c r="G24" s="294"/>
      <c r="H24" s="285"/>
      <c r="I24" s="285"/>
    </row>
    <row r="25" spans="1:9">
      <c r="A25" s="292"/>
      <c r="B25" s="293"/>
      <c r="C25" s="293"/>
      <c r="D25" s="293"/>
      <c r="E25" s="293"/>
      <c r="F25" s="293"/>
      <c r="G25" s="294"/>
      <c r="H25" s="285"/>
      <c r="I25" s="285"/>
    </row>
    <row r="26" spans="1:9">
      <c r="A26" s="292"/>
      <c r="B26" s="293"/>
      <c r="C26" s="293"/>
      <c r="D26" s="293"/>
      <c r="E26" s="293"/>
      <c r="F26" s="293"/>
      <c r="G26" s="294"/>
      <c r="H26" s="285"/>
      <c r="I26" s="285"/>
    </row>
    <row r="27" spans="1:9">
      <c r="A27" s="292"/>
      <c r="B27" s="293"/>
      <c r="C27" s="293"/>
      <c r="D27" s="293"/>
      <c r="E27" s="293"/>
      <c r="F27" s="293"/>
      <c r="G27" s="294"/>
      <c r="H27" s="285"/>
      <c r="I27" s="285"/>
    </row>
    <row r="28" spans="1:9">
      <c r="A28" s="292"/>
      <c r="B28" s="293"/>
      <c r="C28" s="293"/>
      <c r="D28" s="293"/>
      <c r="E28" s="293"/>
      <c r="F28" s="293"/>
      <c r="G28" s="294"/>
      <c r="H28" s="285"/>
      <c r="I28" s="285"/>
    </row>
    <row r="29" spans="1:9">
      <c r="A29" s="292"/>
      <c r="B29" s="293"/>
      <c r="C29" s="293"/>
      <c r="D29" s="293"/>
      <c r="E29" s="293"/>
      <c r="F29" s="293"/>
      <c r="G29" s="294"/>
      <c r="H29" s="285"/>
      <c r="I29" s="285"/>
    </row>
    <row r="30" spans="1:9">
      <c r="A30" s="292"/>
      <c r="B30" s="293"/>
      <c r="C30" s="293"/>
      <c r="D30" s="293"/>
      <c r="E30" s="293"/>
      <c r="F30" s="293"/>
      <c r="G30" s="294"/>
      <c r="H30" s="285"/>
      <c r="I30" s="285"/>
    </row>
    <row r="31" spans="1:9">
      <c r="A31" s="292"/>
      <c r="B31" s="293"/>
      <c r="C31" s="293"/>
      <c r="D31" s="293"/>
      <c r="E31" s="293"/>
      <c r="F31" s="293"/>
      <c r="G31" s="294"/>
      <c r="H31" s="285"/>
      <c r="I31" s="285"/>
    </row>
    <row r="32" spans="1:9">
      <c r="A32" s="292"/>
      <c r="B32" s="293"/>
      <c r="C32" s="293"/>
      <c r="D32" s="293"/>
      <c r="E32" s="293"/>
      <c r="F32" s="293"/>
      <c r="G32" s="294"/>
      <c r="H32" s="285"/>
      <c r="I32" s="285"/>
    </row>
    <row r="33" spans="1:9">
      <c r="A33" s="292"/>
      <c r="B33" s="293"/>
      <c r="C33" s="293"/>
      <c r="D33" s="293"/>
      <c r="E33" s="293"/>
      <c r="F33" s="293"/>
      <c r="G33" s="294"/>
      <c r="H33" s="285"/>
      <c r="I33" s="285"/>
    </row>
    <row r="34" spans="1:9">
      <c r="A34" s="292"/>
      <c r="B34" s="293"/>
      <c r="C34" s="293"/>
      <c r="D34" s="293"/>
      <c r="E34" s="293"/>
      <c r="F34" s="293"/>
      <c r="G34" s="294"/>
      <c r="H34" s="285"/>
      <c r="I34" s="285"/>
    </row>
    <row r="35" spans="1:9">
      <c r="A35" s="292"/>
      <c r="B35" s="293"/>
      <c r="C35" s="293"/>
      <c r="D35" s="293"/>
      <c r="E35" s="293"/>
      <c r="F35" s="293"/>
      <c r="G35" s="294"/>
      <c r="H35" s="285"/>
      <c r="I35" s="285"/>
    </row>
    <row r="36" spans="1:9">
      <c r="A36" s="292"/>
      <c r="B36" s="293"/>
      <c r="C36" s="293"/>
      <c r="D36" s="293"/>
      <c r="E36" s="293"/>
      <c r="F36" s="293"/>
      <c r="G36" s="294"/>
      <c r="H36" s="285"/>
      <c r="I36" s="285"/>
    </row>
    <row r="37" spans="1:9">
      <c r="A37" s="292"/>
      <c r="B37" s="293"/>
      <c r="C37" s="293"/>
      <c r="D37" s="293"/>
      <c r="E37" s="293"/>
      <c r="F37" s="293"/>
      <c r="G37" s="294"/>
      <c r="H37" s="285"/>
      <c r="I37" s="285"/>
    </row>
    <row r="38" spans="1:9">
      <c r="A38" s="292"/>
      <c r="B38" s="293"/>
      <c r="C38" s="293"/>
      <c r="D38" s="293"/>
      <c r="E38" s="293"/>
      <c r="F38" s="293"/>
      <c r="G38" s="294"/>
      <c r="H38" s="285"/>
      <c r="I38" s="285"/>
    </row>
    <row r="39" spans="1:9">
      <c r="A39" s="292"/>
      <c r="B39" s="293"/>
      <c r="C39" s="293"/>
      <c r="D39" s="293"/>
      <c r="E39" s="293"/>
      <c r="F39" s="293"/>
      <c r="G39" s="294"/>
      <c r="H39" s="285"/>
      <c r="I39" s="285"/>
    </row>
    <row r="40" spans="1:9">
      <c r="A40" s="292"/>
      <c r="B40" s="293"/>
      <c r="C40" s="293"/>
      <c r="D40" s="293"/>
      <c r="E40" s="293"/>
      <c r="F40" s="293"/>
      <c r="G40" s="294"/>
      <c r="H40" s="285"/>
      <c r="I40" s="285"/>
    </row>
    <row r="41" spans="1:9">
      <c r="A41" s="292"/>
      <c r="B41" s="293"/>
      <c r="C41" s="293"/>
      <c r="D41" s="293"/>
      <c r="E41" s="293"/>
      <c r="F41" s="293"/>
      <c r="G41" s="294"/>
      <c r="H41" s="285"/>
      <c r="I41" s="285"/>
    </row>
    <row r="42" spans="1:9">
      <c r="A42" s="292"/>
      <c r="B42" s="293"/>
      <c r="C42" s="293"/>
      <c r="D42" s="293"/>
      <c r="E42" s="293"/>
      <c r="F42" s="293"/>
      <c r="G42" s="294"/>
      <c r="H42" s="285"/>
      <c r="I42" s="285"/>
    </row>
    <row r="43" spans="1:9">
      <c r="A43" s="292"/>
      <c r="B43" s="293"/>
      <c r="C43" s="293"/>
      <c r="D43" s="293"/>
      <c r="E43" s="293"/>
      <c r="F43" s="293"/>
      <c r="G43" s="294"/>
      <c r="H43" s="285"/>
      <c r="I43" s="285"/>
    </row>
    <row r="44" spans="1:9">
      <c r="A44" s="292"/>
      <c r="B44" s="293"/>
      <c r="C44" s="293"/>
      <c r="D44" s="293"/>
      <c r="E44" s="293"/>
      <c r="F44" s="293"/>
      <c r="G44" s="294"/>
      <c r="H44" s="285"/>
      <c r="I44" s="285"/>
    </row>
    <row r="45" spans="1:9">
      <c r="A45" s="292"/>
      <c r="B45" s="293"/>
      <c r="C45" s="293"/>
      <c r="D45" s="293"/>
      <c r="E45" s="293"/>
      <c r="F45" s="293"/>
      <c r="G45" s="294"/>
      <c r="H45" s="285"/>
      <c r="I45" s="285"/>
    </row>
    <row r="46" spans="1:9">
      <c r="A46" s="292"/>
      <c r="B46" s="293"/>
      <c r="C46" s="293"/>
      <c r="D46" s="293"/>
      <c r="E46" s="293"/>
      <c r="F46" s="293"/>
      <c r="G46" s="294"/>
      <c r="H46" s="285"/>
      <c r="I46" s="285"/>
    </row>
    <row r="47" spans="1:9">
      <c r="A47" s="292"/>
      <c r="B47" s="293"/>
      <c r="C47" s="293"/>
      <c r="D47" s="293"/>
      <c r="E47" s="293"/>
      <c r="F47" s="293"/>
      <c r="G47" s="294"/>
      <c r="H47" s="285"/>
      <c r="I47" s="285"/>
    </row>
    <row r="48" spans="1:9">
      <c r="A48" s="292"/>
      <c r="B48" s="293"/>
      <c r="C48" s="293"/>
      <c r="D48" s="293"/>
      <c r="E48" s="293"/>
      <c r="F48" s="293"/>
      <c r="G48" s="294"/>
      <c r="H48" s="285"/>
      <c r="I48" s="285"/>
    </row>
    <row r="49" spans="1:9" ht="12.75" customHeight="1">
      <c r="A49" s="281" t="s">
        <v>9</v>
      </c>
      <c r="B49" s="282"/>
      <c r="C49" s="282"/>
      <c r="D49" s="282"/>
      <c r="E49" s="282"/>
      <c r="F49" s="282"/>
      <c r="G49" s="282"/>
      <c r="H49" s="282"/>
      <c r="I49" s="283"/>
    </row>
    <row r="50" spans="1:9" ht="12.75" customHeight="1">
      <c r="A50" s="255" t="s">
        <v>12</v>
      </c>
      <c r="B50" s="256"/>
      <c r="C50" s="257" t="s">
        <v>213</v>
      </c>
      <c r="D50" s="258"/>
      <c r="E50" s="258"/>
      <c r="F50" s="258"/>
      <c r="G50" s="258"/>
      <c r="H50" s="258"/>
      <c r="I50" s="259"/>
    </row>
    <row r="51" spans="1:9" ht="12.75" customHeight="1">
      <c r="A51" s="255" t="s">
        <v>253</v>
      </c>
      <c r="B51" s="256"/>
      <c r="C51" s="265"/>
      <c r="D51" s="266"/>
      <c r="E51" s="266"/>
      <c r="F51" s="266"/>
      <c r="G51" s="267" t="s">
        <v>38</v>
      </c>
      <c r="H51" s="267"/>
      <c r="I51" s="268"/>
    </row>
    <row r="52" spans="1:9">
      <c r="A52" s="251" t="s">
        <v>10</v>
      </c>
      <c r="B52" s="260"/>
      <c r="C52" s="9" t="s">
        <v>73</v>
      </c>
      <c r="D52" s="10"/>
      <c r="E52" s="10"/>
      <c r="F52" s="10"/>
      <c r="G52" s="10"/>
      <c r="H52" s="10"/>
      <c r="I52" s="11"/>
    </row>
    <row r="53" spans="1:9">
      <c r="A53" s="261"/>
      <c r="B53" s="262"/>
      <c r="C53" s="2" t="s">
        <v>13</v>
      </c>
      <c r="D53" s="3"/>
      <c r="E53" s="3"/>
      <c r="F53" s="3"/>
      <c r="G53" s="3"/>
      <c r="H53" s="3"/>
      <c r="I53" s="4"/>
    </row>
    <row r="54" spans="1:9">
      <c r="A54" s="261"/>
      <c r="B54" s="262"/>
      <c r="C54" s="2" t="s">
        <v>249</v>
      </c>
      <c r="D54" s="278"/>
      <c r="E54" s="278"/>
      <c r="F54" s="278"/>
      <c r="G54" s="278"/>
      <c r="H54" s="278"/>
      <c r="I54" s="4" t="s">
        <v>250</v>
      </c>
    </row>
    <row r="55" spans="1:9">
      <c r="A55" s="261"/>
      <c r="B55" s="262"/>
      <c r="C55" s="8" t="s">
        <v>14</v>
      </c>
      <c r="D55" s="5"/>
      <c r="E55" s="5"/>
      <c r="F55" s="5"/>
      <c r="G55" s="5"/>
      <c r="H55" s="5"/>
      <c r="I55" s="6"/>
    </row>
    <row r="56" spans="1:9" ht="15.75" customHeight="1">
      <c r="A56" s="251" t="s">
        <v>74</v>
      </c>
      <c r="B56" s="260"/>
      <c r="C56" s="3" t="s">
        <v>15</v>
      </c>
      <c r="D56" s="10"/>
      <c r="E56" s="10"/>
      <c r="F56" s="10"/>
      <c r="G56" s="10"/>
      <c r="H56" s="10"/>
      <c r="I56" s="11"/>
    </row>
    <row r="57" spans="1:9" ht="15.75" customHeight="1">
      <c r="A57" s="261"/>
      <c r="B57" s="262"/>
      <c r="C57" s="12" t="s">
        <v>16</v>
      </c>
      <c r="D57" s="12"/>
      <c r="E57" s="12"/>
      <c r="F57" s="12"/>
      <c r="G57" s="12"/>
      <c r="H57" s="12"/>
      <c r="I57" s="13"/>
    </row>
    <row r="58" spans="1:9" ht="15.75" customHeight="1">
      <c r="A58" s="261"/>
      <c r="B58" s="262"/>
      <c r="C58" s="12" t="s">
        <v>17</v>
      </c>
      <c r="D58" s="12"/>
      <c r="E58" s="12"/>
      <c r="F58" s="12"/>
      <c r="G58" s="12"/>
      <c r="H58" s="12"/>
      <c r="I58" s="13"/>
    </row>
    <row r="59" spans="1:9" ht="5.25" customHeight="1">
      <c r="A59" s="263"/>
      <c r="B59" s="264"/>
      <c r="C59" s="3"/>
      <c r="D59" s="3"/>
      <c r="E59" s="3"/>
      <c r="F59" s="3"/>
      <c r="G59" s="3"/>
      <c r="H59" s="3"/>
      <c r="I59" s="159"/>
    </row>
    <row r="60" spans="1:9" ht="12.75" customHeight="1">
      <c r="A60" s="251" t="s">
        <v>185</v>
      </c>
      <c r="B60" s="260"/>
      <c r="C60" s="251" t="s">
        <v>238</v>
      </c>
      <c r="D60" s="269"/>
      <c r="E60" s="269"/>
      <c r="F60" s="269"/>
      <c r="G60" s="269"/>
      <c r="H60" s="269"/>
      <c r="I60" s="260"/>
    </row>
    <row r="61" spans="1:9">
      <c r="A61" s="261"/>
      <c r="B61" s="262"/>
      <c r="C61" s="273" t="s">
        <v>240</v>
      </c>
      <c r="D61" s="274"/>
      <c r="E61" s="274"/>
      <c r="F61" s="274"/>
      <c r="G61" s="196" t="s">
        <v>68</v>
      </c>
      <c r="H61" s="169"/>
      <c r="I61" s="170"/>
    </row>
    <row r="62" spans="1:9">
      <c r="A62" s="263"/>
      <c r="B62" s="264"/>
      <c r="C62" s="270" t="s">
        <v>239</v>
      </c>
      <c r="D62" s="271"/>
      <c r="E62" s="271"/>
      <c r="F62" s="271"/>
      <c r="G62" s="271"/>
      <c r="H62" s="271"/>
      <c r="I62" s="272"/>
    </row>
    <row r="63" spans="1:9" ht="12.75" customHeight="1">
      <c r="A63" s="251" t="s">
        <v>186</v>
      </c>
      <c r="B63" s="252"/>
      <c r="C63" s="275" t="s">
        <v>241</v>
      </c>
      <c r="D63" s="276"/>
      <c r="E63" s="276"/>
      <c r="F63" s="276"/>
      <c r="G63" s="276"/>
      <c r="H63" s="276"/>
      <c r="I63" s="277"/>
    </row>
    <row r="64" spans="1:9">
      <c r="A64" s="253"/>
      <c r="B64" s="254"/>
      <c r="C64" s="270" t="s">
        <v>242</v>
      </c>
      <c r="D64" s="271"/>
      <c r="E64" s="271"/>
      <c r="F64" s="271"/>
      <c r="G64" s="197" t="s">
        <v>68</v>
      </c>
      <c r="H64" s="249" t="s">
        <v>243</v>
      </c>
      <c r="I64" s="250"/>
    </row>
  </sheetData>
  <mergeCells count="24">
    <mergeCell ref="A3:I3"/>
    <mergeCell ref="C5:I6"/>
    <mergeCell ref="A8:G8"/>
    <mergeCell ref="A49:I49"/>
    <mergeCell ref="I9:I48"/>
    <mergeCell ref="A5:B7"/>
    <mergeCell ref="A9:G48"/>
    <mergeCell ref="H9:H48"/>
    <mergeCell ref="H64:I64"/>
    <mergeCell ref="A63:B64"/>
    <mergeCell ref="A50:B50"/>
    <mergeCell ref="C50:I50"/>
    <mergeCell ref="A60:B62"/>
    <mergeCell ref="A56:B59"/>
    <mergeCell ref="A51:B51"/>
    <mergeCell ref="C51:F51"/>
    <mergeCell ref="G51:I51"/>
    <mergeCell ref="A52:B55"/>
    <mergeCell ref="C60:I60"/>
    <mergeCell ref="C62:I62"/>
    <mergeCell ref="C61:F61"/>
    <mergeCell ref="C63:I63"/>
    <mergeCell ref="C64:F64"/>
    <mergeCell ref="D54:H54"/>
  </mergeCells>
  <phoneticPr fontId="2"/>
  <dataValidations count="1">
    <dataValidation type="list" allowBlank="1" showInputMessage="1" showErrorMessage="1" sqref="G61 G64">
      <formula1>"☑"</formula1>
    </dataValidation>
  </dataValidations>
  <pageMargins left="0.78740157480314965" right="0.78740157480314965" top="0.59055118110236227" bottom="0.31496062992125984" header="0" footer="0"/>
  <pageSetup paperSize="9" scale="99" fitToHeight="0"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P53"/>
  <sheetViews>
    <sheetView showZeros="0" workbookViewId="0">
      <selection activeCell="Q31" sqref="Q31:AA32"/>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150</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151</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172"/>
      <c r="C7" s="100"/>
      <c r="D7" s="100"/>
      <c r="E7" s="105"/>
      <c r="F7" s="105"/>
      <c r="G7" s="105"/>
      <c r="H7" s="105"/>
      <c r="I7" s="105"/>
      <c r="J7" s="105"/>
      <c r="AE7" s="104"/>
      <c r="AG7" s="91"/>
    </row>
    <row r="8" spans="1:36">
      <c r="A8" s="91"/>
      <c r="B8" s="1" t="s">
        <v>152</v>
      </c>
      <c r="AG8" s="91"/>
    </row>
    <row r="9" spans="1:36">
      <c r="A9" s="91"/>
      <c r="B9" s="1" t="s">
        <v>125</v>
      </c>
      <c r="AA9" s="176"/>
      <c r="AG9" s="91"/>
    </row>
    <row r="10" spans="1:36" ht="12.75" customHeight="1">
      <c r="A10" s="91"/>
      <c r="O10" s="1" t="s">
        <v>153</v>
      </c>
      <c r="R10" s="248" t="s">
        <v>127</v>
      </c>
      <c r="S10" s="248"/>
      <c r="T10" s="248"/>
      <c r="U10" s="248"/>
      <c r="V10" s="247">
        <f>'【２回目】実績報告書（第８号様式）'!V10</f>
        <v>0</v>
      </c>
      <c r="W10" s="247"/>
      <c r="X10" s="247"/>
      <c r="Y10" s="247"/>
      <c r="Z10" s="247"/>
      <c r="AA10" s="247"/>
      <c r="AB10" s="247"/>
      <c r="AC10" s="247"/>
      <c r="AD10" s="247"/>
      <c r="AE10" s="247"/>
      <c r="AF10" s="247"/>
      <c r="AG10" s="91"/>
    </row>
    <row r="11" spans="1:36">
      <c r="A11" s="91"/>
      <c r="N11" s="117"/>
      <c r="R11" s="245" t="s">
        <v>128</v>
      </c>
      <c r="S11" s="245"/>
      <c r="T11" s="245"/>
      <c r="U11" s="245"/>
      <c r="V11" s="247">
        <f>'【２回目】実績報告書（第８号様式）'!V11</f>
        <v>0</v>
      </c>
      <c r="W11" s="247"/>
      <c r="X11" s="247"/>
      <c r="Y11" s="247"/>
      <c r="Z11" s="247"/>
      <c r="AA11" s="247"/>
      <c r="AB11" s="247"/>
      <c r="AC11" s="247"/>
      <c r="AD11" s="247"/>
      <c r="AE11" s="247"/>
      <c r="AF11" s="247"/>
      <c r="AG11" s="91"/>
    </row>
    <row r="12" spans="1:36">
      <c r="A12" s="91"/>
      <c r="R12" s="245" t="s">
        <v>3</v>
      </c>
      <c r="S12" s="245"/>
      <c r="T12" s="245"/>
      <c r="U12" s="245"/>
      <c r="V12" s="247">
        <f>'【２回目】実績報告書（第８号様式）'!V12</f>
        <v>0</v>
      </c>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f>'【２回目】実績報告書（第８号様式）'!V13</f>
        <v>0</v>
      </c>
      <c r="W13" s="247"/>
      <c r="X13" s="247"/>
      <c r="Y13" s="247"/>
      <c r="Z13" s="247"/>
      <c r="AA13" s="247"/>
      <c r="AB13" s="247"/>
      <c r="AC13" s="247"/>
      <c r="AD13" s="247"/>
      <c r="AE13" s="247"/>
      <c r="AF13" s="247"/>
      <c r="AG13" s="103"/>
    </row>
    <row r="14" spans="1:36" ht="12.75" customHeight="1">
      <c r="A14" s="91"/>
      <c r="R14" s="244" t="s">
        <v>131</v>
      </c>
      <c r="S14" s="244"/>
      <c r="T14" s="244"/>
      <c r="U14" s="244"/>
      <c r="V14" s="247">
        <f>'【２回目】実績報告書（第８号様式）'!V14</f>
        <v>0</v>
      </c>
      <c r="W14" s="247"/>
      <c r="X14" s="247"/>
      <c r="Y14" s="247"/>
      <c r="Z14" s="247"/>
      <c r="AA14" s="247"/>
      <c r="AB14" s="247"/>
      <c r="AC14" s="247"/>
      <c r="AD14" s="247"/>
      <c r="AE14" s="247"/>
      <c r="AF14" s="247"/>
      <c r="AG14" s="91"/>
    </row>
    <row r="15" spans="1:36">
      <c r="A15" s="91"/>
      <c r="R15" s="245" t="s">
        <v>132</v>
      </c>
      <c r="S15" s="245"/>
      <c r="T15" s="245"/>
      <c r="U15" s="245"/>
      <c r="V15" s="247">
        <f>'【２回目】実績報告書（第８号様式）'!V15</f>
        <v>0</v>
      </c>
      <c r="W15" s="247"/>
      <c r="X15" s="247"/>
      <c r="Y15" s="247"/>
      <c r="Z15" s="247"/>
      <c r="AA15" s="247"/>
      <c r="AB15" s="247"/>
      <c r="AC15" s="247"/>
      <c r="AD15" s="248" t="s">
        <v>174</v>
      </c>
      <c r="AE15" s="248"/>
      <c r="AF15" s="248"/>
      <c r="AG15" s="91"/>
    </row>
    <row r="16" spans="1:36">
      <c r="A16" s="91"/>
      <c r="B16" s="190"/>
      <c r="D16" s="171"/>
      <c r="E16" s="171"/>
      <c r="F16" s="241"/>
      <c r="G16" s="241"/>
      <c r="H16" s="241"/>
      <c r="I16" s="100"/>
      <c r="J16" s="100"/>
      <c r="M16" s="100"/>
      <c r="S16" s="238" t="s">
        <v>172</v>
      </c>
      <c r="T16" s="238"/>
      <c r="U16" s="238">
        <f>'【２回目】実績報告書（第８号様式）'!U16</f>
        <v>0</v>
      </c>
      <c r="V16" s="238"/>
      <c r="W16" s="238"/>
      <c r="X16" s="238"/>
      <c r="Y16" s="238"/>
      <c r="Z16" s="238"/>
      <c r="AA16" s="238"/>
      <c r="AB16" s="93" t="s">
        <v>171</v>
      </c>
      <c r="AC16" s="93"/>
      <c r="AD16" s="93"/>
      <c r="AG16" s="91"/>
      <c r="AI16" s="100"/>
    </row>
    <row r="17" spans="1:42">
      <c r="A17" s="91"/>
      <c r="B17" s="190"/>
      <c r="D17" s="171"/>
      <c r="E17" s="171"/>
      <c r="F17" s="173"/>
      <c r="G17" s="173"/>
      <c r="H17" s="173"/>
      <c r="I17" s="100"/>
      <c r="J17" s="100"/>
      <c r="M17" s="100"/>
      <c r="AG17" s="91"/>
      <c r="AI17" s="100"/>
    </row>
    <row r="18" spans="1:42" ht="12.75" customHeight="1">
      <c r="A18" s="91"/>
      <c r="B18" s="190" t="s">
        <v>117</v>
      </c>
      <c r="D18" s="185"/>
      <c r="E18" s="171" t="s">
        <v>116</v>
      </c>
      <c r="F18" s="185"/>
      <c r="G18" s="134" t="s">
        <v>121</v>
      </c>
      <c r="H18" s="185"/>
      <c r="I18" s="100" t="s">
        <v>118</v>
      </c>
      <c r="J18" s="172" t="s">
        <v>154</v>
      </c>
      <c r="K18" s="100"/>
      <c r="L18" s="100"/>
      <c r="M18" s="402"/>
      <c r="N18" s="402"/>
      <c r="O18" s="100" t="s">
        <v>155</v>
      </c>
      <c r="P18" s="100"/>
      <c r="Q18" s="100"/>
      <c r="R18" s="100"/>
      <c r="AG18" s="91"/>
    </row>
    <row r="19" spans="1:42">
      <c r="A19" s="91"/>
      <c r="B19" s="1" t="s">
        <v>156</v>
      </c>
      <c r="D19" s="100"/>
      <c r="E19" s="100"/>
      <c r="F19" s="100"/>
      <c r="G19" s="100"/>
      <c r="H19" s="100"/>
      <c r="K19" s="100"/>
      <c r="L19" s="100"/>
      <c r="M19" s="100"/>
      <c r="N19" s="100"/>
      <c r="O19" s="100"/>
      <c r="P19" s="100"/>
      <c r="AG19" s="91"/>
    </row>
    <row r="20" spans="1:42">
      <c r="A20" s="91"/>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91"/>
    </row>
    <row r="21" spans="1:42">
      <c r="A21" s="91"/>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91"/>
    </row>
    <row r="22" spans="1:42" ht="18.75" customHeight="1">
      <c r="A22" s="91"/>
      <c r="B22" s="99"/>
      <c r="C22" s="98"/>
      <c r="D22" s="97"/>
      <c r="E22" s="207" t="s">
        <v>157</v>
      </c>
      <c r="F22" s="207"/>
      <c r="G22" s="207"/>
      <c r="H22" s="207"/>
      <c r="I22" s="207"/>
      <c r="J22" s="207"/>
      <c r="K22" s="207"/>
      <c r="L22" s="207"/>
      <c r="M22" s="207"/>
      <c r="P22" s="208" t="str">
        <f>DBCS("￥"&amp;FIXED(【２回目】事業報告書４枚目!I60,0,FALSE)&amp;".―")</f>
        <v>￥０．―</v>
      </c>
      <c r="Q22" s="206"/>
      <c r="R22" s="206"/>
      <c r="S22" s="206"/>
      <c r="T22" s="206"/>
      <c r="U22" s="206"/>
      <c r="V22" s="206"/>
      <c r="W22" s="206"/>
      <c r="X22" s="211"/>
      <c r="Y22" s="211"/>
      <c r="Z22" s="211"/>
      <c r="AA22" s="211"/>
      <c r="AB22" s="200"/>
      <c r="AC22" s="200"/>
      <c r="AG22" s="91"/>
      <c r="AI22" s="96"/>
      <c r="AJ22" s="95"/>
      <c r="AK22" s="95"/>
      <c r="AL22" s="95"/>
      <c r="AM22" s="95"/>
      <c r="AN22" s="95"/>
      <c r="AO22" s="95"/>
      <c r="AP22" s="95"/>
    </row>
    <row r="23" spans="1:42" ht="13.5" customHeight="1">
      <c r="A23" s="91"/>
      <c r="B23" s="113"/>
      <c r="C23" s="113"/>
      <c r="D23" s="113"/>
      <c r="E23" s="207"/>
      <c r="F23" s="207"/>
      <c r="G23" s="207"/>
      <c r="H23" s="207"/>
      <c r="I23" s="207"/>
      <c r="J23" s="207"/>
      <c r="K23" s="207"/>
      <c r="L23" s="207"/>
      <c r="M23" s="207"/>
      <c r="P23" s="206"/>
      <c r="Q23" s="206"/>
      <c r="R23" s="206"/>
      <c r="S23" s="206"/>
      <c r="T23" s="206"/>
      <c r="U23" s="206"/>
      <c r="V23" s="206"/>
      <c r="W23" s="206"/>
      <c r="X23" s="203"/>
      <c r="Y23" s="199"/>
      <c r="Z23" s="199"/>
      <c r="AA23" s="199"/>
      <c r="AB23" s="200"/>
      <c r="AC23" s="200"/>
      <c r="AG23" s="91"/>
    </row>
    <row r="24" spans="1:42">
      <c r="A24" s="91"/>
      <c r="AG24" s="91"/>
    </row>
    <row r="25" spans="1:42" ht="13.5">
      <c r="A25" s="91"/>
      <c r="C25" s="120"/>
      <c r="D25" s="120"/>
      <c r="E25" s="120"/>
      <c r="F25" s="120"/>
      <c r="G25" s="120"/>
      <c r="H25" s="120"/>
      <c r="I25" s="119"/>
      <c r="J25" s="119"/>
      <c r="K25" s="119"/>
      <c r="L25" s="119"/>
      <c r="M25" s="119"/>
      <c r="AG25" s="91"/>
    </row>
    <row r="26" spans="1:42">
      <c r="A26" s="91"/>
      <c r="C26" s="121"/>
      <c r="AG26" s="91"/>
    </row>
    <row r="27" spans="1:42">
      <c r="A27" s="91"/>
      <c r="B27" s="1" t="s">
        <v>158</v>
      </c>
      <c r="AG27" s="91"/>
      <c r="AI27" s="94"/>
    </row>
    <row r="28" spans="1:42">
      <c r="A28" s="91"/>
      <c r="S28" s="5"/>
      <c r="AG28" s="91"/>
    </row>
    <row r="29" spans="1:42">
      <c r="A29" s="91"/>
      <c r="C29" s="154" t="s">
        <v>159</v>
      </c>
      <c r="D29" s="155"/>
      <c r="E29" s="155"/>
      <c r="F29" s="155"/>
      <c r="G29" s="155"/>
      <c r="H29" s="155"/>
      <c r="I29" s="155"/>
      <c r="J29" s="155"/>
      <c r="K29" s="155"/>
      <c r="L29" s="155"/>
      <c r="M29" s="155"/>
      <c r="N29" s="155"/>
      <c r="O29" s="155"/>
      <c r="P29" s="89"/>
      <c r="Q29" s="155" t="s">
        <v>161</v>
      </c>
      <c r="R29" s="155"/>
      <c r="T29" s="155"/>
      <c r="U29" s="155"/>
      <c r="V29" s="155"/>
      <c r="W29" s="155"/>
      <c r="X29" s="155"/>
      <c r="Y29" s="155"/>
      <c r="Z29" s="155"/>
      <c r="AA29" s="155"/>
      <c r="AB29" s="155"/>
      <c r="AC29" s="155"/>
      <c r="AD29" s="155"/>
      <c r="AE29" s="89"/>
      <c r="AG29" s="91"/>
    </row>
    <row r="30" spans="1:42">
      <c r="A30" s="91"/>
      <c r="C30" s="2"/>
      <c r="D30" s="3"/>
      <c r="E30" s="3"/>
      <c r="F30" s="3"/>
      <c r="G30" s="3"/>
      <c r="H30" s="3"/>
      <c r="I30" s="3"/>
      <c r="J30" s="3"/>
      <c r="K30" s="3"/>
      <c r="L30" s="3"/>
      <c r="M30" s="3"/>
      <c r="N30" s="3"/>
      <c r="O30" s="3"/>
      <c r="P30" s="4"/>
      <c r="Q30" s="3"/>
      <c r="R30" s="3"/>
      <c r="S30" s="3"/>
      <c r="T30" s="3"/>
      <c r="U30" s="3"/>
      <c r="V30" s="3"/>
      <c r="W30" s="3"/>
      <c r="X30" s="3"/>
      <c r="Y30" s="3"/>
      <c r="Z30" s="3"/>
      <c r="AA30" s="3"/>
      <c r="AB30" s="3"/>
      <c r="AC30" s="3"/>
      <c r="AD30" s="3"/>
      <c r="AE30" s="4"/>
      <c r="AG30" s="91"/>
    </row>
    <row r="31" spans="1:42">
      <c r="A31" s="91"/>
      <c r="C31" s="287"/>
      <c r="D31" s="278"/>
      <c r="E31" s="278"/>
      <c r="F31" s="278"/>
      <c r="G31" s="278"/>
      <c r="H31" s="278"/>
      <c r="I31" s="278"/>
      <c r="J31" s="278"/>
      <c r="K31" s="278"/>
      <c r="L31" s="278"/>
      <c r="M31" s="278" t="s">
        <v>169</v>
      </c>
      <c r="N31" s="278"/>
      <c r="O31" s="278"/>
      <c r="P31" s="288"/>
      <c r="Q31" s="278"/>
      <c r="R31" s="278"/>
      <c r="S31" s="278"/>
      <c r="T31" s="278"/>
      <c r="U31" s="278"/>
      <c r="V31" s="278"/>
      <c r="W31" s="278"/>
      <c r="X31" s="278"/>
      <c r="Y31" s="278"/>
      <c r="Z31" s="278"/>
      <c r="AA31" s="278"/>
      <c r="AB31" s="514" t="s">
        <v>162</v>
      </c>
      <c r="AC31" s="514"/>
      <c r="AD31" s="514"/>
      <c r="AE31" s="515"/>
      <c r="AG31" s="91"/>
    </row>
    <row r="32" spans="1:42">
      <c r="A32" s="91"/>
      <c r="C32" s="287"/>
      <c r="D32" s="278"/>
      <c r="E32" s="278"/>
      <c r="F32" s="278"/>
      <c r="G32" s="278"/>
      <c r="H32" s="278"/>
      <c r="I32" s="278"/>
      <c r="J32" s="278"/>
      <c r="K32" s="278"/>
      <c r="L32" s="278"/>
      <c r="M32" s="278" t="s">
        <v>160</v>
      </c>
      <c r="N32" s="278"/>
      <c r="O32" s="278"/>
      <c r="P32" s="288"/>
      <c r="Q32" s="280"/>
      <c r="R32" s="280"/>
      <c r="S32" s="280"/>
      <c r="T32" s="280"/>
      <c r="U32" s="280"/>
      <c r="V32" s="280"/>
      <c r="W32" s="280"/>
      <c r="X32" s="280"/>
      <c r="Y32" s="280"/>
      <c r="Z32" s="280"/>
      <c r="AA32" s="280"/>
      <c r="AB32" s="516" t="s">
        <v>163</v>
      </c>
      <c r="AC32" s="516"/>
      <c r="AD32" s="516"/>
      <c r="AE32" s="517"/>
      <c r="AG32" s="91"/>
    </row>
    <row r="33" spans="1:35" ht="12.75" customHeight="1">
      <c r="A33" s="91"/>
      <c r="C33" s="286" t="s">
        <v>164</v>
      </c>
      <c r="D33" s="279"/>
      <c r="E33" s="279"/>
      <c r="F33" s="252"/>
      <c r="G33" s="155"/>
      <c r="H33" s="136"/>
      <c r="I33" s="279" t="s">
        <v>165</v>
      </c>
      <c r="J33" s="279"/>
      <c r="K33" s="136"/>
      <c r="L33" s="136"/>
      <c r="M33" s="279" t="s">
        <v>166</v>
      </c>
      <c r="N33" s="279"/>
      <c r="O33" s="155"/>
      <c r="P33" s="89"/>
      <c r="Q33" s="279" t="s">
        <v>167</v>
      </c>
      <c r="R33" s="279"/>
      <c r="S33" s="279"/>
      <c r="T33" s="279"/>
      <c r="U33" s="279"/>
      <c r="V33" s="286"/>
      <c r="W33" s="279"/>
      <c r="X33" s="279"/>
      <c r="Y33" s="279"/>
      <c r="Z33" s="279"/>
      <c r="AA33" s="279"/>
      <c r="AB33" s="279"/>
      <c r="AC33" s="279"/>
      <c r="AD33" s="279"/>
      <c r="AE33" s="252"/>
      <c r="AG33" s="91"/>
    </row>
    <row r="34" spans="1:35" ht="12.75" customHeight="1">
      <c r="A34" s="91"/>
      <c r="B34" s="93"/>
      <c r="C34" s="253"/>
      <c r="D34" s="280"/>
      <c r="E34" s="280"/>
      <c r="F34" s="254"/>
      <c r="G34" s="135"/>
      <c r="H34" s="135"/>
      <c r="I34" s="280"/>
      <c r="J34" s="280"/>
      <c r="K34" s="135"/>
      <c r="L34" s="135"/>
      <c r="M34" s="280"/>
      <c r="N34" s="280"/>
      <c r="O34" s="135"/>
      <c r="P34" s="137"/>
      <c r="Q34" s="280"/>
      <c r="R34" s="280"/>
      <c r="S34" s="280"/>
      <c r="T34" s="280"/>
      <c r="U34" s="280"/>
      <c r="V34" s="253"/>
      <c r="W34" s="280"/>
      <c r="X34" s="280"/>
      <c r="Y34" s="280"/>
      <c r="Z34" s="280"/>
      <c r="AA34" s="280"/>
      <c r="AB34" s="280"/>
      <c r="AC34" s="280"/>
      <c r="AD34" s="280"/>
      <c r="AE34" s="254"/>
      <c r="AF34" s="93"/>
      <c r="AG34" s="91"/>
    </row>
    <row r="35" spans="1:35">
      <c r="A35" s="91"/>
      <c r="B35" s="93"/>
      <c r="C35" s="287" t="s">
        <v>173</v>
      </c>
      <c r="D35" s="278"/>
      <c r="E35" s="278"/>
      <c r="F35" s="288"/>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3"/>
      <c r="AF35" s="93"/>
      <c r="AG35" s="91"/>
    </row>
    <row r="36" spans="1:35">
      <c r="A36" s="91"/>
      <c r="B36" s="93"/>
      <c r="C36" s="524" t="s">
        <v>168</v>
      </c>
      <c r="D36" s="525"/>
      <c r="E36" s="525"/>
      <c r="F36" s="526"/>
      <c r="G36" s="518"/>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20"/>
      <c r="AF36" s="93"/>
      <c r="AG36" s="91"/>
    </row>
    <row r="37" spans="1:35">
      <c r="A37" s="91"/>
      <c r="B37" s="93"/>
      <c r="C37" s="287"/>
      <c r="D37" s="278"/>
      <c r="E37" s="278"/>
      <c r="F37" s="288"/>
      <c r="G37" s="521"/>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3"/>
      <c r="AF37" s="93"/>
      <c r="AG37" s="91"/>
    </row>
    <row r="38" spans="1:35">
      <c r="A38" s="91"/>
      <c r="B38" s="93"/>
      <c r="C38" s="253"/>
      <c r="D38" s="280"/>
      <c r="E38" s="280"/>
      <c r="F38" s="254"/>
      <c r="G38" s="270"/>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2"/>
      <c r="AF38" s="93"/>
      <c r="AG38" s="91"/>
    </row>
    <row r="39" spans="1:35">
      <c r="A39" s="91"/>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1"/>
    </row>
    <row r="40" spans="1:35">
      <c r="A40" s="9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1"/>
    </row>
    <row r="41" spans="1:35">
      <c r="A41" s="91"/>
      <c r="B41" s="140"/>
      <c r="C41" s="140"/>
      <c r="D41" s="141"/>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91"/>
    </row>
    <row r="42" spans="1:35">
      <c r="A42" s="91"/>
      <c r="B42" s="522" t="s">
        <v>175</v>
      </c>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19"/>
      <c r="AG42" s="91"/>
    </row>
    <row r="43" spans="1:35">
      <c r="A43" s="91"/>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91"/>
    </row>
    <row r="44" spans="1:35">
      <c r="A44" s="91"/>
      <c r="B44" s="523"/>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91"/>
    </row>
    <row r="45" spans="1:35">
      <c r="A45" s="9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1"/>
    </row>
    <row r="46" spans="1:35" ht="14.25">
      <c r="A46" s="91"/>
      <c r="B46" s="93"/>
      <c r="C46" s="142" t="s">
        <v>176</v>
      </c>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1"/>
    </row>
    <row r="47" spans="1:35" ht="13.15" customHeight="1">
      <c r="A47" s="91"/>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1"/>
      <c r="AI47" s="94"/>
    </row>
    <row r="48" spans="1:35">
      <c r="A48" s="91"/>
      <c r="D48" s="93"/>
      <c r="O48" s="238" t="s">
        <v>178</v>
      </c>
      <c r="P48" s="238"/>
      <c r="Q48" s="238"/>
      <c r="R48" s="238"/>
      <c r="S48" s="238"/>
      <c r="T48" s="238"/>
      <c r="U48" s="238"/>
      <c r="V48" s="238"/>
      <c r="W48" s="238"/>
      <c r="X48" s="238"/>
      <c r="Y48" s="238"/>
      <c r="Z48" s="238"/>
      <c r="AA48" s="238"/>
      <c r="AB48" s="93"/>
      <c r="AC48" s="93"/>
      <c r="AG48" s="91"/>
    </row>
    <row r="49" spans="1:33">
      <c r="A49" s="91"/>
      <c r="B49" s="93"/>
      <c r="O49" s="238" t="s">
        <v>177</v>
      </c>
      <c r="P49" s="238"/>
      <c r="Q49" s="238"/>
      <c r="R49" s="238"/>
      <c r="S49" s="238"/>
      <c r="T49" s="238"/>
      <c r="U49" s="238"/>
      <c r="V49" s="238"/>
      <c r="W49" s="238"/>
      <c r="X49" s="238"/>
      <c r="Y49" s="238"/>
      <c r="Z49" s="238"/>
      <c r="AA49" s="238"/>
      <c r="AB49" s="93"/>
      <c r="AC49" s="93"/>
      <c r="AG49" s="91"/>
    </row>
    <row r="50" spans="1:33">
      <c r="A50" s="91"/>
      <c r="O50" s="238" t="s">
        <v>129</v>
      </c>
      <c r="P50" s="238"/>
      <c r="Q50" s="238"/>
      <c r="R50" s="238"/>
      <c r="S50" s="238"/>
      <c r="T50" s="238"/>
      <c r="U50" s="238"/>
      <c r="V50" s="238"/>
      <c r="W50" s="238"/>
      <c r="X50" s="238"/>
      <c r="Y50" s="238"/>
      <c r="Z50" s="238"/>
      <c r="AA50" s="238"/>
      <c r="AB50" s="93"/>
      <c r="AC50" s="93" t="s">
        <v>174</v>
      </c>
      <c r="AD50" s="105"/>
      <c r="AE50" s="105"/>
      <c r="AF50" s="105"/>
      <c r="AG50" s="91"/>
    </row>
    <row r="51" spans="1:33">
      <c r="A51" s="91"/>
      <c r="AG51" s="91"/>
    </row>
    <row r="52" spans="1:33">
      <c r="A52" s="91"/>
      <c r="AG52" s="91"/>
    </row>
    <row r="53" spans="1:33">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sheetData>
  <mergeCells count="40">
    <mergeCell ref="R12:U12"/>
    <mergeCell ref="V12:AF12"/>
    <mergeCell ref="B6:AF6"/>
    <mergeCell ref="R10:U10"/>
    <mergeCell ref="V10:AF10"/>
    <mergeCell ref="R11:U11"/>
    <mergeCell ref="V11:AF11"/>
    <mergeCell ref="F16:H16"/>
    <mergeCell ref="S16:T16"/>
    <mergeCell ref="U16:AA16"/>
    <mergeCell ref="M18:N18"/>
    <mergeCell ref="R13:U13"/>
    <mergeCell ref="V13:AF13"/>
    <mergeCell ref="R14:U14"/>
    <mergeCell ref="V14:AF14"/>
    <mergeCell ref="R15:U15"/>
    <mergeCell ref="V15:AC15"/>
    <mergeCell ref="AD15:AF15"/>
    <mergeCell ref="C35:F35"/>
    <mergeCell ref="G35:AE35"/>
    <mergeCell ref="C31:L32"/>
    <mergeCell ref="M31:P31"/>
    <mergeCell ref="Q31:AA32"/>
    <mergeCell ref="AB31:AE31"/>
    <mergeCell ref="M32:P32"/>
    <mergeCell ref="AB32:AE32"/>
    <mergeCell ref="C33:F34"/>
    <mergeCell ref="I33:J34"/>
    <mergeCell ref="M33:N34"/>
    <mergeCell ref="Q33:U34"/>
    <mergeCell ref="V33:AE34"/>
    <mergeCell ref="O50:S50"/>
    <mergeCell ref="T50:AA50"/>
    <mergeCell ref="C36:F38"/>
    <mergeCell ref="G36:AE38"/>
    <mergeCell ref="B42:AF44"/>
    <mergeCell ref="O48:S48"/>
    <mergeCell ref="T48:AA48"/>
    <mergeCell ref="O49:S49"/>
    <mergeCell ref="T49:AA49"/>
  </mergeCells>
  <phoneticPr fontId="2"/>
  <conditionalFormatting sqref="D18">
    <cfRule type="containsBlanks" dxfId="12" priority="4">
      <formula>LEN(TRIM(D18))=0</formula>
    </cfRule>
  </conditionalFormatting>
  <conditionalFormatting sqref="F18">
    <cfRule type="containsBlanks" dxfId="11" priority="3">
      <formula>LEN(TRIM(F18))=0</formula>
    </cfRule>
  </conditionalFormatting>
  <conditionalFormatting sqref="H18">
    <cfRule type="containsBlanks" dxfId="10" priority="2">
      <formula>LEN(TRIM(H18))=0</formula>
    </cfRule>
  </conditionalFormatting>
  <conditionalFormatting sqref="M18">
    <cfRule type="containsBlanks" dxfId="9" priority="1">
      <formula>LEN(TRIM(M18))=0</formula>
    </cfRule>
  </conditionalFormatting>
  <dataValidations count="1">
    <dataValidation type="list" allowBlank="1" showInputMessage="1" showErrorMessage="1" sqref="B40 B49 B47">
      <formula1>"☑"</formula1>
    </dataValidation>
  </dataValidation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54"/>
  <sheetViews>
    <sheetView showZeros="0" zoomScaleNormal="100" workbookViewId="0">
      <selection activeCell="V15" sqref="V15:AF15"/>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119</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123</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213"/>
      <c r="C7" s="100"/>
      <c r="D7" s="100"/>
      <c r="E7" s="105"/>
      <c r="F7" s="105"/>
      <c r="G7" s="105"/>
      <c r="H7" s="105"/>
      <c r="I7" s="105"/>
      <c r="J7" s="105"/>
      <c r="AE7" s="104"/>
      <c r="AG7" s="91"/>
    </row>
    <row r="8" spans="1:36">
      <c r="A8" s="91"/>
      <c r="B8" s="1" t="s">
        <v>124</v>
      </c>
      <c r="AG8" s="91"/>
    </row>
    <row r="9" spans="1:36">
      <c r="A9" s="91"/>
      <c r="B9" s="1" t="s">
        <v>125</v>
      </c>
      <c r="AA9" s="217"/>
      <c r="AG9" s="91"/>
    </row>
    <row r="10" spans="1:36" ht="12.75" customHeight="1">
      <c r="A10" s="91"/>
      <c r="O10" s="1" t="s">
        <v>126</v>
      </c>
      <c r="R10" s="248" t="s">
        <v>127</v>
      </c>
      <c r="S10" s="248"/>
      <c r="T10" s="248"/>
      <c r="U10" s="248"/>
      <c r="V10" s="247"/>
      <c r="W10" s="247"/>
      <c r="X10" s="247"/>
      <c r="Y10" s="247"/>
      <c r="Z10" s="247"/>
      <c r="AA10" s="247"/>
      <c r="AB10" s="247"/>
      <c r="AC10" s="247"/>
      <c r="AD10" s="247"/>
      <c r="AE10" s="247"/>
      <c r="AF10" s="247"/>
      <c r="AG10" s="91"/>
    </row>
    <row r="11" spans="1:36">
      <c r="A11" s="91"/>
      <c r="N11" s="117"/>
      <c r="R11" s="245" t="s">
        <v>128</v>
      </c>
      <c r="S11" s="245"/>
      <c r="T11" s="245"/>
      <c r="U11" s="245"/>
      <c r="V11" s="247"/>
      <c r="W11" s="247"/>
      <c r="X11" s="247"/>
      <c r="Y11" s="247"/>
      <c r="Z11" s="247"/>
      <c r="AA11" s="247"/>
      <c r="AB11" s="247"/>
      <c r="AC11" s="247"/>
      <c r="AD11" s="247"/>
      <c r="AE11" s="247"/>
      <c r="AF11" s="247"/>
      <c r="AG11" s="91"/>
    </row>
    <row r="12" spans="1:36">
      <c r="A12" s="91"/>
      <c r="R12" s="245" t="s">
        <v>3</v>
      </c>
      <c r="S12" s="245"/>
      <c r="T12" s="245"/>
      <c r="U12" s="245"/>
      <c r="V12" s="247"/>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c r="W13" s="247"/>
      <c r="X13" s="247"/>
      <c r="Y13" s="247"/>
      <c r="Z13" s="247"/>
      <c r="AA13" s="247"/>
      <c r="AB13" s="247"/>
      <c r="AC13" s="247"/>
      <c r="AD13" s="247"/>
      <c r="AE13" s="247"/>
      <c r="AF13" s="247"/>
      <c r="AG13" s="103"/>
    </row>
    <row r="14" spans="1:36" ht="12.75" customHeight="1">
      <c r="A14" s="91"/>
      <c r="R14" s="244" t="s">
        <v>131</v>
      </c>
      <c r="S14" s="244"/>
      <c r="T14" s="244"/>
      <c r="U14" s="244"/>
      <c r="V14" s="246"/>
      <c r="W14" s="246"/>
      <c r="X14" s="246"/>
      <c r="Y14" s="246"/>
      <c r="Z14" s="246"/>
      <c r="AA14" s="246"/>
      <c r="AB14" s="246"/>
      <c r="AC14" s="246"/>
      <c r="AD14" s="246"/>
      <c r="AE14" s="246"/>
      <c r="AF14" s="246"/>
      <c r="AG14" s="91"/>
    </row>
    <row r="15" spans="1:36">
      <c r="A15" s="91"/>
      <c r="R15" s="245" t="s">
        <v>132</v>
      </c>
      <c r="S15" s="245"/>
      <c r="T15" s="245"/>
      <c r="U15" s="245"/>
      <c r="V15" s="247"/>
      <c r="W15" s="247"/>
      <c r="X15" s="247"/>
      <c r="Y15" s="247"/>
      <c r="Z15" s="247"/>
      <c r="AA15" s="247"/>
      <c r="AB15" s="247"/>
      <c r="AC15" s="247"/>
      <c r="AD15" s="247"/>
      <c r="AE15" s="247"/>
      <c r="AF15" s="247"/>
      <c r="AG15" s="91"/>
    </row>
    <row r="16" spans="1:36">
      <c r="A16" s="91"/>
      <c r="R16" s="215"/>
      <c r="S16" s="238" t="s">
        <v>170</v>
      </c>
      <c r="T16" s="238"/>
      <c r="U16" s="523"/>
      <c r="V16" s="523"/>
      <c r="W16" s="523"/>
      <c r="X16" s="523"/>
      <c r="Y16" s="523"/>
      <c r="Z16" s="523"/>
      <c r="AA16" s="523"/>
      <c r="AB16" s="93" t="s">
        <v>171</v>
      </c>
      <c r="AC16" s="93"/>
      <c r="AD16" s="93"/>
      <c r="AE16" s="216"/>
      <c r="AF16" s="216"/>
      <c r="AG16" s="91"/>
    </row>
    <row r="17" spans="1:42">
      <c r="A17" s="91"/>
      <c r="B17" s="230"/>
      <c r="D17" s="212"/>
      <c r="E17" s="212"/>
      <c r="F17" s="241"/>
      <c r="G17" s="241"/>
      <c r="H17" s="241"/>
      <c r="I17" s="100"/>
      <c r="J17" s="100"/>
      <c r="M17" s="100"/>
      <c r="AG17" s="91"/>
      <c r="AI17" s="100"/>
    </row>
    <row r="18" spans="1:42" ht="12.75" customHeight="1">
      <c r="A18" s="91"/>
      <c r="B18" s="239" t="s">
        <v>133</v>
      </c>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91"/>
    </row>
    <row r="19" spans="1:42">
      <c r="A19" s="91"/>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91"/>
    </row>
    <row r="20" spans="1:42">
      <c r="A20" s="91"/>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91"/>
    </row>
    <row r="21" spans="1:42">
      <c r="A21" s="91"/>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91"/>
    </row>
    <row r="22" spans="1:42" ht="13.5">
      <c r="A22" s="91"/>
      <c r="B22" s="99"/>
      <c r="C22" s="98"/>
      <c r="D22" s="97"/>
      <c r="E22" s="97"/>
      <c r="F22" s="97"/>
      <c r="G22" s="97"/>
      <c r="H22" s="97"/>
      <c r="I22" s="97"/>
      <c r="J22" s="97"/>
      <c r="K22" s="97"/>
      <c r="AG22" s="91"/>
      <c r="AI22" s="96"/>
      <c r="AJ22" s="95"/>
      <c r="AK22" s="95"/>
      <c r="AL22" s="95"/>
      <c r="AM22" s="95"/>
      <c r="AN22" s="95"/>
      <c r="AO22" s="95"/>
      <c r="AP22" s="95"/>
    </row>
    <row r="23" spans="1:42" ht="13.5">
      <c r="A23" s="91"/>
      <c r="B23" s="113" t="s">
        <v>134</v>
      </c>
      <c r="C23" s="113"/>
      <c r="D23" s="113"/>
      <c r="E23" s="113"/>
      <c r="F23" s="113"/>
      <c r="G23" s="113"/>
      <c r="H23" s="113"/>
      <c r="AG23" s="91"/>
    </row>
    <row r="24" spans="1:42">
      <c r="A24" s="91"/>
      <c r="AG24" s="91"/>
    </row>
    <row r="25" spans="1:42" ht="13.5">
      <c r="A25" s="91"/>
      <c r="C25" s="205" t="str">
        <f>DBCS("￥"&amp;FIXED(【事後申請】事業報告書４枚目!I60,0,FALSE)&amp;".―")</f>
        <v>￥０．―</v>
      </c>
      <c r="D25" s="201"/>
      <c r="E25" s="201"/>
      <c r="F25" s="201"/>
      <c r="G25" s="203"/>
      <c r="H25" s="204"/>
      <c r="K25" s="119"/>
      <c r="L25" s="119"/>
      <c r="M25" s="119"/>
      <c r="AG25" s="91"/>
    </row>
    <row r="26" spans="1:42">
      <c r="A26" s="91"/>
      <c r="C26" s="202" t="s">
        <v>135</v>
      </c>
      <c r="D26" s="3"/>
      <c r="E26" s="3"/>
      <c r="F26" s="3"/>
      <c r="G26" s="3"/>
      <c r="H26" s="3"/>
      <c r="AG26" s="91"/>
    </row>
    <row r="27" spans="1:42">
      <c r="A27" s="91"/>
      <c r="AG27" s="91"/>
      <c r="AI27" s="94"/>
    </row>
    <row r="28" spans="1:42" ht="13.5">
      <c r="A28" s="91"/>
      <c r="B28" s="113" t="s">
        <v>136</v>
      </c>
      <c r="AG28" s="91"/>
    </row>
    <row r="29" spans="1:42">
      <c r="A29" s="91"/>
      <c r="B29" s="1" t="s">
        <v>137</v>
      </c>
      <c r="AG29" s="91"/>
    </row>
    <row r="30" spans="1:42">
      <c r="A30" s="91"/>
      <c r="B30" s="1" t="s">
        <v>138</v>
      </c>
      <c r="AG30" s="91"/>
    </row>
    <row r="31" spans="1:42">
      <c r="A31" s="91"/>
      <c r="B31" s="1" t="s">
        <v>139</v>
      </c>
      <c r="AG31" s="91"/>
    </row>
    <row r="32" spans="1:42">
      <c r="A32" s="91"/>
      <c r="B32" s="1" t="s">
        <v>140</v>
      </c>
      <c r="AG32" s="91"/>
    </row>
    <row r="33" spans="1:33">
      <c r="A33" s="91"/>
      <c r="B33" s="1" t="s">
        <v>141</v>
      </c>
      <c r="AG33" s="91"/>
    </row>
    <row r="34" spans="1:33" ht="12.75" customHeight="1">
      <c r="A34" s="91"/>
      <c r="B34" s="242" t="s">
        <v>142</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91"/>
    </row>
    <row r="35" spans="1:33">
      <c r="A35" s="91"/>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91"/>
    </row>
    <row r="36" spans="1:33">
      <c r="A36" s="91"/>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91"/>
    </row>
    <row r="37" spans="1:33">
      <c r="A37" s="91"/>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91"/>
    </row>
    <row r="38" spans="1:33">
      <c r="A38" s="91"/>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91"/>
    </row>
    <row r="39" spans="1:33">
      <c r="A39" s="91"/>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91"/>
    </row>
    <row r="40" spans="1:33">
      <c r="A40" s="91"/>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91"/>
    </row>
    <row r="41" spans="1:33">
      <c r="A41" s="91"/>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91"/>
    </row>
    <row r="42" spans="1:33">
      <c r="A42" s="91"/>
      <c r="B42" s="93" t="s">
        <v>255</v>
      </c>
      <c r="C42" s="93" t="s">
        <v>144</v>
      </c>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1"/>
    </row>
    <row r="43" spans="1:33">
      <c r="A43" s="91"/>
      <c r="D43" s="93" t="s">
        <v>143</v>
      </c>
      <c r="AG43" s="91"/>
    </row>
    <row r="44" spans="1:33">
      <c r="A44" s="91"/>
      <c r="B44" s="93" t="s">
        <v>68</v>
      </c>
      <c r="C44" s="1" t="s">
        <v>145</v>
      </c>
      <c r="AG44" s="91"/>
    </row>
    <row r="45" spans="1:33">
      <c r="A45" s="91"/>
      <c r="AG45" s="91"/>
    </row>
    <row r="46" spans="1:33" ht="13.5">
      <c r="A46" s="91"/>
      <c r="B46" s="113" t="s">
        <v>146</v>
      </c>
      <c r="AG46" s="91"/>
    </row>
    <row r="47" spans="1:33">
      <c r="A47" s="91"/>
      <c r="C47" s="123" t="s">
        <v>68</v>
      </c>
      <c r="D47" s="124"/>
      <c r="E47" s="124" t="s">
        <v>147</v>
      </c>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5"/>
      <c r="AG47" s="91"/>
    </row>
    <row r="48" spans="1:33">
      <c r="A48" s="91"/>
      <c r="C48" s="126"/>
      <c r="D48" s="3" t="s">
        <v>148</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127"/>
      <c r="AG48" s="91"/>
    </row>
    <row r="49" spans="1:35" ht="13.15" customHeight="1">
      <c r="A49" s="91"/>
      <c r="B49" s="93"/>
      <c r="C49" s="128" t="s">
        <v>68</v>
      </c>
      <c r="D49" s="129"/>
      <c r="E49" s="130" t="s">
        <v>149</v>
      </c>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31"/>
      <c r="AG49" s="91"/>
      <c r="AI49" s="94"/>
    </row>
    <row r="50" spans="1:35">
      <c r="A50" s="91"/>
      <c r="AG50" s="91"/>
    </row>
    <row r="51" spans="1:35">
      <c r="A51" s="91"/>
      <c r="AG51" s="91"/>
    </row>
    <row r="52" spans="1:35">
      <c r="A52" s="91"/>
      <c r="U52" s="93"/>
      <c r="AC52" s="217"/>
      <c r="AD52" s="240"/>
      <c r="AE52" s="240"/>
      <c r="AF52" s="240"/>
      <c r="AG52" s="91"/>
    </row>
    <row r="53" spans="1:35">
      <c r="A53" s="91"/>
      <c r="AG53" s="91"/>
    </row>
    <row r="54" spans="1:35">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sheetData>
  <mergeCells count="19">
    <mergeCell ref="R12:U12"/>
    <mergeCell ref="V12:AF12"/>
    <mergeCell ref="B6:AF6"/>
    <mergeCell ref="R10:U10"/>
    <mergeCell ref="V10:AF10"/>
    <mergeCell ref="R11:U11"/>
    <mergeCell ref="V11:AF11"/>
    <mergeCell ref="F17:H17"/>
    <mergeCell ref="B18:AF21"/>
    <mergeCell ref="B34:AF41"/>
    <mergeCell ref="AD52:AF52"/>
    <mergeCell ref="R13:U13"/>
    <mergeCell ref="V13:AF13"/>
    <mergeCell ref="R14:U14"/>
    <mergeCell ref="V14:AF14"/>
    <mergeCell ref="R15:U15"/>
    <mergeCell ref="V15:AF15"/>
    <mergeCell ref="S16:T16"/>
    <mergeCell ref="U16:AA16"/>
  </mergeCells>
  <phoneticPr fontId="2"/>
  <dataValidations count="1">
    <dataValidation type="list" allowBlank="1" showInputMessage="1" showErrorMessage="1" sqref="B42 B44 C47 C49">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59"/>
  <sheetViews>
    <sheetView showZeros="0" workbookViewId="0">
      <selection activeCell="B3" sqref="B3"/>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259</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179</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233"/>
      <c r="C7" s="100"/>
      <c r="D7" s="100"/>
      <c r="E7" s="105"/>
      <c r="F7" s="105"/>
      <c r="G7" s="105"/>
      <c r="H7" s="105"/>
      <c r="I7" s="105"/>
      <c r="J7" s="105"/>
      <c r="AE7" s="104"/>
      <c r="AG7" s="91"/>
    </row>
    <row r="8" spans="1:36">
      <c r="A8" s="91"/>
      <c r="B8" s="1" t="s">
        <v>124</v>
      </c>
      <c r="AG8" s="91"/>
    </row>
    <row r="9" spans="1:36">
      <c r="A9" s="91"/>
      <c r="B9" s="1" t="s">
        <v>125</v>
      </c>
      <c r="AA9" s="236"/>
      <c r="AG9" s="91"/>
    </row>
    <row r="10" spans="1:36" ht="12.75" customHeight="1">
      <c r="A10" s="91"/>
      <c r="O10" s="1" t="s">
        <v>126</v>
      </c>
      <c r="R10" s="248" t="s">
        <v>127</v>
      </c>
      <c r="S10" s="248"/>
      <c r="T10" s="248"/>
      <c r="U10" s="248"/>
      <c r="V10" s="247">
        <f>IF('【１回目】交付申請書（第1号様式）'!V10="",'【事後申請１回目】交付申請書（第1号様式）'!V10,'【１回目】交付申請書（第1号様式）'!V10)</f>
        <v>0</v>
      </c>
      <c r="W10" s="247"/>
      <c r="X10" s="247"/>
      <c r="Y10" s="247"/>
      <c r="Z10" s="247"/>
      <c r="AA10" s="247"/>
      <c r="AB10" s="247"/>
      <c r="AC10" s="247"/>
      <c r="AD10" s="247"/>
      <c r="AE10" s="247"/>
      <c r="AF10" s="247"/>
      <c r="AG10" s="91"/>
    </row>
    <row r="11" spans="1:36">
      <c r="A11" s="91"/>
      <c r="N11" s="117"/>
      <c r="R11" s="245" t="s">
        <v>128</v>
      </c>
      <c r="S11" s="245"/>
      <c r="T11" s="245"/>
      <c r="U11" s="245"/>
      <c r="V11" s="247">
        <f>IF('【１回目】交付申請書（第1号様式）'!V11="",'【事後申請１回目】交付申請書（第1号様式）'!V11,'【１回目】交付申請書（第1号様式）'!V11)</f>
        <v>0</v>
      </c>
      <c r="W11" s="247"/>
      <c r="X11" s="247"/>
      <c r="Y11" s="247"/>
      <c r="Z11" s="247"/>
      <c r="AA11" s="247"/>
      <c r="AB11" s="247"/>
      <c r="AC11" s="247"/>
      <c r="AD11" s="247"/>
      <c r="AE11" s="247"/>
      <c r="AF11" s="247"/>
      <c r="AG11" s="91"/>
    </row>
    <row r="12" spans="1:36">
      <c r="A12" s="91"/>
      <c r="R12" s="245" t="s">
        <v>3</v>
      </c>
      <c r="S12" s="245"/>
      <c r="T12" s="245"/>
      <c r="U12" s="245"/>
      <c r="V12" s="247">
        <f>IF('【１回目】交付申請書（第1号様式）'!V12="",'【事後申請１回目】交付申請書（第1号様式）'!V12,'【１回目】交付申請書（第1号様式）'!V12)</f>
        <v>0</v>
      </c>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f>IF('【１回目】交付申請書（第1号様式）'!V13="",'【事後申請１回目】交付申請書（第1号様式）'!V13,'【１回目】交付申請書（第1号様式）'!V13)</f>
        <v>0</v>
      </c>
      <c r="W13" s="247"/>
      <c r="X13" s="247"/>
      <c r="Y13" s="247"/>
      <c r="Z13" s="247"/>
      <c r="AA13" s="247"/>
      <c r="AB13" s="247"/>
      <c r="AC13" s="247"/>
      <c r="AD13" s="247"/>
      <c r="AE13" s="247"/>
      <c r="AF13" s="247"/>
      <c r="AG13" s="103"/>
    </row>
    <row r="14" spans="1:36" ht="12.75" customHeight="1">
      <c r="A14" s="91"/>
      <c r="R14" s="244" t="s">
        <v>131</v>
      </c>
      <c r="S14" s="244"/>
      <c r="T14" s="244"/>
      <c r="U14" s="244"/>
      <c r="V14" s="247">
        <f>IF('【１回目】交付申請書（第1号様式）'!V14="",'【事後申請１回目】交付申請書（第1号様式）'!V14,'【１回目】交付申請書（第1号様式）'!V14)</f>
        <v>0</v>
      </c>
      <c r="W14" s="247"/>
      <c r="X14" s="247"/>
      <c r="Y14" s="247"/>
      <c r="Z14" s="247"/>
      <c r="AA14" s="247"/>
      <c r="AB14" s="247"/>
      <c r="AC14" s="247"/>
      <c r="AD14" s="247"/>
      <c r="AE14" s="247"/>
      <c r="AF14" s="247"/>
      <c r="AG14" s="91"/>
    </row>
    <row r="15" spans="1:36">
      <c r="A15" s="91"/>
      <c r="R15" s="245" t="s">
        <v>132</v>
      </c>
      <c r="S15" s="245"/>
      <c r="T15" s="245"/>
      <c r="U15" s="245"/>
      <c r="V15" s="247">
        <f>IF('【１回目】交付申請書（第1号様式）'!V15="",'【事後申請１回目】交付申請書（第1号様式）'!V15,'【１回目】交付申請書（第1号様式）'!V15)</f>
        <v>0</v>
      </c>
      <c r="W15" s="247"/>
      <c r="X15" s="247"/>
      <c r="Y15" s="247"/>
      <c r="Z15" s="247"/>
      <c r="AA15" s="247"/>
      <c r="AB15" s="247"/>
      <c r="AC15" s="247"/>
      <c r="AD15" s="247"/>
      <c r="AE15" s="247"/>
      <c r="AF15" s="247"/>
      <c r="AG15" s="91"/>
    </row>
    <row r="16" spans="1:36">
      <c r="A16" s="91"/>
      <c r="R16" s="234"/>
      <c r="S16" s="238" t="s">
        <v>170</v>
      </c>
      <c r="T16" s="238"/>
      <c r="U16" s="523">
        <f>IF('【１回目】交付申請書（第1号様式）'!U16="",'【事後申請１回目】交付申請書（第1号様式）'!U16,'【１回目】交付申請書（第1号様式）'!U16)</f>
        <v>0</v>
      </c>
      <c r="V16" s="523"/>
      <c r="W16" s="523"/>
      <c r="X16" s="523"/>
      <c r="Y16" s="523"/>
      <c r="Z16" s="523"/>
      <c r="AA16" s="523"/>
      <c r="AB16" s="93" t="s">
        <v>171</v>
      </c>
      <c r="AC16" s="93"/>
      <c r="AD16" s="93"/>
      <c r="AE16" s="235"/>
      <c r="AF16" s="235"/>
      <c r="AG16" s="91"/>
    </row>
    <row r="17" spans="1:42">
      <c r="A17" s="91"/>
      <c r="B17" s="237"/>
      <c r="D17" s="232"/>
      <c r="E17" s="232"/>
      <c r="F17" s="241"/>
      <c r="G17" s="241"/>
      <c r="H17" s="241"/>
      <c r="I17" s="100"/>
      <c r="J17" s="100"/>
      <c r="M17" s="100"/>
      <c r="AG17" s="91"/>
      <c r="AI17" s="100"/>
    </row>
    <row r="18" spans="1:42" ht="12.75" customHeight="1">
      <c r="A18" s="91"/>
      <c r="B18" s="239" t="s">
        <v>133</v>
      </c>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91"/>
    </row>
    <row r="19" spans="1:42">
      <c r="A19" s="91"/>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91"/>
    </row>
    <row r="20" spans="1:42">
      <c r="A20" s="91"/>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91"/>
    </row>
    <row r="21" spans="1:42">
      <c r="A21" s="91"/>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91"/>
    </row>
    <row r="22" spans="1:42" ht="13.5">
      <c r="A22" s="91"/>
      <c r="B22" s="99"/>
      <c r="C22" s="98"/>
      <c r="D22" s="97"/>
      <c r="E22" s="97"/>
      <c r="F22" s="97"/>
      <c r="G22" s="97"/>
      <c r="H22" s="97"/>
      <c r="I22" s="97"/>
      <c r="J22" s="97"/>
      <c r="K22" s="97"/>
      <c r="AG22" s="91"/>
      <c r="AI22" s="96"/>
      <c r="AJ22" s="95"/>
      <c r="AK22" s="95"/>
      <c r="AL22" s="95"/>
      <c r="AM22" s="95"/>
      <c r="AN22" s="95"/>
      <c r="AO22" s="95"/>
      <c r="AP22" s="95"/>
    </row>
    <row r="23" spans="1:42" ht="13.5">
      <c r="A23" s="91"/>
      <c r="B23" s="113" t="s">
        <v>134</v>
      </c>
      <c r="C23" s="113"/>
      <c r="D23" s="113"/>
      <c r="E23" s="113"/>
      <c r="F23" s="113"/>
      <c r="G23" s="113"/>
      <c r="H23" s="113"/>
      <c r="AG23" s="91"/>
    </row>
    <row r="24" spans="1:42">
      <c r="A24" s="91"/>
      <c r="AG24" s="91"/>
    </row>
    <row r="25" spans="1:42" ht="13.5">
      <c r="A25" s="91"/>
      <c r="C25" s="205" t="str">
        <f>DBCS("￥"&amp;FIXED(【事後申請】事業報告書４枚目!I60,0,FALSE)&amp;".―")</f>
        <v>￥０．―</v>
      </c>
      <c r="D25" s="201"/>
      <c r="E25" s="201"/>
      <c r="F25" s="201"/>
      <c r="G25" s="203"/>
      <c r="H25" s="201"/>
      <c r="I25" s="119"/>
      <c r="J25" s="119"/>
      <c r="K25" s="119"/>
      <c r="L25" s="119"/>
      <c r="M25" s="119"/>
      <c r="AG25" s="91"/>
    </row>
    <row r="26" spans="1:42">
      <c r="A26" s="91"/>
      <c r="C26" s="121" t="s">
        <v>135</v>
      </c>
      <c r="H26" s="3"/>
      <c r="AG26" s="91"/>
    </row>
    <row r="27" spans="1:42">
      <c r="A27" s="91"/>
      <c r="C27" s="121"/>
      <c r="AG27" s="91"/>
    </row>
    <row r="28" spans="1:42" ht="13.5">
      <c r="A28" s="91"/>
      <c r="B28" s="113" t="s">
        <v>180</v>
      </c>
      <c r="C28" s="121"/>
      <c r="AG28" s="91"/>
    </row>
    <row r="29" spans="1:42">
      <c r="A29" s="91"/>
      <c r="C29" s="121"/>
      <c r="AG29" s="91"/>
    </row>
    <row r="30" spans="1:42" ht="15.75">
      <c r="A30" s="91"/>
      <c r="C30" s="205" t="str">
        <f>IF(【１回目】事業報告書４枚目!I60=0,DBCS("￥"&amp;FIXED(【１回目】事業計画書３枚目!I54,0,FALSE)&amp;".―"),DBCS("￥"&amp;FIXED(【１回目】事業報告書４枚目!I60,0,FALSE)&amp;".―"))</f>
        <v>￥０．―</v>
      </c>
      <c r="D30" s="201"/>
      <c r="E30" s="201"/>
      <c r="F30" s="201"/>
      <c r="G30" s="203"/>
      <c r="H30" s="209"/>
      <c r="AG30" s="91"/>
    </row>
    <row r="31" spans="1:42">
      <c r="A31" s="91"/>
      <c r="AG31" s="91"/>
      <c r="AI31" s="94"/>
    </row>
    <row r="32" spans="1:42" ht="13.5">
      <c r="A32" s="91"/>
      <c r="B32" s="113" t="s">
        <v>181</v>
      </c>
      <c r="G32" s="113"/>
      <c r="AG32" s="91"/>
    </row>
    <row r="33" spans="1:33" ht="13.5">
      <c r="A33" s="91"/>
      <c r="B33" s="113"/>
      <c r="C33" s="1" t="s">
        <v>184</v>
      </c>
      <c r="G33" s="113"/>
      <c r="AG33" s="91"/>
    </row>
    <row r="34" spans="1:33">
      <c r="A34" s="91"/>
      <c r="B34" s="93" t="s">
        <v>68</v>
      </c>
      <c r="C34" s="1" t="s">
        <v>203</v>
      </c>
      <c r="AG34" s="91"/>
    </row>
    <row r="35" spans="1:33">
      <c r="A35" s="91"/>
      <c r="B35" s="1" t="s">
        <v>182</v>
      </c>
      <c r="AG35" s="91"/>
    </row>
    <row r="36" spans="1:33">
      <c r="A36" s="91"/>
      <c r="B36" s="93" t="s">
        <v>68</v>
      </c>
      <c r="C36" s="1" t="s">
        <v>204</v>
      </c>
      <c r="AG36" s="91"/>
    </row>
    <row r="37" spans="1:33">
      <c r="A37" s="91"/>
      <c r="B37" s="93" t="s">
        <v>68</v>
      </c>
      <c r="C37" s="1" t="s">
        <v>140</v>
      </c>
      <c r="AG37" s="91"/>
    </row>
    <row r="38" spans="1:33">
      <c r="A38" s="91"/>
      <c r="B38" s="93" t="s">
        <v>68</v>
      </c>
      <c r="C38" s="1" t="s">
        <v>141</v>
      </c>
      <c r="AG38" s="91"/>
    </row>
    <row r="39" spans="1:33" ht="12.75" customHeight="1">
      <c r="A39" s="91"/>
      <c r="B39" s="93" t="s">
        <v>68</v>
      </c>
      <c r="C39" s="242" t="s">
        <v>205</v>
      </c>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91"/>
    </row>
    <row r="40" spans="1:33">
      <c r="A40" s="91"/>
      <c r="B40" s="164"/>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91"/>
    </row>
    <row r="41" spans="1:33">
      <c r="A41" s="91"/>
      <c r="B41" s="164"/>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91"/>
    </row>
    <row r="42" spans="1:33">
      <c r="A42" s="91"/>
      <c r="B42" s="164"/>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91"/>
    </row>
    <row r="43" spans="1:33">
      <c r="A43" s="91"/>
      <c r="B43" s="164"/>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91"/>
    </row>
    <row r="44" spans="1:33">
      <c r="A44" s="91"/>
      <c r="B44" s="164"/>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91"/>
    </row>
    <row r="45" spans="1:33">
      <c r="A45" s="91"/>
      <c r="B45" s="164"/>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91"/>
    </row>
    <row r="46" spans="1:33">
      <c r="A46" s="91"/>
      <c r="B46" s="164"/>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91"/>
    </row>
    <row r="47" spans="1:33">
      <c r="A47" s="91"/>
      <c r="B47" s="93" t="s">
        <v>68</v>
      </c>
      <c r="C47" s="93" t="s">
        <v>144</v>
      </c>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1"/>
    </row>
    <row r="48" spans="1:33">
      <c r="A48" s="91"/>
      <c r="D48" s="93" t="s">
        <v>143</v>
      </c>
      <c r="AG48" s="91"/>
    </row>
    <row r="49" spans="1:35">
      <c r="A49" s="91"/>
      <c r="B49" s="93" t="s">
        <v>68</v>
      </c>
      <c r="C49" s="1" t="s">
        <v>145</v>
      </c>
      <c r="AG49" s="91"/>
    </row>
    <row r="50" spans="1:35">
      <c r="A50" s="91"/>
      <c r="AG50" s="91"/>
    </row>
    <row r="51" spans="1:35" ht="14.25">
      <c r="A51" s="91"/>
      <c r="B51" s="122" t="s">
        <v>183</v>
      </c>
      <c r="AG51" s="91"/>
    </row>
    <row r="52" spans="1:35">
      <c r="A52" s="91"/>
      <c r="C52" s="123" t="s">
        <v>68</v>
      </c>
      <c r="D52" s="124"/>
      <c r="E52" s="124" t="s">
        <v>147</v>
      </c>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5"/>
      <c r="AG52" s="91"/>
    </row>
    <row r="53" spans="1:35">
      <c r="A53" s="91"/>
      <c r="C53" s="126"/>
      <c r="D53" s="3" t="s">
        <v>148</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127"/>
      <c r="AG53" s="91"/>
    </row>
    <row r="54" spans="1:35" ht="13.15" customHeight="1">
      <c r="A54" s="91"/>
      <c r="B54" s="93"/>
      <c r="C54" s="128" t="s">
        <v>68</v>
      </c>
      <c r="D54" s="129"/>
      <c r="E54" s="130" t="s">
        <v>149</v>
      </c>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31"/>
      <c r="AG54" s="91"/>
      <c r="AI54" s="94"/>
    </row>
    <row r="55" spans="1:35">
      <c r="A55" s="91"/>
      <c r="AG55" s="91"/>
    </row>
    <row r="56" spans="1:35">
      <c r="A56" s="91"/>
      <c r="AG56" s="91"/>
    </row>
    <row r="57" spans="1:35">
      <c r="A57" s="91"/>
      <c r="U57" s="93"/>
      <c r="AC57" s="236"/>
      <c r="AD57" s="240"/>
      <c r="AE57" s="240"/>
      <c r="AF57" s="240"/>
      <c r="AG57" s="91"/>
    </row>
    <row r="58" spans="1:35">
      <c r="A58" s="91"/>
      <c r="AG58" s="91"/>
    </row>
    <row r="59" spans="1: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row>
  </sheetData>
  <mergeCells count="19">
    <mergeCell ref="R12:U12"/>
    <mergeCell ref="V12:AF12"/>
    <mergeCell ref="B6:AF6"/>
    <mergeCell ref="R10:U10"/>
    <mergeCell ref="V10:AF10"/>
    <mergeCell ref="R11:U11"/>
    <mergeCell ref="V11:AF11"/>
    <mergeCell ref="F17:H17"/>
    <mergeCell ref="B18:AF21"/>
    <mergeCell ref="C39:AF46"/>
    <mergeCell ref="AD57:AF57"/>
    <mergeCell ref="R13:U13"/>
    <mergeCell ref="V13:AF13"/>
    <mergeCell ref="R14:U14"/>
    <mergeCell ref="V14:AF14"/>
    <mergeCell ref="R15:U15"/>
    <mergeCell ref="V15:AF15"/>
    <mergeCell ref="S16:T16"/>
    <mergeCell ref="U16:AA16"/>
  </mergeCells>
  <phoneticPr fontId="2"/>
  <dataValidations count="1">
    <dataValidation type="list" allowBlank="1" showInputMessage="1" showErrorMessage="1" sqref="B47 B49 C52 C54 B36:B39 B34">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3"/>
  <sheetViews>
    <sheetView showZeros="0" workbookViewId="0">
      <selection activeCell="I10" sqref="I10:K62"/>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76</v>
      </c>
    </row>
    <row r="3" spans="1:12">
      <c r="A3" s="238" t="s">
        <v>77</v>
      </c>
      <c r="B3" s="238"/>
      <c r="C3" s="238"/>
      <c r="D3" s="238"/>
      <c r="E3" s="238"/>
      <c r="F3" s="238"/>
      <c r="G3" s="238"/>
      <c r="H3" s="238"/>
      <c r="I3" s="238"/>
      <c r="J3" s="238"/>
      <c r="K3" s="238"/>
      <c r="L3" s="212"/>
    </row>
    <row r="4" spans="1:12">
      <c r="A4" s="1" t="s">
        <v>2</v>
      </c>
    </row>
    <row r="5" spans="1:12">
      <c r="A5" s="286" t="s">
        <v>3</v>
      </c>
      <c r="B5" s="252"/>
      <c r="C5" s="279"/>
      <c r="D5" s="279"/>
      <c r="E5" s="279"/>
      <c r="F5" s="279"/>
      <c r="G5" s="279"/>
      <c r="H5" s="279"/>
      <c r="I5" s="279"/>
      <c r="J5" s="279"/>
      <c r="K5" s="252"/>
      <c r="L5" s="219"/>
    </row>
    <row r="6" spans="1:12">
      <c r="A6" s="253"/>
      <c r="B6" s="254"/>
      <c r="C6" s="280"/>
      <c r="D6" s="280"/>
      <c r="E6" s="280"/>
      <c r="F6" s="280"/>
      <c r="G6" s="280"/>
      <c r="H6" s="280"/>
      <c r="I6" s="280"/>
      <c r="J6" s="280"/>
      <c r="K6" s="254"/>
      <c r="L6" s="219"/>
    </row>
    <row r="7" spans="1:12">
      <c r="A7" s="286" t="s">
        <v>78</v>
      </c>
      <c r="B7" s="279"/>
      <c r="C7" s="286"/>
      <c r="D7" s="279"/>
      <c r="E7" s="279"/>
      <c r="F7" s="279"/>
      <c r="G7" s="279"/>
      <c r="H7" s="279"/>
      <c r="I7" s="279"/>
      <c r="J7" s="279"/>
      <c r="K7" s="252"/>
      <c r="L7" s="3"/>
    </row>
    <row r="8" spans="1:12">
      <c r="A8" s="253"/>
      <c r="B8" s="280"/>
      <c r="C8" s="253"/>
      <c r="D8" s="280"/>
      <c r="E8" s="280"/>
      <c r="F8" s="280"/>
      <c r="G8" s="280"/>
      <c r="H8" s="280"/>
      <c r="I8" s="280"/>
      <c r="J8" s="280"/>
      <c r="K8" s="254"/>
      <c r="L8" s="3"/>
    </row>
    <row r="9" spans="1:12" ht="12.75" customHeight="1">
      <c r="A9" s="281" t="s">
        <v>211</v>
      </c>
      <c r="B9" s="282"/>
      <c r="C9" s="282"/>
      <c r="D9" s="282"/>
      <c r="E9" s="282"/>
      <c r="F9" s="282"/>
      <c r="G9" s="282"/>
      <c r="H9" s="7" t="s">
        <v>7</v>
      </c>
      <c r="I9" s="282" t="s">
        <v>8</v>
      </c>
      <c r="J9" s="282"/>
      <c r="K9" s="283"/>
      <c r="L9" s="219"/>
    </row>
    <row r="10" spans="1:12" ht="12.75" customHeight="1">
      <c r="A10" s="403"/>
      <c r="B10" s="404"/>
      <c r="C10" s="404"/>
      <c r="D10" s="404"/>
      <c r="E10" s="404"/>
      <c r="F10" s="404"/>
      <c r="G10" s="404"/>
      <c r="H10" s="284"/>
      <c r="I10" s="404"/>
      <c r="J10" s="404"/>
      <c r="K10" s="410"/>
      <c r="L10" s="228"/>
    </row>
    <row r="11" spans="1:12">
      <c r="A11" s="405"/>
      <c r="B11" s="406"/>
      <c r="C11" s="406"/>
      <c r="D11" s="406"/>
      <c r="E11" s="406"/>
      <c r="F11" s="406"/>
      <c r="G11" s="406"/>
      <c r="H11" s="285"/>
      <c r="I11" s="406"/>
      <c r="J11" s="406"/>
      <c r="K11" s="411"/>
      <c r="L11" s="228"/>
    </row>
    <row r="12" spans="1:12">
      <c r="A12" s="405"/>
      <c r="B12" s="406"/>
      <c r="C12" s="406"/>
      <c r="D12" s="406"/>
      <c r="E12" s="406"/>
      <c r="F12" s="406"/>
      <c r="G12" s="406"/>
      <c r="H12" s="285"/>
      <c r="I12" s="406"/>
      <c r="J12" s="406"/>
      <c r="K12" s="411"/>
      <c r="L12" s="228"/>
    </row>
    <row r="13" spans="1:12">
      <c r="A13" s="405"/>
      <c r="B13" s="406"/>
      <c r="C13" s="406"/>
      <c r="D13" s="406"/>
      <c r="E13" s="406"/>
      <c r="F13" s="406"/>
      <c r="G13" s="406"/>
      <c r="H13" s="285"/>
      <c r="I13" s="406"/>
      <c r="J13" s="406"/>
      <c r="K13" s="411"/>
      <c r="L13" s="228"/>
    </row>
    <row r="14" spans="1:12">
      <c r="A14" s="405"/>
      <c r="B14" s="406"/>
      <c r="C14" s="406"/>
      <c r="D14" s="406"/>
      <c r="E14" s="406"/>
      <c r="F14" s="406"/>
      <c r="G14" s="406"/>
      <c r="H14" s="285"/>
      <c r="I14" s="406"/>
      <c r="J14" s="406"/>
      <c r="K14" s="411"/>
      <c r="L14" s="228"/>
    </row>
    <row r="15" spans="1:12">
      <c r="A15" s="405"/>
      <c r="B15" s="406"/>
      <c r="C15" s="406"/>
      <c r="D15" s="406"/>
      <c r="E15" s="406"/>
      <c r="F15" s="406"/>
      <c r="G15" s="406"/>
      <c r="H15" s="285"/>
      <c r="I15" s="406"/>
      <c r="J15" s="406"/>
      <c r="K15" s="411"/>
      <c r="L15" s="228"/>
    </row>
    <row r="16" spans="1:12">
      <c r="A16" s="405"/>
      <c r="B16" s="406"/>
      <c r="C16" s="406"/>
      <c r="D16" s="406"/>
      <c r="E16" s="406"/>
      <c r="F16" s="406"/>
      <c r="G16" s="406"/>
      <c r="H16" s="285"/>
      <c r="I16" s="406"/>
      <c r="J16" s="406"/>
      <c r="K16" s="411"/>
      <c r="L16" s="228"/>
    </row>
    <row r="17" spans="1:12">
      <c r="A17" s="405"/>
      <c r="B17" s="406"/>
      <c r="C17" s="406"/>
      <c r="D17" s="406"/>
      <c r="E17" s="406"/>
      <c r="F17" s="406"/>
      <c r="G17" s="406"/>
      <c r="H17" s="285"/>
      <c r="I17" s="406"/>
      <c r="J17" s="406"/>
      <c r="K17" s="411"/>
      <c r="L17" s="228"/>
    </row>
    <row r="18" spans="1:12">
      <c r="A18" s="405"/>
      <c r="B18" s="406"/>
      <c r="C18" s="406"/>
      <c r="D18" s="406"/>
      <c r="E18" s="406"/>
      <c r="F18" s="406"/>
      <c r="G18" s="406"/>
      <c r="H18" s="285"/>
      <c r="I18" s="406"/>
      <c r="J18" s="406"/>
      <c r="K18" s="411"/>
      <c r="L18" s="228"/>
    </row>
    <row r="19" spans="1:12">
      <c r="A19" s="405"/>
      <c r="B19" s="406"/>
      <c r="C19" s="406"/>
      <c r="D19" s="406"/>
      <c r="E19" s="406"/>
      <c r="F19" s="406"/>
      <c r="G19" s="406"/>
      <c r="H19" s="285"/>
      <c r="I19" s="406"/>
      <c r="J19" s="406"/>
      <c r="K19" s="411"/>
      <c r="L19" s="228"/>
    </row>
    <row r="20" spans="1:12">
      <c r="A20" s="405"/>
      <c r="B20" s="406"/>
      <c r="C20" s="406"/>
      <c r="D20" s="406"/>
      <c r="E20" s="406"/>
      <c r="F20" s="406"/>
      <c r="G20" s="406"/>
      <c r="H20" s="285"/>
      <c r="I20" s="406"/>
      <c r="J20" s="406"/>
      <c r="K20" s="411"/>
      <c r="L20" s="228"/>
    </row>
    <row r="21" spans="1:12">
      <c r="A21" s="405"/>
      <c r="B21" s="406"/>
      <c r="C21" s="406"/>
      <c r="D21" s="406"/>
      <c r="E21" s="406"/>
      <c r="F21" s="406"/>
      <c r="G21" s="406"/>
      <c r="H21" s="285"/>
      <c r="I21" s="406"/>
      <c r="J21" s="406"/>
      <c r="K21" s="411"/>
      <c r="L21" s="228"/>
    </row>
    <row r="22" spans="1:12">
      <c r="A22" s="405"/>
      <c r="B22" s="406"/>
      <c r="C22" s="406"/>
      <c r="D22" s="406"/>
      <c r="E22" s="406"/>
      <c r="F22" s="406"/>
      <c r="G22" s="406"/>
      <c r="H22" s="285"/>
      <c r="I22" s="406"/>
      <c r="J22" s="406"/>
      <c r="K22" s="411"/>
      <c r="L22" s="228"/>
    </row>
    <row r="23" spans="1:12">
      <c r="A23" s="405"/>
      <c r="B23" s="406"/>
      <c r="C23" s="406"/>
      <c r="D23" s="406"/>
      <c r="E23" s="406"/>
      <c r="F23" s="406"/>
      <c r="G23" s="406"/>
      <c r="H23" s="285"/>
      <c r="I23" s="406"/>
      <c r="J23" s="406"/>
      <c r="K23" s="411"/>
      <c r="L23" s="228"/>
    </row>
    <row r="24" spans="1:12">
      <c r="A24" s="405"/>
      <c r="B24" s="406"/>
      <c r="C24" s="406"/>
      <c r="D24" s="406"/>
      <c r="E24" s="406"/>
      <c r="F24" s="406"/>
      <c r="G24" s="406"/>
      <c r="H24" s="285"/>
      <c r="I24" s="406"/>
      <c r="J24" s="406"/>
      <c r="K24" s="411"/>
      <c r="L24" s="228"/>
    </row>
    <row r="25" spans="1:12">
      <c r="A25" s="405"/>
      <c r="B25" s="406"/>
      <c r="C25" s="406"/>
      <c r="D25" s="406"/>
      <c r="E25" s="406"/>
      <c r="F25" s="406"/>
      <c r="G25" s="406"/>
      <c r="H25" s="285"/>
      <c r="I25" s="406"/>
      <c r="J25" s="406"/>
      <c r="K25" s="411"/>
      <c r="L25" s="228"/>
    </row>
    <row r="26" spans="1:12">
      <c r="A26" s="405"/>
      <c r="B26" s="406"/>
      <c r="C26" s="406"/>
      <c r="D26" s="406"/>
      <c r="E26" s="406"/>
      <c r="F26" s="406"/>
      <c r="G26" s="406"/>
      <c r="H26" s="285"/>
      <c r="I26" s="406"/>
      <c r="J26" s="406"/>
      <c r="K26" s="411"/>
      <c r="L26" s="228"/>
    </row>
    <row r="27" spans="1:12">
      <c r="A27" s="405"/>
      <c r="B27" s="406"/>
      <c r="C27" s="406"/>
      <c r="D27" s="406"/>
      <c r="E27" s="406"/>
      <c r="F27" s="406"/>
      <c r="G27" s="406"/>
      <c r="H27" s="285"/>
      <c r="I27" s="406"/>
      <c r="J27" s="406"/>
      <c r="K27" s="411"/>
      <c r="L27" s="228"/>
    </row>
    <row r="28" spans="1:12">
      <c r="A28" s="405"/>
      <c r="B28" s="406"/>
      <c r="C28" s="406"/>
      <c r="D28" s="406"/>
      <c r="E28" s="406"/>
      <c r="F28" s="406"/>
      <c r="G28" s="406"/>
      <c r="H28" s="285"/>
      <c r="I28" s="406"/>
      <c r="J28" s="406"/>
      <c r="K28" s="411"/>
      <c r="L28" s="228"/>
    </row>
    <row r="29" spans="1:12">
      <c r="A29" s="405"/>
      <c r="B29" s="406"/>
      <c r="C29" s="406"/>
      <c r="D29" s="406"/>
      <c r="E29" s="406"/>
      <c r="F29" s="406"/>
      <c r="G29" s="406"/>
      <c r="H29" s="285"/>
      <c r="I29" s="406"/>
      <c r="J29" s="406"/>
      <c r="K29" s="411"/>
      <c r="L29" s="228"/>
    </row>
    <row r="30" spans="1:12">
      <c r="A30" s="405"/>
      <c r="B30" s="406"/>
      <c r="C30" s="406"/>
      <c r="D30" s="406"/>
      <c r="E30" s="406"/>
      <c r="F30" s="406"/>
      <c r="G30" s="406"/>
      <c r="H30" s="285"/>
      <c r="I30" s="406"/>
      <c r="J30" s="406"/>
      <c r="K30" s="411"/>
      <c r="L30" s="228"/>
    </row>
    <row r="31" spans="1:12">
      <c r="A31" s="405"/>
      <c r="B31" s="406"/>
      <c r="C31" s="406"/>
      <c r="D31" s="406"/>
      <c r="E31" s="406"/>
      <c r="F31" s="406"/>
      <c r="G31" s="406"/>
      <c r="H31" s="285"/>
      <c r="I31" s="406"/>
      <c r="J31" s="406"/>
      <c r="K31" s="411"/>
      <c r="L31" s="228"/>
    </row>
    <row r="32" spans="1:12">
      <c r="A32" s="405"/>
      <c r="B32" s="406"/>
      <c r="C32" s="406"/>
      <c r="D32" s="406"/>
      <c r="E32" s="406"/>
      <c r="F32" s="406"/>
      <c r="G32" s="406"/>
      <c r="H32" s="285"/>
      <c r="I32" s="406"/>
      <c r="J32" s="406"/>
      <c r="K32" s="411"/>
      <c r="L32" s="228"/>
    </row>
    <row r="33" spans="1:12">
      <c r="A33" s="405"/>
      <c r="B33" s="406"/>
      <c r="C33" s="406"/>
      <c r="D33" s="406"/>
      <c r="E33" s="406"/>
      <c r="F33" s="406"/>
      <c r="G33" s="406"/>
      <c r="H33" s="285"/>
      <c r="I33" s="406"/>
      <c r="J33" s="406"/>
      <c r="K33" s="411"/>
      <c r="L33" s="228"/>
    </row>
    <row r="34" spans="1:12">
      <c r="A34" s="405"/>
      <c r="B34" s="406"/>
      <c r="C34" s="406"/>
      <c r="D34" s="406"/>
      <c r="E34" s="406"/>
      <c r="F34" s="406"/>
      <c r="G34" s="406"/>
      <c r="H34" s="285"/>
      <c r="I34" s="406"/>
      <c r="J34" s="406"/>
      <c r="K34" s="411"/>
      <c r="L34" s="228"/>
    </row>
    <row r="35" spans="1:12">
      <c r="A35" s="405"/>
      <c r="B35" s="406"/>
      <c r="C35" s="406"/>
      <c r="D35" s="406"/>
      <c r="E35" s="406"/>
      <c r="F35" s="406"/>
      <c r="G35" s="406"/>
      <c r="H35" s="285"/>
      <c r="I35" s="406"/>
      <c r="J35" s="406"/>
      <c r="K35" s="411"/>
      <c r="L35" s="228"/>
    </row>
    <row r="36" spans="1:12">
      <c r="A36" s="405"/>
      <c r="B36" s="406"/>
      <c r="C36" s="406"/>
      <c r="D36" s="406"/>
      <c r="E36" s="406"/>
      <c r="F36" s="406"/>
      <c r="G36" s="406"/>
      <c r="H36" s="285"/>
      <c r="I36" s="406"/>
      <c r="J36" s="406"/>
      <c r="K36" s="411"/>
      <c r="L36" s="228"/>
    </row>
    <row r="37" spans="1:12">
      <c r="A37" s="405"/>
      <c r="B37" s="406"/>
      <c r="C37" s="406"/>
      <c r="D37" s="406"/>
      <c r="E37" s="406"/>
      <c r="F37" s="406"/>
      <c r="G37" s="406"/>
      <c r="H37" s="285"/>
      <c r="I37" s="406"/>
      <c r="J37" s="406"/>
      <c r="K37" s="411"/>
      <c r="L37" s="228"/>
    </row>
    <row r="38" spans="1:12">
      <c r="A38" s="405"/>
      <c r="B38" s="406"/>
      <c r="C38" s="406"/>
      <c r="D38" s="406"/>
      <c r="E38" s="406"/>
      <c r="F38" s="406"/>
      <c r="G38" s="406"/>
      <c r="H38" s="285"/>
      <c r="I38" s="406"/>
      <c r="J38" s="406"/>
      <c r="K38" s="411"/>
      <c r="L38" s="228"/>
    </row>
    <row r="39" spans="1:12">
      <c r="A39" s="405"/>
      <c r="B39" s="406"/>
      <c r="C39" s="406"/>
      <c r="D39" s="406"/>
      <c r="E39" s="406"/>
      <c r="F39" s="406"/>
      <c r="G39" s="406"/>
      <c r="H39" s="285"/>
      <c r="I39" s="406"/>
      <c r="J39" s="406"/>
      <c r="K39" s="411"/>
      <c r="L39" s="228"/>
    </row>
    <row r="40" spans="1:12" ht="12.75" customHeight="1">
      <c r="A40" s="405"/>
      <c r="B40" s="406"/>
      <c r="C40" s="406"/>
      <c r="D40" s="406"/>
      <c r="E40" s="406"/>
      <c r="F40" s="406"/>
      <c r="G40" s="406"/>
      <c r="H40" s="285"/>
      <c r="I40" s="406"/>
      <c r="J40" s="406"/>
      <c r="K40" s="411"/>
      <c r="L40" s="229"/>
    </row>
    <row r="41" spans="1:12" ht="12.75" customHeight="1">
      <c r="A41" s="405"/>
      <c r="B41" s="406"/>
      <c r="C41" s="406"/>
      <c r="D41" s="406"/>
      <c r="E41" s="406"/>
      <c r="F41" s="406"/>
      <c r="G41" s="406"/>
      <c r="H41" s="285"/>
      <c r="I41" s="406"/>
      <c r="J41" s="406"/>
      <c r="K41" s="411"/>
      <c r="L41" s="218"/>
    </row>
    <row r="42" spans="1:12" ht="12.75" customHeight="1">
      <c r="A42" s="405"/>
      <c r="B42" s="406"/>
      <c r="C42" s="406"/>
      <c r="D42" s="406"/>
      <c r="E42" s="406"/>
      <c r="F42" s="406"/>
      <c r="G42" s="406"/>
      <c r="H42" s="285"/>
      <c r="I42" s="406"/>
      <c r="J42" s="406"/>
      <c r="K42" s="411"/>
      <c r="L42" s="218"/>
    </row>
    <row r="43" spans="1:12" ht="12.75" customHeight="1">
      <c r="A43" s="405"/>
      <c r="B43" s="406"/>
      <c r="C43" s="406"/>
      <c r="D43" s="406"/>
      <c r="E43" s="406"/>
      <c r="F43" s="406"/>
      <c r="G43" s="406"/>
      <c r="H43" s="285"/>
      <c r="I43" s="406"/>
      <c r="J43" s="406"/>
      <c r="K43" s="411"/>
    </row>
    <row r="44" spans="1:12" ht="12.75" customHeight="1">
      <c r="A44" s="405"/>
      <c r="B44" s="406"/>
      <c r="C44" s="406"/>
      <c r="D44" s="406"/>
      <c r="E44" s="406"/>
      <c r="F44" s="406"/>
      <c r="G44" s="406"/>
      <c r="H44" s="285"/>
      <c r="I44" s="406"/>
      <c r="J44" s="406"/>
      <c r="K44" s="411"/>
    </row>
    <row r="45" spans="1:12" ht="12.75" customHeight="1">
      <c r="A45" s="405"/>
      <c r="B45" s="406"/>
      <c r="C45" s="406"/>
      <c r="D45" s="406"/>
      <c r="E45" s="406"/>
      <c r="F45" s="406"/>
      <c r="G45" s="406"/>
      <c r="H45" s="285"/>
      <c r="I45" s="406"/>
      <c r="J45" s="406"/>
      <c r="K45" s="411"/>
      <c r="L45" s="3"/>
    </row>
    <row r="46" spans="1:12">
      <c r="A46" s="405"/>
      <c r="B46" s="406"/>
      <c r="C46" s="406"/>
      <c r="D46" s="406"/>
      <c r="E46" s="406"/>
      <c r="F46" s="406"/>
      <c r="G46" s="406"/>
      <c r="H46" s="285"/>
      <c r="I46" s="406"/>
      <c r="J46" s="406"/>
      <c r="K46" s="411"/>
      <c r="L46" s="3"/>
    </row>
    <row r="47" spans="1:12" ht="6" customHeight="1">
      <c r="A47" s="405"/>
      <c r="B47" s="406"/>
      <c r="C47" s="406"/>
      <c r="D47" s="406"/>
      <c r="E47" s="406"/>
      <c r="F47" s="406"/>
      <c r="G47" s="406"/>
      <c r="H47" s="285"/>
      <c r="I47" s="406"/>
      <c r="J47" s="406"/>
      <c r="K47" s="411"/>
      <c r="L47" s="3"/>
    </row>
    <row r="48" spans="1:12">
      <c r="A48" s="405"/>
      <c r="B48" s="406"/>
      <c r="C48" s="406"/>
      <c r="D48" s="406"/>
      <c r="E48" s="406"/>
      <c r="F48" s="406"/>
      <c r="G48" s="406"/>
      <c r="H48" s="285"/>
      <c r="I48" s="406"/>
      <c r="J48" s="406"/>
      <c r="K48" s="411"/>
      <c r="L48" s="3"/>
    </row>
    <row r="49" spans="1:14" ht="12.75" customHeight="1">
      <c r="A49" s="405"/>
      <c r="B49" s="406"/>
      <c r="C49" s="406"/>
      <c r="D49" s="406"/>
      <c r="E49" s="406"/>
      <c r="F49" s="406"/>
      <c r="G49" s="406"/>
      <c r="H49" s="285"/>
      <c r="I49" s="406"/>
      <c r="J49" s="406"/>
      <c r="K49" s="411"/>
      <c r="L49" s="3"/>
    </row>
    <row r="50" spans="1:14" ht="12.75" customHeight="1">
      <c r="A50" s="405"/>
      <c r="B50" s="406"/>
      <c r="C50" s="406"/>
      <c r="D50" s="406"/>
      <c r="E50" s="406"/>
      <c r="F50" s="406"/>
      <c r="G50" s="406"/>
      <c r="H50" s="285"/>
      <c r="I50" s="406"/>
      <c r="J50" s="406"/>
      <c r="K50" s="411"/>
      <c r="L50" s="3"/>
    </row>
    <row r="51" spans="1:14">
      <c r="A51" s="405"/>
      <c r="B51" s="406"/>
      <c r="C51" s="406"/>
      <c r="D51" s="406"/>
      <c r="E51" s="406"/>
      <c r="F51" s="406"/>
      <c r="G51" s="406"/>
      <c r="H51" s="285"/>
      <c r="I51" s="406"/>
      <c r="J51" s="406"/>
      <c r="K51" s="411"/>
      <c r="L51" s="3"/>
    </row>
    <row r="52" spans="1:14">
      <c r="A52" s="405"/>
      <c r="B52" s="406"/>
      <c r="C52" s="406"/>
      <c r="D52" s="406"/>
      <c r="E52" s="406"/>
      <c r="F52" s="406"/>
      <c r="G52" s="406"/>
      <c r="H52" s="285"/>
      <c r="I52" s="406"/>
      <c r="J52" s="406"/>
      <c r="K52" s="411"/>
      <c r="L52" s="3"/>
    </row>
    <row r="53" spans="1:14">
      <c r="A53" s="405"/>
      <c r="B53" s="406"/>
      <c r="C53" s="406"/>
      <c r="D53" s="406"/>
      <c r="E53" s="406"/>
      <c r="F53" s="406"/>
      <c r="G53" s="406"/>
      <c r="H53" s="285"/>
      <c r="I53" s="406"/>
      <c r="J53" s="406"/>
      <c r="K53" s="411"/>
      <c r="L53" s="3"/>
    </row>
    <row r="54" spans="1:14">
      <c r="A54" s="405"/>
      <c r="B54" s="406"/>
      <c r="C54" s="406"/>
      <c r="D54" s="406"/>
      <c r="E54" s="406"/>
      <c r="F54" s="406"/>
      <c r="G54" s="406"/>
      <c r="H54" s="285"/>
      <c r="I54" s="406"/>
      <c r="J54" s="406"/>
      <c r="K54" s="411"/>
      <c r="L54" s="3"/>
    </row>
    <row r="55" spans="1:14">
      <c r="A55" s="405"/>
      <c r="B55" s="406"/>
      <c r="C55" s="406"/>
      <c r="D55" s="406"/>
      <c r="E55" s="406"/>
      <c r="F55" s="406"/>
      <c r="G55" s="406"/>
      <c r="H55" s="285"/>
      <c r="I55" s="406"/>
      <c r="J55" s="406"/>
      <c r="K55" s="411"/>
    </row>
    <row r="56" spans="1:14">
      <c r="A56" s="405"/>
      <c r="B56" s="406"/>
      <c r="C56" s="406"/>
      <c r="D56" s="406"/>
      <c r="E56" s="406"/>
      <c r="F56" s="406"/>
      <c r="G56" s="406"/>
      <c r="H56" s="285"/>
      <c r="I56" s="406"/>
      <c r="J56" s="406"/>
      <c r="K56" s="411"/>
    </row>
    <row r="57" spans="1:14" ht="12.75" customHeight="1">
      <c r="A57" s="405"/>
      <c r="B57" s="406"/>
      <c r="C57" s="406"/>
      <c r="D57" s="406"/>
      <c r="E57" s="406"/>
      <c r="F57" s="406"/>
      <c r="G57" s="406"/>
      <c r="H57" s="285"/>
      <c r="I57" s="406"/>
      <c r="J57" s="406"/>
      <c r="K57" s="411"/>
      <c r="L57" s="3"/>
      <c r="N57" s="3"/>
    </row>
    <row r="58" spans="1:14">
      <c r="A58" s="405"/>
      <c r="B58" s="406"/>
      <c r="C58" s="406"/>
      <c r="D58" s="406"/>
      <c r="E58" s="406"/>
      <c r="F58" s="406"/>
      <c r="G58" s="406"/>
      <c r="H58" s="285"/>
      <c r="I58" s="406"/>
      <c r="J58" s="406"/>
      <c r="K58" s="411"/>
      <c r="L58" s="3"/>
    </row>
    <row r="59" spans="1:14" ht="6" customHeight="1">
      <c r="A59" s="405"/>
      <c r="B59" s="406"/>
      <c r="C59" s="406"/>
      <c r="D59" s="406"/>
      <c r="E59" s="406"/>
      <c r="F59" s="406"/>
      <c r="G59" s="406"/>
      <c r="H59" s="285"/>
      <c r="I59" s="406"/>
      <c r="J59" s="406"/>
      <c r="K59" s="411"/>
      <c r="L59" s="3"/>
    </row>
    <row r="60" spans="1:14" ht="12.75" customHeight="1">
      <c r="A60" s="405"/>
      <c r="B60" s="406"/>
      <c r="C60" s="406"/>
      <c r="D60" s="406"/>
      <c r="E60" s="406"/>
      <c r="F60" s="406"/>
      <c r="G60" s="406"/>
      <c r="H60" s="285"/>
      <c r="I60" s="406"/>
      <c r="J60" s="406"/>
      <c r="K60" s="411"/>
      <c r="L60" s="3"/>
    </row>
    <row r="61" spans="1:14">
      <c r="A61" s="405"/>
      <c r="B61" s="406"/>
      <c r="C61" s="406"/>
      <c r="D61" s="406"/>
      <c r="E61" s="406"/>
      <c r="F61" s="406"/>
      <c r="G61" s="406"/>
      <c r="H61" s="285"/>
      <c r="I61" s="406"/>
      <c r="J61" s="406"/>
      <c r="K61" s="411"/>
      <c r="L61" s="3"/>
    </row>
    <row r="62" spans="1:14">
      <c r="A62" s="407"/>
      <c r="B62" s="408"/>
      <c r="C62" s="408"/>
      <c r="D62" s="408"/>
      <c r="E62" s="408"/>
      <c r="F62" s="408"/>
      <c r="G62" s="408"/>
      <c r="H62" s="409"/>
      <c r="I62" s="408"/>
      <c r="J62" s="408"/>
      <c r="K62" s="412"/>
      <c r="L62" s="3"/>
    </row>
    <row r="63" spans="1:14">
      <c r="E63" s="3"/>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3"/>
  <sheetViews>
    <sheetView showZeros="0" workbookViewId="0">
      <selection activeCell="C38" sqref="C38:K43"/>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214</v>
      </c>
    </row>
    <row r="3" spans="1:12" ht="12.75" customHeight="1">
      <c r="A3" s="281" t="s">
        <v>79</v>
      </c>
      <c r="B3" s="282"/>
      <c r="C3" s="442" t="s">
        <v>80</v>
      </c>
      <c r="D3" s="437"/>
      <c r="E3" s="437"/>
      <c r="F3" s="437"/>
      <c r="G3" s="437"/>
      <c r="H3" s="437"/>
      <c r="I3" s="437"/>
      <c r="J3" s="437"/>
      <c r="K3" s="438"/>
      <c r="L3" s="229"/>
    </row>
    <row r="4" spans="1:12" ht="12.75" customHeight="1">
      <c r="A4" s="251" t="s">
        <v>12</v>
      </c>
      <c r="B4" s="260"/>
      <c r="C4" s="275" t="s">
        <v>225</v>
      </c>
      <c r="D4" s="276"/>
      <c r="E4" s="276"/>
      <c r="F4" s="276"/>
      <c r="G4" s="276"/>
      <c r="H4" s="276"/>
      <c r="I4" s="276"/>
      <c r="J4" s="276"/>
      <c r="K4" s="277"/>
      <c r="L4" s="218"/>
    </row>
    <row r="5" spans="1:12" ht="12.75" customHeight="1">
      <c r="A5" s="251" t="s">
        <v>254</v>
      </c>
      <c r="B5" s="260"/>
      <c r="C5" s="22"/>
      <c r="D5" s="446" t="s">
        <v>87</v>
      </c>
      <c r="E5" s="446"/>
      <c r="F5" s="447"/>
      <c r="G5" s="448" t="s">
        <v>81</v>
      </c>
      <c r="H5" s="449"/>
      <c r="I5" s="265"/>
      <c r="J5" s="266"/>
      <c r="K5" s="165" t="s">
        <v>82</v>
      </c>
    </row>
    <row r="6" spans="1:12" ht="12.75" customHeight="1">
      <c r="A6" s="251" t="s">
        <v>216</v>
      </c>
      <c r="B6" s="260"/>
      <c r="C6" s="443" t="s">
        <v>215</v>
      </c>
      <c r="D6" s="444"/>
      <c r="E6" s="444"/>
      <c r="F6" s="444"/>
      <c r="G6" s="444"/>
      <c r="H6" s="444"/>
      <c r="I6" s="444"/>
      <c r="J6" s="444"/>
      <c r="K6" s="445"/>
      <c r="L6" s="3"/>
    </row>
    <row r="7" spans="1:12">
      <c r="A7" s="261"/>
      <c r="B7" s="262"/>
      <c r="C7" s="425"/>
      <c r="D7" s="426"/>
      <c r="E7" s="426"/>
      <c r="F7" s="426"/>
      <c r="G7" s="426"/>
      <c r="H7" s="426"/>
      <c r="I7" s="426"/>
      <c r="J7" s="426"/>
      <c r="K7" s="427"/>
      <c r="L7" s="3"/>
    </row>
    <row r="8" spans="1:12">
      <c r="A8" s="261"/>
      <c r="B8" s="262"/>
      <c r="C8" s="425"/>
      <c r="D8" s="426"/>
      <c r="E8" s="426"/>
      <c r="F8" s="426"/>
      <c r="G8" s="426"/>
      <c r="H8" s="426"/>
      <c r="I8" s="426"/>
      <c r="J8" s="426"/>
      <c r="K8" s="427"/>
      <c r="L8" s="3"/>
    </row>
    <row r="9" spans="1:12">
      <c r="A9" s="261"/>
      <c r="B9" s="262"/>
      <c r="C9" s="425"/>
      <c r="D9" s="426"/>
      <c r="E9" s="426"/>
      <c r="F9" s="426"/>
      <c r="G9" s="426"/>
      <c r="H9" s="426"/>
      <c r="I9" s="426"/>
      <c r="J9" s="426"/>
      <c r="K9" s="427"/>
      <c r="L9" s="3"/>
    </row>
    <row r="10" spans="1:12">
      <c r="A10" s="261"/>
      <c r="B10" s="262"/>
      <c r="C10" s="425"/>
      <c r="D10" s="426"/>
      <c r="E10" s="426"/>
      <c r="F10" s="426"/>
      <c r="G10" s="426"/>
      <c r="H10" s="426"/>
      <c r="I10" s="426"/>
      <c r="J10" s="426"/>
      <c r="K10" s="427"/>
      <c r="L10" s="3"/>
    </row>
    <row r="11" spans="1:12">
      <c r="A11" s="261"/>
      <c r="B11" s="262"/>
      <c r="C11" s="425"/>
      <c r="D11" s="426"/>
      <c r="E11" s="426"/>
      <c r="F11" s="426"/>
      <c r="G11" s="426"/>
      <c r="H11" s="426"/>
      <c r="I11" s="426"/>
      <c r="J11" s="426"/>
      <c r="K11" s="427"/>
      <c r="L11" s="3"/>
    </row>
    <row r="12" spans="1:12" ht="12.75" customHeight="1">
      <c r="A12" s="261"/>
      <c r="B12" s="262"/>
      <c r="C12" s="425"/>
      <c r="D12" s="426"/>
      <c r="E12" s="426"/>
      <c r="F12" s="426"/>
      <c r="G12" s="426"/>
      <c r="H12" s="426"/>
      <c r="I12" s="426"/>
      <c r="J12" s="426"/>
      <c r="K12" s="427"/>
      <c r="L12" s="3"/>
    </row>
    <row r="13" spans="1:12" ht="12.75" customHeight="1">
      <c r="A13" s="261" t="s">
        <v>83</v>
      </c>
      <c r="B13" s="262"/>
      <c r="C13" s="431"/>
      <c r="D13" s="432"/>
      <c r="E13" s="432"/>
      <c r="F13" s="432"/>
      <c r="G13" s="432"/>
      <c r="H13" s="432"/>
      <c r="I13" s="432"/>
      <c r="J13" s="432"/>
      <c r="K13" s="433"/>
      <c r="L13" s="3"/>
    </row>
    <row r="14" spans="1:12" ht="12.75" customHeight="1">
      <c r="A14" s="261"/>
      <c r="B14" s="262"/>
      <c r="C14" s="425"/>
      <c r="D14" s="426"/>
      <c r="E14" s="426"/>
      <c r="F14" s="426"/>
      <c r="G14" s="426"/>
      <c r="H14" s="426"/>
      <c r="I14" s="426"/>
      <c r="J14" s="426"/>
      <c r="K14" s="427"/>
      <c r="L14" s="3"/>
    </row>
    <row r="15" spans="1:12" ht="12.75" customHeight="1">
      <c r="A15" s="261"/>
      <c r="B15" s="262"/>
      <c r="C15" s="434"/>
      <c r="D15" s="435"/>
      <c r="E15" s="435"/>
      <c r="F15" s="435"/>
      <c r="G15" s="435"/>
      <c r="H15" s="435"/>
      <c r="I15" s="435"/>
      <c r="J15" s="435"/>
      <c r="K15" s="436"/>
      <c r="L15" s="3"/>
    </row>
    <row r="16" spans="1:12" ht="12.75" customHeight="1">
      <c r="A16" s="287" t="s">
        <v>84</v>
      </c>
      <c r="B16" s="288"/>
      <c r="C16" s="439"/>
      <c r="D16" s="440"/>
      <c r="E16" s="440"/>
      <c r="F16" s="440"/>
      <c r="G16" s="440"/>
      <c r="H16" s="440"/>
      <c r="I16" s="440"/>
      <c r="J16" s="440"/>
      <c r="K16" s="441"/>
      <c r="L16" s="3"/>
    </row>
    <row r="17" spans="1:14" ht="12.75" customHeight="1">
      <c r="A17" s="287"/>
      <c r="B17" s="288"/>
      <c r="C17" s="425"/>
      <c r="D17" s="426"/>
      <c r="E17" s="426"/>
      <c r="F17" s="426"/>
      <c r="G17" s="426"/>
      <c r="H17" s="426"/>
      <c r="I17" s="426"/>
      <c r="J17" s="426"/>
      <c r="K17" s="427"/>
      <c r="L17" s="3"/>
    </row>
    <row r="18" spans="1:14">
      <c r="A18" s="287"/>
      <c r="B18" s="288"/>
      <c r="C18" s="434"/>
      <c r="D18" s="435"/>
      <c r="E18" s="435"/>
      <c r="F18" s="435"/>
      <c r="G18" s="435"/>
      <c r="H18" s="435"/>
      <c r="I18" s="435"/>
      <c r="J18" s="435"/>
      <c r="K18" s="436"/>
      <c r="L18" s="3"/>
    </row>
    <row r="19" spans="1:14">
      <c r="A19" s="255" t="s">
        <v>85</v>
      </c>
      <c r="B19" s="256"/>
      <c r="C19" s="437" t="s">
        <v>80</v>
      </c>
      <c r="D19" s="437"/>
      <c r="E19" s="437"/>
      <c r="F19" s="437"/>
      <c r="G19" s="437"/>
      <c r="H19" s="437"/>
      <c r="I19" s="437"/>
      <c r="J19" s="437"/>
      <c r="K19" s="438"/>
    </row>
    <row r="20" spans="1:14">
      <c r="A20" s="255" t="s">
        <v>86</v>
      </c>
      <c r="B20" s="256"/>
      <c r="C20" s="154" t="s">
        <v>222</v>
      </c>
      <c r="D20" s="154"/>
      <c r="E20" s="23"/>
      <c r="F20" s="154"/>
      <c r="H20" s="155"/>
      <c r="I20" s="155"/>
      <c r="J20" s="3"/>
      <c r="K20" s="4"/>
    </row>
    <row r="21" spans="1:14" ht="12.75" customHeight="1">
      <c r="A21" s="251" t="s">
        <v>217</v>
      </c>
      <c r="B21" s="260"/>
      <c r="C21" s="416" t="s">
        <v>218</v>
      </c>
      <c r="D21" s="417"/>
      <c r="E21" s="417"/>
      <c r="F21" s="417"/>
      <c r="G21" s="417"/>
      <c r="H21" s="417"/>
      <c r="I21" s="417"/>
      <c r="J21" s="417"/>
      <c r="K21" s="418"/>
      <c r="L21" s="3"/>
      <c r="N21" s="3"/>
    </row>
    <row r="22" spans="1:14">
      <c r="A22" s="261"/>
      <c r="B22" s="262"/>
      <c r="C22" s="425"/>
      <c r="D22" s="426"/>
      <c r="E22" s="426"/>
      <c r="F22" s="426"/>
      <c r="G22" s="426"/>
      <c r="H22" s="426"/>
      <c r="I22" s="426"/>
      <c r="J22" s="426"/>
      <c r="K22" s="427"/>
      <c r="L22" s="3"/>
    </row>
    <row r="23" spans="1:14" ht="12.75" customHeight="1">
      <c r="A23" s="261"/>
      <c r="B23" s="262"/>
      <c r="C23" s="425"/>
      <c r="D23" s="426"/>
      <c r="E23" s="426"/>
      <c r="F23" s="426"/>
      <c r="G23" s="426"/>
      <c r="H23" s="426"/>
      <c r="I23" s="426"/>
      <c r="J23" s="426"/>
      <c r="K23" s="427"/>
      <c r="L23" s="3"/>
    </row>
    <row r="24" spans="1:14" ht="12.75" customHeight="1">
      <c r="A24" s="261"/>
      <c r="B24" s="262"/>
      <c r="C24" s="425"/>
      <c r="D24" s="426"/>
      <c r="E24" s="426"/>
      <c r="F24" s="426"/>
      <c r="G24" s="426"/>
      <c r="H24" s="426"/>
      <c r="I24" s="426"/>
      <c r="J24" s="426"/>
      <c r="K24" s="427"/>
      <c r="L24" s="3"/>
    </row>
    <row r="25" spans="1:14">
      <c r="A25" s="261"/>
      <c r="B25" s="262"/>
      <c r="C25" s="425"/>
      <c r="D25" s="426"/>
      <c r="E25" s="426"/>
      <c r="F25" s="426"/>
      <c r="G25" s="426"/>
      <c r="H25" s="426"/>
      <c r="I25" s="426"/>
      <c r="J25" s="426"/>
      <c r="K25" s="427"/>
      <c r="L25" s="3"/>
    </row>
    <row r="26" spans="1:14">
      <c r="A26" s="261"/>
      <c r="B26" s="262"/>
      <c r="C26" s="425"/>
      <c r="D26" s="426"/>
      <c r="E26" s="426"/>
      <c r="F26" s="426"/>
      <c r="G26" s="426"/>
      <c r="H26" s="426"/>
      <c r="I26" s="426"/>
      <c r="J26" s="426"/>
      <c r="K26" s="427"/>
      <c r="L26" s="3"/>
    </row>
    <row r="27" spans="1:14">
      <c r="A27" s="263"/>
      <c r="B27" s="264"/>
      <c r="C27" s="428"/>
      <c r="D27" s="429"/>
      <c r="E27" s="429"/>
      <c r="F27" s="429"/>
      <c r="G27" s="429"/>
      <c r="H27" s="429"/>
      <c r="I27" s="429"/>
      <c r="J27" s="429"/>
      <c r="K27" s="430"/>
      <c r="L27" s="3"/>
    </row>
    <row r="28" spans="1:14" ht="12.75" customHeight="1">
      <c r="A28" s="251" t="s">
        <v>219</v>
      </c>
      <c r="B28" s="260"/>
      <c r="C28" s="413" t="s">
        <v>220</v>
      </c>
      <c r="D28" s="414"/>
      <c r="E28" s="414"/>
      <c r="F28" s="414"/>
      <c r="G28" s="414"/>
      <c r="H28" s="414"/>
      <c r="I28" s="414"/>
      <c r="J28" s="414"/>
      <c r="K28" s="415"/>
      <c r="L28" s="3"/>
      <c r="N28" s="3"/>
    </row>
    <row r="29" spans="1:14">
      <c r="A29" s="261"/>
      <c r="B29" s="262"/>
      <c r="C29" s="419" t="s">
        <v>221</v>
      </c>
      <c r="D29" s="420"/>
      <c r="E29" s="420"/>
      <c r="F29" s="420"/>
      <c r="G29" s="420"/>
      <c r="H29" s="420"/>
      <c r="I29" s="420"/>
      <c r="J29" s="420"/>
      <c r="K29" s="421"/>
      <c r="L29" s="3"/>
    </row>
    <row r="30" spans="1:14" ht="12.75" customHeight="1">
      <c r="A30" s="261"/>
      <c r="B30" s="262"/>
      <c r="C30" s="425"/>
      <c r="D30" s="426"/>
      <c r="E30" s="426"/>
      <c r="F30" s="426"/>
      <c r="G30" s="426"/>
      <c r="H30" s="426"/>
      <c r="I30" s="426"/>
      <c r="J30" s="426"/>
      <c r="K30" s="427"/>
      <c r="L30" s="3"/>
    </row>
    <row r="31" spans="1:14" ht="12.75" customHeight="1">
      <c r="A31" s="261"/>
      <c r="B31" s="262"/>
      <c r="C31" s="425"/>
      <c r="D31" s="426"/>
      <c r="E31" s="426"/>
      <c r="F31" s="426"/>
      <c r="G31" s="426"/>
      <c r="H31" s="426"/>
      <c r="I31" s="426"/>
      <c r="J31" s="426"/>
      <c r="K31" s="427"/>
      <c r="L31" s="3"/>
    </row>
    <row r="32" spans="1:14">
      <c r="A32" s="261"/>
      <c r="B32" s="262"/>
      <c r="C32" s="425"/>
      <c r="D32" s="426"/>
      <c r="E32" s="426"/>
      <c r="F32" s="426"/>
      <c r="G32" s="426"/>
      <c r="H32" s="426"/>
      <c r="I32" s="426"/>
      <c r="J32" s="426"/>
      <c r="K32" s="427"/>
      <c r="L32" s="3"/>
    </row>
    <row r="33" spans="1:14">
      <c r="A33" s="261"/>
      <c r="B33" s="262"/>
      <c r="C33" s="425"/>
      <c r="D33" s="426"/>
      <c r="E33" s="426"/>
      <c r="F33" s="426"/>
      <c r="G33" s="426"/>
      <c r="H33" s="426"/>
      <c r="I33" s="426"/>
      <c r="J33" s="426"/>
      <c r="K33" s="427"/>
      <c r="L33" s="3"/>
    </row>
    <row r="34" spans="1:14">
      <c r="A34" s="261"/>
      <c r="B34" s="262"/>
      <c r="C34" s="425"/>
      <c r="D34" s="426"/>
      <c r="E34" s="426"/>
      <c r="F34" s="426"/>
      <c r="G34" s="426"/>
      <c r="H34" s="426"/>
      <c r="I34" s="426"/>
      <c r="J34" s="426"/>
      <c r="K34" s="427"/>
      <c r="L34" s="3"/>
    </row>
    <row r="35" spans="1:14">
      <c r="A35" s="263"/>
      <c r="B35" s="264"/>
      <c r="C35" s="428"/>
      <c r="D35" s="429"/>
      <c r="E35" s="429"/>
      <c r="F35" s="429"/>
      <c r="G35" s="429"/>
      <c r="H35" s="429"/>
      <c r="I35" s="429"/>
      <c r="J35" s="429"/>
      <c r="K35" s="430"/>
      <c r="L35" s="3"/>
    </row>
    <row r="36" spans="1:14" ht="12.75" customHeight="1">
      <c r="A36" s="251" t="s">
        <v>257</v>
      </c>
      <c r="B36" s="260"/>
      <c r="C36" s="416" t="s">
        <v>224</v>
      </c>
      <c r="D36" s="417"/>
      <c r="E36" s="417"/>
      <c r="F36" s="417"/>
      <c r="G36" s="417"/>
      <c r="H36" s="417"/>
      <c r="I36" s="417"/>
      <c r="J36" s="417"/>
      <c r="K36" s="418"/>
      <c r="L36" s="3"/>
      <c r="N36" s="3"/>
    </row>
    <row r="37" spans="1:14">
      <c r="A37" s="261"/>
      <c r="B37" s="262"/>
      <c r="C37" s="422" t="s">
        <v>223</v>
      </c>
      <c r="D37" s="423"/>
      <c r="E37" s="423"/>
      <c r="F37" s="423"/>
      <c r="G37" s="423"/>
      <c r="H37" s="423"/>
      <c r="I37" s="423"/>
      <c r="J37" s="423"/>
      <c r="K37" s="424"/>
      <c r="L37" s="3"/>
    </row>
    <row r="38" spans="1:14" ht="12.75" customHeight="1">
      <c r="A38" s="261"/>
      <c r="B38" s="262"/>
      <c r="C38" s="425"/>
      <c r="D38" s="426"/>
      <c r="E38" s="426"/>
      <c r="F38" s="426"/>
      <c r="G38" s="426"/>
      <c r="H38" s="426"/>
      <c r="I38" s="426"/>
      <c r="J38" s="426"/>
      <c r="K38" s="427"/>
      <c r="L38" s="3"/>
    </row>
    <row r="39" spans="1:14" ht="12.75" customHeight="1">
      <c r="A39" s="261"/>
      <c r="B39" s="262"/>
      <c r="C39" s="425"/>
      <c r="D39" s="426"/>
      <c r="E39" s="426"/>
      <c r="F39" s="426"/>
      <c r="G39" s="426"/>
      <c r="H39" s="426"/>
      <c r="I39" s="426"/>
      <c r="J39" s="426"/>
      <c r="K39" s="427"/>
      <c r="L39" s="3"/>
    </row>
    <row r="40" spans="1:14" ht="12.75" customHeight="1">
      <c r="A40" s="261"/>
      <c r="B40" s="262"/>
      <c r="C40" s="425"/>
      <c r="D40" s="426"/>
      <c r="E40" s="426"/>
      <c r="F40" s="426"/>
      <c r="G40" s="426"/>
      <c r="H40" s="426"/>
      <c r="I40" s="426"/>
      <c r="J40" s="426"/>
      <c r="K40" s="427"/>
      <c r="L40" s="3"/>
    </row>
    <row r="41" spans="1:14">
      <c r="A41" s="261"/>
      <c r="B41" s="262"/>
      <c r="C41" s="425"/>
      <c r="D41" s="426"/>
      <c r="E41" s="426"/>
      <c r="F41" s="426"/>
      <c r="G41" s="426"/>
      <c r="H41" s="426"/>
      <c r="I41" s="426"/>
      <c r="J41" s="426"/>
      <c r="K41" s="427"/>
      <c r="L41" s="3"/>
    </row>
    <row r="42" spans="1:14">
      <c r="A42" s="261"/>
      <c r="B42" s="262"/>
      <c r="C42" s="425"/>
      <c r="D42" s="426"/>
      <c r="E42" s="426"/>
      <c r="F42" s="426"/>
      <c r="G42" s="426"/>
      <c r="H42" s="426"/>
      <c r="I42" s="426"/>
      <c r="J42" s="426"/>
      <c r="K42" s="427"/>
      <c r="L42" s="3"/>
    </row>
    <row r="43" spans="1:14">
      <c r="A43" s="263"/>
      <c r="B43" s="264"/>
      <c r="C43" s="428"/>
      <c r="D43" s="429"/>
      <c r="E43" s="429"/>
      <c r="F43" s="429"/>
      <c r="G43" s="429"/>
      <c r="H43" s="429"/>
      <c r="I43" s="429"/>
      <c r="J43" s="429"/>
      <c r="K43" s="430"/>
      <c r="L43" s="3"/>
    </row>
  </sheetData>
  <mergeCells count="29">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 ref="A19:B19"/>
    <mergeCell ref="C19:K19"/>
    <mergeCell ref="A20:B20"/>
    <mergeCell ref="A21:B27"/>
    <mergeCell ref="C21:K21"/>
    <mergeCell ref="C22:K27"/>
    <mergeCell ref="A28:B35"/>
    <mergeCell ref="C28:K28"/>
    <mergeCell ref="C29:K29"/>
    <mergeCell ref="C30:K35"/>
    <mergeCell ref="A36:B43"/>
    <mergeCell ref="C36:K36"/>
    <mergeCell ref="C37:K37"/>
    <mergeCell ref="C38:K43"/>
  </mergeCells>
  <phoneticPr fontId="2"/>
  <pageMargins left="0.78740157480314965" right="0.78740157480314965" top="0.59055118110236227" bottom="0.31496062992125984" header="0" footer="0"/>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61"/>
  <sheetViews>
    <sheetView showZeros="0" workbookViewId="0">
      <selection activeCell="F56" sqref="F56:G56"/>
    </sheetView>
  </sheetViews>
  <sheetFormatPr defaultRowHeight="12.75"/>
  <cols>
    <col min="1" max="1" width="5.125" style="26" customWidth="1"/>
    <col min="2" max="2" width="9.125" style="26" customWidth="1"/>
    <col min="3" max="3" width="5.5" style="26" customWidth="1"/>
    <col min="4" max="4" width="38.125" style="26" customWidth="1"/>
    <col min="5" max="5" width="7.75" style="26" customWidth="1"/>
    <col min="6" max="6" width="7.5" style="26" customWidth="1"/>
    <col min="7" max="7" width="3.75" style="26" customWidth="1"/>
    <col min="8" max="11" width="9" style="26"/>
    <col min="12" max="12" width="6.875" style="26" customWidth="1"/>
    <col min="13" max="13" width="5" style="26" bestFit="1" customWidth="1"/>
    <col min="14" max="16384" width="9" style="26"/>
  </cols>
  <sheetData>
    <row r="1" spans="1:7" ht="13.5">
      <c r="A1" s="160" t="s">
        <v>246</v>
      </c>
    </row>
    <row r="2" spans="1:7" ht="12.75" customHeight="1">
      <c r="A2" s="161" t="s">
        <v>19</v>
      </c>
      <c r="B2" s="27"/>
      <c r="C2" s="27"/>
      <c r="D2" s="27"/>
      <c r="E2" s="307" t="s">
        <v>20</v>
      </c>
      <c r="F2" s="307"/>
      <c r="G2" s="307"/>
    </row>
    <row r="3" spans="1:7" ht="18.75" customHeight="1" thickBot="1">
      <c r="A3" s="28"/>
      <c r="B3" s="308" t="s">
        <v>21</v>
      </c>
      <c r="C3" s="309"/>
      <c r="D3" s="220" t="s">
        <v>24</v>
      </c>
      <c r="E3" s="308" t="s">
        <v>56</v>
      </c>
      <c r="F3" s="310"/>
      <c r="G3" s="309"/>
    </row>
    <row r="4" spans="1:7">
      <c r="A4" s="311" t="s">
        <v>88</v>
      </c>
      <c r="B4" s="462" t="s">
        <v>23</v>
      </c>
      <c r="C4" s="463"/>
      <c r="D4" s="226"/>
      <c r="E4" s="321"/>
      <c r="F4" s="322"/>
      <c r="G4" s="323"/>
    </row>
    <row r="5" spans="1:7">
      <c r="A5" s="312"/>
      <c r="B5" s="316"/>
      <c r="C5" s="315"/>
      <c r="D5" s="30"/>
      <c r="E5" s="295"/>
      <c r="F5" s="296"/>
      <c r="G5" s="306"/>
    </row>
    <row r="6" spans="1:7">
      <c r="A6" s="312"/>
      <c r="B6" s="316"/>
      <c r="C6" s="315"/>
      <c r="D6" s="31"/>
      <c r="E6" s="295"/>
      <c r="F6" s="296"/>
      <c r="G6" s="306"/>
    </row>
    <row r="7" spans="1:7">
      <c r="A7" s="312"/>
      <c r="B7" s="316"/>
      <c r="C7" s="315"/>
      <c r="D7" s="30"/>
      <c r="E7" s="295"/>
      <c r="F7" s="296"/>
      <c r="G7" s="306"/>
    </row>
    <row r="8" spans="1:7">
      <c r="A8" s="312"/>
      <c r="B8" s="316"/>
      <c r="C8" s="315"/>
      <c r="D8" s="32"/>
      <c r="E8" s="295"/>
      <c r="F8" s="296"/>
      <c r="G8" s="306"/>
    </row>
    <row r="9" spans="1:7">
      <c r="A9" s="312"/>
      <c r="B9" s="316"/>
      <c r="C9" s="315"/>
      <c r="D9" s="32"/>
      <c r="E9" s="295"/>
      <c r="F9" s="296"/>
      <c r="G9" s="306"/>
    </row>
    <row r="10" spans="1:7">
      <c r="A10" s="312"/>
      <c r="B10" s="318"/>
      <c r="C10" s="319"/>
      <c r="D10" s="32"/>
      <c r="E10" s="303"/>
      <c r="F10" s="304"/>
      <c r="G10" s="305"/>
    </row>
    <row r="11" spans="1:7" ht="12.75" customHeight="1">
      <c r="A11" s="312"/>
      <c r="B11" s="314" t="s">
        <v>30</v>
      </c>
      <c r="C11" s="315"/>
      <c r="D11" s="33"/>
      <c r="E11" s="300"/>
      <c r="F11" s="301"/>
      <c r="G11" s="302"/>
    </row>
    <row r="12" spans="1:7">
      <c r="A12" s="312"/>
      <c r="B12" s="316"/>
      <c r="C12" s="315"/>
      <c r="D12" s="32"/>
      <c r="E12" s="295"/>
      <c r="F12" s="296"/>
      <c r="G12" s="306"/>
    </row>
    <row r="13" spans="1:7">
      <c r="A13" s="312"/>
      <c r="B13" s="316"/>
      <c r="C13" s="315"/>
      <c r="D13" s="34"/>
      <c r="E13" s="295"/>
      <c r="F13" s="296"/>
      <c r="G13" s="306"/>
    </row>
    <row r="14" spans="1:7">
      <c r="A14" s="312"/>
      <c r="B14" s="316"/>
      <c r="C14" s="315"/>
      <c r="D14" s="226"/>
      <c r="E14" s="295"/>
      <c r="F14" s="296"/>
      <c r="G14" s="306"/>
    </row>
    <row r="15" spans="1:7">
      <c r="A15" s="312"/>
      <c r="B15" s="316"/>
      <c r="C15" s="315"/>
      <c r="D15" s="30"/>
      <c r="E15" s="295"/>
      <c r="F15" s="296"/>
      <c r="G15" s="306"/>
    </row>
    <row r="16" spans="1:7">
      <c r="A16" s="312"/>
      <c r="B16" s="316"/>
      <c r="C16" s="315"/>
      <c r="D16" s="30"/>
      <c r="E16" s="295"/>
      <c r="F16" s="296"/>
      <c r="G16" s="306"/>
    </row>
    <row r="17" spans="1:12">
      <c r="A17" s="312"/>
      <c r="B17" s="318"/>
      <c r="C17" s="319"/>
      <c r="D17" s="222"/>
      <c r="E17" s="303"/>
      <c r="F17" s="304"/>
      <c r="G17" s="305"/>
    </row>
    <row r="18" spans="1:12">
      <c r="A18" s="312"/>
      <c r="B18" s="314" t="s">
        <v>187</v>
      </c>
      <c r="C18" s="315"/>
      <c r="D18" s="35"/>
      <c r="E18" s="300"/>
      <c r="F18" s="301"/>
      <c r="G18" s="302"/>
    </row>
    <row r="19" spans="1:12">
      <c r="A19" s="312"/>
      <c r="B19" s="316"/>
      <c r="C19" s="315"/>
      <c r="D19" s="32"/>
      <c r="E19" s="295"/>
      <c r="F19" s="296"/>
      <c r="G19" s="306"/>
    </row>
    <row r="20" spans="1:12">
      <c r="A20" s="312"/>
      <c r="B20" s="316"/>
      <c r="C20" s="315"/>
      <c r="D20" s="32"/>
      <c r="E20" s="295"/>
      <c r="F20" s="296"/>
      <c r="G20" s="306"/>
    </row>
    <row r="21" spans="1:12">
      <c r="A21" s="312"/>
      <c r="B21" s="316"/>
      <c r="C21" s="315"/>
      <c r="D21" s="226"/>
      <c r="E21" s="295"/>
      <c r="F21" s="296"/>
      <c r="G21" s="306"/>
    </row>
    <row r="22" spans="1:12">
      <c r="A22" s="312"/>
      <c r="B22" s="316"/>
      <c r="C22" s="315"/>
      <c r="D22" s="30"/>
      <c r="E22" s="295"/>
      <c r="F22" s="296"/>
      <c r="G22" s="306"/>
    </row>
    <row r="23" spans="1:12">
      <c r="A23" s="312"/>
      <c r="B23" s="316"/>
      <c r="C23" s="315"/>
      <c r="D23" s="32"/>
      <c r="E23" s="295"/>
      <c r="F23" s="296"/>
      <c r="G23" s="306"/>
      <c r="I23" s="324" t="s">
        <v>107</v>
      </c>
      <c r="J23" s="324"/>
      <c r="K23" s="324"/>
      <c r="L23" s="324"/>
    </row>
    <row r="24" spans="1:12">
      <c r="A24" s="312"/>
      <c r="B24" s="316"/>
      <c r="C24" s="315"/>
      <c r="D24" s="36"/>
      <c r="E24" s="303"/>
      <c r="F24" s="304"/>
      <c r="G24" s="305"/>
      <c r="I24" s="80">
        <f>IF(F48=0,0,SUM(E18:G24)/F48)</f>
        <v>0</v>
      </c>
      <c r="J24" s="221" t="s">
        <v>108</v>
      </c>
    </row>
    <row r="25" spans="1:12">
      <c r="A25" s="312"/>
      <c r="B25" s="331" t="s">
        <v>32</v>
      </c>
      <c r="C25" s="332"/>
      <c r="D25" s="35"/>
      <c r="E25" s="300"/>
      <c r="F25" s="301"/>
      <c r="G25" s="302"/>
    </row>
    <row r="26" spans="1:12">
      <c r="A26" s="312"/>
      <c r="B26" s="316"/>
      <c r="C26" s="315"/>
      <c r="D26" s="32"/>
      <c r="E26" s="295"/>
      <c r="F26" s="296"/>
      <c r="G26" s="306"/>
    </row>
    <row r="27" spans="1:12">
      <c r="A27" s="312"/>
      <c r="B27" s="316"/>
      <c r="C27" s="315"/>
      <c r="D27" s="226"/>
      <c r="E27" s="295"/>
      <c r="F27" s="296"/>
      <c r="G27" s="306"/>
    </row>
    <row r="28" spans="1:12">
      <c r="A28" s="312"/>
      <c r="B28" s="316"/>
      <c r="C28" s="315"/>
      <c r="D28" s="30"/>
      <c r="E28" s="295"/>
      <c r="F28" s="296"/>
      <c r="G28" s="306"/>
    </row>
    <row r="29" spans="1:12">
      <c r="A29" s="312"/>
      <c r="B29" s="316"/>
      <c r="C29" s="315"/>
      <c r="D29" s="30"/>
      <c r="E29" s="295"/>
      <c r="F29" s="296"/>
      <c r="G29" s="306"/>
    </row>
    <row r="30" spans="1:12">
      <c r="A30" s="312"/>
      <c r="B30" s="316"/>
      <c r="C30" s="315"/>
      <c r="D30" s="30"/>
      <c r="E30" s="295"/>
      <c r="F30" s="296"/>
      <c r="G30" s="306"/>
    </row>
    <row r="31" spans="1:12">
      <c r="A31" s="312"/>
      <c r="B31" s="318"/>
      <c r="C31" s="319"/>
      <c r="D31" s="222"/>
      <c r="E31" s="303"/>
      <c r="F31" s="304"/>
      <c r="G31" s="305"/>
    </row>
    <row r="32" spans="1:12">
      <c r="A32" s="312"/>
      <c r="B32" s="316" t="s">
        <v>33</v>
      </c>
      <c r="C32" s="315"/>
      <c r="D32" s="223"/>
      <c r="E32" s="300"/>
      <c r="F32" s="301"/>
      <c r="G32" s="302"/>
    </row>
    <row r="33" spans="1:14">
      <c r="A33" s="312"/>
      <c r="B33" s="316"/>
      <c r="C33" s="317"/>
      <c r="D33" s="31"/>
      <c r="E33" s="295"/>
      <c r="F33" s="296"/>
      <c r="G33" s="306"/>
    </row>
    <row r="34" spans="1:14">
      <c r="A34" s="312"/>
      <c r="B34" s="318"/>
      <c r="C34" s="319"/>
      <c r="D34" s="222"/>
      <c r="E34" s="303"/>
      <c r="F34" s="304"/>
      <c r="G34" s="305"/>
    </row>
    <row r="35" spans="1:14">
      <c r="A35" s="312"/>
      <c r="B35" s="316" t="s">
        <v>34</v>
      </c>
      <c r="C35" s="315"/>
      <c r="D35" s="35"/>
      <c r="E35" s="300"/>
      <c r="F35" s="301"/>
      <c r="G35" s="302"/>
    </row>
    <row r="36" spans="1:14">
      <c r="A36" s="312"/>
      <c r="B36" s="318"/>
      <c r="C36" s="319"/>
      <c r="D36" s="222"/>
      <c r="E36" s="303"/>
      <c r="F36" s="304"/>
      <c r="G36" s="305"/>
    </row>
    <row r="37" spans="1:14">
      <c r="A37" s="312"/>
      <c r="B37" s="316" t="s">
        <v>35</v>
      </c>
      <c r="C37" s="315"/>
      <c r="D37" s="35"/>
      <c r="E37" s="300"/>
      <c r="F37" s="301"/>
      <c r="G37" s="302"/>
      <c r="I37" s="330"/>
      <c r="J37" s="330"/>
      <c r="K37" s="330"/>
      <c r="L37" s="330"/>
      <c r="M37" s="330"/>
      <c r="N37" s="330"/>
    </row>
    <row r="38" spans="1:14">
      <c r="A38" s="312"/>
      <c r="B38" s="316"/>
      <c r="C38" s="315"/>
      <c r="D38" s="226"/>
      <c r="E38" s="295"/>
      <c r="F38" s="296"/>
      <c r="G38" s="306"/>
      <c r="J38" s="221"/>
    </row>
    <row r="39" spans="1:14">
      <c r="A39" s="312"/>
      <c r="B39" s="316"/>
      <c r="C39" s="315"/>
      <c r="D39" s="30"/>
      <c r="E39" s="295"/>
      <c r="F39" s="296"/>
      <c r="G39" s="306"/>
    </row>
    <row r="40" spans="1:14">
      <c r="A40" s="312"/>
      <c r="B40" s="316"/>
      <c r="C40" s="315"/>
      <c r="D40" s="30"/>
      <c r="E40" s="295"/>
      <c r="F40" s="296"/>
      <c r="G40" s="306"/>
    </row>
    <row r="41" spans="1:14">
      <c r="A41" s="312"/>
      <c r="B41" s="318"/>
      <c r="C41" s="319"/>
      <c r="D41" s="222"/>
      <c r="E41" s="303"/>
      <c r="F41" s="304"/>
      <c r="G41" s="305"/>
      <c r="I41" s="330"/>
      <c r="J41" s="330"/>
      <c r="K41" s="330"/>
      <c r="L41" s="330"/>
      <c r="M41" s="330"/>
      <c r="N41" s="330"/>
    </row>
    <row r="42" spans="1:14">
      <c r="A42" s="312"/>
      <c r="B42" s="331" t="s">
        <v>36</v>
      </c>
      <c r="C42" s="332"/>
      <c r="D42" s="35"/>
      <c r="E42" s="300"/>
      <c r="F42" s="301"/>
      <c r="G42" s="302"/>
      <c r="I42" s="330" t="s">
        <v>110</v>
      </c>
      <c r="J42" s="330"/>
      <c r="K42" s="330"/>
      <c r="L42" s="330"/>
      <c r="M42" s="330"/>
      <c r="N42" s="330"/>
    </row>
    <row r="43" spans="1:14">
      <c r="A43" s="312"/>
      <c r="B43" s="316"/>
      <c r="C43" s="315"/>
      <c r="D43" s="32"/>
      <c r="E43" s="295"/>
      <c r="F43" s="296"/>
      <c r="G43" s="306"/>
      <c r="I43" s="80">
        <f>IF(SUM(E42:G44)=0,0,SUM(E42:G44)/F48)</f>
        <v>0</v>
      </c>
      <c r="J43" s="221" t="s">
        <v>111</v>
      </c>
    </row>
    <row r="44" spans="1:14">
      <c r="A44" s="312"/>
      <c r="B44" s="318"/>
      <c r="C44" s="319"/>
      <c r="D44" s="148"/>
      <c r="E44" s="303"/>
      <c r="F44" s="304"/>
      <c r="G44" s="305"/>
      <c r="I44" s="330"/>
      <c r="J44" s="330"/>
      <c r="K44" s="330"/>
      <c r="L44" s="330"/>
      <c r="M44" s="330"/>
      <c r="N44" s="330"/>
    </row>
    <row r="45" spans="1:14" ht="12.75" customHeight="1">
      <c r="A45" s="312"/>
      <c r="B45" s="331" t="s">
        <v>188</v>
      </c>
      <c r="C45" s="332"/>
      <c r="D45" s="166"/>
      <c r="E45" s="453"/>
      <c r="F45" s="454"/>
      <c r="G45" s="455"/>
      <c r="I45" s="330" t="s">
        <v>190</v>
      </c>
      <c r="J45" s="330"/>
      <c r="K45" s="330"/>
      <c r="L45" s="330"/>
      <c r="M45" s="330"/>
      <c r="N45" s="330"/>
    </row>
    <row r="46" spans="1:14">
      <c r="A46" s="312"/>
      <c r="B46" s="316"/>
      <c r="C46" s="315"/>
      <c r="D46" s="167"/>
      <c r="E46" s="456"/>
      <c r="F46" s="457"/>
      <c r="G46" s="458"/>
      <c r="I46" s="80">
        <f>IF(SUM(E45:G47)=0,0,SUM(E45:G47)/F48)</f>
        <v>0</v>
      </c>
      <c r="J46" s="221" t="s">
        <v>109</v>
      </c>
    </row>
    <row r="47" spans="1:14">
      <c r="A47" s="312"/>
      <c r="B47" s="318"/>
      <c r="C47" s="319"/>
      <c r="D47" s="77"/>
      <c r="E47" s="459"/>
      <c r="F47" s="460"/>
      <c r="G47" s="461"/>
      <c r="I47" s="330"/>
      <c r="J47" s="330"/>
      <c r="K47" s="330"/>
      <c r="L47" s="330"/>
      <c r="M47" s="330"/>
      <c r="N47" s="330"/>
    </row>
    <row r="48" spans="1:14" ht="18.75" customHeight="1" thickBot="1">
      <c r="A48" s="313"/>
      <c r="B48" s="320" t="s">
        <v>28</v>
      </c>
      <c r="C48" s="320"/>
      <c r="D48" s="320"/>
      <c r="E48" s="37" t="s">
        <v>29</v>
      </c>
      <c r="F48" s="335">
        <f>SUM(E4:G24)+SUM(E25:G41)+SUM(E42:G44)+SUM(E45:G47)</f>
        <v>0</v>
      </c>
      <c r="G48" s="336"/>
      <c r="I48" s="221"/>
      <c r="J48" s="221"/>
    </row>
    <row r="49" spans="1:7" ht="12.75" customHeight="1">
      <c r="A49" s="337" t="s">
        <v>89</v>
      </c>
      <c r="B49" s="316" t="s">
        <v>27</v>
      </c>
      <c r="C49" s="315"/>
      <c r="D49" s="75"/>
      <c r="E49" s="322"/>
      <c r="F49" s="322"/>
      <c r="G49" s="346"/>
    </row>
    <row r="50" spans="1:7" ht="12.75" customHeight="1">
      <c r="A50" s="337"/>
      <c r="B50" s="316"/>
      <c r="C50" s="315"/>
      <c r="D50" s="31"/>
      <c r="E50" s="296"/>
      <c r="F50" s="296"/>
      <c r="G50" s="297"/>
    </row>
    <row r="51" spans="1:7">
      <c r="A51" s="337"/>
      <c r="B51" s="316"/>
      <c r="C51" s="315"/>
      <c r="D51" s="31"/>
      <c r="E51" s="296"/>
      <c r="F51" s="296"/>
      <c r="G51" s="297"/>
    </row>
    <row r="52" spans="1:7">
      <c r="A52" s="337"/>
      <c r="B52" s="316"/>
      <c r="C52" s="315"/>
      <c r="D52" s="76"/>
      <c r="E52" s="296"/>
      <c r="F52" s="296"/>
      <c r="G52" s="297"/>
    </row>
    <row r="53" spans="1:7" ht="12.75" customHeight="1">
      <c r="A53" s="337"/>
      <c r="B53" s="316"/>
      <c r="C53" s="315"/>
      <c r="D53" s="31"/>
      <c r="E53" s="296"/>
      <c r="F53" s="296"/>
      <c r="G53" s="297"/>
    </row>
    <row r="54" spans="1:7">
      <c r="A54" s="337"/>
      <c r="B54" s="318"/>
      <c r="C54" s="319"/>
      <c r="D54" s="77"/>
      <c r="E54" s="328"/>
      <c r="F54" s="328"/>
      <c r="G54" s="452"/>
    </row>
    <row r="55" spans="1:7" ht="18.75" customHeight="1" thickBot="1">
      <c r="A55" s="338"/>
      <c r="B55" s="339" t="s">
        <v>26</v>
      </c>
      <c r="C55" s="339"/>
      <c r="D55" s="339"/>
      <c r="E55" s="529">
        <f>SUM(E49:G54)</f>
        <v>0</v>
      </c>
      <c r="F55" s="530"/>
      <c r="G55" s="531"/>
    </row>
    <row r="56" spans="1:7" ht="18.75" customHeight="1" thickTop="1">
      <c r="A56" s="38"/>
      <c r="B56" s="39"/>
      <c r="C56" s="40"/>
      <c r="D56" s="41" t="s">
        <v>25</v>
      </c>
      <c r="E56" s="42" t="s">
        <v>37</v>
      </c>
      <c r="F56" s="343">
        <f>F48+E55</f>
        <v>0</v>
      </c>
      <c r="G56" s="344"/>
    </row>
    <row r="57" spans="1:7" ht="12.75" customHeight="1">
      <c r="A57" s="450" t="s">
        <v>90</v>
      </c>
      <c r="B57" s="450"/>
      <c r="C57" s="450"/>
      <c r="D57" s="450"/>
      <c r="E57" s="450"/>
      <c r="F57" s="450"/>
      <c r="G57" s="450"/>
    </row>
    <row r="58" spans="1:7" ht="12.75" customHeight="1">
      <c r="A58" s="451"/>
      <c r="B58" s="451"/>
      <c r="C58" s="451"/>
      <c r="D58" s="451"/>
      <c r="E58" s="451"/>
      <c r="F58" s="451"/>
      <c r="G58" s="451"/>
    </row>
    <row r="59" spans="1:7">
      <c r="A59" s="451"/>
      <c r="B59" s="451"/>
      <c r="C59" s="451"/>
      <c r="D59" s="451"/>
      <c r="E59" s="451"/>
      <c r="F59" s="451"/>
      <c r="G59" s="451"/>
    </row>
    <row r="60" spans="1:7">
      <c r="A60" s="451"/>
      <c r="B60" s="451"/>
      <c r="C60" s="451"/>
      <c r="D60" s="451"/>
      <c r="E60" s="451"/>
      <c r="F60" s="451"/>
      <c r="G60" s="451"/>
    </row>
    <row r="61" spans="1:7">
      <c r="A61" s="451"/>
      <c r="B61" s="451"/>
      <c r="C61" s="451"/>
      <c r="D61" s="451"/>
      <c r="E61" s="451"/>
      <c r="F61" s="451"/>
      <c r="G61" s="451"/>
    </row>
  </sheetData>
  <mergeCells count="78">
    <mergeCell ref="E2:G2"/>
    <mergeCell ref="B3:C3"/>
    <mergeCell ref="E3:G3"/>
    <mergeCell ref="A4:A48"/>
    <mergeCell ref="B4:C10"/>
    <mergeCell ref="E4:G4"/>
    <mergeCell ref="E5:G5"/>
    <mergeCell ref="E6:G6"/>
    <mergeCell ref="E7:G7"/>
    <mergeCell ref="E8:G8"/>
    <mergeCell ref="E23:G23"/>
    <mergeCell ref="E9:G9"/>
    <mergeCell ref="E10:G10"/>
    <mergeCell ref="B11:C17"/>
    <mergeCell ref="E11:G11"/>
    <mergeCell ref="E12:G12"/>
    <mergeCell ref="E13:G13"/>
    <mergeCell ref="E14:G14"/>
    <mergeCell ref="E15:G15"/>
    <mergeCell ref="E16:G16"/>
    <mergeCell ref="E17:G17"/>
    <mergeCell ref="I23:L23"/>
    <mergeCell ref="E24:G24"/>
    <mergeCell ref="B25:C31"/>
    <mergeCell ref="E25:G25"/>
    <mergeCell ref="E26:G26"/>
    <mergeCell ref="E27:G27"/>
    <mergeCell ref="E28:G28"/>
    <mergeCell ref="E29:G29"/>
    <mergeCell ref="E30:G30"/>
    <mergeCell ref="E31:G31"/>
    <mergeCell ref="B18:C24"/>
    <mergeCell ref="E18:G18"/>
    <mergeCell ref="E19:G19"/>
    <mergeCell ref="E20:G20"/>
    <mergeCell ref="E21:G21"/>
    <mergeCell ref="E22:G22"/>
    <mergeCell ref="B32:C34"/>
    <mergeCell ref="E32:G32"/>
    <mergeCell ref="E33:G33"/>
    <mergeCell ref="E34:G34"/>
    <mergeCell ref="B35:C36"/>
    <mergeCell ref="E35:G35"/>
    <mergeCell ref="E36:G36"/>
    <mergeCell ref="B37:C41"/>
    <mergeCell ref="E37:G37"/>
    <mergeCell ref="I37:N37"/>
    <mergeCell ref="E38:G38"/>
    <mergeCell ref="E39:G39"/>
    <mergeCell ref="E40:G40"/>
    <mergeCell ref="E41:G41"/>
    <mergeCell ref="I41:N41"/>
    <mergeCell ref="B42:C44"/>
    <mergeCell ref="E42:G42"/>
    <mergeCell ref="I42:N42"/>
    <mergeCell ref="E43:G43"/>
    <mergeCell ref="E44:G44"/>
    <mergeCell ref="I44:N44"/>
    <mergeCell ref="B45:C47"/>
    <mergeCell ref="E45:G45"/>
    <mergeCell ref="I45:N45"/>
    <mergeCell ref="E46:G46"/>
    <mergeCell ref="E47:G47"/>
    <mergeCell ref="I47:N47"/>
    <mergeCell ref="B55:D55"/>
    <mergeCell ref="E55:G55"/>
    <mergeCell ref="F56:G56"/>
    <mergeCell ref="A57:G61"/>
    <mergeCell ref="B48:D48"/>
    <mergeCell ref="F48:G48"/>
    <mergeCell ref="A49:A55"/>
    <mergeCell ref="B49:C54"/>
    <mergeCell ref="E49:G49"/>
    <mergeCell ref="E50:G50"/>
    <mergeCell ref="E51:G51"/>
    <mergeCell ref="E52:G52"/>
    <mergeCell ref="E53:G53"/>
    <mergeCell ref="E54:G54"/>
  </mergeCells>
  <phoneticPr fontId="2"/>
  <conditionalFormatting sqref="I24">
    <cfRule type="cellIs" dxfId="8" priority="5" operator="greaterThan">
      <formula>0.3</formula>
    </cfRule>
  </conditionalFormatting>
  <conditionalFormatting sqref="I43">
    <cfRule type="cellIs" dxfId="7" priority="3" operator="greaterThan">
      <formula>0.1</formula>
    </cfRule>
    <cfRule type="cellIs" dxfId="6" priority="4" operator="greaterThan">
      <formula>0.1</formula>
    </cfRule>
  </conditionalFormatting>
  <conditionalFormatting sqref="I46">
    <cfRule type="cellIs" dxfId="5" priority="1" operator="greaterThan">
      <formula>0.1</formula>
    </cfRule>
    <cfRule type="cellIs" dxfId="4"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76"/>
  <sheetViews>
    <sheetView showZeros="0" workbookViewId="0">
      <selection activeCell="I60" sqref="I60:K61"/>
    </sheetView>
  </sheetViews>
  <sheetFormatPr defaultRowHeight="12.75"/>
  <cols>
    <col min="1" max="1" width="1.5" style="26" customWidth="1"/>
    <col min="2" max="2" width="3.375" style="43" customWidth="1"/>
    <col min="3" max="3" width="9" style="26"/>
    <col min="4" max="4" width="5.75" style="26" customWidth="1"/>
    <col min="5" max="5" width="2.5" style="26" customWidth="1"/>
    <col min="6" max="6" width="19.375" style="26" customWidth="1"/>
    <col min="7" max="7" width="7.375" style="26" customWidth="1"/>
    <col min="8" max="8" width="5.875" style="26" customWidth="1"/>
    <col min="9" max="9" width="2.625" style="43" customWidth="1"/>
    <col min="10" max="10" width="11.875" style="44" customWidth="1"/>
    <col min="11" max="11" width="6.875" style="26" customWidth="1"/>
    <col min="12" max="20" width="9" style="26"/>
    <col min="21" max="21" width="9" style="26" hidden="1" customWidth="1"/>
    <col min="22" max="16384" width="9" style="26"/>
  </cols>
  <sheetData>
    <row r="1" spans="1:21" ht="13.5">
      <c r="A1" s="43" t="s">
        <v>91</v>
      </c>
      <c r="B1" s="168"/>
    </row>
    <row r="2" spans="1:21" ht="6" customHeight="1" thickBot="1">
      <c r="C2" s="45"/>
      <c r="D2" s="45"/>
      <c r="E2" s="45"/>
      <c r="F2" s="45"/>
      <c r="G2" s="45"/>
      <c r="H2" s="45"/>
      <c r="I2" s="46"/>
      <c r="J2" s="47"/>
      <c r="K2" s="45"/>
    </row>
    <row r="3" spans="1:21" ht="6" customHeight="1">
      <c r="C3" s="48"/>
      <c r="D3" s="49"/>
      <c r="E3" s="49"/>
      <c r="F3" s="49"/>
      <c r="G3" s="49"/>
      <c r="H3" s="49"/>
      <c r="I3" s="50"/>
      <c r="J3" s="51"/>
      <c r="K3" s="52"/>
    </row>
    <row r="4" spans="1:21">
      <c r="B4" s="53"/>
      <c r="C4" s="68" t="s">
        <v>105</v>
      </c>
      <c r="D4" s="68"/>
      <c r="E4" s="68"/>
      <c r="F4" s="68"/>
      <c r="G4" s="68"/>
      <c r="H4" s="68"/>
      <c r="I4" s="43" t="s">
        <v>42</v>
      </c>
      <c r="K4" s="54" t="s">
        <v>63</v>
      </c>
    </row>
    <row r="5" spans="1:21">
      <c r="B5" s="53"/>
      <c r="C5" s="69" t="s">
        <v>106</v>
      </c>
      <c r="D5" s="68"/>
      <c r="E5" s="68"/>
      <c r="F5" s="68"/>
      <c r="G5" s="68"/>
      <c r="H5" s="68"/>
      <c r="K5" s="54"/>
    </row>
    <row r="6" spans="1:21" ht="6" customHeight="1" thickBot="1">
      <c r="B6" s="50"/>
      <c r="C6" s="58"/>
      <c r="D6" s="45"/>
      <c r="E6" s="45"/>
      <c r="F6" s="45"/>
      <c r="G6" s="45"/>
      <c r="H6" s="45"/>
      <c r="I6" s="46"/>
      <c r="J6" s="47"/>
      <c r="K6" s="59"/>
    </row>
    <row r="8" spans="1:21" ht="13.5">
      <c r="A8" s="43" t="s">
        <v>231</v>
      </c>
      <c r="B8" s="168"/>
      <c r="C8" s="26" t="s">
        <v>232</v>
      </c>
    </row>
    <row r="9" spans="1:21">
      <c r="B9" s="43" t="s">
        <v>94</v>
      </c>
      <c r="C9" s="60"/>
    </row>
    <row r="10" spans="1:21" ht="6" customHeight="1">
      <c r="C10" s="60"/>
    </row>
    <row r="11" spans="1:21">
      <c r="B11" s="61" t="s">
        <v>75</v>
      </c>
      <c r="C11" s="26" t="s">
        <v>191</v>
      </c>
    </row>
    <row r="12" spans="1:21" ht="6" customHeight="1" thickBot="1"/>
    <row r="13" spans="1:21" ht="6" customHeight="1">
      <c r="C13" s="48"/>
      <c r="D13" s="62"/>
      <c r="E13" s="62"/>
      <c r="F13" s="62"/>
      <c r="G13" s="62"/>
      <c r="H13" s="62"/>
      <c r="I13" s="63"/>
      <c r="J13" s="64"/>
      <c r="K13" s="52"/>
    </row>
    <row r="14" spans="1:21">
      <c r="C14" s="394" t="s">
        <v>48</v>
      </c>
      <c r="D14" s="395"/>
      <c r="E14" s="395"/>
      <c r="F14" s="395"/>
      <c r="G14" s="395"/>
      <c r="H14" s="395"/>
      <c r="I14" s="50" t="s">
        <v>42</v>
      </c>
      <c r="J14" s="67" t="str">
        <f>IF(B11=U14,【事後申請】事業報告書３枚目!F48,"")</f>
        <v/>
      </c>
      <c r="K14" s="54" t="s">
        <v>65</v>
      </c>
      <c r="U14" s="26" t="s">
        <v>72</v>
      </c>
    </row>
    <row r="15" spans="1:21" ht="6" customHeight="1">
      <c r="C15" s="225"/>
      <c r="D15" s="226"/>
      <c r="E15" s="226"/>
      <c r="F15" s="226"/>
      <c r="G15" s="226"/>
      <c r="H15" s="226"/>
      <c r="I15" s="50"/>
      <c r="J15" s="51"/>
      <c r="K15" s="54"/>
      <c r="U15" s="26" t="s">
        <v>68</v>
      </c>
    </row>
    <row r="16" spans="1:21">
      <c r="C16" s="396" t="s">
        <v>92</v>
      </c>
      <c r="D16" s="351"/>
      <c r="E16" s="351"/>
      <c r="F16" s="351"/>
      <c r="G16" s="351"/>
      <c r="H16" s="351"/>
      <c r="I16" s="50" t="s">
        <v>42</v>
      </c>
      <c r="J16" s="67" t="str">
        <f>IF(J14="","",ROUNDDOWN(J14/2,0))</f>
        <v/>
      </c>
      <c r="K16" s="54" t="s">
        <v>64</v>
      </c>
    </row>
    <row r="17" spans="2:11" ht="6" customHeight="1" thickBot="1">
      <c r="C17" s="58"/>
      <c r="D17" s="45"/>
      <c r="E17" s="45"/>
      <c r="F17" s="45"/>
      <c r="G17" s="45"/>
      <c r="H17" s="45"/>
      <c r="I17" s="46"/>
      <c r="J17" s="47"/>
      <c r="K17" s="59"/>
    </row>
    <row r="19" spans="2:11">
      <c r="B19" s="43" t="s">
        <v>226</v>
      </c>
    </row>
    <row r="20" spans="2:11" ht="12.75" customHeight="1">
      <c r="B20" s="61" t="str">
        <f>【１回目】事業計画書３枚目!B27</f>
        <v>□</v>
      </c>
      <c r="C20" s="26" t="s">
        <v>69</v>
      </c>
    </row>
    <row r="21" spans="2:11" ht="6" customHeight="1" thickBot="1"/>
    <row r="22" spans="2:11" ht="6" customHeight="1">
      <c r="C22" s="48"/>
      <c r="D22" s="62"/>
      <c r="E22" s="62"/>
      <c r="F22" s="62"/>
      <c r="G22" s="62"/>
      <c r="H22" s="62"/>
      <c r="I22" s="63"/>
      <c r="J22" s="64"/>
      <c r="K22" s="52"/>
    </row>
    <row r="23" spans="2:11">
      <c r="C23" s="394" t="s">
        <v>48</v>
      </c>
      <c r="D23" s="395"/>
      <c r="E23" s="395"/>
      <c r="F23" s="395"/>
      <c r="G23" s="395"/>
      <c r="H23" s="395"/>
      <c r="I23" s="50" t="s">
        <v>42</v>
      </c>
      <c r="J23" s="67" t="str">
        <f>IF(B20=U14,【事後申請】事業報告書３枚目!F48,"")</f>
        <v/>
      </c>
      <c r="K23" s="54" t="s">
        <v>65</v>
      </c>
    </row>
    <row r="24" spans="2:11" ht="6" customHeight="1">
      <c r="C24" s="225"/>
      <c r="D24" s="226"/>
      <c r="E24" s="226"/>
      <c r="F24" s="226"/>
      <c r="G24" s="226"/>
      <c r="H24" s="226"/>
      <c r="I24" s="50"/>
      <c r="J24" s="51"/>
      <c r="K24" s="54"/>
    </row>
    <row r="25" spans="2:11">
      <c r="C25" s="396" t="s">
        <v>93</v>
      </c>
      <c r="D25" s="351"/>
      <c r="E25" s="351"/>
      <c r="F25" s="351"/>
      <c r="G25" s="351"/>
      <c r="H25" s="351"/>
      <c r="I25" s="50" t="s">
        <v>42</v>
      </c>
      <c r="J25" s="67" t="str">
        <f>IF(J23="","",ROUNDDOWN((J23-200000)/2+200000,0))</f>
        <v/>
      </c>
      <c r="K25" s="54" t="s">
        <v>64</v>
      </c>
    </row>
    <row r="26" spans="2:11" ht="6" customHeight="1" thickBot="1">
      <c r="C26" s="58"/>
      <c r="D26" s="45"/>
      <c r="E26" s="45"/>
      <c r="F26" s="45"/>
      <c r="G26" s="45"/>
      <c r="H26" s="45"/>
      <c r="I26" s="46"/>
      <c r="J26" s="47"/>
      <c r="K26" s="59"/>
    </row>
    <row r="28" spans="2:11">
      <c r="B28" s="61" t="str">
        <f>【１回目】事業計画書３枚目!B37</f>
        <v>□</v>
      </c>
      <c r="C28" s="26" t="s">
        <v>70</v>
      </c>
    </row>
    <row r="29" spans="2:11" ht="6" customHeight="1" thickBot="1"/>
    <row r="30" spans="2:11" ht="6" customHeight="1">
      <c r="C30" s="48"/>
      <c r="D30" s="62"/>
      <c r="E30" s="62"/>
      <c r="F30" s="62"/>
      <c r="G30" s="62"/>
      <c r="H30" s="62"/>
      <c r="I30" s="63"/>
      <c r="J30" s="64"/>
      <c r="K30" s="52"/>
    </row>
    <row r="31" spans="2:11">
      <c r="C31" s="394" t="s">
        <v>48</v>
      </c>
      <c r="D31" s="395"/>
      <c r="E31" s="395"/>
      <c r="F31" s="395"/>
      <c r="G31" s="395"/>
      <c r="H31" s="395"/>
      <c r="I31" s="50" t="s">
        <v>42</v>
      </c>
      <c r="J31" s="67" t="str">
        <f>IF(B28=U14,【事後申請】事業報告書３枚目!F48,"")</f>
        <v/>
      </c>
      <c r="K31" s="54" t="s">
        <v>64</v>
      </c>
    </row>
    <row r="32" spans="2:11" ht="6" customHeight="1" thickBot="1">
      <c r="C32" s="58"/>
      <c r="D32" s="45"/>
      <c r="E32" s="45"/>
      <c r="F32" s="45"/>
      <c r="G32" s="45"/>
      <c r="H32" s="45"/>
      <c r="I32" s="46"/>
      <c r="J32" s="47"/>
      <c r="K32" s="59"/>
    </row>
    <row r="33" spans="2:12">
      <c r="B33" s="26"/>
    </row>
    <row r="34" spans="2:12">
      <c r="B34" s="43" t="s">
        <v>95</v>
      </c>
    </row>
    <row r="35" spans="2:12">
      <c r="B35" s="61" t="s">
        <v>75</v>
      </c>
      <c r="C35" s="26" t="s">
        <v>228</v>
      </c>
    </row>
    <row r="36" spans="2:12" ht="6" customHeight="1" thickBot="1">
      <c r="B36" s="61"/>
    </row>
    <row r="37" spans="2:12" ht="6" customHeight="1">
      <c r="C37" s="48"/>
      <c r="D37" s="62"/>
      <c r="E37" s="62"/>
      <c r="F37" s="62"/>
      <c r="G37" s="62"/>
      <c r="H37" s="62"/>
      <c r="I37" s="63"/>
      <c r="J37" s="64"/>
      <c r="K37" s="52"/>
    </row>
    <row r="38" spans="2:12">
      <c r="C38" s="394" t="s">
        <v>96</v>
      </c>
      <c r="D38" s="395"/>
      <c r="E38" s="395"/>
      <c r="F38" s="395"/>
      <c r="G38" s="395"/>
      <c r="H38" s="395"/>
      <c r="I38" s="26"/>
      <c r="J38" s="26"/>
      <c r="K38" s="54"/>
    </row>
    <row r="39" spans="2:12">
      <c r="C39" s="225" t="s">
        <v>99</v>
      </c>
      <c r="D39" s="226"/>
      <c r="E39" s="226"/>
      <c r="F39" s="226"/>
      <c r="G39" s="226"/>
      <c r="H39" s="226"/>
      <c r="I39" s="50" t="s">
        <v>42</v>
      </c>
      <c r="J39" s="67" t="str">
        <f>IF(B35=U14,MIN(J4,ROUNDDOWN(MAX(J16,J25,J31),-3)),"")</f>
        <v/>
      </c>
      <c r="K39" s="54" t="s">
        <v>67</v>
      </c>
    </row>
    <row r="40" spans="2:12" ht="6" customHeight="1" thickBot="1">
      <c r="C40" s="58"/>
      <c r="D40" s="45"/>
      <c r="E40" s="45"/>
      <c r="F40" s="45"/>
      <c r="G40" s="45"/>
      <c r="H40" s="45"/>
      <c r="I40" s="46"/>
      <c r="J40" s="47"/>
      <c r="K40" s="59"/>
    </row>
    <row r="41" spans="2:12">
      <c r="L41" s="70"/>
    </row>
    <row r="42" spans="2:12">
      <c r="B42" s="61" t="s">
        <v>75</v>
      </c>
      <c r="C42" s="26" t="s">
        <v>229</v>
      </c>
    </row>
    <row r="43" spans="2:12" ht="6" customHeight="1" thickBot="1">
      <c r="B43" s="61"/>
    </row>
    <row r="44" spans="2:12" ht="6" customHeight="1">
      <c r="B44" s="61"/>
      <c r="C44" s="48"/>
      <c r="D44" s="62"/>
      <c r="E44" s="62"/>
      <c r="F44" s="62"/>
      <c r="G44" s="62"/>
      <c r="H44" s="62"/>
      <c r="I44" s="63"/>
      <c r="J44" s="64"/>
      <c r="K44" s="52"/>
    </row>
    <row r="45" spans="2:12">
      <c r="B45" s="61"/>
      <c r="C45" s="394" t="s">
        <v>230</v>
      </c>
      <c r="D45" s="395"/>
      <c r="E45" s="395"/>
      <c r="F45" s="395"/>
      <c r="G45" s="395"/>
      <c r="H45" s="395"/>
      <c r="I45" s="50" t="s">
        <v>42</v>
      </c>
      <c r="J45" s="51">
        <f>I62+I63+I64+I65</f>
        <v>0</v>
      </c>
      <c r="K45" s="54" t="s">
        <v>66</v>
      </c>
    </row>
    <row r="46" spans="2:12" ht="6" customHeight="1">
      <c r="B46" s="61"/>
      <c r="C46" s="225"/>
      <c r="D46" s="226"/>
      <c r="E46" s="226"/>
      <c r="F46" s="226"/>
      <c r="G46" s="226"/>
      <c r="H46" s="226"/>
      <c r="I46" s="50"/>
      <c r="J46" s="51"/>
      <c r="K46" s="54"/>
    </row>
    <row r="47" spans="2:12">
      <c r="B47" s="61"/>
      <c r="C47" s="225" t="s">
        <v>97</v>
      </c>
      <c r="D47" s="226"/>
      <c r="E47" s="226"/>
      <c r="F47" s="226"/>
      <c r="G47" s="226"/>
      <c r="H47" s="226"/>
      <c r="I47" s="50"/>
      <c r="J47" s="51"/>
      <c r="K47" s="54"/>
    </row>
    <row r="48" spans="2:12">
      <c r="B48" s="61"/>
      <c r="C48" s="224" t="s">
        <v>98</v>
      </c>
      <c r="D48" s="226"/>
      <c r="I48" s="26"/>
      <c r="J48" s="26"/>
      <c r="K48" s="54"/>
    </row>
    <row r="49" spans="1:11">
      <c r="B49" s="61"/>
      <c r="C49" s="225" t="s">
        <v>99</v>
      </c>
      <c r="D49" s="226"/>
      <c r="E49" s="226"/>
      <c r="F49" s="226"/>
      <c r="G49" s="226"/>
      <c r="H49" s="226"/>
      <c r="I49" s="50" t="s">
        <v>42</v>
      </c>
      <c r="J49" s="67" t="str">
        <f>IF(AND(B42=U14,MAX(J16,J25,J31)+J45&lt;【事後申請】事業報告書３枚目!F48),MIN(J4,ROUNDDOWN(MIN(J16,J25,J31),-3)),"")</f>
        <v/>
      </c>
      <c r="K49" s="54" t="s">
        <v>67</v>
      </c>
    </row>
    <row r="50" spans="1:11" ht="6" customHeight="1">
      <c r="B50" s="61"/>
      <c r="C50" s="225"/>
      <c r="D50" s="226"/>
      <c r="E50" s="226"/>
      <c r="F50" s="226"/>
      <c r="G50" s="226"/>
      <c r="H50" s="226"/>
      <c r="I50" s="50"/>
      <c r="J50" s="51"/>
      <c r="K50" s="54"/>
    </row>
    <row r="51" spans="1:11">
      <c r="B51" s="61"/>
      <c r="C51" s="225" t="s">
        <v>100</v>
      </c>
      <c r="D51" s="226"/>
      <c r="E51" s="226"/>
      <c r="F51" s="226"/>
      <c r="G51" s="226"/>
      <c r="H51" s="226"/>
      <c r="I51" s="50"/>
      <c r="J51" s="51"/>
      <c r="K51" s="54"/>
    </row>
    <row r="52" spans="1:11">
      <c r="B52" s="61"/>
      <c r="C52" s="224" t="s">
        <v>98</v>
      </c>
      <c r="D52" s="226"/>
      <c r="I52" s="26"/>
      <c r="J52" s="26"/>
      <c r="K52" s="54"/>
    </row>
    <row r="53" spans="1:11">
      <c r="B53" s="61"/>
      <c r="C53" s="225" t="s">
        <v>101</v>
      </c>
      <c r="D53" s="226"/>
      <c r="E53" s="226"/>
      <c r="F53" s="226"/>
      <c r="G53" s="226"/>
      <c r="H53" s="226"/>
      <c r="I53" s="50" t="s">
        <v>42</v>
      </c>
      <c r="J53" s="67" t="str">
        <f>IF(AND(B42=U14,MAX(J16,J25,J31)+J45&gt;【事後申請】事業報告書３枚目!F48),MIN(J4,ROUNDDOWN(【事後申請】事業報告書３枚目!F48-J45,-3)),"")</f>
        <v/>
      </c>
      <c r="K53" s="54" t="s">
        <v>67</v>
      </c>
    </row>
    <row r="54" spans="1:11" ht="6" customHeight="1" thickBot="1">
      <c r="B54" s="61"/>
      <c r="C54" s="58"/>
      <c r="D54" s="45"/>
      <c r="E54" s="45"/>
      <c r="F54" s="45"/>
      <c r="G54" s="45"/>
      <c r="H54" s="45"/>
      <c r="I54" s="46"/>
      <c r="J54" s="47"/>
      <c r="K54" s="59"/>
    </row>
    <row r="55" spans="1:11">
      <c r="B55" s="61"/>
      <c r="C55" s="49"/>
      <c r="D55" s="49"/>
      <c r="E55" s="49"/>
      <c r="F55" s="49"/>
      <c r="G55" s="49"/>
      <c r="H55" s="49"/>
      <c r="I55" s="50"/>
      <c r="J55" s="51"/>
      <c r="K55" s="49"/>
    </row>
    <row r="56" spans="1:11">
      <c r="A56" s="43" t="s">
        <v>53</v>
      </c>
      <c r="B56" s="26"/>
    </row>
    <row r="57" spans="1:11" ht="6" customHeight="1" thickBot="1">
      <c r="A57" s="43"/>
      <c r="B57" s="26"/>
    </row>
    <row r="58" spans="1:11" ht="12.75" customHeight="1">
      <c r="B58" s="465" t="s">
        <v>54</v>
      </c>
      <c r="C58" s="466"/>
      <c r="D58" s="467"/>
      <c r="E58" s="398" t="s">
        <v>55</v>
      </c>
      <c r="F58" s="398"/>
      <c r="G58" s="398"/>
      <c r="H58" s="464"/>
      <c r="I58" s="397" t="s">
        <v>56</v>
      </c>
      <c r="J58" s="398"/>
      <c r="K58" s="399"/>
    </row>
    <row r="59" spans="1:11" ht="12.75" customHeight="1">
      <c r="B59" s="376" t="s">
        <v>102</v>
      </c>
      <c r="C59" s="488"/>
      <c r="D59" s="377"/>
      <c r="E59" s="485" t="s">
        <v>233</v>
      </c>
      <c r="F59" s="486"/>
      <c r="G59" s="486"/>
      <c r="H59" s="487"/>
      <c r="I59" s="500">
        <f>I68-I60-J45-I67</f>
        <v>0</v>
      </c>
      <c r="J59" s="501"/>
      <c r="K59" s="502"/>
    </row>
    <row r="60" spans="1:11">
      <c r="B60" s="386" t="s">
        <v>103</v>
      </c>
      <c r="C60" s="489"/>
      <c r="D60" s="349"/>
      <c r="E60" s="351" t="s">
        <v>59</v>
      </c>
      <c r="F60" s="351"/>
      <c r="G60" s="351"/>
      <c r="H60" s="352"/>
      <c r="I60" s="500">
        <f>MAX(J39,J49,J53)</f>
        <v>0</v>
      </c>
      <c r="J60" s="501"/>
      <c r="K60" s="502"/>
    </row>
    <row r="61" spans="1:11">
      <c r="B61" s="490"/>
      <c r="C61" s="491"/>
      <c r="D61" s="492"/>
      <c r="E61" s="379"/>
      <c r="F61" s="379"/>
      <c r="G61" s="379"/>
      <c r="H61" s="380"/>
      <c r="I61" s="503"/>
      <c r="J61" s="504"/>
      <c r="K61" s="505"/>
    </row>
    <row r="62" spans="1:11" ht="12.75" customHeight="1">
      <c r="B62" s="493" t="s">
        <v>234</v>
      </c>
      <c r="C62" s="494"/>
      <c r="D62" s="495"/>
      <c r="E62" s="498" t="s">
        <v>104</v>
      </c>
      <c r="F62" s="509"/>
      <c r="G62" s="510"/>
      <c r="H62" s="511"/>
      <c r="I62" s="300"/>
      <c r="J62" s="301"/>
      <c r="K62" s="302"/>
    </row>
    <row r="63" spans="1:11" ht="12.75" customHeight="1">
      <c r="A63" s="72"/>
      <c r="B63" s="496"/>
      <c r="C63" s="496"/>
      <c r="D63" s="497"/>
      <c r="E63" s="499"/>
      <c r="F63" s="506"/>
      <c r="G63" s="507"/>
      <c r="H63" s="508"/>
      <c r="I63" s="303"/>
      <c r="J63" s="304"/>
      <c r="K63" s="305"/>
    </row>
    <row r="64" spans="1:11" ht="12.75" customHeight="1">
      <c r="A64" s="72"/>
      <c r="B64" s="474" t="s">
        <v>235</v>
      </c>
      <c r="C64" s="474"/>
      <c r="D64" s="475"/>
      <c r="E64" s="499"/>
      <c r="F64" s="509"/>
      <c r="G64" s="510"/>
      <c r="H64" s="511"/>
      <c r="I64" s="300"/>
      <c r="J64" s="301"/>
      <c r="K64" s="302"/>
    </row>
    <row r="65" spans="1:11" ht="12.75" customHeight="1">
      <c r="A65" s="72"/>
      <c r="B65" s="474"/>
      <c r="C65" s="474"/>
      <c r="D65" s="475"/>
      <c r="E65" s="499"/>
      <c r="F65" s="506"/>
      <c r="G65" s="507"/>
      <c r="H65" s="508"/>
      <c r="I65" s="303"/>
      <c r="J65" s="304"/>
      <c r="K65" s="305"/>
    </row>
    <row r="66" spans="1:11">
      <c r="A66" s="72"/>
      <c r="B66" s="478" t="s">
        <v>31</v>
      </c>
      <c r="C66" s="478"/>
      <c r="D66" s="479"/>
      <c r="E66" s="81" t="s">
        <v>237</v>
      </c>
      <c r="F66" s="82"/>
      <c r="G66" s="82"/>
      <c r="H66" s="85" t="str">
        <f>IF(J45=0,"以外にありません。",J45&amp;"円　以外にありません。")</f>
        <v>以外にありません。</v>
      </c>
      <c r="I66" s="84"/>
      <c r="J66" s="82"/>
      <c r="K66" s="83"/>
    </row>
    <row r="67" spans="1:11" ht="13.5" thickBot="1">
      <c r="A67" s="72"/>
      <c r="B67" s="476" t="s">
        <v>236</v>
      </c>
      <c r="C67" s="476"/>
      <c r="D67" s="477"/>
      <c r="E67" s="480" t="str">
        <f>【１回目】事業計画書３枚目!D55</f>
        <v/>
      </c>
      <c r="F67" s="481"/>
      <c r="G67" s="481"/>
      <c r="H67" s="481"/>
      <c r="I67" s="482"/>
      <c r="J67" s="483"/>
      <c r="K67" s="484"/>
    </row>
    <row r="68" spans="1:11" ht="13.5" thickTop="1">
      <c r="B68" s="356" t="s">
        <v>60</v>
      </c>
      <c r="C68" s="357"/>
      <c r="D68" s="357"/>
      <c r="E68" s="357"/>
      <c r="F68" s="357"/>
      <c r="G68" s="357"/>
      <c r="H68" s="358"/>
      <c r="I68" s="468">
        <f>【事後申請】事業報告書３枚目!F56</f>
        <v>0</v>
      </c>
      <c r="J68" s="469"/>
      <c r="K68" s="470"/>
    </row>
    <row r="69" spans="1:11" ht="13.5" thickBot="1">
      <c r="B69" s="359"/>
      <c r="C69" s="360"/>
      <c r="D69" s="360"/>
      <c r="E69" s="360"/>
      <c r="F69" s="360"/>
      <c r="G69" s="360"/>
      <c r="H69" s="361"/>
      <c r="I69" s="471"/>
      <c r="J69" s="472"/>
      <c r="K69" s="473"/>
    </row>
    <row r="70" spans="1:11" ht="6" customHeight="1"/>
    <row r="71" spans="1:11" ht="12.75" customHeight="1">
      <c r="A71" s="73"/>
      <c r="B71" s="73"/>
      <c r="C71" s="73"/>
      <c r="D71" s="73"/>
      <c r="E71" s="73"/>
      <c r="F71" s="73"/>
      <c r="G71" s="73"/>
      <c r="H71" s="73"/>
      <c r="I71" s="73"/>
      <c r="J71" s="73"/>
      <c r="K71" s="73"/>
    </row>
    <row r="72" spans="1:11">
      <c r="A72" s="73"/>
      <c r="B72" s="73"/>
      <c r="C72" s="73"/>
      <c r="D72" s="73"/>
      <c r="E72" s="73"/>
      <c r="F72" s="73"/>
      <c r="G72" s="73"/>
      <c r="H72" s="73"/>
      <c r="I72" s="73"/>
      <c r="J72" s="73"/>
      <c r="K72" s="73"/>
    </row>
    <row r="73" spans="1:11" ht="12.75" customHeight="1">
      <c r="A73" s="74"/>
      <c r="B73" s="74"/>
      <c r="C73" s="74"/>
      <c r="D73" s="74"/>
      <c r="E73" s="74"/>
      <c r="F73" s="74"/>
      <c r="G73" s="74"/>
      <c r="H73" s="74"/>
      <c r="I73" s="74"/>
      <c r="J73" s="74"/>
      <c r="K73" s="74"/>
    </row>
    <row r="74" spans="1:11">
      <c r="A74" s="74"/>
      <c r="B74" s="74"/>
      <c r="C74" s="74"/>
      <c r="D74" s="74"/>
      <c r="E74" s="74"/>
      <c r="F74" s="74"/>
      <c r="G74" s="74"/>
      <c r="H74" s="74"/>
      <c r="I74" s="74"/>
      <c r="J74" s="74"/>
      <c r="K74" s="74"/>
    </row>
    <row r="75" spans="1:11">
      <c r="A75" s="74"/>
      <c r="B75" s="74"/>
      <c r="C75" s="74"/>
      <c r="D75" s="74"/>
      <c r="E75" s="74"/>
      <c r="F75" s="74"/>
      <c r="G75" s="74"/>
      <c r="H75" s="74"/>
      <c r="I75" s="74"/>
      <c r="J75" s="74"/>
      <c r="K75" s="74"/>
    </row>
    <row r="76" spans="1:11">
      <c r="A76" s="74"/>
      <c r="B76" s="74"/>
      <c r="C76" s="74"/>
      <c r="D76" s="74"/>
      <c r="E76" s="74"/>
      <c r="F76" s="74"/>
      <c r="G76" s="74"/>
      <c r="H76" s="74"/>
      <c r="I76" s="74"/>
      <c r="J76" s="74"/>
      <c r="K76" s="74"/>
    </row>
  </sheetData>
  <mergeCells count="33">
    <mergeCell ref="C38:H38"/>
    <mergeCell ref="C14:H14"/>
    <mergeCell ref="C16:H16"/>
    <mergeCell ref="C23:H23"/>
    <mergeCell ref="C25:H25"/>
    <mergeCell ref="C31:H31"/>
    <mergeCell ref="C45:H45"/>
    <mergeCell ref="B58:D58"/>
    <mergeCell ref="E58:H58"/>
    <mergeCell ref="I58:K58"/>
    <mergeCell ref="B59:D59"/>
    <mergeCell ref="E59:H59"/>
    <mergeCell ref="I59:K59"/>
    <mergeCell ref="B60:D61"/>
    <mergeCell ref="E60:H61"/>
    <mergeCell ref="I60:K61"/>
    <mergeCell ref="B62:D63"/>
    <mergeCell ref="E62:E65"/>
    <mergeCell ref="F62:H62"/>
    <mergeCell ref="I62:K62"/>
    <mergeCell ref="F63:H63"/>
    <mergeCell ref="I63:K63"/>
    <mergeCell ref="B64:D65"/>
    <mergeCell ref="B68:H69"/>
    <mergeCell ref="I68:K69"/>
    <mergeCell ref="F64:H64"/>
    <mergeCell ref="I64:K64"/>
    <mergeCell ref="F65:H65"/>
    <mergeCell ref="I65:K65"/>
    <mergeCell ref="B66:D66"/>
    <mergeCell ref="B67:D67"/>
    <mergeCell ref="E67:H67"/>
    <mergeCell ref="I67:K67"/>
  </mergeCells>
  <phoneticPr fontId="2"/>
  <dataValidations count="1">
    <dataValidation type="list" allowBlank="1" showInputMessage="1" showErrorMessage="1" sqref="B35:B36 B42:B55 B28 B20 B11">
      <formula1>$U$14:$U$15</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53"/>
  <sheetViews>
    <sheetView showZeros="0" workbookViewId="0">
      <selection activeCell="U16" sqref="U16:AA16"/>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150</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151</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213"/>
      <c r="C7" s="100"/>
      <c r="D7" s="100"/>
      <c r="E7" s="105"/>
      <c r="F7" s="105"/>
      <c r="G7" s="105"/>
      <c r="H7" s="105"/>
      <c r="I7" s="105"/>
      <c r="J7" s="105"/>
      <c r="AE7" s="104"/>
      <c r="AG7" s="91"/>
    </row>
    <row r="8" spans="1:36">
      <c r="A8" s="91"/>
      <c r="B8" s="1" t="s">
        <v>152</v>
      </c>
      <c r="AG8" s="91"/>
    </row>
    <row r="9" spans="1:36">
      <c r="A9" s="91"/>
      <c r="B9" s="1" t="s">
        <v>125</v>
      </c>
      <c r="AA9" s="217"/>
      <c r="AG9" s="91"/>
    </row>
    <row r="10" spans="1:36" ht="12.75" customHeight="1">
      <c r="A10" s="91"/>
      <c r="O10" s="1" t="s">
        <v>153</v>
      </c>
      <c r="R10" s="248" t="s">
        <v>127</v>
      </c>
      <c r="S10" s="248"/>
      <c r="T10" s="248"/>
      <c r="U10" s="248"/>
      <c r="V10" s="247">
        <f>'【事後申請１回目】交付申請書（第1号様式）'!V10</f>
        <v>0</v>
      </c>
      <c r="W10" s="247"/>
      <c r="X10" s="247"/>
      <c r="Y10" s="247"/>
      <c r="Z10" s="247"/>
      <c r="AA10" s="247"/>
      <c r="AB10" s="247"/>
      <c r="AC10" s="247"/>
      <c r="AD10" s="247"/>
      <c r="AE10" s="247"/>
      <c r="AF10" s="247"/>
      <c r="AG10" s="91"/>
    </row>
    <row r="11" spans="1:36">
      <c r="A11" s="91"/>
      <c r="N11" s="117"/>
      <c r="R11" s="245" t="s">
        <v>128</v>
      </c>
      <c r="S11" s="245"/>
      <c r="T11" s="245"/>
      <c r="U11" s="245"/>
      <c r="V11" s="247">
        <f>'【事後申請１回目】交付申請書（第1号様式）'!V11</f>
        <v>0</v>
      </c>
      <c r="W11" s="247"/>
      <c r="X11" s="247"/>
      <c r="Y11" s="247"/>
      <c r="Z11" s="247"/>
      <c r="AA11" s="247"/>
      <c r="AB11" s="247"/>
      <c r="AC11" s="247"/>
      <c r="AD11" s="247"/>
      <c r="AE11" s="247"/>
      <c r="AF11" s="247"/>
      <c r="AG11" s="91"/>
    </row>
    <row r="12" spans="1:36">
      <c r="A12" s="91"/>
      <c r="R12" s="245" t="s">
        <v>3</v>
      </c>
      <c r="S12" s="245"/>
      <c r="T12" s="245"/>
      <c r="U12" s="245"/>
      <c r="V12" s="247">
        <f>'【事後申請１回目】交付申請書（第1号様式）'!V12</f>
        <v>0</v>
      </c>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f>'【事後申請１回目】交付申請書（第1号様式）'!V13</f>
        <v>0</v>
      </c>
      <c r="W13" s="247"/>
      <c r="X13" s="247"/>
      <c r="Y13" s="247"/>
      <c r="Z13" s="247"/>
      <c r="AA13" s="247"/>
      <c r="AB13" s="247"/>
      <c r="AC13" s="247"/>
      <c r="AD13" s="247"/>
      <c r="AE13" s="247"/>
      <c r="AF13" s="247"/>
      <c r="AG13" s="103"/>
    </row>
    <row r="14" spans="1:36" ht="12.75" customHeight="1">
      <c r="A14" s="91"/>
      <c r="R14" s="244" t="s">
        <v>131</v>
      </c>
      <c r="S14" s="244"/>
      <c r="T14" s="244"/>
      <c r="U14" s="244"/>
      <c r="V14" s="247">
        <f>'【事後申請１回目】交付申請書（第1号様式）'!V14</f>
        <v>0</v>
      </c>
      <c r="W14" s="247"/>
      <c r="X14" s="247"/>
      <c r="Y14" s="247"/>
      <c r="Z14" s="247"/>
      <c r="AA14" s="247"/>
      <c r="AB14" s="247"/>
      <c r="AC14" s="247"/>
      <c r="AD14" s="247"/>
      <c r="AE14" s="247"/>
      <c r="AF14" s="247"/>
      <c r="AG14" s="91"/>
    </row>
    <row r="15" spans="1:36">
      <c r="A15" s="91"/>
      <c r="R15" s="245" t="s">
        <v>132</v>
      </c>
      <c r="S15" s="245"/>
      <c r="T15" s="245"/>
      <c r="U15" s="245"/>
      <c r="V15" s="247">
        <f>'【事後申請１回目】交付申請書（第1号様式）'!V15</f>
        <v>0</v>
      </c>
      <c r="W15" s="247"/>
      <c r="X15" s="247"/>
      <c r="Y15" s="247"/>
      <c r="Z15" s="247"/>
      <c r="AA15" s="247"/>
      <c r="AB15" s="247"/>
      <c r="AC15" s="247"/>
      <c r="AD15" s="248" t="s">
        <v>174</v>
      </c>
      <c r="AE15" s="248"/>
      <c r="AF15" s="248"/>
      <c r="AG15" s="91"/>
    </row>
    <row r="16" spans="1:36">
      <c r="A16" s="91"/>
      <c r="B16" s="230"/>
      <c r="D16" s="212"/>
      <c r="E16" s="212"/>
      <c r="F16" s="241"/>
      <c r="G16" s="241"/>
      <c r="H16" s="241"/>
      <c r="I16" s="100"/>
      <c r="J16" s="100"/>
      <c r="M16" s="100"/>
      <c r="S16" s="238" t="s">
        <v>172</v>
      </c>
      <c r="T16" s="238"/>
      <c r="U16" s="523">
        <f>'【事後申請１回目】交付申請書（第1号様式）'!U16</f>
        <v>0</v>
      </c>
      <c r="V16" s="523"/>
      <c r="W16" s="523"/>
      <c r="X16" s="523"/>
      <c r="Y16" s="523"/>
      <c r="Z16" s="523"/>
      <c r="AA16" s="523"/>
      <c r="AB16" s="93" t="s">
        <v>171</v>
      </c>
      <c r="AC16" s="93"/>
      <c r="AD16" s="93"/>
      <c r="AG16" s="91"/>
      <c r="AI16" s="100"/>
    </row>
    <row r="17" spans="1:42">
      <c r="A17" s="91"/>
      <c r="B17" s="230"/>
      <c r="D17" s="212"/>
      <c r="E17" s="212"/>
      <c r="F17" s="214"/>
      <c r="G17" s="214"/>
      <c r="H17" s="214"/>
      <c r="I17" s="100"/>
      <c r="J17" s="100"/>
      <c r="M17" s="100"/>
      <c r="AG17" s="91"/>
      <c r="AI17" s="100"/>
    </row>
    <row r="18" spans="1:42" ht="12.75" customHeight="1">
      <c r="A18" s="91"/>
      <c r="B18" s="230" t="s">
        <v>117</v>
      </c>
      <c r="D18" s="227"/>
      <c r="E18" s="212" t="s">
        <v>116</v>
      </c>
      <c r="F18" s="227"/>
      <c r="G18" s="134" t="s">
        <v>121</v>
      </c>
      <c r="H18" s="227"/>
      <c r="I18" s="100" t="s">
        <v>118</v>
      </c>
      <c r="J18" s="213" t="s">
        <v>154</v>
      </c>
      <c r="K18" s="100"/>
      <c r="L18" s="100"/>
      <c r="M18" s="402"/>
      <c r="N18" s="402"/>
      <c r="O18" s="100" t="s">
        <v>155</v>
      </c>
      <c r="P18" s="100"/>
      <c r="Q18" s="100"/>
      <c r="R18" s="100"/>
      <c r="AG18" s="91"/>
    </row>
    <row r="19" spans="1:42">
      <c r="A19" s="91"/>
      <c r="B19" s="1" t="s">
        <v>156</v>
      </c>
      <c r="D19" s="100"/>
      <c r="E19" s="100"/>
      <c r="F19" s="100"/>
      <c r="G19" s="100"/>
      <c r="H19" s="100"/>
      <c r="K19" s="100"/>
      <c r="L19" s="100"/>
      <c r="M19" s="100"/>
      <c r="N19" s="100"/>
      <c r="O19" s="100"/>
      <c r="P19" s="100"/>
      <c r="AG19" s="91"/>
    </row>
    <row r="20" spans="1:42">
      <c r="A20" s="91"/>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91"/>
    </row>
    <row r="21" spans="1:42">
      <c r="A21" s="91"/>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91"/>
    </row>
    <row r="22" spans="1:42" ht="18.75" customHeight="1">
      <c r="A22" s="91"/>
      <c r="B22" s="99"/>
      <c r="C22" s="98"/>
      <c r="D22" s="97"/>
      <c r="E22" s="207" t="s">
        <v>157</v>
      </c>
      <c r="F22" s="207"/>
      <c r="G22" s="207"/>
      <c r="H22" s="207"/>
      <c r="I22" s="207"/>
      <c r="J22" s="207"/>
      <c r="K22" s="207"/>
      <c r="L22" s="207"/>
      <c r="M22" s="207"/>
      <c r="P22" s="208" t="str">
        <f>DBCS("￥"&amp;FIXED(【事後申請】事業報告書４枚目!I60,0,FALSE)&amp;".―")</f>
        <v>￥０．―</v>
      </c>
      <c r="Q22" s="206"/>
      <c r="R22" s="206"/>
      <c r="S22" s="206"/>
      <c r="T22" s="206"/>
      <c r="U22" s="206"/>
      <c r="V22" s="206"/>
      <c r="W22" s="206"/>
      <c r="X22" s="199"/>
      <c r="Y22" s="199"/>
      <c r="Z22" s="199"/>
      <c r="AA22" s="199"/>
      <c r="AB22" s="199"/>
      <c r="AC22" s="199"/>
      <c r="AG22" s="91"/>
      <c r="AI22" s="96"/>
      <c r="AJ22" s="95"/>
      <c r="AK22" s="95"/>
      <c r="AL22" s="95"/>
      <c r="AM22" s="95"/>
      <c r="AN22" s="95"/>
      <c r="AO22" s="95"/>
      <c r="AP22" s="95"/>
    </row>
    <row r="23" spans="1:42" ht="13.5" customHeight="1">
      <c r="A23" s="91"/>
      <c r="B23" s="113"/>
      <c r="C23" s="113"/>
      <c r="D23" s="113"/>
      <c r="E23" s="207"/>
      <c r="F23" s="207"/>
      <c r="G23" s="207"/>
      <c r="H23" s="207"/>
      <c r="I23" s="207"/>
      <c r="J23" s="207"/>
      <c r="K23" s="207"/>
      <c r="L23" s="207"/>
      <c r="M23" s="207"/>
      <c r="Q23" s="206"/>
      <c r="R23" s="206"/>
      <c r="S23" s="206"/>
      <c r="T23" s="206"/>
      <c r="U23" s="206"/>
      <c r="V23" s="206"/>
      <c r="W23" s="206"/>
      <c r="X23" s="203"/>
      <c r="Y23" s="199"/>
      <c r="Z23" s="199"/>
      <c r="AA23" s="199"/>
      <c r="AB23" s="199"/>
      <c r="AC23" s="199"/>
      <c r="AG23" s="91"/>
    </row>
    <row r="24" spans="1:42">
      <c r="A24" s="91"/>
      <c r="AB24" s="3"/>
      <c r="AC24" s="3"/>
      <c r="AG24" s="91"/>
    </row>
    <row r="25" spans="1:42" ht="13.5">
      <c r="A25" s="91"/>
      <c r="C25" s="120"/>
      <c r="D25" s="120"/>
      <c r="E25" s="120"/>
      <c r="F25" s="120"/>
      <c r="G25" s="120"/>
      <c r="H25" s="120"/>
      <c r="I25" s="119"/>
      <c r="J25" s="119"/>
      <c r="K25" s="119"/>
      <c r="L25" s="119"/>
      <c r="M25" s="119"/>
      <c r="AG25" s="91"/>
    </row>
    <row r="26" spans="1:42">
      <c r="A26" s="91"/>
      <c r="C26" s="121"/>
      <c r="AG26" s="91"/>
    </row>
    <row r="27" spans="1:42">
      <c r="A27" s="91"/>
      <c r="B27" s="1" t="s">
        <v>158</v>
      </c>
      <c r="AG27" s="91"/>
      <c r="AI27" s="94"/>
    </row>
    <row r="28" spans="1:42">
      <c r="A28" s="91"/>
      <c r="S28" s="5"/>
      <c r="AG28" s="91"/>
    </row>
    <row r="29" spans="1:42">
      <c r="A29" s="91"/>
      <c r="C29" s="154" t="s">
        <v>159</v>
      </c>
      <c r="D29" s="155"/>
      <c r="E29" s="155"/>
      <c r="F29" s="155"/>
      <c r="G29" s="155"/>
      <c r="H29" s="155"/>
      <c r="I29" s="155"/>
      <c r="J29" s="155"/>
      <c r="K29" s="155"/>
      <c r="L29" s="155"/>
      <c r="M29" s="155"/>
      <c r="N29" s="155"/>
      <c r="O29" s="155"/>
      <c r="P29" s="89"/>
      <c r="Q29" s="155" t="s">
        <v>161</v>
      </c>
      <c r="R29" s="155"/>
      <c r="T29" s="155"/>
      <c r="U29" s="155"/>
      <c r="V29" s="155"/>
      <c r="W29" s="155"/>
      <c r="X29" s="155"/>
      <c r="Y29" s="155"/>
      <c r="Z29" s="155"/>
      <c r="AA29" s="155"/>
      <c r="AB29" s="155"/>
      <c r="AC29" s="155"/>
      <c r="AD29" s="155"/>
      <c r="AE29" s="89"/>
      <c r="AG29" s="91"/>
    </row>
    <row r="30" spans="1:42">
      <c r="A30" s="91"/>
      <c r="C30" s="2"/>
      <c r="D30" s="3"/>
      <c r="E30" s="3"/>
      <c r="F30" s="3"/>
      <c r="G30" s="3"/>
      <c r="H30" s="3"/>
      <c r="I30" s="3"/>
      <c r="J30" s="3"/>
      <c r="K30" s="3"/>
      <c r="L30" s="3"/>
      <c r="M30" s="3"/>
      <c r="N30" s="3"/>
      <c r="O30" s="3"/>
      <c r="P30" s="4"/>
      <c r="Q30" s="3"/>
      <c r="R30" s="3"/>
      <c r="S30" s="3"/>
      <c r="T30" s="3"/>
      <c r="U30" s="3"/>
      <c r="V30" s="3"/>
      <c r="W30" s="3"/>
      <c r="X30" s="3"/>
      <c r="Y30" s="3"/>
      <c r="Z30" s="3"/>
      <c r="AA30" s="3"/>
      <c r="AB30" s="3"/>
      <c r="AC30" s="3"/>
      <c r="AD30" s="3"/>
      <c r="AE30" s="4"/>
      <c r="AG30" s="91"/>
    </row>
    <row r="31" spans="1:42">
      <c r="A31" s="91"/>
      <c r="C31" s="287"/>
      <c r="D31" s="278"/>
      <c r="E31" s="278"/>
      <c r="F31" s="278"/>
      <c r="G31" s="278"/>
      <c r="H31" s="278"/>
      <c r="I31" s="278"/>
      <c r="J31" s="278"/>
      <c r="K31" s="278"/>
      <c r="L31" s="278"/>
      <c r="M31" s="278" t="s">
        <v>169</v>
      </c>
      <c r="N31" s="278"/>
      <c r="O31" s="278"/>
      <c r="P31" s="288"/>
      <c r="Q31" s="278"/>
      <c r="R31" s="278"/>
      <c r="S31" s="278"/>
      <c r="T31" s="278"/>
      <c r="U31" s="278"/>
      <c r="V31" s="278"/>
      <c r="W31" s="278"/>
      <c r="X31" s="278"/>
      <c r="Y31" s="278"/>
      <c r="Z31" s="278"/>
      <c r="AA31" s="278"/>
      <c r="AB31" s="514" t="s">
        <v>162</v>
      </c>
      <c r="AC31" s="514"/>
      <c r="AD31" s="514"/>
      <c r="AE31" s="515"/>
      <c r="AG31" s="91"/>
    </row>
    <row r="32" spans="1:42">
      <c r="A32" s="91"/>
      <c r="C32" s="287"/>
      <c r="D32" s="278"/>
      <c r="E32" s="278"/>
      <c r="F32" s="278"/>
      <c r="G32" s="278"/>
      <c r="H32" s="278"/>
      <c r="I32" s="278"/>
      <c r="J32" s="278"/>
      <c r="K32" s="278"/>
      <c r="L32" s="278"/>
      <c r="M32" s="278" t="s">
        <v>160</v>
      </c>
      <c r="N32" s="278"/>
      <c r="O32" s="278"/>
      <c r="P32" s="288"/>
      <c r="Q32" s="280"/>
      <c r="R32" s="280"/>
      <c r="S32" s="280"/>
      <c r="T32" s="280"/>
      <c r="U32" s="280"/>
      <c r="V32" s="280"/>
      <c r="W32" s="280"/>
      <c r="X32" s="280"/>
      <c r="Y32" s="280"/>
      <c r="Z32" s="280"/>
      <c r="AA32" s="280"/>
      <c r="AB32" s="516" t="s">
        <v>163</v>
      </c>
      <c r="AC32" s="516"/>
      <c r="AD32" s="516"/>
      <c r="AE32" s="517"/>
      <c r="AG32" s="91"/>
    </row>
    <row r="33" spans="1:35" ht="12.75" customHeight="1">
      <c r="A33" s="91"/>
      <c r="C33" s="286" t="s">
        <v>164</v>
      </c>
      <c r="D33" s="279"/>
      <c r="E33" s="279"/>
      <c r="F33" s="252"/>
      <c r="G33" s="155"/>
      <c r="H33" s="136"/>
      <c r="I33" s="279" t="s">
        <v>165</v>
      </c>
      <c r="J33" s="279"/>
      <c r="K33" s="136"/>
      <c r="L33" s="136"/>
      <c r="M33" s="279" t="s">
        <v>166</v>
      </c>
      <c r="N33" s="279"/>
      <c r="O33" s="155"/>
      <c r="P33" s="89"/>
      <c r="Q33" s="279" t="s">
        <v>167</v>
      </c>
      <c r="R33" s="279"/>
      <c r="S33" s="279"/>
      <c r="T33" s="279"/>
      <c r="U33" s="279"/>
      <c r="V33" s="286"/>
      <c r="W33" s="279"/>
      <c r="X33" s="279"/>
      <c r="Y33" s="279"/>
      <c r="Z33" s="279"/>
      <c r="AA33" s="279"/>
      <c r="AB33" s="279"/>
      <c r="AC33" s="279"/>
      <c r="AD33" s="279"/>
      <c r="AE33" s="252"/>
      <c r="AG33" s="91"/>
    </row>
    <row r="34" spans="1:35" ht="12.75" customHeight="1">
      <c r="A34" s="91"/>
      <c r="B34" s="93"/>
      <c r="C34" s="253"/>
      <c r="D34" s="280"/>
      <c r="E34" s="280"/>
      <c r="F34" s="254"/>
      <c r="G34" s="135"/>
      <c r="H34" s="135"/>
      <c r="I34" s="280"/>
      <c r="J34" s="280"/>
      <c r="K34" s="135"/>
      <c r="L34" s="135"/>
      <c r="M34" s="280"/>
      <c r="N34" s="280"/>
      <c r="O34" s="135"/>
      <c r="P34" s="137"/>
      <c r="Q34" s="280"/>
      <c r="R34" s="280"/>
      <c r="S34" s="280"/>
      <c r="T34" s="280"/>
      <c r="U34" s="280"/>
      <c r="V34" s="253"/>
      <c r="W34" s="280"/>
      <c r="X34" s="280"/>
      <c r="Y34" s="280"/>
      <c r="Z34" s="280"/>
      <c r="AA34" s="280"/>
      <c r="AB34" s="280"/>
      <c r="AC34" s="280"/>
      <c r="AD34" s="280"/>
      <c r="AE34" s="254"/>
      <c r="AF34" s="93"/>
      <c r="AG34" s="91"/>
    </row>
    <row r="35" spans="1:35">
      <c r="A35" s="91"/>
      <c r="B35" s="93"/>
      <c r="C35" s="287" t="s">
        <v>173</v>
      </c>
      <c r="D35" s="278"/>
      <c r="E35" s="278"/>
      <c r="F35" s="288"/>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3"/>
      <c r="AF35" s="93"/>
      <c r="AG35" s="91"/>
    </row>
    <row r="36" spans="1:35">
      <c r="A36" s="91"/>
      <c r="B36" s="93"/>
      <c r="C36" s="524" t="s">
        <v>168</v>
      </c>
      <c r="D36" s="525"/>
      <c r="E36" s="525"/>
      <c r="F36" s="526"/>
      <c r="G36" s="518"/>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20"/>
      <c r="AF36" s="93"/>
      <c r="AG36" s="91"/>
    </row>
    <row r="37" spans="1:35">
      <c r="A37" s="91"/>
      <c r="B37" s="93"/>
      <c r="C37" s="287"/>
      <c r="D37" s="278"/>
      <c r="E37" s="278"/>
      <c r="F37" s="288"/>
      <c r="G37" s="521"/>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3"/>
      <c r="AF37" s="93"/>
      <c r="AG37" s="91"/>
    </row>
    <row r="38" spans="1:35">
      <c r="A38" s="91"/>
      <c r="B38" s="93"/>
      <c r="C38" s="253"/>
      <c r="D38" s="280"/>
      <c r="E38" s="280"/>
      <c r="F38" s="254"/>
      <c r="G38" s="270"/>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2"/>
      <c r="AF38" s="93"/>
      <c r="AG38" s="91"/>
    </row>
    <row r="39" spans="1:35">
      <c r="A39" s="91"/>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1"/>
    </row>
    <row r="40" spans="1:35">
      <c r="A40" s="9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1"/>
    </row>
    <row r="41" spans="1:35">
      <c r="A41" s="91"/>
      <c r="B41" s="140"/>
      <c r="C41" s="140"/>
      <c r="D41" s="141"/>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91"/>
    </row>
    <row r="42" spans="1:35">
      <c r="A42" s="91"/>
      <c r="B42" s="522" t="s">
        <v>175</v>
      </c>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19"/>
      <c r="AG42" s="91"/>
    </row>
    <row r="43" spans="1:35">
      <c r="A43" s="91"/>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91"/>
    </row>
    <row r="44" spans="1:35">
      <c r="A44" s="91"/>
      <c r="B44" s="523"/>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91"/>
    </row>
    <row r="45" spans="1:35">
      <c r="A45" s="9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1"/>
    </row>
    <row r="46" spans="1:35" ht="14.25">
      <c r="A46" s="91"/>
      <c r="B46" s="93"/>
      <c r="C46" s="142" t="s">
        <v>176</v>
      </c>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1"/>
    </row>
    <row r="47" spans="1:35" ht="13.15" customHeight="1">
      <c r="A47" s="91"/>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1"/>
      <c r="AI47" s="94"/>
    </row>
    <row r="48" spans="1:35">
      <c r="A48" s="91"/>
      <c r="D48" s="93"/>
      <c r="O48" s="238" t="s">
        <v>178</v>
      </c>
      <c r="P48" s="238"/>
      <c r="Q48" s="238"/>
      <c r="R48" s="238"/>
      <c r="S48" s="238"/>
      <c r="T48" s="238"/>
      <c r="U48" s="238"/>
      <c r="V48" s="238"/>
      <c r="W48" s="238"/>
      <c r="X48" s="238"/>
      <c r="Y48" s="238"/>
      <c r="Z48" s="238"/>
      <c r="AA48" s="238"/>
      <c r="AB48" s="93"/>
      <c r="AC48" s="93"/>
      <c r="AG48" s="91"/>
    </row>
    <row r="49" spans="1:33">
      <c r="A49" s="91"/>
      <c r="B49" s="93"/>
      <c r="O49" s="238" t="s">
        <v>177</v>
      </c>
      <c r="P49" s="238"/>
      <c r="Q49" s="238"/>
      <c r="R49" s="238"/>
      <c r="S49" s="238"/>
      <c r="T49" s="238"/>
      <c r="U49" s="238"/>
      <c r="V49" s="238"/>
      <c r="W49" s="238"/>
      <c r="X49" s="238"/>
      <c r="Y49" s="238"/>
      <c r="Z49" s="238"/>
      <c r="AA49" s="238"/>
      <c r="AB49" s="93"/>
      <c r="AC49" s="93"/>
      <c r="AG49" s="91"/>
    </row>
    <row r="50" spans="1:33">
      <c r="A50" s="91"/>
      <c r="O50" s="238" t="s">
        <v>129</v>
      </c>
      <c r="P50" s="238"/>
      <c r="Q50" s="238"/>
      <c r="R50" s="238"/>
      <c r="S50" s="238"/>
      <c r="T50" s="238"/>
      <c r="U50" s="238"/>
      <c r="V50" s="238"/>
      <c r="W50" s="238"/>
      <c r="X50" s="238"/>
      <c r="Y50" s="238"/>
      <c r="Z50" s="238"/>
      <c r="AA50" s="238"/>
      <c r="AB50" s="93"/>
      <c r="AC50" s="93" t="s">
        <v>174</v>
      </c>
      <c r="AD50" s="105"/>
      <c r="AE50" s="105"/>
      <c r="AF50" s="105"/>
      <c r="AG50" s="91"/>
    </row>
    <row r="51" spans="1:33">
      <c r="A51" s="91"/>
      <c r="AG51" s="91"/>
    </row>
    <row r="52" spans="1:33">
      <c r="A52" s="91"/>
      <c r="AG52" s="91"/>
    </row>
    <row r="53" spans="1:33">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sheetData>
  <mergeCells count="40">
    <mergeCell ref="R12:U12"/>
    <mergeCell ref="V12:AF12"/>
    <mergeCell ref="B6:AF6"/>
    <mergeCell ref="R10:U10"/>
    <mergeCell ref="V10:AF10"/>
    <mergeCell ref="R11:U11"/>
    <mergeCell ref="V11:AF11"/>
    <mergeCell ref="R13:U13"/>
    <mergeCell ref="V13:AF13"/>
    <mergeCell ref="R14:U14"/>
    <mergeCell ref="V14:AF14"/>
    <mergeCell ref="R15:U15"/>
    <mergeCell ref="V15:AC15"/>
    <mergeCell ref="AD15:AF15"/>
    <mergeCell ref="F16:H16"/>
    <mergeCell ref="S16:T16"/>
    <mergeCell ref="U16:AA16"/>
    <mergeCell ref="M18:N18"/>
    <mergeCell ref="C31:L32"/>
    <mergeCell ref="M31:P31"/>
    <mergeCell ref="Q31:AA32"/>
    <mergeCell ref="AB31:AE31"/>
    <mergeCell ref="M32:P32"/>
    <mergeCell ref="AB32:AE32"/>
    <mergeCell ref="C33:F34"/>
    <mergeCell ref="I33:J34"/>
    <mergeCell ref="M33:N34"/>
    <mergeCell ref="Q33:U34"/>
    <mergeCell ref="V33:AE34"/>
    <mergeCell ref="O49:S49"/>
    <mergeCell ref="T49:AA49"/>
    <mergeCell ref="O50:S50"/>
    <mergeCell ref="T50:AA50"/>
    <mergeCell ref="C35:F35"/>
    <mergeCell ref="G35:AE35"/>
    <mergeCell ref="C36:F38"/>
    <mergeCell ref="G36:AE38"/>
    <mergeCell ref="B42:AF44"/>
    <mergeCell ref="O48:S48"/>
    <mergeCell ref="T48:AA48"/>
  </mergeCells>
  <phoneticPr fontId="2"/>
  <conditionalFormatting sqref="D18">
    <cfRule type="containsBlanks" dxfId="3" priority="4">
      <formula>LEN(TRIM(D18))=0</formula>
    </cfRule>
  </conditionalFormatting>
  <conditionalFormatting sqref="F18">
    <cfRule type="containsBlanks" dxfId="2" priority="3">
      <formula>LEN(TRIM(F18))=0</formula>
    </cfRule>
  </conditionalFormatting>
  <conditionalFormatting sqref="H18">
    <cfRule type="containsBlanks" dxfId="1" priority="2">
      <formula>LEN(TRIM(H18))=0</formula>
    </cfRule>
  </conditionalFormatting>
  <conditionalFormatting sqref="M18">
    <cfRule type="containsBlanks" dxfId="0" priority="1">
      <formula>LEN(TRIM(M18))=0</formula>
    </cfRule>
  </conditionalFormatting>
  <dataValidations count="1">
    <dataValidation type="list" allowBlank="1" showInputMessage="1" showErrorMessage="1" sqref="B40 B49 B47">
      <formula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N58"/>
  <sheetViews>
    <sheetView showZeros="0" topLeftCell="A46" workbookViewId="0">
      <selection activeCell="E47" sqref="E47:G47"/>
    </sheetView>
  </sheetViews>
  <sheetFormatPr defaultRowHeight="12.75"/>
  <cols>
    <col min="1" max="1" width="5.125" style="26" customWidth="1"/>
    <col min="2" max="2" width="9.125" style="26" customWidth="1"/>
    <col min="3" max="3" width="5.5" style="26" customWidth="1"/>
    <col min="4" max="4" width="38.125" style="26" customWidth="1"/>
    <col min="5" max="5" width="7.75" style="26" customWidth="1"/>
    <col min="6" max="6" width="7.5" style="26" customWidth="1"/>
    <col min="7" max="7" width="3.75" style="26" customWidth="1"/>
    <col min="8" max="11" width="9" style="26"/>
    <col min="12" max="12" width="6.875" style="26" customWidth="1"/>
    <col min="13" max="13" width="5" style="26" bestFit="1" customWidth="1"/>
    <col min="14" max="16384" width="9" style="26"/>
  </cols>
  <sheetData>
    <row r="1" spans="1:7" ht="13.5">
      <c r="A1" s="160" t="s">
        <v>18</v>
      </c>
    </row>
    <row r="2" spans="1:7" ht="12.75" customHeight="1">
      <c r="A2" s="161" t="s">
        <v>19</v>
      </c>
      <c r="B2" s="27"/>
      <c r="C2" s="27"/>
      <c r="D2" s="27"/>
      <c r="E2" s="307" t="s">
        <v>20</v>
      </c>
      <c r="F2" s="307"/>
      <c r="G2" s="307"/>
    </row>
    <row r="3" spans="1:7" ht="18.75" customHeight="1" thickBot="1">
      <c r="A3" s="28"/>
      <c r="B3" s="308" t="s">
        <v>21</v>
      </c>
      <c r="C3" s="309"/>
      <c r="D3" s="188" t="s">
        <v>24</v>
      </c>
      <c r="E3" s="308" t="s">
        <v>22</v>
      </c>
      <c r="F3" s="310"/>
      <c r="G3" s="309"/>
    </row>
    <row r="4" spans="1:7">
      <c r="A4" s="311" t="s">
        <v>88</v>
      </c>
      <c r="B4" s="314" t="s">
        <v>23</v>
      </c>
      <c r="C4" s="315"/>
      <c r="D4" s="183"/>
      <c r="E4" s="321"/>
      <c r="F4" s="322"/>
      <c r="G4" s="323"/>
    </row>
    <row r="5" spans="1:7">
      <c r="A5" s="312"/>
      <c r="B5" s="316"/>
      <c r="C5" s="315"/>
      <c r="D5" s="30"/>
      <c r="E5" s="295"/>
      <c r="F5" s="296"/>
      <c r="G5" s="306"/>
    </row>
    <row r="6" spans="1:7">
      <c r="A6" s="312"/>
      <c r="B6" s="316"/>
      <c r="C6" s="317"/>
      <c r="D6" s="31"/>
      <c r="E6" s="295"/>
      <c r="F6" s="296"/>
      <c r="G6" s="306"/>
    </row>
    <row r="7" spans="1:7">
      <c r="A7" s="312"/>
      <c r="B7" s="316"/>
      <c r="C7" s="315"/>
      <c r="D7" s="30"/>
      <c r="E7" s="295"/>
      <c r="F7" s="296"/>
      <c r="G7" s="306"/>
    </row>
    <row r="8" spans="1:7">
      <c r="A8" s="312"/>
      <c r="B8" s="316"/>
      <c r="C8" s="315"/>
      <c r="D8" s="32"/>
      <c r="E8" s="295"/>
      <c r="F8" s="296"/>
      <c r="G8" s="306"/>
    </row>
    <row r="9" spans="1:7">
      <c r="A9" s="312"/>
      <c r="B9" s="316"/>
      <c r="C9" s="315"/>
      <c r="D9" s="32"/>
      <c r="E9" s="295"/>
      <c r="F9" s="296"/>
      <c r="G9" s="306"/>
    </row>
    <row r="10" spans="1:7">
      <c r="A10" s="312"/>
      <c r="B10" s="318"/>
      <c r="C10" s="319"/>
      <c r="D10" s="179"/>
      <c r="E10" s="303"/>
      <c r="F10" s="304"/>
      <c r="G10" s="305"/>
    </row>
    <row r="11" spans="1:7" ht="12.75" customHeight="1">
      <c r="A11" s="312"/>
      <c r="B11" s="314" t="s">
        <v>30</v>
      </c>
      <c r="C11" s="315"/>
      <c r="D11" s="33"/>
      <c r="E11" s="300"/>
      <c r="F11" s="301"/>
      <c r="G11" s="302"/>
    </row>
    <row r="12" spans="1:7">
      <c r="A12" s="312"/>
      <c r="B12" s="316"/>
      <c r="C12" s="315"/>
      <c r="D12" s="32"/>
      <c r="E12" s="295"/>
      <c r="F12" s="296"/>
      <c r="G12" s="306"/>
    </row>
    <row r="13" spans="1:7">
      <c r="A13" s="312"/>
      <c r="B13" s="316"/>
      <c r="C13" s="315"/>
      <c r="D13" s="34"/>
      <c r="E13" s="295"/>
      <c r="F13" s="296"/>
      <c r="G13" s="306"/>
    </row>
    <row r="14" spans="1:7">
      <c r="A14" s="312"/>
      <c r="B14" s="316"/>
      <c r="C14" s="315"/>
      <c r="D14" s="183"/>
      <c r="E14" s="295"/>
      <c r="F14" s="296"/>
      <c r="G14" s="306"/>
    </row>
    <row r="15" spans="1:7">
      <c r="A15" s="312"/>
      <c r="B15" s="316"/>
      <c r="C15" s="315"/>
      <c r="D15" s="30"/>
      <c r="E15" s="295"/>
      <c r="F15" s="296"/>
      <c r="G15" s="306"/>
    </row>
    <row r="16" spans="1:7">
      <c r="A16" s="312"/>
      <c r="B16" s="316"/>
      <c r="C16" s="315"/>
      <c r="D16" s="30"/>
      <c r="E16" s="295"/>
      <c r="F16" s="296"/>
      <c r="G16" s="306"/>
    </row>
    <row r="17" spans="1:12">
      <c r="A17" s="312"/>
      <c r="B17" s="318"/>
      <c r="C17" s="319"/>
      <c r="D17" s="179"/>
      <c r="E17" s="303"/>
      <c r="F17" s="304"/>
      <c r="G17" s="305"/>
    </row>
    <row r="18" spans="1:12">
      <c r="A18" s="312"/>
      <c r="B18" s="314" t="s">
        <v>187</v>
      </c>
      <c r="C18" s="315"/>
      <c r="D18" s="35"/>
      <c r="E18" s="300"/>
      <c r="F18" s="301"/>
      <c r="G18" s="302"/>
    </row>
    <row r="19" spans="1:12">
      <c r="A19" s="312"/>
      <c r="B19" s="316"/>
      <c r="C19" s="315"/>
      <c r="D19" s="32"/>
      <c r="E19" s="295"/>
      <c r="F19" s="296"/>
      <c r="G19" s="306"/>
    </row>
    <row r="20" spans="1:12">
      <c r="A20" s="312"/>
      <c r="B20" s="316"/>
      <c r="C20" s="315"/>
      <c r="D20" s="32"/>
      <c r="E20" s="295"/>
      <c r="F20" s="296"/>
      <c r="G20" s="306"/>
    </row>
    <row r="21" spans="1:12">
      <c r="A21" s="312"/>
      <c r="B21" s="316"/>
      <c r="C21" s="315"/>
      <c r="D21" s="183"/>
      <c r="E21" s="295"/>
      <c r="F21" s="296"/>
      <c r="G21" s="306"/>
    </row>
    <row r="22" spans="1:12">
      <c r="A22" s="312"/>
      <c r="B22" s="316"/>
      <c r="C22" s="315"/>
      <c r="D22" s="30"/>
      <c r="E22" s="295"/>
      <c r="F22" s="296"/>
      <c r="G22" s="306"/>
    </row>
    <row r="23" spans="1:12">
      <c r="A23" s="312"/>
      <c r="B23" s="316"/>
      <c r="C23" s="315"/>
      <c r="D23" s="32"/>
      <c r="E23" s="295"/>
      <c r="F23" s="296"/>
      <c r="G23" s="306"/>
      <c r="I23" s="324" t="s">
        <v>107</v>
      </c>
      <c r="J23" s="324"/>
      <c r="K23" s="324"/>
      <c r="L23" s="324"/>
    </row>
    <row r="24" spans="1:12">
      <c r="A24" s="312"/>
      <c r="B24" s="325" t="s">
        <v>31</v>
      </c>
      <c r="C24" s="326"/>
      <c r="D24" s="194" t="s">
        <v>115</v>
      </c>
      <c r="E24" s="298"/>
      <c r="F24" s="298"/>
      <c r="G24" s="299"/>
      <c r="I24" s="80">
        <f>IF(F46=0,0,SUM(E18:G23)/F46)</f>
        <v>0</v>
      </c>
      <c r="J24" s="198" t="s">
        <v>108</v>
      </c>
    </row>
    <row r="25" spans="1:12">
      <c r="A25" s="312"/>
      <c r="B25" s="316" t="s">
        <v>32</v>
      </c>
      <c r="C25" s="315"/>
      <c r="D25" s="35"/>
      <c r="E25" s="300"/>
      <c r="F25" s="301"/>
      <c r="G25" s="302"/>
    </row>
    <row r="26" spans="1:12">
      <c r="A26" s="312"/>
      <c r="B26" s="316"/>
      <c r="C26" s="315"/>
      <c r="D26" s="32"/>
      <c r="E26" s="295"/>
      <c r="F26" s="296"/>
      <c r="G26" s="306"/>
    </row>
    <row r="27" spans="1:12">
      <c r="A27" s="312"/>
      <c r="B27" s="316"/>
      <c r="C27" s="315"/>
      <c r="D27" s="183"/>
      <c r="E27" s="295"/>
      <c r="F27" s="296"/>
      <c r="G27" s="306"/>
    </row>
    <row r="28" spans="1:12">
      <c r="A28" s="312"/>
      <c r="B28" s="316"/>
      <c r="C28" s="315"/>
      <c r="D28" s="30"/>
      <c r="E28" s="295"/>
      <c r="F28" s="296"/>
      <c r="G28" s="306"/>
    </row>
    <row r="29" spans="1:12">
      <c r="A29" s="312"/>
      <c r="B29" s="316"/>
      <c r="C29" s="315"/>
      <c r="D29" s="30"/>
      <c r="E29" s="295"/>
      <c r="F29" s="296"/>
      <c r="G29" s="306"/>
    </row>
    <row r="30" spans="1:12">
      <c r="A30" s="312"/>
      <c r="B30" s="316"/>
      <c r="C30" s="315"/>
      <c r="D30" s="30"/>
      <c r="E30" s="295"/>
      <c r="F30" s="296"/>
      <c r="G30" s="306"/>
    </row>
    <row r="31" spans="1:12">
      <c r="A31" s="312"/>
      <c r="B31" s="318"/>
      <c r="C31" s="319"/>
      <c r="D31" s="179"/>
      <c r="E31" s="303"/>
      <c r="F31" s="304"/>
      <c r="G31" s="305"/>
    </row>
    <row r="32" spans="1:12">
      <c r="A32" s="312"/>
      <c r="B32" s="316" t="s">
        <v>33</v>
      </c>
      <c r="C32" s="315"/>
      <c r="D32" s="180"/>
      <c r="E32" s="300"/>
      <c r="F32" s="301"/>
      <c r="G32" s="302"/>
    </row>
    <row r="33" spans="1:14">
      <c r="A33" s="312"/>
      <c r="B33" s="316"/>
      <c r="C33" s="317"/>
      <c r="D33" s="31"/>
      <c r="E33" s="295"/>
      <c r="F33" s="296"/>
      <c r="G33" s="306"/>
    </row>
    <row r="34" spans="1:14">
      <c r="A34" s="312"/>
      <c r="B34" s="318"/>
      <c r="C34" s="319"/>
      <c r="D34" s="179"/>
      <c r="E34" s="327"/>
      <c r="F34" s="328"/>
      <c r="G34" s="329"/>
    </row>
    <row r="35" spans="1:14">
      <c r="A35" s="312"/>
      <c r="B35" s="316" t="s">
        <v>34</v>
      </c>
      <c r="C35" s="315"/>
      <c r="D35" s="35"/>
      <c r="E35" s="300"/>
      <c r="F35" s="301"/>
      <c r="G35" s="302"/>
    </row>
    <row r="36" spans="1:14">
      <c r="A36" s="312"/>
      <c r="B36" s="318"/>
      <c r="C36" s="319"/>
      <c r="D36" s="179"/>
      <c r="E36" s="303"/>
      <c r="F36" s="304"/>
      <c r="G36" s="305"/>
    </row>
    <row r="37" spans="1:14">
      <c r="A37" s="312"/>
      <c r="B37" s="316" t="s">
        <v>35</v>
      </c>
      <c r="C37" s="315"/>
      <c r="D37" s="35"/>
      <c r="E37" s="300"/>
      <c r="F37" s="301"/>
      <c r="G37" s="302"/>
      <c r="I37" s="195"/>
      <c r="J37" s="195"/>
      <c r="K37" s="195"/>
      <c r="L37" s="195"/>
      <c r="M37" s="195"/>
      <c r="N37" s="195"/>
    </row>
    <row r="38" spans="1:14">
      <c r="A38" s="312"/>
      <c r="B38" s="316"/>
      <c r="C38" s="315"/>
      <c r="D38" s="183"/>
      <c r="E38" s="295"/>
      <c r="F38" s="296"/>
      <c r="G38" s="306"/>
      <c r="J38" s="178"/>
    </row>
    <row r="39" spans="1:14">
      <c r="A39" s="312"/>
      <c r="B39" s="316"/>
      <c r="C39" s="315"/>
      <c r="D39" s="30"/>
      <c r="E39" s="295"/>
      <c r="F39" s="296"/>
      <c r="G39" s="306"/>
    </row>
    <row r="40" spans="1:14">
      <c r="A40" s="312"/>
      <c r="B40" s="316"/>
      <c r="C40" s="315"/>
      <c r="D40" s="30"/>
      <c r="E40" s="295"/>
      <c r="F40" s="296"/>
      <c r="G40" s="306"/>
    </row>
    <row r="41" spans="1:14">
      <c r="A41" s="312"/>
      <c r="B41" s="318"/>
      <c r="C41" s="319"/>
      <c r="D41" s="179"/>
      <c r="E41" s="303"/>
      <c r="F41" s="304"/>
      <c r="G41" s="305"/>
      <c r="I41" s="330"/>
      <c r="J41" s="330"/>
      <c r="K41" s="330"/>
      <c r="L41" s="330"/>
      <c r="M41" s="330"/>
      <c r="N41" s="330"/>
    </row>
    <row r="42" spans="1:14">
      <c r="A42" s="312"/>
      <c r="B42" s="331" t="s">
        <v>36</v>
      </c>
      <c r="C42" s="332"/>
      <c r="D42" s="35"/>
      <c r="E42" s="300"/>
      <c r="F42" s="301"/>
      <c r="G42" s="302"/>
      <c r="I42" s="330" t="s">
        <v>110</v>
      </c>
      <c r="J42" s="330"/>
      <c r="K42" s="330"/>
      <c r="L42" s="330"/>
      <c r="M42" s="330"/>
      <c r="N42" s="330"/>
    </row>
    <row r="43" spans="1:14">
      <c r="A43" s="312"/>
      <c r="B43" s="316"/>
      <c r="C43" s="315"/>
      <c r="D43" s="32"/>
      <c r="E43" s="295"/>
      <c r="F43" s="296"/>
      <c r="G43" s="306"/>
      <c r="I43" s="80">
        <f>IF(SUM(E42:G44)=0,0,SUM(E42:G44)/F46)</f>
        <v>0</v>
      </c>
      <c r="J43" s="178" t="s">
        <v>111</v>
      </c>
    </row>
    <row r="44" spans="1:14">
      <c r="A44" s="312"/>
      <c r="B44" s="318"/>
      <c r="C44" s="319"/>
      <c r="D44" s="32"/>
      <c r="E44" s="295"/>
      <c r="F44" s="296"/>
      <c r="G44" s="306"/>
      <c r="I44" s="330"/>
      <c r="J44" s="330"/>
      <c r="K44" s="330"/>
      <c r="L44" s="330"/>
      <c r="M44" s="330"/>
      <c r="N44" s="330"/>
    </row>
    <row r="45" spans="1:14">
      <c r="A45" s="312"/>
      <c r="B45" s="318" t="s">
        <v>188</v>
      </c>
      <c r="C45" s="319"/>
      <c r="D45" s="193" t="s">
        <v>245</v>
      </c>
      <c r="E45" s="192" t="s">
        <v>22</v>
      </c>
      <c r="F45" s="162"/>
      <c r="G45" s="191" t="s">
        <v>244</v>
      </c>
      <c r="I45" s="330" t="s">
        <v>190</v>
      </c>
      <c r="J45" s="330"/>
      <c r="K45" s="330"/>
      <c r="L45" s="330"/>
      <c r="M45" s="330"/>
      <c r="N45" s="330"/>
    </row>
    <row r="46" spans="1:14" ht="18.75" customHeight="1" thickBot="1">
      <c r="A46" s="313"/>
      <c r="B46" s="320" t="s">
        <v>28</v>
      </c>
      <c r="C46" s="320"/>
      <c r="D46" s="320"/>
      <c r="E46" s="37" t="s">
        <v>29</v>
      </c>
      <c r="F46" s="335">
        <f>SUM(E4:G23)+SUM(E25:G41)+SUM(E42:G44)+F45</f>
        <v>0</v>
      </c>
      <c r="G46" s="336"/>
      <c r="I46" s="80">
        <f>IF(F45=0,0,F45/F46)</f>
        <v>0</v>
      </c>
      <c r="J46" s="178" t="s">
        <v>109</v>
      </c>
    </row>
    <row r="47" spans="1:14" ht="12.75" customHeight="1">
      <c r="A47" s="337" t="s">
        <v>89</v>
      </c>
      <c r="B47" s="316" t="s">
        <v>27</v>
      </c>
      <c r="C47" s="315"/>
      <c r="D47" s="75"/>
      <c r="E47" s="321"/>
      <c r="F47" s="322"/>
      <c r="G47" s="346"/>
    </row>
    <row r="48" spans="1:14" ht="12.75" customHeight="1">
      <c r="A48" s="337"/>
      <c r="B48" s="316"/>
      <c r="C48" s="315"/>
      <c r="D48" s="31"/>
      <c r="E48" s="295"/>
      <c r="F48" s="296"/>
      <c r="G48" s="297"/>
    </row>
    <row r="49" spans="1:7">
      <c r="A49" s="337"/>
      <c r="B49" s="316"/>
      <c r="C49" s="315"/>
      <c r="D49" s="31"/>
      <c r="E49" s="295"/>
      <c r="F49" s="296"/>
      <c r="G49" s="297"/>
    </row>
    <row r="50" spans="1:7">
      <c r="A50" s="337"/>
      <c r="B50" s="316"/>
      <c r="C50" s="315"/>
      <c r="D50" s="76"/>
      <c r="E50" s="295"/>
      <c r="F50" s="296"/>
      <c r="G50" s="297"/>
    </row>
    <row r="51" spans="1:7" ht="12.75" customHeight="1">
      <c r="A51" s="337"/>
      <c r="B51" s="316"/>
      <c r="C51" s="315"/>
      <c r="D51" s="31"/>
      <c r="E51" s="295"/>
      <c r="F51" s="296"/>
      <c r="G51" s="297"/>
    </row>
    <row r="52" spans="1:7">
      <c r="A52" s="337"/>
      <c r="B52" s="318"/>
      <c r="C52" s="319"/>
      <c r="D52" s="77"/>
      <c r="E52" s="303"/>
      <c r="F52" s="304"/>
      <c r="G52" s="345"/>
    </row>
    <row r="53" spans="1:7" ht="18.75" customHeight="1" thickBot="1">
      <c r="A53" s="338"/>
      <c r="B53" s="339" t="s">
        <v>26</v>
      </c>
      <c r="C53" s="339"/>
      <c r="D53" s="339"/>
      <c r="E53" s="340">
        <f>SUM(E47:G52)</f>
        <v>0</v>
      </c>
      <c r="F53" s="341"/>
      <c r="G53" s="342"/>
    </row>
    <row r="54" spans="1:7" ht="18.75" customHeight="1" thickTop="1">
      <c r="A54" s="38"/>
      <c r="B54" s="39"/>
      <c r="C54" s="40"/>
      <c r="D54" s="41" t="s">
        <v>25</v>
      </c>
      <c r="E54" s="42" t="s">
        <v>37</v>
      </c>
      <c r="F54" s="343">
        <f>F46+E53</f>
        <v>0</v>
      </c>
      <c r="G54" s="344"/>
    </row>
    <row r="55" spans="1:7" ht="12.75" customHeight="1">
      <c r="A55" s="333" t="s">
        <v>189</v>
      </c>
      <c r="B55" s="333"/>
      <c r="C55" s="333"/>
      <c r="D55" s="333"/>
      <c r="E55" s="333"/>
      <c r="F55" s="333"/>
      <c r="G55" s="333"/>
    </row>
    <row r="56" spans="1:7" ht="12.75" customHeight="1">
      <c r="A56" s="334"/>
      <c r="B56" s="334"/>
      <c r="C56" s="334"/>
      <c r="D56" s="334"/>
      <c r="E56" s="334"/>
      <c r="F56" s="334"/>
      <c r="G56" s="334"/>
    </row>
    <row r="57" spans="1:7">
      <c r="A57" s="334"/>
      <c r="B57" s="334"/>
      <c r="C57" s="334"/>
      <c r="D57" s="334"/>
      <c r="E57" s="334"/>
      <c r="F57" s="334"/>
      <c r="G57" s="334"/>
    </row>
    <row r="58" spans="1:7">
      <c r="A58" s="334"/>
      <c r="B58" s="334"/>
      <c r="C58" s="334"/>
      <c r="D58" s="334"/>
      <c r="E58" s="334"/>
      <c r="F58" s="334"/>
      <c r="G58" s="334"/>
    </row>
  </sheetData>
  <mergeCells count="74">
    <mergeCell ref="I45:N45"/>
    <mergeCell ref="E39:G39"/>
    <mergeCell ref="E40:G40"/>
    <mergeCell ref="E41:G41"/>
    <mergeCell ref="A55:G58"/>
    <mergeCell ref="F46:G46"/>
    <mergeCell ref="A47:A53"/>
    <mergeCell ref="B47:C52"/>
    <mergeCell ref="B53:D53"/>
    <mergeCell ref="E53:G53"/>
    <mergeCell ref="F54:G54"/>
    <mergeCell ref="E50:G50"/>
    <mergeCell ref="E51:G51"/>
    <mergeCell ref="E52:G52"/>
    <mergeCell ref="E49:G49"/>
    <mergeCell ref="E47:G47"/>
    <mergeCell ref="I41:N41"/>
    <mergeCell ref="B42:C44"/>
    <mergeCell ref="I42:N42"/>
    <mergeCell ref="I44:N44"/>
    <mergeCell ref="E43:G43"/>
    <mergeCell ref="E44:G44"/>
    <mergeCell ref="I23:L23"/>
    <mergeCell ref="B24:C24"/>
    <mergeCell ref="B25:C31"/>
    <mergeCell ref="B32:C34"/>
    <mergeCell ref="E34:G34"/>
    <mergeCell ref="E28:G28"/>
    <mergeCell ref="E29:G29"/>
    <mergeCell ref="E30:G30"/>
    <mergeCell ref="E31:G31"/>
    <mergeCell ref="E32:G32"/>
    <mergeCell ref="E33:G33"/>
    <mergeCell ref="E2:G2"/>
    <mergeCell ref="B3:C3"/>
    <mergeCell ref="E3:G3"/>
    <mergeCell ref="A4:A46"/>
    <mergeCell ref="B4:C10"/>
    <mergeCell ref="B11:C17"/>
    <mergeCell ref="B18:C23"/>
    <mergeCell ref="B35:C36"/>
    <mergeCell ref="B37:C41"/>
    <mergeCell ref="B46:D46"/>
    <mergeCell ref="B45:C45"/>
    <mergeCell ref="E9:G9"/>
    <mergeCell ref="E15:G15"/>
    <mergeCell ref="E4:G4"/>
    <mergeCell ref="E5:G5"/>
    <mergeCell ref="E6:G6"/>
    <mergeCell ref="E7:G7"/>
    <mergeCell ref="E8:G8"/>
    <mergeCell ref="E10:G10"/>
    <mergeCell ref="E11:G11"/>
    <mergeCell ref="E12:G12"/>
    <mergeCell ref="E13:G13"/>
    <mergeCell ref="E14:G14"/>
    <mergeCell ref="E27:G27"/>
    <mergeCell ref="E16:G16"/>
    <mergeCell ref="E17:G17"/>
    <mergeCell ref="E18:G18"/>
    <mergeCell ref="E19:G19"/>
    <mergeCell ref="E20:G20"/>
    <mergeCell ref="E21:G21"/>
    <mergeCell ref="E22:G22"/>
    <mergeCell ref="E23:G23"/>
    <mergeCell ref="E25:G25"/>
    <mergeCell ref="E26:G26"/>
    <mergeCell ref="E48:G48"/>
    <mergeCell ref="E24:G24"/>
    <mergeCell ref="E35:G35"/>
    <mergeCell ref="E36:G36"/>
    <mergeCell ref="E37:G37"/>
    <mergeCell ref="E38:G38"/>
    <mergeCell ref="E42:G42"/>
  </mergeCells>
  <phoneticPr fontId="2"/>
  <conditionalFormatting sqref="I43">
    <cfRule type="cellIs" dxfId="46" priority="4" operator="greaterThan">
      <formula>0.1</formula>
    </cfRule>
    <cfRule type="cellIs" dxfId="45" priority="5" operator="greaterThan">
      <formula>0.1</formula>
    </cfRule>
  </conditionalFormatting>
  <conditionalFormatting sqref="I46">
    <cfRule type="cellIs" dxfId="44" priority="2" operator="greaterThan">
      <formula>0.1</formula>
    </cfRule>
    <cfRule type="cellIs" dxfId="43" priority="3" operator="greaterThan">
      <formula>0.1</formula>
    </cfRule>
  </conditionalFormatting>
  <conditionalFormatting sqref="I24">
    <cfRule type="cellIs" dxfId="42" priority="1" operator="greaterThan">
      <formula>0.3</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U64"/>
  <sheetViews>
    <sheetView showZeros="0" topLeftCell="A55" workbookViewId="0">
      <selection activeCell="F73" sqref="F73"/>
    </sheetView>
  </sheetViews>
  <sheetFormatPr defaultRowHeight="12.75"/>
  <cols>
    <col min="1" max="1" width="1.5" style="26" customWidth="1"/>
    <col min="2" max="2" width="3.375" style="43" customWidth="1"/>
    <col min="3" max="3" width="9" style="26"/>
    <col min="4" max="4" width="9.5" style="26" customWidth="1"/>
    <col min="5" max="6" width="9" style="26"/>
    <col min="7" max="7" width="7.375" style="26" customWidth="1"/>
    <col min="8" max="8" width="5.875" style="26" customWidth="1"/>
    <col min="9" max="9" width="2.625" style="43" customWidth="1"/>
    <col min="10" max="10" width="12" style="44" customWidth="1"/>
    <col min="11" max="11" width="6.875" style="26" customWidth="1"/>
    <col min="12" max="20" width="9" style="26"/>
    <col min="21" max="21" width="9" style="26" hidden="1" customWidth="1"/>
    <col min="22" max="16384" width="9" style="26"/>
  </cols>
  <sheetData>
    <row r="1" spans="1:11">
      <c r="A1" s="43" t="s">
        <v>40</v>
      </c>
    </row>
    <row r="2" spans="1:11" ht="6" customHeight="1" thickBot="1">
      <c r="C2" s="45"/>
      <c r="D2" s="45"/>
      <c r="E2" s="45"/>
      <c r="F2" s="45"/>
      <c r="G2" s="45"/>
      <c r="H2" s="45"/>
      <c r="I2" s="46"/>
      <c r="J2" s="47"/>
      <c r="K2" s="45"/>
    </row>
    <row r="3" spans="1:11" ht="6" customHeight="1">
      <c r="C3" s="48"/>
      <c r="D3" s="49"/>
      <c r="E3" s="49"/>
      <c r="F3" s="49"/>
      <c r="G3" s="49"/>
      <c r="H3" s="49"/>
      <c r="I3" s="50"/>
      <c r="J3" s="51"/>
      <c r="K3" s="52"/>
    </row>
    <row r="4" spans="1:11">
      <c r="B4" s="53"/>
      <c r="C4" s="401" t="s">
        <v>39</v>
      </c>
      <c r="D4" s="401"/>
      <c r="E4" s="401"/>
      <c r="F4" s="401"/>
      <c r="G4" s="401"/>
      <c r="H4" s="401"/>
      <c r="I4" s="43" t="s">
        <v>42</v>
      </c>
      <c r="J4" s="79">
        <f>IF(【１回目】事業計画書１枚目!H7="",0,【１回目】事業計画書１枚目!H7)</f>
        <v>0</v>
      </c>
      <c r="K4" s="54" t="s">
        <v>43</v>
      </c>
    </row>
    <row r="5" spans="1:11" ht="6" customHeight="1">
      <c r="B5" s="53"/>
      <c r="C5" s="55"/>
      <c r="D5" s="55"/>
      <c r="E5" s="55"/>
      <c r="F5" s="55"/>
      <c r="G5" s="55"/>
      <c r="H5" s="55"/>
      <c r="K5" s="54"/>
    </row>
    <row r="6" spans="1:11">
      <c r="B6" s="53"/>
      <c r="C6" s="401" t="s">
        <v>41</v>
      </c>
      <c r="D6" s="401"/>
      <c r="E6" s="401"/>
      <c r="F6" s="401"/>
      <c r="G6" s="401"/>
      <c r="H6" s="401"/>
      <c r="I6" s="43" t="s">
        <v>42</v>
      </c>
      <c r="K6" s="54" t="s">
        <v>63</v>
      </c>
    </row>
    <row r="7" spans="1:11" ht="6" customHeight="1">
      <c r="B7" s="53"/>
      <c r="C7" s="55"/>
      <c r="D7" s="55"/>
      <c r="E7" s="55"/>
      <c r="F7" s="55"/>
      <c r="G7" s="55"/>
      <c r="H7" s="55"/>
      <c r="K7" s="54"/>
    </row>
    <row r="8" spans="1:11">
      <c r="B8" s="53"/>
      <c r="E8" s="400" t="s">
        <v>44</v>
      </c>
      <c r="F8" s="400"/>
      <c r="G8" s="400"/>
      <c r="H8" s="400"/>
      <c r="I8" s="43" t="s">
        <v>42</v>
      </c>
      <c r="J8" s="231" t="str">
        <f>"0"</f>
        <v>0</v>
      </c>
      <c r="K8" s="54" t="s">
        <v>63</v>
      </c>
    </row>
    <row r="9" spans="1:11" ht="6" customHeight="1">
      <c r="B9" s="53"/>
      <c r="E9" s="56"/>
      <c r="F9" s="56"/>
      <c r="G9" s="56"/>
      <c r="H9" s="56"/>
      <c r="K9" s="54"/>
    </row>
    <row r="10" spans="1:11" ht="12" customHeight="1">
      <c r="B10" s="53"/>
      <c r="C10" s="57" t="s">
        <v>45</v>
      </c>
      <c r="D10" s="49"/>
      <c r="E10" s="50" t="s">
        <v>114</v>
      </c>
      <c r="F10" s="49"/>
      <c r="G10" s="49"/>
      <c r="H10" s="49"/>
      <c r="I10" s="50" t="s">
        <v>42</v>
      </c>
      <c r="J10" s="78">
        <f>J4-J6</f>
        <v>0</v>
      </c>
      <c r="K10" s="54" t="s">
        <v>64</v>
      </c>
    </row>
    <row r="11" spans="1:11" ht="6" customHeight="1" thickBot="1">
      <c r="B11" s="50"/>
      <c r="C11" s="58"/>
      <c r="D11" s="45"/>
      <c r="E11" s="45"/>
      <c r="F11" s="45"/>
      <c r="G11" s="45"/>
      <c r="H11" s="45"/>
      <c r="I11" s="46"/>
      <c r="J11" s="47"/>
      <c r="K11" s="59"/>
    </row>
    <row r="13" spans="1:11">
      <c r="A13" s="43" t="s">
        <v>47</v>
      </c>
      <c r="C13" s="26" t="s">
        <v>46</v>
      </c>
    </row>
    <row r="14" spans="1:11">
      <c r="B14" s="43" t="s">
        <v>71</v>
      </c>
      <c r="C14" s="60"/>
    </row>
    <row r="15" spans="1:11" ht="6" customHeight="1">
      <c r="C15" s="60"/>
    </row>
    <row r="16" spans="1:11">
      <c r="B16" s="61" t="s">
        <v>75</v>
      </c>
      <c r="C16" s="26" t="s">
        <v>191</v>
      </c>
    </row>
    <row r="17" spans="2:21" ht="6" customHeight="1" thickBot="1"/>
    <row r="18" spans="2:21" ht="6" customHeight="1">
      <c r="C18" s="48"/>
      <c r="D18" s="62"/>
      <c r="E18" s="62"/>
      <c r="F18" s="62"/>
      <c r="G18" s="62"/>
      <c r="H18" s="62"/>
      <c r="I18" s="63"/>
      <c r="J18" s="64"/>
      <c r="K18" s="52"/>
    </row>
    <row r="19" spans="2:21">
      <c r="C19" s="394" t="s">
        <v>48</v>
      </c>
      <c r="D19" s="395"/>
      <c r="E19" s="395"/>
      <c r="F19" s="395"/>
      <c r="G19" s="395"/>
      <c r="H19" s="395"/>
      <c r="I19" s="50" t="s">
        <v>42</v>
      </c>
      <c r="J19" s="67" t="str">
        <f>IF(B16=U19,【１回目】事業計画書２枚目!F46,"")</f>
        <v/>
      </c>
      <c r="K19" s="54" t="s">
        <v>65</v>
      </c>
      <c r="U19" s="26" t="s">
        <v>72</v>
      </c>
    </row>
    <row r="20" spans="2:21" ht="6" customHeight="1">
      <c r="C20" s="65"/>
      <c r="D20" s="29"/>
      <c r="E20" s="29"/>
      <c r="F20" s="29"/>
      <c r="G20" s="29"/>
      <c r="H20" s="29"/>
      <c r="I20" s="50"/>
      <c r="J20" s="51"/>
      <c r="K20" s="54"/>
      <c r="U20" s="26" t="s">
        <v>68</v>
      </c>
    </row>
    <row r="21" spans="2:21">
      <c r="C21" s="396" t="s">
        <v>51</v>
      </c>
      <c r="D21" s="351"/>
      <c r="E21" s="351"/>
      <c r="F21" s="351"/>
      <c r="G21" s="351"/>
      <c r="H21" s="351"/>
      <c r="I21" s="50" t="s">
        <v>42</v>
      </c>
      <c r="J21" s="67" t="str">
        <f>IF(J19="","",ROUNDDOWN(J19/2,-3))</f>
        <v/>
      </c>
      <c r="K21" s="54" t="s">
        <v>66</v>
      </c>
    </row>
    <row r="22" spans="2:21" ht="6" customHeight="1">
      <c r="C22" s="65"/>
      <c r="D22" s="29"/>
      <c r="E22" s="29"/>
      <c r="F22" s="29"/>
      <c r="G22" s="29"/>
      <c r="H22" s="29"/>
      <c r="I22" s="50"/>
      <c r="J22" s="51"/>
      <c r="K22" s="54"/>
    </row>
    <row r="23" spans="2:21">
      <c r="C23" s="66" t="s">
        <v>49</v>
      </c>
      <c r="D23" s="49"/>
      <c r="E23" s="50" t="s">
        <v>62</v>
      </c>
      <c r="F23" s="49"/>
      <c r="G23" s="49"/>
      <c r="H23" s="49"/>
      <c r="I23" s="50" t="s">
        <v>42</v>
      </c>
      <c r="J23" s="67" t="str">
        <f>IF(J19="","",MIN(J10,J21))</f>
        <v/>
      </c>
      <c r="K23" s="54" t="s">
        <v>67</v>
      </c>
    </row>
    <row r="24" spans="2:21" ht="6" customHeight="1" thickBot="1">
      <c r="C24" s="58"/>
      <c r="D24" s="45"/>
      <c r="E24" s="45"/>
      <c r="F24" s="45"/>
      <c r="G24" s="45"/>
      <c r="H24" s="45"/>
      <c r="I24" s="46"/>
      <c r="J24" s="47"/>
      <c r="K24" s="59"/>
    </row>
    <row r="26" spans="2:21">
      <c r="B26" s="43" t="s">
        <v>227</v>
      </c>
    </row>
    <row r="27" spans="2:21" ht="12.75" customHeight="1">
      <c r="B27" s="61" t="s">
        <v>75</v>
      </c>
      <c r="C27" s="26" t="s">
        <v>69</v>
      </c>
    </row>
    <row r="28" spans="2:21" ht="6" customHeight="1" thickBot="1"/>
    <row r="29" spans="2:21" ht="6" customHeight="1">
      <c r="C29" s="48"/>
      <c r="D29" s="62"/>
      <c r="E29" s="62"/>
      <c r="F29" s="62"/>
      <c r="G29" s="62"/>
      <c r="H29" s="62"/>
      <c r="I29" s="63"/>
      <c r="J29" s="64"/>
      <c r="K29" s="52"/>
    </row>
    <row r="30" spans="2:21">
      <c r="C30" s="394" t="s">
        <v>48</v>
      </c>
      <c r="D30" s="395"/>
      <c r="E30" s="395"/>
      <c r="F30" s="395"/>
      <c r="G30" s="395"/>
      <c r="H30" s="395"/>
      <c r="I30" s="50" t="s">
        <v>42</v>
      </c>
      <c r="J30" s="67" t="str">
        <f>IF(B27=U19,【１回目】事業計画書２枚目!F46,"")</f>
        <v/>
      </c>
      <c r="K30" s="54" t="s">
        <v>65</v>
      </c>
    </row>
    <row r="31" spans="2:21" ht="6" customHeight="1">
      <c r="C31" s="65"/>
      <c r="D31" s="29"/>
      <c r="E31" s="29"/>
      <c r="F31" s="29"/>
      <c r="G31" s="29"/>
      <c r="H31" s="29"/>
      <c r="I31" s="50"/>
      <c r="J31" s="51"/>
      <c r="K31" s="54"/>
    </row>
    <row r="32" spans="2:21">
      <c r="C32" s="396" t="s">
        <v>50</v>
      </c>
      <c r="D32" s="351"/>
      <c r="E32" s="351"/>
      <c r="F32" s="351"/>
      <c r="G32" s="351"/>
      <c r="H32" s="351"/>
      <c r="I32" s="50" t="s">
        <v>42</v>
      </c>
      <c r="J32" s="67" t="str">
        <f>IF(J30="","",ROUNDDOWN((J30-200000)/2+200000,-3))</f>
        <v/>
      </c>
      <c r="K32" s="54" t="s">
        <v>66</v>
      </c>
    </row>
    <row r="33" spans="1:11" ht="6" customHeight="1">
      <c r="C33" s="65"/>
      <c r="D33" s="29"/>
      <c r="E33" s="29"/>
      <c r="F33" s="29"/>
      <c r="G33" s="29"/>
      <c r="H33" s="29"/>
      <c r="I33" s="50"/>
      <c r="J33" s="51"/>
      <c r="K33" s="54"/>
    </row>
    <row r="34" spans="1:11">
      <c r="C34" s="66" t="s">
        <v>49</v>
      </c>
      <c r="D34" s="49"/>
      <c r="E34" s="50" t="s">
        <v>62</v>
      </c>
      <c r="F34" s="49"/>
      <c r="G34" s="49"/>
      <c r="H34" s="49"/>
      <c r="I34" s="50" t="s">
        <v>42</v>
      </c>
      <c r="J34" s="67" t="str">
        <f>IF(J30="","",MIN(J10,J32))</f>
        <v/>
      </c>
      <c r="K34" s="54" t="s">
        <v>67</v>
      </c>
    </row>
    <row r="35" spans="1:11" ht="6" customHeight="1" thickBot="1">
      <c r="C35" s="58"/>
      <c r="D35" s="45"/>
      <c r="E35" s="45"/>
      <c r="F35" s="45"/>
      <c r="G35" s="45"/>
      <c r="H35" s="45"/>
      <c r="I35" s="46"/>
      <c r="J35" s="47"/>
      <c r="K35" s="59"/>
    </row>
    <row r="37" spans="1:11">
      <c r="B37" s="61" t="s">
        <v>68</v>
      </c>
      <c r="C37" s="26" t="s">
        <v>70</v>
      </c>
    </row>
    <row r="38" spans="1:11" ht="6" customHeight="1" thickBot="1"/>
    <row r="39" spans="1:11" ht="6" customHeight="1">
      <c r="C39" s="48"/>
      <c r="D39" s="62"/>
      <c r="E39" s="62"/>
      <c r="F39" s="62"/>
      <c r="G39" s="62"/>
      <c r="H39" s="62"/>
      <c r="I39" s="63"/>
      <c r="J39" s="64"/>
      <c r="K39" s="52"/>
    </row>
    <row r="40" spans="1:11">
      <c r="C40" s="394" t="s">
        <v>48</v>
      </c>
      <c r="D40" s="395"/>
      <c r="E40" s="395"/>
      <c r="F40" s="395"/>
      <c r="G40" s="395"/>
      <c r="H40" s="395"/>
      <c r="I40" s="50" t="s">
        <v>42</v>
      </c>
      <c r="J40" s="67" t="str">
        <f>IF(B37=U19,【１回目】事業計画書２枚目!F46,"")</f>
        <v/>
      </c>
      <c r="K40" s="54" t="s">
        <v>65</v>
      </c>
    </row>
    <row r="41" spans="1:11" ht="6" customHeight="1">
      <c r="C41" s="65"/>
      <c r="D41" s="29"/>
      <c r="E41" s="29"/>
      <c r="F41" s="29"/>
      <c r="G41" s="29"/>
      <c r="H41" s="29"/>
      <c r="I41" s="50"/>
      <c r="J41" s="51"/>
      <c r="K41" s="54"/>
    </row>
    <row r="42" spans="1:11">
      <c r="C42" s="396" t="s">
        <v>52</v>
      </c>
      <c r="D42" s="351"/>
      <c r="E42" s="351"/>
      <c r="F42" s="351"/>
      <c r="G42" s="351"/>
      <c r="H42" s="351"/>
      <c r="I42" s="50" t="s">
        <v>42</v>
      </c>
      <c r="J42" s="67" t="str">
        <f>IF(J40="","",ROUNDDOWN(J40,-3))</f>
        <v/>
      </c>
      <c r="K42" s="54" t="s">
        <v>66</v>
      </c>
    </row>
    <row r="43" spans="1:11" ht="6" customHeight="1">
      <c r="C43" s="65"/>
      <c r="D43" s="29"/>
      <c r="E43" s="29"/>
      <c r="F43" s="29"/>
      <c r="G43" s="29"/>
      <c r="H43" s="29"/>
      <c r="I43" s="50"/>
      <c r="J43" s="51"/>
      <c r="K43" s="54"/>
    </row>
    <row r="44" spans="1:11">
      <c r="C44" s="66" t="s">
        <v>49</v>
      </c>
      <c r="D44" s="49"/>
      <c r="E44" s="50" t="s">
        <v>62</v>
      </c>
      <c r="F44" s="49"/>
      <c r="G44" s="49"/>
      <c r="H44" s="49"/>
      <c r="I44" s="50" t="s">
        <v>42</v>
      </c>
      <c r="J44" s="67" t="str">
        <f>IF(J40="","",MIN(J10,J42))</f>
        <v/>
      </c>
      <c r="K44" s="54" t="s">
        <v>67</v>
      </c>
    </row>
    <row r="45" spans="1:11" ht="6" customHeight="1" thickBot="1">
      <c r="C45" s="58"/>
      <c r="D45" s="45"/>
      <c r="E45" s="45"/>
      <c r="F45" s="45"/>
      <c r="G45" s="45"/>
      <c r="H45" s="45"/>
      <c r="I45" s="46"/>
      <c r="J45" s="47"/>
      <c r="K45" s="59"/>
    </row>
    <row r="47" spans="1:11">
      <c r="A47" s="43" t="s">
        <v>53</v>
      </c>
      <c r="B47" s="26"/>
    </row>
    <row r="48" spans="1:11" ht="6" customHeight="1" thickBot="1">
      <c r="A48" s="43"/>
      <c r="B48" s="26"/>
    </row>
    <row r="49" spans="1:11" ht="12.75" customHeight="1">
      <c r="B49" s="382" t="s">
        <v>54</v>
      </c>
      <c r="C49" s="383"/>
      <c r="D49" s="387" t="s">
        <v>55</v>
      </c>
      <c r="E49" s="387"/>
      <c r="F49" s="387"/>
      <c r="G49" s="387"/>
      <c r="H49" s="387"/>
      <c r="I49" s="397" t="s">
        <v>56</v>
      </c>
      <c r="J49" s="398"/>
      <c r="K49" s="399"/>
    </row>
    <row r="50" spans="1:11" ht="12.75" customHeight="1">
      <c r="B50" s="384" t="s">
        <v>57</v>
      </c>
      <c r="C50" s="385"/>
      <c r="D50" s="388" t="s">
        <v>192</v>
      </c>
      <c r="E50" s="389"/>
      <c r="F50" s="389"/>
      <c r="G50" s="389"/>
      <c r="H50" s="390"/>
      <c r="I50" s="369">
        <f>I56-I55-I54</f>
        <v>0</v>
      </c>
      <c r="J50" s="370"/>
      <c r="K50" s="371"/>
    </row>
    <row r="51" spans="1:11" ht="12.75" customHeight="1">
      <c r="B51" s="386"/>
      <c r="C51" s="349"/>
      <c r="D51" s="391" t="s">
        <v>113</v>
      </c>
      <c r="E51" s="392"/>
      <c r="F51" s="392"/>
      <c r="G51" s="392"/>
      <c r="H51" s="393"/>
      <c r="I51" s="372"/>
      <c r="J51" s="363"/>
      <c r="K51" s="364"/>
    </row>
    <row r="52" spans="1:11" ht="12.75" customHeight="1">
      <c r="B52" s="386"/>
      <c r="C52" s="349"/>
      <c r="D52" s="391" t="s">
        <v>193</v>
      </c>
      <c r="E52" s="392"/>
      <c r="F52" s="392"/>
      <c r="G52" s="392"/>
      <c r="H52" s="393"/>
      <c r="I52" s="372"/>
      <c r="J52" s="363"/>
      <c r="K52" s="364"/>
    </row>
    <row r="53" spans="1:11">
      <c r="B53" s="386"/>
      <c r="C53" s="349"/>
      <c r="D53" s="378" t="s">
        <v>112</v>
      </c>
      <c r="E53" s="379"/>
      <c r="F53" s="379"/>
      <c r="G53" s="379"/>
      <c r="H53" s="380"/>
      <c r="I53" s="373"/>
      <c r="J53" s="374"/>
      <c r="K53" s="375"/>
    </row>
    <row r="54" spans="1:11" ht="26.25" customHeight="1">
      <c r="B54" s="376" t="s">
        <v>58</v>
      </c>
      <c r="C54" s="377"/>
      <c r="D54" s="378" t="s">
        <v>59</v>
      </c>
      <c r="E54" s="379"/>
      <c r="F54" s="379"/>
      <c r="G54" s="379"/>
      <c r="H54" s="380"/>
      <c r="I54" s="381">
        <f>MAX(J23,J34,J44)</f>
        <v>0</v>
      </c>
      <c r="J54" s="374"/>
      <c r="K54" s="375"/>
    </row>
    <row r="55" spans="1:11" ht="25.5" customHeight="1" thickBot="1">
      <c r="B55" s="348" t="s">
        <v>194</v>
      </c>
      <c r="C55" s="349"/>
      <c r="D55" s="350" t="str">
        <f>IF(【１回目】事業計画書１枚目!D54="","",【１回目】事業計画書１枚目!D54)</f>
        <v/>
      </c>
      <c r="E55" s="351"/>
      <c r="F55" s="351"/>
      <c r="G55" s="351"/>
      <c r="H55" s="352"/>
      <c r="I55" s="353"/>
      <c r="J55" s="354"/>
      <c r="K55" s="355"/>
    </row>
    <row r="56" spans="1:11" ht="13.5" thickTop="1">
      <c r="B56" s="356" t="s">
        <v>60</v>
      </c>
      <c r="C56" s="357"/>
      <c r="D56" s="357"/>
      <c r="E56" s="357"/>
      <c r="F56" s="357"/>
      <c r="G56" s="357"/>
      <c r="H56" s="358"/>
      <c r="I56" s="362">
        <f>【１回目】事業計画書２枚目!F54</f>
        <v>0</v>
      </c>
      <c r="J56" s="363"/>
      <c r="K56" s="364"/>
    </row>
    <row r="57" spans="1:11" ht="13.5" thickBot="1">
      <c r="B57" s="359"/>
      <c r="C57" s="360"/>
      <c r="D57" s="360"/>
      <c r="E57" s="360"/>
      <c r="F57" s="360"/>
      <c r="G57" s="360"/>
      <c r="H57" s="361"/>
      <c r="I57" s="365"/>
      <c r="J57" s="366"/>
      <c r="K57" s="367"/>
    </row>
    <row r="58" spans="1:11" ht="6" customHeight="1"/>
    <row r="59" spans="1:11" ht="12.75" customHeight="1">
      <c r="A59" s="368" t="s">
        <v>258</v>
      </c>
      <c r="B59" s="368"/>
      <c r="C59" s="368"/>
      <c r="D59" s="368"/>
      <c r="E59" s="368"/>
      <c r="F59" s="368"/>
      <c r="G59" s="368"/>
      <c r="H59" s="368"/>
      <c r="I59" s="368"/>
      <c r="J59" s="368"/>
      <c r="K59" s="368"/>
    </row>
    <row r="60" spans="1:11">
      <c r="A60" s="368"/>
      <c r="B60" s="368"/>
      <c r="C60" s="368"/>
      <c r="D60" s="368"/>
      <c r="E60" s="368"/>
      <c r="F60" s="368"/>
      <c r="G60" s="368"/>
      <c r="H60" s="368"/>
      <c r="I60" s="368"/>
      <c r="J60" s="368"/>
      <c r="K60" s="368"/>
    </row>
    <row r="61" spans="1:11" ht="12.75" customHeight="1">
      <c r="A61" s="347" t="s">
        <v>61</v>
      </c>
      <c r="B61" s="347"/>
      <c r="C61" s="347"/>
      <c r="D61" s="347"/>
      <c r="E61" s="347"/>
      <c r="F61" s="347"/>
      <c r="G61" s="347"/>
      <c r="H61" s="347"/>
      <c r="I61" s="347"/>
      <c r="J61" s="347"/>
      <c r="K61" s="347"/>
    </row>
    <row r="62" spans="1:11">
      <c r="A62" s="347"/>
      <c r="B62" s="347"/>
      <c r="C62" s="347"/>
      <c r="D62" s="347"/>
      <c r="E62" s="347"/>
      <c r="F62" s="347"/>
      <c r="G62" s="347"/>
      <c r="H62" s="347"/>
      <c r="I62" s="347"/>
      <c r="J62" s="347"/>
      <c r="K62" s="347"/>
    </row>
    <row r="63" spans="1:11">
      <c r="A63" s="347"/>
      <c r="B63" s="347"/>
      <c r="C63" s="347"/>
      <c r="D63" s="347"/>
      <c r="E63" s="347"/>
      <c r="F63" s="347"/>
      <c r="G63" s="347"/>
      <c r="H63" s="347"/>
      <c r="I63" s="347"/>
      <c r="J63" s="347"/>
      <c r="K63" s="347"/>
    </row>
    <row r="64" spans="1:11">
      <c r="A64" s="347"/>
      <c r="B64" s="347"/>
      <c r="C64" s="347"/>
      <c r="D64" s="347"/>
      <c r="E64" s="347"/>
      <c r="F64" s="347"/>
      <c r="G64" s="347"/>
      <c r="H64" s="347"/>
      <c r="I64" s="347"/>
      <c r="J64" s="347"/>
      <c r="K64" s="347"/>
    </row>
  </sheetData>
  <mergeCells count="28">
    <mergeCell ref="E8:H8"/>
    <mergeCell ref="C4:H4"/>
    <mergeCell ref="C6:H6"/>
    <mergeCell ref="C19:H19"/>
    <mergeCell ref="C21:H21"/>
    <mergeCell ref="C30:H30"/>
    <mergeCell ref="C32:H32"/>
    <mergeCell ref="C40:H40"/>
    <mergeCell ref="C42:H42"/>
    <mergeCell ref="I49:K49"/>
    <mergeCell ref="I50:K53"/>
    <mergeCell ref="B54:C54"/>
    <mergeCell ref="D54:H54"/>
    <mergeCell ref="I54:K54"/>
    <mergeCell ref="B49:C49"/>
    <mergeCell ref="B50:C53"/>
    <mergeCell ref="D49:H49"/>
    <mergeCell ref="D50:H50"/>
    <mergeCell ref="D51:H51"/>
    <mergeCell ref="D52:H52"/>
    <mergeCell ref="D53:H53"/>
    <mergeCell ref="A61:K64"/>
    <mergeCell ref="B55:C55"/>
    <mergeCell ref="D55:H55"/>
    <mergeCell ref="I55:K55"/>
    <mergeCell ref="B56:H57"/>
    <mergeCell ref="I56:K57"/>
    <mergeCell ref="A59:K60"/>
  </mergeCells>
  <phoneticPr fontId="2"/>
  <dataValidations count="1">
    <dataValidation type="list" allowBlank="1" showInputMessage="1" showErrorMessage="1" sqref="B16 B27 B37">
      <formula1>$U$19:$U$20</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39"/>
  <sheetViews>
    <sheetView showZeros="0" zoomScale="113" workbookViewId="0">
      <selection activeCell="AD33" sqref="AD33"/>
    </sheetView>
  </sheetViews>
  <sheetFormatPr defaultColWidth="8.75" defaultRowHeight="12.75"/>
  <cols>
    <col min="1" max="2" width="2.5" style="1" customWidth="1"/>
    <col min="3" max="3" width="3.125" style="1" customWidth="1"/>
    <col min="4" max="4" width="1.875" style="1" customWidth="1"/>
    <col min="5" max="5" width="2.5" style="1" customWidth="1"/>
    <col min="6" max="6" width="4.37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I1" s="111"/>
    </row>
    <row r="2" spans="1:36">
      <c r="A2" s="91"/>
      <c r="B2" s="1" t="s">
        <v>195</v>
      </c>
      <c r="AG2" s="91"/>
    </row>
    <row r="3" spans="1:36">
      <c r="A3" s="91"/>
      <c r="C3" s="100"/>
      <c r="D3" s="100"/>
      <c r="E3" s="100"/>
      <c r="F3" s="100"/>
      <c r="G3" s="100"/>
      <c r="Y3" s="100"/>
      <c r="Z3" s="110" t="s">
        <v>120</v>
      </c>
      <c r="AA3" s="110"/>
      <c r="AB3" s="112" t="s">
        <v>116</v>
      </c>
      <c r="AC3" s="112"/>
      <c r="AD3" s="112" t="s">
        <v>121</v>
      </c>
      <c r="AE3" s="112"/>
      <c r="AF3" s="100" t="s">
        <v>122</v>
      </c>
      <c r="AG3" s="91"/>
    </row>
    <row r="4" spans="1:36">
      <c r="A4" s="91"/>
      <c r="B4" s="100"/>
      <c r="C4" s="100"/>
      <c r="D4" s="100"/>
      <c r="E4" s="100"/>
      <c r="F4" s="100"/>
      <c r="G4" s="100"/>
      <c r="H4" s="100"/>
      <c r="I4" s="100"/>
      <c r="Y4" s="109"/>
      <c r="Z4" s="109"/>
      <c r="AA4" s="101"/>
      <c r="AB4" s="100"/>
      <c r="AC4" s="101"/>
      <c r="AD4" s="108"/>
      <c r="AE4" s="101"/>
      <c r="AF4" s="108"/>
      <c r="AG4" s="91"/>
      <c r="AJ4" s="107"/>
    </row>
    <row r="5" spans="1:36">
      <c r="A5" s="91"/>
      <c r="Y5" s="100"/>
      <c r="Z5" s="100"/>
      <c r="AA5" s="100"/>
      <c r="AB5" s="100"/>
      <c r="AC5" s="100"/>
      <c r="AD5" s="100"/>
      <c r="AE5" s="100"/>
      <c r="AF5" s="100"/>
      <c r="AG5" s="91"/>
    </row>
    <row r="6" spans="1:36" ht="17.25">
      <c r="A6" s="91"/>
      <c r="B6" s="243" t="s">
        <v>196</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91"/>
    </row>
    <row r="7" spans="1:36">
      <c r="A7" s="91"/>
      <c r="B7" s="106"/>
      <c r="C7" s="100"/>
      <c r="D7" s="100"/>
      <c r="E7" s="105"/>
      <c r="F7" s="105"/>
      <c r="G7" s="105"/>
      <c r="H7" s="105"/>
      <c r="I7" s="105"/>
      <c r="J7" s="105"/>
      <c r="AE7" s="104"/>
      <c r="AG7" s="91"/>
    </row>
    <row r="8" spans="1:36">
      <c r="A8" s="91"/>
      <c r="B8" s="1" t="s">
        <v>197</v>
      </c>
      <c r="AG8" s="91"/>
    </row>
    <row r="9" spans="1:36">
      <c r="A9" s="91"/>
      <c r="B9" s="1" t="s">
        <v>125</v>
      </c>
      <c r="AA9" s="115"/>
      <c r="AG9" s="91"/>
    </row>
    <row r="10" spans="1:36" ht="12.75" customHeight="1">
      <c r="A10" s="91"/>
      <c r="O10" s="1" t="s">
        <v>126</v>
      </c>
      <c r="R10" s="248" t="s">
        <v>127</v>
      </c>
      <c r="S10" s="248"/>
      <c r="T10" s="248"/>
      <c r="U10" s="248"/>
      <c r="V10" s="247">
        <f>'【１回目】交付申請書（第1号様式）'!V10</f>
        <v>0</v>
      </c>
      <c r="W10" s="247"/>
      <c r="X10" s="247"/>
      <c r="Y10" s="247"/>
      <c r="Z10" s="247"/>
      <c r="AA10" s="247"/>
      <c r="AB10" s="247"/>
      <c r="AC10" s="247"/>
      <c r="AD10" s="247"/>
      <c r="AE10" s="247"/>
      <c r="AF10" s="247"/>
      <c r="AG10" s="91"/>
    </row>
    <row r="11" spans="1:36">
      <c r="A11" s="91"/>
      <c r="N11" s="117"/>
      <c r="R11" s="245" t="s">
        <v>128</v>
      </c>
      <c r="S11" s="245"/>
      <c r="T11" s="245"/>
      <c r="U11" s="245"/>
      <c r="V11" s="247">
        <f>'【１回目】交付申請書（第1号様式）'!V11</f>
        <v>0</v>
      </c>
      <c r="W11" s="247"/>
      <c r="X11" s="247"/>
      <c r="Y11" s="247"/>
      <c r="Z11" s="247"/>
      <c r="AA11" s="247"/>
      <c r="AB11" s="247"/>
      <c r="AC11" s="247"/>
      <c r="AD11" s="247"/>
      <c r="AE11" s="247"/>
      <c r="AF11" s="247"/>
      <c r="AG11" s="91"/>
    </row>
    <row r="12" spans="1:36">
      <c r="A12" s="91"/>
      <c r="R12" s="245" t="s">
        <v>3</v>
      </c>
      <c r="S12" s="245"/>
      <c r="T12" s="245"/>
      <c r="U12" s="245"/>
      <c r="V12" s="247">
        <f>'【１回目】交付申請書（第1号様式）'!V12</f>
        <v>0</v>
      </c>
      <c r="W12" s="247"/>
      <c r="X12" s="247"/>
      <c r="Y12" s="247"/>
      <c r="Z12" s="247"/>
      <c r="AA12" s="247"/>
      <c r="AB12" s="247"/>
      <c r="AC12" s="247"/>
      <c r="AD12" s="247"/>
      <c r="AE12" s="247"/>
      <c r="AF12" s="247"/>
      <c r="AG12" s="91"/>
    </row>
    <row r="13" spans="1:36" ht="12.75" customHeight="1">
      <c r="A13" s="91"/>
      <c r="B13" s="114"/>
      <c r="C13" s="114"/>
      <c r="D13" s="114"/>
      <c r="E13" s="114"/>
      <c r="F13" s="114"/>
      <c r="G13" s="114"/>
      <c r="H13" s="114"/>
      <c r="I13" s="114"/>
      <c r="J13" s="114"/>
      <c r="K13" s="114"/>
      <c r="L13" s="114"/>
      <c r="M13" s="114"/>
      <c r="N13" s="114"/>
      <c r="O13" s="114"/>
      <c r="P13" s="114"/>
      <c r="Q13" s="114"/>
      <c r="R13" s="245" t="s">
        <v>130</v>
      </c>
      <c r="S13" s="245"/>
      <c r="T13" s="245"/>
      <c r="U13" s="245"/>
      <c r="V13" s="247">
        <f>'【１回目】交付申請書（第1号様式）'!V13</f>
        <v>0</v>
      </c>
      <c r="W13" s="247"/>
      <c r="X13" s="247"/>
      <c r="Y13" s="247"/>
      <c r="Z13" s="247"/>
      <c r="AA13" s="247"/>
      <c r="AB13" s="247"/>
      <c r="AC13" s="247"/>
      <c r="AD13" s="247"/>
      <c r="AE13" s="247"/>
      <c r="AF13" s="247"/>
      <c r="AG13" s="103"/>
    </row>
    <row r="14" spans="1:36" ht="12.75" customHeight="1">
      <c r="A14" s="91"/>
      <c r="R14" s="244" t="s">
        <v>131</v>
      </c>
      <c r="S14" s="244"/>
      <c r="T14" s="244"/>
      <c r="U14" s="244"/>
      <c r="V14" s="247">
        <f>'【１回目】交付申請書（第1号様式）'!V14</f>
        <v>0</v>
      </c>
      <c r="W14" s="247"/>
      <c r="X14" s="247"/>
      <c r="Y14" s="247"/>
      <c r="Z14" s="247"/>
      <c r="AA14" s="247"/>
      <c r="AB14" s="247"/>
      <c r="AC14" s="247"/>
      <c r="AD14" s="247"/>
      <c r="AE14" s="247"/>
      <c r="AF14" s="247"/>
      <c r="AG14" s="91"/>
    </row>
    <row r="15" spans="1:36">
      <c r="A15" s="91"/>
      <c r="R15" s="245" t="s">
        <v>132</v>
      </c>
      <c r="S15" s="245"/>
      <c r="T15" s="245"/>
      <c r="U15" s="245"/>
      <c r="V15" s="247">
        <f>'【１回目】交付申請書（第1号様式）'!V15</f>
        <v>0</v>
      </c>
      <c r="W15" s="247"/>
      <c r="X15" s="247"/>
      <c r="Y15" s="247"/>
      <c r="Z15" s="247"/>
      <c r="AA15" s="247"/>
      <c r="AB15" s="247"/>
      <c r="AC15" s="247"/>
      <c r="AD15" s="247"/>
      <c r="AE15" s="247"/>
      <c r="AF15" s="247"/>
      <c r="AG15" s="91"/>
    </row>
    <row r="16" spans="1:36">
      <c r="A16" s="91"/>
      <c r="R16" s="138"/>
      <c r="S16" s="238" t="s">
        <v>170</v>
      </c>
      <c r="T16" s="238"/>
      <c r="U16" s="238">
        <f>'【１回目】交付申請書（第1号様式）'!U16</f>
        <v>0</v>
      </c>
      <c r="V16" s="238"/>
      <c r="W16" s="238"/>
      <c r="X16" s="238"/>
      <c r="Y16" s="238"/>
      <c r="Z16" s="238"/>
      <c r="AA16" s="238"/>
      <c r="AB16" s="93" t="s">
        <v>171</v>
      </c>
      <c r="AC16" s="93"/>
      <c r="AD16" s="93"/>
      <c r="AE16" s="132"/>
      <c r="AF16" s="132"/>
      <c r="AG16" s="91"/>
    </row>
    <row r="17" spans="1:42">
      <c r="A17" s="91"/>
      <c r="B17" s="116"/>
      <c r="D17" s="90"/>
      <c r="E17" s="90"/>
      <c r="F17" s="241"/>
      <c r="G17" s="241"/>
      <c r="H17" s="241"/>
      <c r="I17" s="100"/>
      <c r="J17" s="100"/>
      <c r="M17" s="100"/>
      <c r="AG17" s="91"/>
      <c r="AI17" s="100"/>
    </row>
    <row r="18" spans="1:42" ht="12.75" customHeight="1">
      <c r="A18" s="91"/>
      <c r="B18" s="156" t="s">
        <v>117</v>
      </c>
      <c r="D18" s="158"/>
      <c r="E18" s="143" t="s">
        <v>116</v>
      </c>
      <c r="F18" s="158"/>
      <c r="G18" s="134" t="s">
        <v>121</v>
      </c>
      <c r="H18" s="158"/>
      <c r="I18" s="100" t="s">
        <v>118</v>
      </c>
      <c r="J18" s="147" t="s">
        <v>154</v>
      </c>
      <c r="K18" s="100"/>
      <c r="L18" s="100"/>
      <c r="M18" s="402"/>
      <c r="N18" s="402"/>
      <c r="O18" s="100" t="s">
        <v>198</v>
      </c>
      <c r="P18" s="100"/>
      <c r="Q18" s="100"/>
      <c r="R18" s="100"/>
      <c r="T18" s="158" t="s">
        <v>247</v>
      </c>
      <c r="U18" s="1" t="s">
        <v>199</v>
      </c>
      <c r="AG18" s="91"/>
    </row>
    <row r="19" spans="1:42">
      <c r="A19" s="91"/>
      <c r="B19" s="1" t="s">
        <v>208</v>
      </c>
      <c r="D19" s="100"/>
      <c r="E19" s="100"/>
      <c r="F19" s="100"/>
      <c r="G19" s="100"/>
      <c r="H19" s="100"/>
      <c r="K19" s="100"/>
      <c r="L19" s="100"/>
      <c r="M19" s="100"/>
      <c r="N19" s="100"/>
      <c r="O19" s="100"/>
      <c r="P19" s="100"/>
      <c r="AG19" s="91"/>
    </row>
    <row r="20" spans="1:42">
      <c r="A20" s="91"/>
      <c r="B20" s="118" t="s">
        <v>209</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91"/>
    </row>
    <row r="21" spans="1:42">
      <c r="A21" s="91"/>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91"/>
    </row>
    <row r="22" spans="1:42" ht="13.5">
      <c r="A22" s="91"/>
      <c r="B22" s="99"/>
      <c r="C22" s="98"/>
      <c r="D22" s="97"/>
      <c r="E22" s="97"/>
      <c r="F22" s="97"/>
      <c r="G22" s="97"/>
      <c r="H22" s="97"/>
      <c r="I22" s="97"/>
      <c r="J22" s="97"/>
      <c r="K22" s="97"/>
      <c r="AG22" s="91"/>
      <c r="AI22" s="96"/>
      <c r="AJ22" s="95"/>
      <c r="AK22" s="95"/>
      <c r="AL22" s="95"/>
      <c r="AM22" s="95"/>
      <c r="AN22" s="95"/>
      <c r="AO22" s="95"/>
      <c r="AP22" s="95"/>
    </row>
    <row r="23" spans="1:42" ht="13.5">
      <c r="A23" s="91"/>
      <c r="B23" s="113" t="s">
        <v>200</v>
      </c>
      <c r="C23" s="113"/>
      <c r="D23" s="113"/>
      <c r="E23" s="113"/>
      <c r="F23" s="113"/>
      <c r="G23" s="113"/>
      <c r="H23" s="113"/>
      <c r="AG23" s="91"/>
    </row>
    <row r="24" spans="1:42">
      <c r="A24" s="91"/>
      <c r="AG24" s="91"/>
    </row>
    <row r="25" spans="1:42" ht="13.5">
      <c r="A25" s="91"/>
      <c r="C25" s="205" t="str">
        <f>DBCS("￥"&amp;FIXED(【１回目】事業報告書４枚目!I60,0,FALSE)&amp;".―")</f>
        <v>￥０．―</v>
      </c>
      <c r="D25" s="201"/>
      <c r="E25" s="201"/>
      <c r="F25" s="201"/>
      <c r="G25" s="203"/>
      <c r="H25" s="205"/>
      <c r="I25" s="119"/>
      <c r="J25" s="119"/>
      <c r="K25" s="119"/>
      <c r="L25" s="119"/>
      <c r="M25" s="119"/>
      <c r="AG25" s="91"/>
    </row>
    <row r="26" spans="1:42">
      <c r="A26" s="91"/>
      <c r="C26" s="121" t="s">
        <v>135</v>
      </c>
      <c r="AG26" s="91"/>
    </row>
    <row r="27" spans="1:42">
      <c r="A27" s="91"/>
      <c r="C27" s="121"/>
      <c r="AG27" s="91"/>
    </row>
    <row r="28" spans="1:42" ht="13.5">
      <c r="A28" s="91"/>
      <c r="B28" s="113" t="s">
        <v>201</v>
      </c>
      <c r="G28" s="113"/>
      <c r="AG28" s="91"/>
    </row>
    <row r="29" spans="1:42">
      <c r="A29" s="91"/>
      <c r="B29" s="1" t="s">
        <v>202</v>
      </c>
      <c r="AG29" s="91"/>
    </row>
    <row r="30" spans="1:42" ht="12.75" customHeight="1">
      <c r="A30" s="91"/>
      <c r="B30" s="242" t="s">
        <v>252</v>
      </c>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91"/>
    </row>
    <row r="31" spans="1:42">
      <c r="A31" s="91"/>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91"/>
    </row>
    <row r="32" spans="1:42">
      <c r="A32" s="91"/>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91"/>
    </row>
    <row r="33" spans="1:33">
      <c r="A33" s="91"/>
      <c r="B33" s="93" t="s">
        <v>206</v>
      </c>
      <c r="D33" s="93"/>
      <c r="AG33" s="91"/>
    </row>
    <row r="34" spans="1:33">
      <c r="A34" s="91"/>
      <c r="B34" s="1" t="s">
        <v>207</v>
      </c>
      <c r="AG34" s="91"/>
    </row>
    <row r="35" spans="1:33">
      <c r="A35" s="91"/>
      <c r="AG35" s="91"/>
    </row>
    <row r="36" spans="1:33">
      <c r="A36" s="91"/>
      <c r="AG36" s="91"/>
    </row>
    <row r="37" spans="1:33">
      <c r="A37" s="91"/>
      <c r="U37" s="93"/>
      <c r="AC37" s="115"/>
      <c r="AD37" s="240"/>
      <c r="AE37" s="240"/>
      <c r="AF37" s="240"/>
      <c r="AG37" s="91"/>
    </row>
    <row r="38" spans="1:33">
      <c r="A38" s="91"/>
      <c r="AG38" s="91"/>
    </row>
    <row r="39" spans="1:33">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row>
  </sheetData>
  <mergeCells count="19">
    <mergeCell ref="AD37:AF37"/>
    <mergeCell ref="S16:T16"/>
    <mergeCell ref="U16:AA16"/>
    <mergeCell ref="F17:H17"/>
    <mergeCell ref="B30:AF32"/>
    <mergeCell ref="R12:U12"/>
    <mergeCell ref="V12:AF12"/>
    <mergeCell ref="M18:N18"/>
    <mergeCell ref="B6:AF6"/>
    <mergeCell ref="R10:U10"/>
    <mergeCell ref="V10:AF10"/>
    <mergeCell ref="R11:U11"/>
    <mergeCell ref="V11:AF11"/>
    <mergeCell ref="R13:U13"/>
    <mergeCell ref="V13:AF13"/>
    <mergeCell ref="R14:U14"/>
    <mergeCell ref="V14:AF14"/>
    <mergeCell ref="R15:U15"/>
    <mergeCell ref="V15:AF15"/>
  </mergeCells>
  <phoneticPr fontId="2"/>
  <conditionalFormatting sqref="D18">
    <cfRule type="containsBlanks" dxfId="41" priority="5">
      <formula>LEN(TRIM(D18))=0</formula>
    </cfRule>
  </conditionalFormatting>
  <conditionalFormatting sqref="F18">
    <cfRule type="containsBlanks" dxfId="40" priority="4">
      <formula>LEN(TRIM(F18))=0</formula>
    </cfRule>
  </conditionalFormatting>
  <conditionalFormatting sqref="H18">
    <cfRule type="containsBlanks" dxfId="39" priority="3">
      <formula>LEN(TRIM(H18))=0</formula>
    </cfRule>
  </conditionalFormatting>
  <conditionalFormatting sqref="M18">
    <cfRule type="containsBlanks" dxfId="38" priority="2">
      <formula>LEN(TRIM(M18))=0</formula>
    </cfRule>
  </conditionalFormatting>
  <conditionalFormatting sqref="T18">
    <cfRule type="containsBlanks" dxfId="37" priority="1">
      <formula>LEN(TRIM(T18))=0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3"/>
  <sheetViews>
    <sheetView showZeros="0" topLeftCell="A10" workbookViewId="0">
      <selection activeCell="A10" sqref="A10:G62"/>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76</v>
      </c>
    </row>
    <row r="3" spans="1:12">
      <c r="A3" s="238" t="s">
        <v>77</v>
      </c>
      <c r="B3" s="238"/>
      <c r="C3" s="238"/>
      <c r="D3" s="238"/>
      <c r="E3" s="238"/>
      <c r="F3" s="238"/>
      <c r="G3" s="238"/>
      <c r="H3" s="238"/>
      <c r="I3" s="238"/>
      <c r="J3" s="238"/>
      <c r="K3" s="238"/>
      <c r="L3" s="14"/>
    </row>
    <row r="4" spans="1:12">
      <c r="A4" s="1" t="s">
        <v>2</v>
      </c>
    </row>
    <row r="5" spans="1:12">
      <c r="A5" s="286" t="s">
        <v>3</v>
      </c>
      <c r="B5" s="252"/>
      <c r="C5" s="279">
        <f>【１回目】事業計画書１枚目!C5</f>
        <v>0</v>
      </c>
      <c r="D5" s="279"/>
      <c r="E5" s="279"/>
      <c r="F5" s="279"/>
      <c r="G5" s="279"/>
      <c r="H5" s="279"/>
      <c r="I5" s="279"/>
      <c r="J5" s="279"/>
      <c r="K5" s="252"/>
      <c r="L5" s="16"/>
    </row>
    <row r="6" spans="1:12">
      <c r="A6" s="253"/>
      <c r="B6" s="254"/>
      <c r="C6" s="280"/>
      <c r="D6" s="280"/>
      <c r="E6" s="280"/>
      <c r="F6" s="280"/>
      <c r="G6" s="280"/>
      <c r="H6" s="280"/>
      <c r="I6" s="280"/>
      <c r="J6" s="280"/>
      <c r="K6" s="254"/>
      <c r="L6" s="16"/>
    </row>
    <row r="7" spans="1:12">
      <c r="A7" s="286" t="s">
        <v>78</v>
      </c>
      <c r="B7" s="279"/>
      <c r="C7" s="286"/>
      <c r="D7" s="279"/>
      <c r="E7" s="279"/>
      <c r="F7" s="279"/>
      <c r="G7" s="279"/>
      <c r="H7" s="279"/>
      <c r="I7" s="279"/>
      <c r="J7" s="279"/>
      <c r="K7" s="252"/>
      <c r="L7" s="3"/>
    </row>
    <row r="8" spans="1:12">
      <c r="A8" s="253"/>
      <c r="B8" s="280"/>
      <c r="C8" s="253"/>
      <c r="D8" s="280"/>
      <c r="E8" s="280"/>
      <c r="F8" s="280"/>
      <c r="G8" s="280"/>
      <c r="H8" s="280"/>
      <c r="I8" s="280"/>
      <c r="J8" s="280"/>
      <c r="K8" s="254"/>
      <c r="L8" s="3"/>
    </row>
    <row r="9" spans="1:12" ht="12.75" customHeight="1">
      <c r="A9" s="281" t="s">
        <v>211</v>
      </c>
      <c r="B9" s="282"/>
      <c r="C9" s="282"/>
      <c r="D9" s="282"/>
      <c r="E9" s="282"/>
      <c r="F9" s="282"/>
      <c r="G9" s="282"/>
      <c r="H9" s="7" t="s">
        <v>7</v>
      </c>
      <c r="I9" s="282" t="s">
        <v>8</v>
      </c>
      <c r="J9" s="282"/>
      <c r="K9" s="283"/>
      <c r="L9" s="16"/>
    </row>
    <row r="10" spans="1:12" ht="12.75" customHeight="1">
      <c r="A10" s="403"/>
      <c r="B10" s="404"/>
      <c r="C10" s="404"/>
      <c r="D10" s="404"/>
      <c r="E10" s="404"/>
      <c r="F10" s="404"/>
      <c r="G10" s="404"/>
      <c r="H10" s="284"/>
      <c r="I10" s="404"/>
      <c r="J10" s="404"/>
      <c r="K10" s="410"/>
      <c r="L10" s="21"/>
    </row>
    <row r="11" spans="1:12">
      <c r="A11" s="405"/>
      <c r="B11" s="406"/>
      <c r="C11" s="406"/>
      <c r="D11" s="406"/>
      <c r="E11" s="406"/>
      <c r="F11" s="406"/>
      <c r="G11" s="406"/>
      <c r="H11" s="285"/>
      <c r="I11" s="406"/>
      <c r="J11" s="406"/>
      <c r="K11" s="411"/>
      <c r="L11" s="21"/>
    </row>
    <row r="12" spans="1:12">
      <c r="A12" s="405"/>
      <c r="B12" s="406"/>
      <c r="C12" s="406"/>
      <c r="D12" s="406"/>
      <c r="E12" s="406"/>
      <c r="F12" s="406"/>
      <c r="G12" s="406"/>
      <c r="H12" s="285"/>
      <c r="I12" s="406"/>
      <c r="J12" s="406"/>
      <c r="K12" s="411"/>
      <c r="L12" s="21"/>
    </row>
    <row r="13" spans="1:12">
      <c r="A13" s="405"/>
      <c r="B13" s="406"/>
      <c r="C13" s="406"/>
      <c r="D13" s="406"/>
      <c r="E13" s="406"/>
      <c r="F13" s="406"/>
      <c r="G13" s="406"/>
      <c r="H13" s="285"/>
      <c r="I13" s="406"/>
      <c r="J13" s="406"/>
      <c r="K13" s="411"/>
      <c r="L13" s="21"/>
    </row>
    <row r="14" spans="1:12">
      <c r="A14" s="405"/>
      <c r="B14" s="406"/>
      <c r="C14" s="406"/>
      <c r="D14" s="406"/>
      <c r="E14" s="406"/>
      <c r="F14" s="406"/>
      <c r="G14" s="406"/>
      <c r="H14" s="285"/>
      <c r="I14" s="406"/>
      <c r="J14" s="406"/>
      <c r="K14" s="411"/>
      <c r="L14" s="21"/>
    </row>
    <row r="15" spans="1:12">
      <c r="A15" s="405"/>
      <c r="B15" s="406"/>
      <c r="C15" s="406"/>
      <c r="D15" s="406"/>
      <c r="E15" s="406"/>
      <c r="F15" s="406"/>
      <c r="G15" s="406"/>
      <c r="H15" s="285"/>
      <c r="I15" s="406"/>
      <c r="J15" s="406"/>
      <c r="K15" s="411"/>
      <c r="L15" s="21"/>
    </row>
    <row r="16" spans="1:12">
      <c r="A16" s="405"/>
      <c r="B16" s="406"/>
      <c r="C16" s="406"/>
      <c r="D16" s="406"/>
      <c r="E16" s="406"/>
      <c r="F16" s="406"/>
      <c r="G16" s="406"/>
      <c r="H16" s="285"/>
      <c r="I16" s="406"/>
      <c r="J16" s="406"/>
      <c r="K16" s="411"/>
      <c r="L16" s="21"/>
    </row>
    <row r="17" spans="1:12">
      <c r="A17" s="405"/>
      <c r="B17" s="406"/>
      <c r="C17" s="406"/>
      <c r="D17" s="406"/>
      <c r="E17" s="406"/>
      <c r="F17" s="406"/>
      <c r="G17" s="406"/>
      <c r="H17" s="285"/>
      <c r="I17" s="406"/>
      <c r="J17" s="406"/>
      <c r="K17" s="411"/>
      <c r="L17" s="21"/>
    </row>
    <row r="18" spans="1:12">
      <c r="A18" s="405"/>
      <c r="B18" s="406"/>
      <c r="C18" s="406"/>
      <c r="D18" s="406"/>
      <c r="E18" s="406"/>
      <c r="F18" s="406"/>
      <c r="G18" s="406"/>
      <c r="H18" s="285"/>
      <c r="I18" s="406"/>
      <c r="J18" s="406"/>
      <c r="K18" s="411"/>
      <c r="L18" s="21"/>
    </row>
    <row r="19" spans="1:12">
      <c r="A19" s="405"/>
      <c r="B19" s="406"/>
      <c r="C19" s="406"/>
      <c r="D19" s="406"/>
      <c r="E19" s="406"/>
      <c r="F19" s="406"/>
      <c r="G19" s="406"/>
      <c r="H19" s="285"/>
      <c r="I19" s="406"/>
      <c r="J19" s="406"/>
      <c r="K19" s="411"/>
      <c r="L19" s="21"/>
    </row>
    <row r="20" spans="1:12">
      <c r="A20" s="405"/>
      <c r="B20" s="406"/>
      <c r="C20" s="406"/>
      <c r="D20" s="406"/>
      <c r="E20" s="406"/>
      <c r="F20" s="406"/>
      <c r="G20" s="406"/>
      <c r="H20" s="285"/>
      <c r="I20" s="406"/>
      <c r="J20" s="406"/>
      <c r="K20" s="411"/>
      <c r="L20" s="21"/>
    </row>
    <row r="21" spans="1:12">
      <c r="A21" s="405"/>
      <c r="B21" s="406"/>
      <c r="C21" s="406"/>
      <c r="D21" s="406"/>
      <c r="E21" s="406"/>
      <c r="F21" s="406"/>
      <c r="G21" s="406"/>
      <c r="H21" s="285"/>
      <c r="I21" s="406"/>
      <c r="J21" s="406"/>
      <c r="K21" s="411"/>
      <c r="L21" s="21"/>
    </row>
    <row r="22" spans="1:12">
      <c r="A22" s="405"/>
      <c r="B22" s="406"/>
      <c r="C22" s="406"/>
      <c r="D22" s="406"/>
      <c r="E22" s="406"/>
      <c r="F22" s="406"/>
      <c r="G22" s="406"/>
      <c r="H22" s="285"/>
      <c r="I22" s="406"/>
      <c r="J22" s="406"/>
      <c r="K22" s="411"/>
      <c r="L22" s="21"/>
    </row>
    <row r="23" spans="1:12">
      <c r="A23" s="405"/>
      <c r="B23" s="406"/>
      <c r="C23" s="406"/>
      <c r="D23" s="406"/>
      <c r="E23" s="406"/>
      <c r="F23" s="406"/>
      <c r="G23" s="406"/>
      <c r="H23" s="285"/>
      <c r="I23" s="406"/>
      <c r="J23" s="406"/>
      <c r="K23" s="411"/>
      <c r="L23" s="21"/>
    </row>
    <row r="24" spans="1:12">
      <c r="A24" s="405"/>
      <c r="B24" s="406"/>
      <c r="C24" s="406"/>
      <c r="D24" s="406"/>
      <c r="E24" s="406"/>
      <c r="F24" s="406"/>
      <c r="G24" s="406"/>
      <c r="H24" s="285"/>
      <c r="I24" s="406"/>
      <c r="J24" s="406"/>
      <c r="K24" s="411"/>
      <c r="L24" s="21"/>
    </row>
    <row r="25" spans="1:12">
      <c r="A25" s="405"/>
      <c r="B25" s="406"/>
      <c r="C25" s="406"/>
      <c r="D25" s="406"/>
      <c r="E25" s="406"/>
      <c r="F25" s="406"/>
      <c r="G25" s="406"/>
      <c r="H25" s="285"/>
      <c r="I25" s="406"/>
      <c r="J25" s="406"/>
      <c r="K25" s="411"/>
      <c r="L25" s="21"/>
    </row>
    <row r="26" spans="1:12">
      <c r="A26" s="405"/>
      <c r="B26" s="406"/>
      <c r="C26" s="406"/>
      <c r="D26" s="406"/>
      <c r="E26" s="406"/>
      <c r="F26" s="406"/>
      <c r="G26" s="406"/>
      <c r="H26" s="285"/>
      <c r="I26" s="406"/>
      <c r="J26" s="406"/>
      <c r="K26" s="411"/>
      <c r="L26" s="21"/>
    </row>
    <row r="27" spans="1:12">
      <c r="A27" s="405"/>
      <c r="B27" s="406"/>
      <c r="C27" s="406"/>
      <c r="D27" s="406"/>
      <c r="E27" s="406"/>
      <c r="F27" s="406"/>
      <c r="G27" s="406"/>
      <c r="H27" s="285"/>
      <c r="I27" s="406"/>
      <c r="J27" s="406"/>
      <c r="K27" s="411"/>
      <c r="L27" s="21"/>
    </row>
    <row r="28" spans="1:12">
      <c r="A28" s="405"/>
      <c r="B28" s="406"/>
      <c r="C28" s="406"/>
      <c r="D28" s="406"/>
      <c r="E28" s="406"/>
      <c r="F28" s="406"/>
      <c r="G28" s="406"/>
      <c r="H28" s="285"/>
      <c r="I28" s="406"/>
      <c r="J28" s="406"/>
      <c r="K28" s="411"/>
      <c r="L28" s="21"/>
    </row>
    <row r="29" spans="1:12">
      <c r="A29" s="405"/>
      <c r="B29" s="406"/>
      <c r="C29" s="406"/>
      <c r="D29" s="406"/>
      <c r="E29" s="406"/>
      <c r="F29" s="406"/>
      <c r="G29" s="406"/>
      <c r="H29" s="285"/>
      <c r="I29" s="406"/>
      <c r="J29" s="406"/>
      <c r="K29" s="411"/>
      <c r="L29" s="21"/>
    </row>
    <row r="30" spans="1:12">
      <c r="A30" s="405"/>
      <c r="B30" s="406"/>
      <c r="C30" s="406"/>
      <c r="D30" s="406"/>
      <c r="E30" s="406"/>
      <c r="F30" s="406"/>
      <c r="G30" s="406"/>
      <c r="H30" s="285"/>
      <c r="I30" s="406"/>
      <c r="J30" s="406"/>
      <c r="K30" s="411"/>
      <c r="L30" s="21"/>
    </row>
    <row r="31" spans="1:12">
      <c r="A31" s="405"/>
      <c r="B31" s="406"/>
      <c r="C31" s="406"/>
      <c r="D31" s="406"/>
      <c r="E31" s="406"/>
      <c r="F31" s="406"/>
      <c r="G31" s="406"/>
      <c r="H31" s="285"/>
      <c r="I31" s="406"/>
      <c r="J31" s="406"/>
      <c r="K31" s="411"/>
      <c r="L31" s="21"/>
    </row>
    <row r="32" spans="1:12">
      <c r="A32" s="405"/>
      <c r="B32" s="406"/>
      <c r="C32" s="406"/>
      <c r="D32" s="406"/>
      <c r="E32" s="406"/>
      <c r="F32" s="406"/>
      <c r="G32" s="406"/>
      <c r="H32" s="285"/>
      <c r="I32" s="406"/>
      <c r="J32" s="406"/>
      <c r="K32" s="411"/>
      <c r="L32" s="21"/>
    </row>
    <row r="33" spans="1:12">
      <c r="A33" s="405"/>
      <c r="B33" s="406"/>
      <c r="C33" s="406"/>
      <c r="D33" s="406"/>
      <c r="E33" s="406"/>
      <c r="F33" s="406"/>
      <c r="G33" s="406"/>
      <c r="H33" s="285"/>
      <c r="I33" s="406"/>
      <c r="J33" s="406"/>
      <c r="K33" s="411"/>
      <c r="L33" s="21"/>
    </row>
    <row r="34" spans="1:12">
      <c r="A34" s="405"/>
      <c r="B34" s="406"/>
      <c r="C34" s="406"/>
      <c r="D34" s="406"/>
      <c r="E34" s="406"/>
      <c r="F34" s="406"/>
      <c r="G34" s="406"/>
      <c r="H34" s="285"/>
      <c r="I34" s="406"/>
      <c r="J34" s="406"/>
      <c r="K34" s="411"/>
      <c r="L34" s="21"/>
    </row>
    <row r="35" spans="1:12">
      <c r="A35" s="405"/>
      <c r="B35" s="406"/>
      <c r="C35" s="406"/>
      <c r="D35" s="406"/>
      <c r="E35" s="406"/>
      <c r="F35" s="406"/>
      <c r="G35" s="406"/>
      <c r="H35" s="285"/>
      <c r="I35" s="406"/>
      <c r="J35" s="406"/>
      <c r="K35" s="411"/>
      <c r="L35" s="21"/>
    </row>
    <row r="36" spans="1:12">
      <c r="A36" s="405"/>
      <c r="B36" s="406"/>
      <c r="C36" s="406"/>
      <c r="D36" s="406"/>
      <c r="E36" s="406"/>
      <c r="F36" s="406"/>
      <c r="G36" s="406"/>
      <c r="H36" s="285"/>
      <c r="I36" s="406"/>
      <c r="J36" s="406"/>
      <c r="K36" s="411"/>
      <c r="L36" s="21"/>
    </row>
    <row r="37" spans="1:12">
      <c r="A37" s="405"/>
      <c r="B37" s="406"/>
      <c r="C37" s="406"/>
      <c r="D37" s="406"/>
      <c r="E37" s="406"/>
      <c r="F37" s="406"/>
      <c r="G37" s="406"/>
      <c r="H37" s="285"/>
      <c r="I37" s="406"/>
      <c r="J37" s="406"/>
      <c r="K37" s="411"/>
      <c r="L37" s="21"/>
    </row>
    <row r="38" spans="1:12">
      <c r="A38" s="405"/>
      <c r="B38" s="406"/>
      <c r="C38" s="406"/>
      <c r="D38" s="406"/>
      <c r="E38" s="406"/>
      <c r="F38" s="406"/>
      <c r="G38" s="406"/>
      <c r="H38" s="285"/>
      <c r="I38" s="406"/>
      <c r="J38" s="406"/>
      <c r="K38" s="411"/>
      <c r="L38" s="21"/>
    </row>
    <row r="39" spans="1:12">
      <c r="A39" s="405"/>
      <c r="B39" s="406"/>
      <c r="C39" s="406"/>
      <c r="D39" s="406"/>
      <c r="E39" s="406"/>
      <c r="F39" s="406"/>
      <c r="G39" s="406"/>
      <c r="H39" s="285"/>
      <c r="I39" s="406"/>
      <c r="J39" s="406"/>
      <c r="K39" s="411"/>
      <c r="L39" s="21"/>
    </row>
    <row r="40" spans="1:12" ht="12.75" customHeight="1">
      <c r="A40" s="405"/>
      <c r="B40" s="406"/>
      <c r="C40" s="406"/>
      <c r="D40" s="406"/>
      <c r="E40" s="406"/>
      <c r="F40" s="406"/>
      <c r="G40" s="406"/>
      <c r="H40" s="285"/>
      <c r="I40" s="406"/>
      <c r="J40" s="406"/>
      <c r="K40" s="411"/>
      <c r="L40" s="15"/>
    </row>
    <row r="41" spans="1:12" ht="12.75" customHeight="1">
      <c r="A41" s="405"/>
      <c r="B41" s="406"/>
      <c r="C41" s="406"/>
      <c r="D41" s="406"/>
      <c r="E41" s="406"/>
      <c r="F41" s="406"/>
      <c r="G41" s="406"/>
      <c r="H41" s="285"/>
      <c r="I41" s="406"/>
      <c r="J41" s="406"/>
      <c r="K41" s="411"/>
      <c r="L41" s="20"/>
    </row>
    <row r="42" spans="1:12" ht="12.75" customHeight="1">
      <c r="A42" s="405"/>
      <c r="B42" s="406"/>
      <c r="C42" s="406"/>
      <c r="D42" s="406"/>
      <c r="E42" s="406"/>
      <c r="F42" s="406"/>
      <c r="G42" s="406"/>
      <c r="H42" s="285"/>
      <c r="I42" s="406"/>
      <c r="J42" s="406"/>
      <c r="K42" s="411"/>
      <c r="L42" s="20"/>
    </row>
    <row r="43" spans="1:12" ht="12.75" customHeight="1">
      <c r="A43" s="405"/>
      <c r="B43" s="406"/>
      <c r="C43" s="406"/>
      <c r="D43" s="406"/>
      <c r="E43" s="406"/>
      <c r="F43" s="406"/>
      <c r="G43" s="406"/>
      <c r="H43" s="285"/>
      <c r="I43" s="406"/>
      <c r="J43" s="406"/>
      <c r="K43" s="411"/>
    </row>
    <row r="44" spans="1:12" ht="12.75" customHeight="1">
      <c r="A44" s="405"/>
      <c r="B44" s="406"/>
      <c r="C44" s="406"/>
      <c r="D44" s="406"/>
      <c r="E44" s="406"/>
      <c r="F44" s="406"/>
      <c r="G44" s="406"/>
      <c r="H44" s="285"/>
      <c r="I44" s="406"/>
      <c r="J44" s="406"/>
      <c r="K44" s="411"/>
    </row>
    <row r="45" spans="1:12" ht="12.75" customHeight="1">
      <c r="A45" s="405"/>
      <c r="B45" s="406"/>
      <c r="C45" s="406"/>
      <c r="D45" s="406"/>
      <c r="E45" s="406"/>
      <c r="F45" s="406"/>
      <c r="G45" s="406"/>
      <c r="H45" s="285"/>
      <c r="I45" s="406"/>
      <c r="J45" s="406"/>
      <c r="K45" s="411"/>
      <c r="L45" s="3"/>
    </row>
    <row r="46" spans="1:12">
      <c r="A46" s="405"/>
      <c r="B46" s="406"/>
      <c r="C46" s="406"/>
      <c r="D46" s="406"/>
      <c r="E46" s="406"/>
      <c r="F46" s="406"/>
      <c r="G46" s="406"/>
      <c r="H46" s="285"/>
      <c r="I46" s="406"/>
      <c r="J46" s="406"/>
      <c r="K46" s="411"/>
      <c r="L46" s="3"/>
    </row>
    <row r="47" spans="1:12" ht="6" customHeight="1">
      <c r="A47" s="405"/>
      <c r="B47" s="406"/>
      <c r="C47" s="406"/>
      <c r="D47" s="406"/>
      <c r="E47" s="406"/>
      <c r="F47" s="406"/>
      <c r="G47" s="406"/>
      <c r="H47" s="285"/>
      <c r="I47" s="406"/>
      <c r="J47" s="406"/>
      <c r="K47" s="411"/>
      <c r="L47" s="3"/>
    </row>
    <row r="48" spans="1:12">
      <c r="A48" s="405"/>
      <c r="B48" s="406"/>
      <c r="C48" s="406"/>
      <c r="D48" s="406"/>
      <c r="E48" s="406"/>
      <c r="F48" s="406"/>
      <c r="G48" s="406"/>
      <c r="H48" s="285"/>
      <c r="I48" s="406"/>
      <c r="J48" s="406"/>
      <c r="K48" s="411"/>
      <c r="L48" s="3"/>
    </row>
    <row r="49" spans="1:14" ht="12.75" customHeight="1">
      <c r="A49" s="405"/>
      <c r="B49" s="406"/>
      <c r="C49" s="406"/>
      <c r="D49" s="406"/>
      <c r="E49" s="406"/>
      <c r="F49" s="406"/>
      <c r="G49" s="406"/>
      <c r="H49" s="285"/>
      <c r="I49" s="406"/>
      <c r="J49" s="406"/>
      <c r="K49" s="411"/>
      <c r="L49" s="3"/>
    </row>
    <row r="50" spans="1:14" ht="12.75" customHeight="1">
      <c r="A50" s="405"/>
      <c r="B50" s="406"/>
      <c r="C50" s="406"/>
      <c r="D50" s="406"/>
      <c r="E50" s="406"/>
      <c r="F50" s="406"/>
      <c r="G50" s="406"/>
      <c r="H50" s="285"/>
      <c r="I50" s="406"/>
      <c r="J50" s="406"/>
      <c r="K50" s="411"/>
      <c r="L50" s="3"/>
    </row>
    <row r="51" spans="1:14">
      <c r="A51" s="405"/>
      <c r="B51" s="406"/>
      <c r="C51" s="406"/>
      <c r="D51" s="406"/>
      <c r="E51" s="406"/>
      <c r="F51" s="406"/>
      <c r="G51" s="406"/>
      <c r="H51" s="285"/>
      <c r="I51" s="406"/>
      <c r="J51" s="406"/>
      <c r="K51" s="411"/>
      <c r="L51" s="3"/>
    </row>
    <row r="52" spans="1:14">
      <c r="A52" s="405"/>
      <c r="B52" s="406"/>
      <c r="C52" s="406"/>
      <c r="D52" s="406"/>
      <c r="E52" s="406"/>
      <c r="F52" s="406"/>
      <c r="G52" s="406"/>
      <c r="H52" s="285"/>
      <c r="I52" s="406"/>
      <c r="J52" s="406"/>
      <c r="K52" s="411"/>
      <c r="L52" s="3"/>
    </row>
    <row r="53" spans="1:14">
      <c r="A53" s="405"/>
      <c r="B53" s="406"/>
      <c r="C53" s="406"/>
      <c r="D53" s="406"/>
      <c r="E53" s="406"/>
      <c r="F53" s="406"/>
      <c r="G53" s="406"/>
      <c r="H53" s="285"/>
      <c r="I53" s="406"/>
      <c r="J53" s="406"/>
      <c r="K53" s="411"/>
      <c r="L53" s="3"/>
    </row>
    <row r="54" spans="1:14">
      <c r="A54" s="405"/>
      <c r="B54" s="406"/>
      <c r="C54" s="406"/>
      <c r="D54" s="406"/>
      <c r="E54" s="406"/>
      <c r="F54" s="406"/>
      <c r="G54" s="406"/>
      <c r="H54" s="285"/>
      <c r="I54" s="406"/>
      <c r="J54" s="406"/>
      <c r="K54" s="411"/>
      <c r="L54" s="3"/>
    </row>
    <row r="55" spans="1:14">
      <c r="A55" s="405"/>
      <c r="B55" s="406"/>
      <c r="C55" s="406"/>
      <c r="D55" s="406"/>
      <c r="E55" s="406"/>
      <c r="F55" s="406"/>
      <c r="G55" s="406"/>
      <c r="H55" s="285"/>
      <c r="I55" s="406"/>
      <c r="J55" s="406"/>
      <c r="K55" s="411"/>
    </row>
    <row r="56" spans="1:14">
      <c r="A56" s="405"/>
      <c r="B56" s="406"/>
      <c r="C56" s="406"/>
      <c r="D56" s="406"/>
      <c r="E56" s="406"/>
      <c r="F56" s="406"/>
      <c r="G56" s="406"/>
      <c r="H56" s="285"/>
      <c r="I56" s="406"/>
      <c r="J56" s="406"/>
      <c r="K56" s="411"/>
    </row>
    <row r="57" spans="1:14" ht="12.75" customHeight="1">
      <c r="A57" s="405"/>
      <c r="B57" s="406"/>
      <c r="C57" s="406"/>
      <c r="D57" s="406"/>
      <c r="E57" s="406"/>
      <c r="F57" s="406"/>
      <c r="G57" s="406"/>
      <c r="H57" s="285"/>
      <c r="I57" s="406"/>
      <c r="J57" s="406"/>
      <c r="K57" s="411"/>
      <c r="L57" s="3"/>
      <c r="N57" s="3"/>
    </row>
    <row r="58" spans="1:14">
      <c r="A58" s="405"/>
      <c r="B58" s="406"/>
      <c r="C58" s="406"/>
      <c r="D58" s="406"/>
      <c r="E58" s="406"/>
      <c r="F58" s="406"/>
      <c r="G58" s="406"/>
      <c r="H58" s="285"/>
      <c r="I58" s="406"/>
      <c r="J58" s="406"/>
      <c r="K58" s="411"/>
      <c r="L58" s="3"/>
    </row>
    <row r="59" spans="1:14" ht="6" customHeight="1">
      <c r="A59" s="405"/>
      <c r="B59" s="406"/>
      <c r="C59" s="406"/>
      <c r="D59" s="406"/>
      <c r="E59" s="406"/>
      <c r="F59" s="406"/>
      <c r="G59" s="406"/>
      <c r="H59" s="285"/>
      <c r="I59" s="406"/>
      <c r="J59" s="406"/>
      <c r="K59" s="411"/>
      <c r="L59" s="3"/>
    </row>
    <row r="60" spans="1:14" ht="12.75" customHeight="1">
      <c r="A60" s="405"/>
      <c r="B60" s="406"/>
      <c r="C60" s="406"/>
      <c r="D60" s="406"/>
      <c r="E60" s="406"/>
      <c r="F60" s="406"/>
      <c r="G60" s="406"/>
      <c r="H60" s="285"/>
      <c r="I60" s="406"/>
      <c r="J60" s="406"/>
      <c r="K60" s="411"/>
      <c r="L60" s="3"/>
    </row>
    <row r="61" spans="1:14">
      <c r="A61" s="405"/>
      <c r="B61" s="406"/>
      <c r="C61" s="406"/>
      <c r="D61" s="406"/>
      <c r="E61" s="406"/>
      <c r="F61" s="406"/>
      <c r="G61" s="406"/>
      <c r="H61" s="285"/>
      <c r="I61" s="406"/>
      <c r="J61" s="406"/>
      <c r="K61" s="411"/>
      <c r="L61" s="3"/>
    </row>
    <row r="62" spans="1:14">
      <c r="A62" s="407"/>
      <c r="B62" s="408"/>
      <c r="C62" s="408"/>
      <c r="D62" s="408"/>
      <c r="E62" s="408"/>
      <c r="F62" s="408"/>
      <c r="G62" s="408"/>
      <c r="H62" s="409"/>
      <c r="I62" s="408"/>
      <c r="J62" s="408"/>
      <c r="K62" s="412"/>
      <c r="L62" s="3"/>
    </row>
    <row r="63" spans="1:14">
      <c r="E63" s="3"/>
    </row>
  </sheetData>
  <mergeCells count="10">
    <mergeCell ref="A3:K3"/>
    <mergeCell ref="A5:B6"/>
    <mergeCell ref="C5:K6"/>
    <mergeCell ref="A9:G9"/>
    <mergeCell ref="A10:G62"/>
    <mergeCell ref="H10:H62"/>
    <mergeCell ref="I10:K62"/>
    <mergeCell ref="A7:B8"/>
    <mergeCell ref="C7:K8"/>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
  <sheetViews>
    <sheetView showZeros="0" topLeftCell="A2" workbookViewId="0">
      <selection activeCell="A36" sqref="A36:B43"/>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214</v>
      </c>
    </row>
    <row r="3" spans="1:12" ht="12.75" customHeight="1">
      <c r="A3" s="281" t="s">
        <v>79</v>
      </c>
      <c r="B3" s="282"/>
      <c r="C3" s="442" t="s">
        <v>80</v>
      </c>
      <c r="D3" s="437"/>
      <c r="E3" s="437"/>
      <c r="F3" s="437"/>
      <c r="G3" s="437"/>
      <c r="H3" s="437"/>
      <c r="I3" s="437"/>
      <c r="J3" s="437"/>
      <c r="K3" s="438"/>
      <c r="L3" s="157"/>
    </row>
    <row r="4" spans="1:12" ht="12.75" customHeight="1">
      <c r="A4" s="251" t="s">
        <v>12</v>
      </c>
      <c r="B4" s="260"/>
      <c r="C4" s="275" t="s">
        <v>225</v>
      </c>
      <c r="D4" s="276"/>
      <c r="E4" s="276"/>
      <c r="F4" s="276"/>
      <c r="G4" s="276"/>
      <c r="H4" s="276"/>
      <c r="I4" s="276"/>
      <c r="J4" s="276"/>
      <c r="K4" s="277"/>
      <c r="L4" s="20"/>
    </row>
    <row r="5" spans="1:12" ht="12.75" customHeight="1">
      <c r="A5" s="251" t="s">
        <v>254</v>
      </c>
      <c r="B5" s="260"/>
      <c r="C5" s="22"/>
      <c r="D5" s="446" t="s">
        <v>87</v>
      </c>
      <c r="E5" s="446"/>
      <c r="F5" s="447"/>
      <c r="G5" s="448" t="s">
        <v>81</v>
      </c>
      <c r="H5" s="449"/>
      <c r="I5" s="265">
        <f>【１回目】事業計画書１枚目!C51</f>
        <v>0</v>
      </c>
      <c r="J5" s="266"/>
      <c r="K5" s="165" t="s">
        <v>82</v>
      </c>
    </row>
    <row r="6" spans="1:12" ht="12.75" customHeight="1">
      <c r="A6" s="251" t="s">
        <v>216</v>
      </c>
      <c r="B6" s="260"/>
      <c r="C6" s="443" t="s">
        <v>215</v>
      </c>
      <c r="D6" s="444"/>
      <c r="E6" s="444"/>
      <c r="F6" s="444"/>
      <c r="G6" s="444"/>
      <c r="H6" s="444"/>
      <c r="I6" s="444"/>
      <c r="J6" s="444"/>
      <c r="K6" s="445"/>
      <c r="L6" s="3"/>
    </row>
    <row r="7" spans="1:12">
      <c r="A7" s="261"/>
      <c r="B7" s="262"/>
      <c r="C7" s="425"/>
      <c r="D7" s="426"/>
      <c r="E7" s="426"/>
      <c r="F7" s="426"/>
      <c r="G7" s="426"/>
      <c r="H7" s="426"/>
      <c r="I7" s="426"/>
      <c r="J7" s="426"/>
      <c r="K7" s="427"/>
      <c r="L7" s="3"/>
    </row>
    <row r="8" spans="1:12">
      <c r="A8" s="261"/>
      <c r="B8" s="262"/>
      <c r="C8" s="425"/>
      <c r="D8" s="426"/>
      <c r="E8" s="426"/>
      <c r="F8" s="426"/>
      <c r="G8" s="426"/>
      <c r="H8" s="426"/>
      <c r="I8" s="426"/>
      <c r="J8" s="426"/>
      <c r="K8" s="427"/>
      <c r="L8" s="3"/>
    </row>
    <row r="9" spans="1:12">
      <c r="A9" s="261"/>
      <c r="B9" s="262"/>
      <c r="C9" s="425"/>
      <c r="D9" s="426"/>
      <c r="E9" s="426"/>
      <c r="F9" s="426"/>
      <c r="G9" s="426"/>
      <c r="H9" s="426"/>
      <c r="I9" s="426"/>
      <c r="J9" s="426"/>
      <c r="K9" s="427"/>
      <c r="L9" s="3"/>
    </row>
    <row r="10" spans="1:12">
      <c r="A10" s="261"/>
      <c r="B10" s="262"/>
      <c r="C10" s="425"/>
      <c r="D10" s="426"/>
      <c r="E10" s="426"/>
      <c r="F10" s="426"/>
      <c r="G10" s="426"/>
      <c r="H10" s="426"/>
      <c r="I10" s="426"/>
      <c r="J10" s="426"/>
      <c r="K10" s="427"/>
      <c r="L10" s="3"/>
    </row>
    <row r="11" spans="1:12">
      <c r="A11" s="261"/>
      <c r="B11" s="262"/>
      <c r="C11" s="425"/>
      <c r="D11" s="426"/>
      <c r="E11" s="426"/>
      <c r="F11" s="426"/>
      <c r="G11" s="426"/>
      <c r="H11" s="426"/>
      <c r="I11" s="426"/>
      <c r="J11" s="426"/>
      <c r="K11" s="427"/>
      <c r="L11" s="3"/>
    </row>
    <row r="12" spans="1:12" ht="12.75" customHeight="1">
      <c r="A12" s="261"/>
      <c r="B12" s="262"/>
      <c r="C12" s="425"/>
      <c r="D12" s="426"/>
      <c r="E12" s="426"/>
      <c r="F12" s="426"/>
      <c r="G12" s="426"/>
      <c r="H12" s="426"/>
      <c r="I12" s="426"/>
      <c r="J12" s="426"/>
      <c r="K12" s="427"/>
      <c r="L12" s="3"/>
    </row>
    <row r="13" spans="1:12" ht="12.75" customHeight="1">
      <c r="A13" s="261" t="s">
        <v>83</v>
      </c>
      <c r="B13" s="262"/>
      <c r="C13" s="431"/>
      <c r="D13" s="432"/>
      <c r="E13" s="432"/>
      <c r="F13" s="432"/>
      <c r="G13" s="432"/>
      <c r="H13" s="432"/>
      <c r="I13" s="432"/>
      <c r="J13" s="432"/>
      <c r="K13" s="433"/>
      <c r="L13" s="3"/>
    </row>
    <row r="14" spans="1:12" ht="12.75" customHeight="1">
      <c r="A14" s="261"/>
      <c r="B14" s="262"/>
      <c r="C14" s="425"/>
      <c r="D14" s="426"/>
      <c r="E14" s="426"/>
      <c r="F14" s="426"/>
      <c r="G14" s="426"/>
      <c r="H14" s="426"/>
      <c r="I14" s="426"/>
      <c r="J14" s="426"/>
      <c r="K14" s="427"/>
      <c r="L14" s="3"/>
    </row>
    <row r="15" spans="1:12" ht="12.75" customHeight="1">
      <c r="A15" s="261"/>
      <c r="B15" s="262"/>
      <c r="C15" s="434"/>
      <c r="D15" s="435"/>
      <c r="E15" s="435"/>
      <c r="F15" s="435"/>
      <c r="G15" s="435"/>
      <c r="H15" s="435"/>
      <c r="I15" s="435"/>
      <c r="J15" s="435"/>
      <c r="K15" s="436"/>
      <c r="L15" s="3"/>
    </row>
    <row r="16" spans="1:12" ht="12.75" customHeight="1">
      <c r="A16" s="287" t="s">
        <v>84</v>
      </c>
      <c r="B16" s="288"/>
      <c r="C16" s="439"/>
      <c r="D16" s="440"/>
      <c r="E16" s="440"/>
      <c r="F16" s="440"/>
      <c r="G16" s="440"/>
      <c r="H16" s="440"/>
      <c r="I16" s="440"/>
      <c r="J16" s="440"/>
      <c r="K16" s="441"/>
      <c r="L16" s="3"/>
    </row>
    <row r="17" spans="1:14" ht="12.75" customHeight="1">
      <c r="A17" s="287"/>
      <c r="B17" s="288"/>
      <c r="C17" s="425"/>
      <c r="D17" s="426"/>
      <c r="E17" s="426"/>
      <c r="F17" s="426"/>
      <c r="G17" s="426"/>
      <c r="H17" s="426"/>
      <c r="I17" s="426"/>
      <c r="J17" s="426"/>
      <c r="K17" s="427"/>
      <c r="L17" s="3"/>
    </row>
    <row r="18" spans="1:14">
      <c r="A18" s="287"/>
      <c r="B18" s="288"/>
      <c r="C18" s="434"/>
      <c r="D18" s="435"/>
      <c r="E18" s="435"/>
      <c r="F18" s="435"/>
      <c r="G18" s="435"/>
      <c r="H18" s="435"/>
      <c r="I18" s="435"/>
      <c r="J18" s="435"/>
      <c r="K18" s="436"/>
      <c r="L18" s="3"/>
    </row>
    <row r="19" spans="1:14">
      <c r="A19" s="255" t="s">
        <v>85</v>
      </c>
      <c r="B19" s="256"/>
      <c r="C19" s="437" t="s">
        <v>80</v>
      </c>
      <c r="D19" s="437"/>
      <c r="E19" s="437"/>
      <c r="F19" s="437"/>
      <c r="G19" s="437"/>
      <c r="H19" s="437"/>
      <c r="I19" s="437"/>
      <c r="J19" s="437"/>
      <c r="K19" s="438"/>
    </row>
    <row r="20" spans="1:14">
      <c r="A20" s="255" t="s">
        <v>86</v>
      </c>
      <c r="B20" s="256"/>
      <c r="C20" s="154" t="s">
        <v>222</v>
      </c>
      <c r="D20" s="154"/>
      <c r="E20" s="23"/>
      <c r="F20" s="154"/>
      <c r="H20" s="155"/>
      <c r="I20" s="155"/>
      <c r="J20" s="3"/>
      <c r="K20" s="4"/>
    </row>
    <row r="21" spans="1:14" ht="12.75" customHeight="1">
      <c r="A21" s="251" t="s">
        <v>217</v>
      </c>
      <c r="B21" s="260"/>
      <c r="C21" s="416" t="s">
        <v>218</v>
      </c>
      <c r="D21" s="417"/>
      <c r="E21" s="417"/>
      <c r="F21" s="417"/>
      <c r="G21" s="417"/>
      <c r="H21" s="417"/>
      <c r="I21" s="417"/>
      <c r="J21" s="417"/>
      <c r="K21" s="418"/>
      <c r="L21" s="3"/>
      <c r="N21" s="3"/>
    </row>
    <row r="22" spans="1:14">
      <c r="A22" s="261"/>
      <c r="B22" s="262"/>
      <c r="C22" s="425"/>
      <c r="D22" s="426"/>
      <c r="E22" s="426"/>
      <c r="F22" s="426"/>
      <c r="G22" s="426"/>
      <c r="H22" s="426"/>
      <c r="I22" s="426"/>
      <c r="J22" s="426"/>
      <c r="K22" s="427"/>
      <c r="L22" s="3"/>
    </row>
    <row r="23" spans="1:14" ht="12.75" customHeight="1">
      <c r="A23" s="261"/>
      <c r="B23" s="262"/>
      <c r="C23" s="425"/>
      <c r="D23" s="426"/>
      <c r="E23" s="426"/>
      <c r="F23" s="426"/>
      <c r="G23" s="426"/>
      <c r="H23" s="426"/>
      <c r="I23" s="426"/>
      <c r="J23" s="426"/>
      <c r="K23" s="427"/>
      <c r="L23" s="3"/>
    </row>
    <row r="24" spans="1:14" ht="12.75" customHeight="1">
      <c r="A24" s="261"/>
      <c r="B24" s="262"/>
      <c r="C24" s="425"/>
      <c r="D24" s="426"/>
      <c r="E24" s="426"/>
      <c r="F24" s="426"/>
      <c r="G24" s="426"/>
      <c r="H24" s="426"/>
      <c r="I24" s="426"/>
      <c r="J24" s="426"/>
      <c r="K24" s="427"/>
      <c r="L24" s="3"/>
    </row>
    <row r="25" spans="1:14">
      <c r="A25" s="261"/>
      <c r="B25" s="262"/>
      <c r="C25" s="425"/>
      <c r="D25" s="426"/>
      <c r="E25" s="426"/>
      <c r="F25" s="426"/>
      <c r="G25" s="426"/>
      <c r="H25" s="426"/>
      <c r="I25" s="426"/>
      <c r="J25" s="426"/>
      <c r="K25" s="427"/>
      <c r="L25" s="3"/>
    </row>
    <row r="26" spans="1:14">
      <c r="A26" s="261"/>
      <c r="B26" s="262"/>
      <c r="C26" s="425"/>
      <c r="D26" s="426"/>
      <c r="E26" s="426"/>
      <c r="F26" s="426"/>
      <c r="G26" s="426"/>
      <c r="H26" s="426"/>
      <c r="I26" s="426"/>
      <c r="J26" s="426"/>
      <c r="K26" s="427"/>
      <c r="L26" s="3"/>
    </row>
    <row r="27" spans="1:14">
      <c r="A27" s="263"/>
      <c r="B27" s="264"/>
      <c r="C27" s="428"/>
      <c r="D27" s="429"/>
      <c r="E27" s="429"/>
      <c r="F27" s="429"/>
      <c r="G27" s="429"/>
      <c r="H27" s="429"/>
      <c r="I27" s="429"/>
      <c r="J27" s="429"/>
      <c r="K27" s="430"/>
      <c r="L27" s="3"/>
    </row>
    <row r="28" spans="1:14" ht="12.75" customHeight="1">
      <c r="A28" s="251" t="s">
        <v>219</v>
      </c>
      <c r="B28" s="260"/>
      <c r="C28" s="413" t="s">
        <v>220</v>
      </c>
      <c r="D28" s="414"/>
      <c r="E28" s="414"/>
      <c r="F28" s="414"/>
      <c r="G28" s="414"/>
      <c r="H28" s="414"/>
      <c r="I28" s="414"/>
      <c r="J28" s="414"/>
      <c r="K28" s="415"/>
      <c r="L28" s="3"/>
      <c r="N28" s="3"/>
    </row>
    <row r="29" spans="1:14">
      <c r="A29" s="261"/>
      <c r="B29" s="262"/>
      <c r="C29" s="419" t="s">
        <v>221</v>
      </c>
      <c r="D29" s="420"/>
      <c r="E29" s="420"/>
      <c r="F29" s="420"/>
      <c r="G29" s="420"/>
      <c r="H29" s="420"/>
      <c r="I29" s="420"/>
      <c r="J29" s="420"/>
      <c r="K29" s="421"/>
      <c r="L29" s="3"/>
    </row>
    <row r="30" spans="1:14" ht="12.75" customHeight="1">
      <c r="A30" s="261"/>
      <c r="B30" s="262"/>
      <c r="C30" s="425"/>
      <c r="D30" s="426"/>
      <c r="E30" s="426"/>
      <c r="F30" s="426"/>
      <c r="G30" s="426"/>
      <c r="H30" s="426"/>
      <c r="I30" s="426"/>
      <c r="J30" s="426"/>
      <c r="K30" s="427"/>
      <c r="L30" s="3"/>
    </row>
    <row r="31" spans="1:14" ht="12.75" customHeight="1">
      <c r="A31" s="261"/>
      <c r="B31" s="262"/>
      <c r="C31" s="425"/>
      <c r="D31" s="426"/>
      <c r="E31" s="426"/>
      <c r="F31" s="426"/>
      <c r="G31" s="426"/>
      <c r="H31" s="426"/>
      <c r="I31" s="426"/>
      <c r="J31" s="426"/>
      <c r="K31" s="427"/>
      <c r="L31" s="3"/>
    </row>
    <row r="32" spans="1:14">
      <c r="A32" s="261"/>
      <c r="B32" s="262"/>
      <c r="C32" s="425"/>
      <c r="D32" s="426"/>
      <c r="E32" s="426"/>
      <c r="F32" s="426"/>
      <c r="G32" s="426"/>
      <c r="H32" s="426"/>
      <c r="I32" s="426"/>
      <c r="J32" s="426"/>
      <c r="K32" s="427"/>
      <c r="L32" s="3"/>
    </row>
    <row r="33" spans="1:14">
      <c r="A33" s="261"/>
      <c r="B33" s="262"/>
      <c r="C33" s="425"/>
      <c r="D33" s="426"/>
      <c r="E33" s="426"/>
      <c r="F33" s="426"/>
      <c r="G33" s="426"/>
      <c r="H33" s="426"/>
      <c r="I33" s="426"/>
      <c r="J33" s="426"/>
      <c r="K33" s="427"/>
      <c r="L33" s="3"/>
    </row>
    <row r="34" spans="1:14">
      <c r="A34" s="261"/>
      <c r="B34" s="262"/>
      <c r="C34" s="425"/>
      <c r="D34" s="426"/>
      <c r="E34" s="426"/>
      <c r="F34" s="426"/>
      <c r="G34" s="426"/>
      <c r="H34" s="426"/>
      <c r="I34" s="426"/>
      <c r="J34" s="426"/>
      <c r="K34" s="427"/>
      <c r="L34" s="3"/>
    </row>
    <row r="35" spans="1:14">
      <c r="A35" s="263"/>
      <c r="B35" s="264"/>
      <c r="C35" s="428"/>
      <c r="D35" s="429"/>
      <c r="E35" s="429"/>
      <c r="F35" s="429"/>
      <c r="G35" s="429"/>
      <c r="H35" s="429"/>
      <c r="I35" s="429"/>
      <c r="J35" s="429"/>
      <c r="K35" s="430"/>
      <c r="L35" s="3"/>
    </row>
    <row r="36" spans="1:14" ht="12.75" customHeight="1">
      <c r="A36" s="251" t="s">
        <v>256</v>
      </c>
      <c r="B36" s="260"/>
      <c r="C36" s="416" t="s">
        <v>224</v>
      </c>
      <c r="D36" s="417"/>
      <c r="E36" s="417"/>
      <c r="F36" s="417"/>
      <c r="G36" s="417"/>
      <c r="H36" s="417"/>
      <c r="I36" s="417"/>
      <c r="J36" s="417"/>
      <c r="K36" s="418"/>
      <c r="L36" s="3"/>
      <c r="N36" s="3"/>
    </row>
    <row r="37" spans="1:14">
      <c r="A37" s="261"/>
      <c r="B37" s="262"/>
      <c r="C37" s="422" t="s">
        <v>223</v>
      </c>
      <c r="D37" s="423"/>
      <c r="E37" s="423"/>
      <c r="F37" s="423"/>
      <c r="G37" s="423"/>
      <c r="H37" s="423"/>
      <c r="I37" s="423"/>
      <c r="J37" s="423"/>
      <c r="K37" s="424"/>
      <c r="L37" s="3"/>
    </row>
    <row r="38" spans="1:14" ht="12.75" customHeight="1">
      <c r="A38" s="261"/>
      <c r="B38" s="262"/>
      <c r="C38" s="425"/>
      <c r="D38" s="426"/>
      <c r="E38" s="426"/>
      <c r="F38" s="426"/>
      <c r="G38" s="426"/>
      <c r="H38" s="426"/>
      <c r="I38" s="426"/>
      <c r="J38" s="426"/>
      <c r="K38" s="427"/>
      <c r="L38" s="3"/>
    </row>
    <row r="39" spans="1:14" ht="12.75" customHeight="1">
      <c r="A39" s="261"/>
      <c r="B39" s="262"/>
      <c r="C39" s="425"/>
      <c r="D39" s="426"/>
      <c r="E39" s="426"/>
      <c r="F39" s="426"/>
      <c r="G39" s="426"/>
      <c r="H39" s="426"/>
      <c r="I39" s="426"/>
      <c r="J39" s="426"/>
      <c r="K39" s="427"/>
      <c r="L39" s="3"/>
    </row>
    <row r="40" spans="1:14" ht="12.75" customHeight="1">
      <c r="A40" s="261"/>
      <c r="B40" s="262"/>
      <c r="C40" s="425"/>
      <c r="D40" s="426"/>
      <c r="E40" s="426"/>
      <c r="F40" s="426"/>
      <c r="G40" s="426"/>
      <c r="H40" s="426"/>
      <c r="I40" s="426"/>
      <c r="J40" s="426"/>
      <c r="K40" s="427"/>
      <c r="L40" s="3"/>
    </row>
    <row r="41" spans="1:14">
      <c r="A41" s="261"/>
      <c r="B41" s="262"/>
      <c r="C41" s="425"/>
      <c r="D41" s="426"/>
      <c r="E41" s="426"/>
      <c r="F41" s="426"/>
      <c r="G41" s="426"/>
      <c r="H41" s="426"/>
      <c r="I41" s="426"/>
      <c r="J41" s="426"/>
      <c r="K41" s="427"/>
      <c r="L41" s="3"/>
    </row>
    <row r="42" spans="1:14">
      <c r="A42" s="261"/>
      <c r="B42" s="262"/>
      <c r="C42" s="425"/>
      <c r="D42" s="426"/>
      <c r="E42" s="426"/>
      <c r="F42" s="426"/>
      <c r="G42" s="426"/>
      <c r="H42" s="426"/>
      <c r="I42" s="426"/>
      <c r="J42" s="426"/>
      <c r="K42" s="427"/>
      <c r="L42" s="3"/>
    </row>
    <row r="43" spans="1:14">
      <c r="A43" s="263"/>
      <c r="B43" s="264"/>
      <c r="C43" s="428"/>
      <c r="D43" s="429"/>
      <c r="E43" s="429"/>
      <c r="F43" s="429"/>
      <c r="G43" s="429"/>
      <c r="H43" s="429"/>
      <c r="I43" s="429"/>
      <c r="J43" s="429"/>
      <c r="K43" s="430"/>
      <c r="L43" s="3"/>
    </row>
  </sheetData>
  <mergeCells count="29">
    <mergeCell ref="A3:B3"/>
    <mergeCell ref="C3:K3"/>
    <mergeCell ref="C6:K6"/>
    <mergeCell ref="C7:K12"/>
    <mergeCell ref="A6:B12"/>
    <mergeCell ref="A4:B4"/>
    <mergeCell ref="C4:K4"/>
    <mergeCell ref="A5:B5"/>
    <mergeCell ref="D5:F5"/>
    <mergeCell ref="G5:H5"/>
    <mergeCell ref="I5:J5"/>
    <mergeCell ref="A13:B15"/>
    <mergeCell ref="A16:B18"/>
    <mergeCell ref="C13:K15"/>
    <mergeCell ref="A21:B27"/>
    <mergeCell ref="C21:K21"/>
    <mergeCell ref="C22:K27"/>
    <mergeCell ref="A19:B19"/>
    <mergeCell ref="C19:K19"/>
    <mergeCell ref="A20:B20"/>
    <mergeCell ref="C16:K18"/>
    <mergeCell ref="A28:B35"/>
    <mergeCell ref="C28:K28"/>
    <mergeCell ref="A36:B43"/>
    <mergeCell ref="C36:K36"/>
    <mergeCell ref="C29:K29"/>
    <mergeCell ref="C37:K37"/>
    <mergeCell ref="C30:K35"/>
    <mergeCell ref="C38:K43"/>
  </mergeCells>
  <phoneticPr fontId="2"/>
  <pageMargins left="0.78740157480314965" right="0.78740157480314965" top="0.59055118110236227" bottom="0.31496062992125984" header="0" footer="0"/>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1"/>
  <sheetViews>
    <sheetView showZeros="0" topLeftCell="A45" workbookViewId="0">
      <selection activeCell="D64" sqref="D64"/>
    </sheetView>
  </sheetViews>
  <sheetFormatPr defaultRowHeight="12.75"/>
  <cols>
    <col min="1" max="1" width="5.125" style="26" customWidth="1"/>
    <col min="2" max="2" width="9.125" style="26" customWidth="1"/>
    <col min="3" max="3" width="5.5" style="26" customWidth="1"/>
    <col min="4" max="4" width="38.125" style="26" customWidth="1"/>
    <col min="5" max="5" width="7.75" style="26" customWidth="1"/>
    <col min="6" max="6" width="7.5" style="26" customWidth="1"/>
    <col min="7" max="7" width="3.75" style="26" customWidth="1"/>
    <col min="8" max="11" width="9" style="26"/>
    <col min="12" max="12" width="6.875" style="26" customWidth="1"/>
    <col min="13" max="13" width="5" style="26" bestFit="1" customWidth="1"/>
    <col min="14" max="16384" width="9" style="26"/>
  </cols>
  <sheetData>
    <row r="1" spans="1:7" ht="13.5">
      <c r="A1" s="160" t="s">
        <v>246</v>
      </c>
    </row>
    <row r="2" spans="1:7" ht="12.75" customHeight="1">
      <c r="A2" s="161" t="s">
        <v>19</v>
      </c>
      <c r="B2" s="27"/>
      <c r="C2" s="27"/>
      <c r="D2" s="27"/>
      <c r="E2" s="307" t="s">
        <v>20</v>
      </c>
      <c r="F2" s="307"/>
      <c r="G2" s="307"/>
    </row>
    <row r="3" spans="1:7" ht="18.75" customHeight="1" thickBot="1">
      <c r="A3" s="28"/>
      <c r="B3" s="308" t="s">
        <v>21</v>
      </c>
      <c r="C3" s="309"/>
      <c r="D3" s="150" t="s">
        <v>24</v>
      </c>
      <c r="E3" s="308" t="s">
        <v>56</v>
      </c>
      <c r="F3" s="310"/>
      <c r="G3" s="309"/>
    </row>
    <row r="4" spans="1:7">
      <c r="A4" s="311" t="s">
        <v>88</v>
      </c>
      <c r="B4" s="462" t="s">
        <v>23</v>
      </c>
      <c r="C4" s="463"/>
      <c r="D4" s="149"/>
      <c r="E4" s="321"/>
      <c r="F4" s="322"/>
      <c r="G4" s="323"/>
    </row>
    <row r="5" spans="1:7">
      <c r="A5" s="312"/>
      <c r="B5" s="316"/>
      <c r="C5" s="315"/>
      <c r="D5" s="30"/>
      <c r="E5" s="295"/>
      <c r="F5" s="296"/>
      <c r="G5" s="306"/>
    </row>
    <row r="6" spans="1:7">
      <c r="A6" s="312"/>
      <c r="B6" s="316"/>
      <c r="C6" s="315"/>
      <c r="D6" s="31"/>
      <c r="E6" s="295"/>
      <c r="F6" s="296"/>
      <c r="G6" s="306"/>
    </row>
    <row r="7" spans="1:7">
      <c r="A7" s="312"/>
      <c r="B7" s="316"/>
      <c r="C7" s="315"/>
      <c r="D7" s="30"/>
      <c r="E7" s="295"/>
      <c r="F7" s="296"/>
      <c r="G7" s="306"/>
    </row>
    <row r="8" spans="1:7">
      <c r="A8" s="312"/>
      <c r="B8" s="316"/>
      <c r="C8" s="315"/>
      <c r="D8" s="32"/>
      <c r="E8" s="295"/>
      <c r="F8" s="296"/>
      <c r="G8" s="306"/>
    </row>
    <row r="9" spans="1:7">
      <c r="A9" s="312"/>
      <c r="B9" s="316"/>
      <c r="C9" s="315"/>
      <c r="D9" s="32"/>
      <c r="E9" s="295"/>
      <c r="F9" s="296"/>
      <c r="G9" s="306"/>
    </row>
    <row r="10" spans="1:7">
      <c r="A10" s="312"/>
      <c r="B10" s="318"/>
      <c r="C10" s="319"/>
      <c r="D10" s="32"/>
      <c r="E10" s="303"/>
      <c r="F10" s="304"/>
      <c r="G10" s="305"/>
    </row>
    <row r="11" spans="1:7" ht="12.75" customHeight="1">
      <c r="A11" s="312"/>
      <c r="B11" s="314" t="s">
        <v>30</v>
      </c>
      <c r="C11" s="315"/>
      <c r="D11" s="33"/>
      <c r="E11" s="300"/>
      <c r="F11" s="301"/>
      <c r="G11" s="302"/>
    </row>
    <row r="12" spans="1:7">
      <c r="A12" s="312"/>
      <c r="B12" s="316"/>
      <c r="C12" s="315"/>
      <c r="D12" s="32"/>
      <c r="E12" s="295"/>
      <c r="F12" s="296"/>
      <c r="G12" s="306"/>
    </row>
    <row r="13" spans="1:7">
      <c r="A13" s="312"/>
      <c r="B13" s="316"/>
      <c r="C13" s="315"/>
      <c r="D13" s="34"/>
      <c r="E13" s="295"/>
      <c r="F13" s="296"/>
      <c r="G13" s="306"/>
    </row>
    <row r="14" spans="1:7">
      <c r="A14" s="312"/>
      <c r="B14" s="316"/>
      <c r="C14" s="315"/>
      <c r="D14" s="149"/>
      <c r="E14" s="295"/>
      <c r="F14" s="296"/>
      <c r="G14" s="306"/>
    </row>
    <row r="15" spans="1:7">
      <c r="A15" s="312"/>
      <c r="B15" s="316"/>
      <c r="C15" s="315"/>
      <c r="D15" s="30"/>
      <c r="E15" s="295"/>
      <c r="F15" s="296"/>
      <c r="G15" s="306"/>
    </row>
    <row r="16" spans="1:7">
      <c r="A16" s="312"/>
      <c r="B16" s="316"/>
      <c r="C16" s="315"/>
      <c r="D16" s="30"/>
      <c r="E16" s="295"/>
      <c r="F16" s="296"/>
      <c r="G16" s="306"/>
    </row>
    <row r="17" spans="1:12">
      <c r="A17" s="312"/>
      <c r="B17" s="318"/>
      <c r="C17" s="319"/>
      <c r="D17" s="152"/>
      <c r="E17" s="303"/>
      <c r="F17" s="304"/>
      <c r="G17" s="305"/>
    </row>
    <row r="18" spans="1:12">
      <c r="A18" s="312"/>
      <c r="B18" s="314" t="s">
        <v>187</v>
      </c>
      <c r="C18" s="315"/>
      <c r="D18" s="35"/>
      <c r="E18" s="300"/>
      <c r="F18" s="301"/>
      <c r="G18" s="302"/>
    </row>
    <row r="19" spans="1:12">
      <c r="A19" s="312"/>
      <c r="B19" s="316"/>
      <c r="C19" s="315"/>
      <c r="D19" s="32"/>
      <c r="E19" s="295"/>
      <c r="F19" s="296"/>
      <c r="G19" s="306"/>
    </row>
    <row r="20" spans="1:12">
      <c r="A20" s="312"/>
      <c r="B20" s="316"/>
      <c r="C20" s="315"/>
      <c r="D20" s="32"/>
      <c r="E20" s="295"/>
      <c r="F20" s="296"/>
      <c r="G20" s="306"/>
    </row>
    <row r="21" spans="1:12">
      <c r="A21" s="312"/>
      <c r="B21" s="316"/>
      <c r="C21" s="315"/>
      <c r="D21" s="149"/>
      <c r="E21" s="295"/>
      <c r="F21" s="296"/>
      <c r="G21" s="306"/>
    </row>
    <row r="22" spans="1:12">
      <c r="A22" s="312"/>
      <c r="B22" s="316"/>
      <c r="C22" s="315"/>
      <c r="D22" s="30"/>
      <c r="E22" s="295"/>
      <c r="F22" s="296"/>
      <c r="G22" s="306"/>
    </row>
    <row r="23" spans="1:12">
      <c r="A23" s="312"/>
      <c r="B23" s="316"/>
      <c r="C23" s="315"/>
      <c r="D23" s="32"/>
      <c r="E23" s="295"/>
      <c r="F23" s="296"/>
      <c r="G23" s="306"/>
      <c r="I23" s="324" t="s">
        <v>107</v>
      </c>
      <c r="J23" s="324"/>
      <c r="K23" s="324"/>
      <c r="L23" s="324"/>
    </row>
    <row r="24" spans="1:12">
      <c r="A24" s="312"/>
      <c r="B24" s="316"/>
      <c r="C24" s="315"/>
      <c r="D24" s="36"/>
      <c r="E24" s="303"/>
      <c r="F24" s="304"/>
      <c r="G24" s="305"/>
      <c r="I24" s="80">
        <f>IF(F48=0,0,SUM(E18:G24)/F48)</f>
        <v>0</v>
      </c>
      <c r="J24" s="151" t="s">
        <v>108</v>
      </c>
    </row>
    <row r="25" spans="1:12">
      <c r="A25" s="312"/>
      <c r="B25" s="331" t="s">
        <v>32</v>
      </c>
      <c r="C25" s="332"/>
      <c r="D25" s="35"/>
      <c r="E25" s="300"/>
      <c r="F25" s="301"/>
      <c r="G25" s="302"/>
    </row>
    <row r="26" spans="1:12">
      <c r="A26" s="312"/>
      <c r="B26" s="316"/>
      <c r="C26" s="315"/>
      <c r="D26" s="32"/>
      <c r="E26" s="295"/>
      <c r="F26" s="296"/>
      <c r="G26" s="306"/>
    </row>
    <row r="27" spans="1:12">
      <c r="A27" s="312"/>
      <c r="B27" s="316"/>
      <c r="C27" s="315"/>
      <c r="D27" s="149"/>
      <c r="E27" s="295"/>
      <c r="F27" s="296"/>
      <c r="G27" s="306"/>
    </row>
    <row r="28" spans="1:12">
      <c r="A28" s="312"/>
      <c r="B28" s="316"/>
      <c r="C28" s="315"/>
      <c r="D28" s="30"/>
      <c r="E28" s="295"/>
      <c r="F28" s="296"/>
      <c r="G28" s="306"/>
    </row>
    <row r="29" spans="1:12">
      <c r="A29" s="312"/>
      <c r="B29" s="316"/>
      <c r="C29" s="315"/>
      <c r="D29" s="30"/>
      <c r="E29" s="295"/>
      <c r="F29" s="296"/>
      <c r="G29" s="306"/>
    </row>
    <row r="30" spans="1:12">
      <c r="A30" s="312"/>
      <c r="B30" s="316"/>
      <c r="C30" s="315"/>
      <c r="D30" s="30"/>
      <c r="E30" s="295"/>
      <c r="F30" s="296"/>
      <c r="G30" s="306"/>
    </row>
    <row r="31" spans="1:12">
      <c r="A31" s="312"/>
      <c r="B31" s="318"/>
      <c r="C31" s="319"/>
      <c r="D31" s="152"/>
      <c r="E31" s="303"/>
      <c r="F31" s="304"/>
      <c r="G31" s="305"/>
    </row>
    <row r="32" spans="1:12">
      <c r="A32" s="312"/>
      <c r="B32" s="316" t="s">
        <v>33</v>
      </c>
      <c r="C32" s="315"/>
      <c r="D32" s="153"/>
      <c r="E32" s="300"/>
      <c r="F32" s="301"/>
      <c r="G32" s="302"/>
    </row>
    <row r="33" spans="1:14">
      <c r="A33" s="312"/>
      <c r="B33" s="316"/>
      <c r="C33" s="317"/>
      <c r="D33" s="31"/>
      <c r="E33" s="295"/>
      <c r="F33" s="296"/>
      <c r="G33" s="306"/>
    </row>
    <row r="34" spans="1:14">
      <c r="A34" s="312"/>
      <c r="B34" s="318"/>
      <c r="C34" s="319"/>
      <c r="D34" s="152"/>
      <c r="E34" s="303"/>
      <c r="F34" s="304"/>
      <c r="G34" s="305"/>
    </row>
    <row r="35" spans="1:14">
      <c r="A35" s="312"/>
      <c r="B35" s="316" t="s">
        <v>34</v>
      </c>
      <c r="C35" s="315"/>
      <c r="D35" s="35"/>
      <c r="E35" s="300"/>
      <c r="F35" s="301"/>
      <c r="G35" s="302"/>
    </row>
    <row r="36" spans="1:14">
      <c r="A36" s="312"/>
      <c r="B36" s="318"/>
      <c r="C36" s="319"/>
      <c r="D36" s="152"/>
      <c r="E36" s="303"/>
      <c r="F36" s="304"/>
      <c r="G36" s="305"/>
    </row>
    <row r="37" spans="1:14">
      <c r="A37" s="312"/>
      <c r="B37" s="316" t="s">
        <v>35</v>
      </c>
      <c r="C37" s="315"/>
      <c r="D37" s="35"/>
      <c r="E37" s="300"/>
      <c r="F37" s="301"/>
      <c r="G37" s="302"/>
      <c r="I37" s="330"/>
      <c r="J37" s="330"/>
      <c r="K37" s="330"/>
      <c r="L37" s="330"/>
      <c r="M37" s="330"/>
      <c r="N37" s="330"/>
    </row>
    <row r="38" spans="1:14">
      <c r="A38" s="312"/>
      <c r="B38" s="316"/>
      <c r="C38" s="315"/>
      <c r="D38" s="149"/>
      <c r="E38" s="295"/>
      <c r="F38" s="296"/>
      <c r="G38" s="306"/>
      <c r="J38" s="151"/>
    </row>
    <row r="39" spans="1:14">
      <c r="A39" s="312"/>
      <c r="B39" s="316"/>
      <c r="C39" s="315"/>
      <c r="D39" s="30"/>
      <c r="E39" s="295"/>
      <c r="F39" s="296"/>
      <c r="G39" s="306"/>
    </row>
    <row r="40" spans="1:14">
      <c r="A40" s="312"/>
      <c r="B40" s="316"/>
      <c r="C40" s="315"/>
      <c r="D40" s="30"/>
      <c r="E40" s="295"/>
      <c r="F40" s="296"/>
      <c r="G40" s="306"/>
    </row>
    <row r="41" spans="1:14">
      <c r="A41" s="312"/>
      <c r="B41" s="318"/>
      <c r="C41" s="319"/>
      <c r="D41" s="152"/>
      <c r="E41" s="303"/>
      <c r="F41" s="304"/>
      <c r="G41" s="305"/>
      <c r="I41" s="330"/>
      <c r="J41" s="330"/>
      <c r="K41" s="330"/>
      <c r="L41" s="330"/>
      <c r="M41" s="330"/>
      <c r="N41" s="330"/>
    </row>
    <row r="42" spans="1:14">
      <c r="A42" s="312"/>
      <c r="B42" s="331" t="s">
        <v>36</v>
      </c>
      <c r="C42" s="332"/>
      <c r="D42" s="35"/>
      <c r="E42" s="300"/>
      <c r="F42" s="301"/>
      <c r="G42" s="302"/>
      <c r="I42" s="330" t="s">
        <v>110</v>
      </c>
      <c r="J42" s="330"/>
      <c r="K42" s="330"/>
      <c r="L42" s="330"/>
      <c r="M42" s="330"/>
      <c r="N42" s="330"/>
    </row>
    <row r="43" spans="1:14">
      <c r="A43" s="312"/>
      <c r="B43" s="316"/>
      <c r="C43" s="315"/>
      <c r="D43" s="32"/>
      <c r="E43" s="295"/>
      <c r="F43" s="296"/>
      <c r="G43" s="306"/>
      <c r="I43" s="80">
        <f>IF(SUM(E42:G44)=0,0,SUM(E42:G44)/F48)</f>
        <v>0</v>
      </c>
      <c r="J43" s="151" t="s">
        <v>111</v>
      </c>
    </row>
    <row r="44" spans="1:14">
      <c r="A44" s="312"/>
      <c r="B44" s="318"/>
      <c r="C44" s="319"/>
      <c r="D44" s="148"/>
      <c r="E44" s="303"/>
      <c r="F44" s="304"/>
      <c r="G44" s="305"/>
      <c r="I44" s="330"/>
      <c r="J44" s="330"/>
      <c r="K44" s="330"/>
      <c r="L44" s="330"/>
      <c r="M44" s="330"/>
      <c r="N44" s="330"/>
    </row>
    <row r="45" spans="1:14" ht="12.75" customHeight="1">
      <c r="A45" s="312"/>
      <c r="B45" s="331" t="s">
        <v>188</v>
      </c>
      <c r="C45" s="332"/>
      <c r="D45" s="166"/>
      <c r="E45" s="453"/>
      <c r="F45" s="454"/>
      <c r="G45" s="455"/>
      <c r="I45" s="330" t="s">
        <v>190</v>
      </c>
      <c r="J45" s="330"/>
      <c r="K45" s="330"/>
      <c r="L45" s="330"/>
      <c r="M45" s="330"/>
      <c r="N45" s="330"/>
    </row>
    <row r="46" spans="1:14">
      <c r="A46" s="312"/>
      <c r="B46" s="316"/>
      <c r="C46" s="315"/>
      <c r="D46" s="167"/>
      <c r="E46" s="456"/>
      <c r="F46" s="457"/>
      <c r="G46" s="458"/>
      <c r="I46" s="80">
        <f>IF(SUM(E45:G47)=0,0,SUM(E45:G47)/F48)</f>
        <v>0</v>
      </c>
      <c r="J46" s="151" t="s">
        <v>109</v>
      </c>
    </row>
    <row r="47" spans="1:14">
      <c r="A47" s="312"/>
      <c r="B47" s="318"/>
      <c r="C47" s="319"/>
      <c r="D47" s="77"/>
      <c r="E47" s="459"/>
      <c r="F47" s="460"/>
      <c r="G47" s="461"/>
      <c r="I47" s="330"/>
      <c r="J47" s="330"/>
      <c r="K47" s="330"/>
      <c r="L47" s="330"/>
      <c r="M47" s="330"/>
      <c r="N47" s="330"/>
    </row>
    <row r="48" spans="1:14" ht="18.75" customHeight="1" thickBot="1">
      <c r="A48" s="313"/>
      <c r="B48" s="320" t="s">
        <v>28</v>
      </c>
      <c r="C48" s="320"/>
      <c r="D48" s="320"/>
      <c r="E48" s="37" t="s">
        <v>29</v>
      </c>
      <c r="F48" s="335">
        <f>SUM(E4:G24)+SUM(E25:G41)+SUM(E42:G44)+SUM(E45:G47)</f>
        <v>0</v>
      </c>
      <c r="G48" s="336"/>
      <c r="I48" s="151"/>
      <c r="J48" s="151"/>
    </row>
    <row r="49" spans="1:7" ht="12.75" customHeight="1">
      <c r="A49" s="337" t="s">
        <v>89</v>
      </c>
      <c r="B49" s="316" t="s">
        <v>27</v>
      </c>
      <c r="C49" s="315"/>
      <c r="D49" s="75"/>
      <c r="E49" s="322"/>
      <c r="F49" s="322"/>
      <c r="G49" s="346"/>
    </row>
    <row r="50" spans="1:7" ht="12.75" customHeight="1">
      <c r="A50" s="337"/>
      <c r="B50" s="316"/>
      <c r="C50" s="315"/>
      <c r="D50" s="31"/>
      <c r="E50" s="296"/>
      <c r="F50" s="296"/>
      <c r="G50" s="297"/>
    </row>
    <row r="51" spans="1:7">
      <c r="A51" s="337"/>
      <c r="B51" s="316"/>
      <c r="C51" s="315"/>
      <c r="D51" s="31"/>
      <c r="E51" s="296"/>
      <c r="F51" s="296"/>
      <c r="G51" s="297"/>
    </row>
    <row r="52" spans="1:7">
      <c r="A52" s="337"/>
      <c r="B52" s="316"/>
      <c r="C52" s="315"/>
      <c r="D52" s="76"/>
      <c r="E52" s="296"/>
      <c r="F52" s="296"/>
      <c r="G52" s="297"/>
    </row>
    <row r="53" spans="1:7" ht="12.75" customHeight="1">
      <c r="A53" s="337"/>
      <c r="B53" s="316"/>
      <c r="C53" s="315"/>
      <c r="D53" s="31"/>
      <c r="E53" s="296"/>
      <c r="F53" s="296"/>
      <c r="G53" s="297"/>
    </row>
    <row r="54" spans="1:7">
      <c r="A54" s="337"/>
      <c r="B54" s="318"/>
      <c r="C54" s="319"/>
      <c r="D54" s="77"/>
      <c r="E54" s="328"/>
      <c r="F54" s="328"/>
      <c r="G54" s="452"/>
    </row>
    <row r="55" spans="1:7" ht="18.75" customHeight="1" thickBot="1">
      <c r="A55" s="338"/>
      <c r="B55" s="339" t="s">
        <v>26</v>
      </c>
      <c r="C55" s="339"/>
      <c r="D55" s="339"/>
      <c r="E55" s="340">
        <f>SUM(E49:G54)</f>
        <v>0</v>
      </c>
      <c r="F55" s="341"/>
      <c r="G55" s="342"/>
    </row>
    <row r="56" spans="1:7" ht="18.75" customHeight="1" thickTop="1">
      <c r="A56" s="38"/>
      <c r="B56" s="39"/>
      <c r="C56" s="40"/>
      <c r="D56" s="41" t="s">
        <v>25</v>
      </c>
      <c r="E56" s="42" t="s">
        <v>37</v>
      </c>
      <c r="F56" s="343">
        <f>F48+E55</f>
        <v>0</v>
      </c>
      <c r="G56" s="344"/>
    </row>
    <row r="57" spans="1:7" ht="12.75" customHeight="1">
      <c r="A57" s="450" t="s">
        <v>90</v>
      </c>
      <c r="B57" s="450"/>
      <c r="C57" s="450"/>
      <c r="D57" s="450"/>
      <c r="E57" s="450"/>
      <c r="F57" s="450"/>
      <c r="G57" s="450"/>
    </row>
    <row r="58" spans="1:7" ht="12.75" customHeight="1">
      <c r="A58" s="451"/>
      <c r="B58" s="451"/>
      <c r="C58" s="451"/>
      <c r="D58" s="451"/>
      <c r="E58" s="451"/>
      <c r="F58" s="451"/>
      <c r="G58" s="451"/>
    </row>
    <row r="59" spans="1:7">
      <c r="A59" s="451"/>
      <c r="B59" s="451"/>
      <c r="C59" s="451"/>
      <c r="D59" s="451"/>
      <c r="E59" s="451"/>
      <c r="F59" s="451"/>
      <c r="G59" s="451"/>
    </row>
    <row r="60" spans="1:7">
      <c r="A60" s="451"/>
      <c r="B60" s="451"/>
      <c r="C60" s="451"/>
      <c r="D60" s="451"/>
      <c r="E60" s="451"/>
      <c r="F60" s="451"/>
      <c r="G60" s="451"/>
    </row>
    <row r="61" spans="1:7">
      <c r="A61" s="451"/>
      <c r="B61" s="451"/>
      <c r="C61" s="451"/>
      <c r="D61" s="451"/>
      <c r="E61" s="451"/>
      <c r="F61" s="451"/>
      <c r="G61" s="451"/>
    </row>
  </sheetData>
  <mergeCells count="78">
    <mergeCell ref="B11:C17"/>
    <mergeCell ref="E2:G2"/>
    <mergeCell ref="B3:C3"/>
    <mergeCell ref="E3:G3"/>
    <mergeCell ref="A4:A48"/>
    <mergeCell ref="B4:C10"/>
    <mergeCell ref="B35:C36"/>
    <mergeCell ref="B37:C41"/>
    <mergeCell ref="E4:G4"/>
    <mergeCell ref="E5:G5"/>
    <mergeCell ref="E6:G6"/>
    <mergeCell ref="E7:G7"/>
    <mergeCell ref="E8:G8"/>
    <mergeCell ref="E9:G9"/>
    <mergeCell ref="E10:G10"/>
    <mergeCell ref="E11:G11"/>
    <mergeCell ref="I37:N37"/>
    <mergeCell ref="B32:C34"/>
    <mergeCell ref="I23:L23"/>
    <mergeCell ref="B25:C31"/>
    <mergeCell ref="B18:C24"/>
    <mergeCell ref="E22:G22"/>
    <mergeCell ref="E23:G23"/>
    <mergeCell ref="E24:G24"/>
    <mergeCell ref="E25:G25"/>
    <mergeCell ref="E26:G26"/>
    <mergeCell ref="E27:G27"/>
    <mergeCell ref="E28:G28"/>
    <mergeCell ref="E29:G29"/>
    <mergeCell ref="E30:G30"/>
    <mergeCell ref="E31:G31"/>
    <mergeCell ref="E32:G32"/>
    <mergeCell ref="I41:N41"/>
    <mergeCell ref="B42:C44"/>
    <mergeCell ref="I42:N42"/>
    <mergeCell ref="I44:N44"/>
    <mergeCell ref="B45:C47"/>
    <mergeCell ref="E43:G43"/>
    <mergeCell ref="E44:G44"/>
    <mergeCell ref="E45:G45"/>
    <mergeCell ref="E46:G46"/>
    <mergeCell ref="E47:G47"/>
    <mergeCell ref="A57:G61"/>
    <mergeCell ref="I45:N45"/>
    <mergeCell ref="E53:G53"/>
    <mergeCell ref="E54:G54"/>
    <mergeCell ref="B55:D55"/>
    <mergeCell ref="E55:G55"/>
    <mergeCell ref="F56:G56"/>
    <mergeCell ref="I47:N47"/>
    <mergeCell ref="B48:D48"/>
    <mergeCell ref="F48:G48"/>
    <mergeCell ref="A49:A55"/>
    <mergeCell ref="B49:C54"/>
    <mergeCell ref="E49:G49"/>
    <mergeCell ref="E50:G50"/>
    <mergeCell ref="E51:G51"/>
    <mergeCell ref="E52:G52"/>
    <mergeCell ref="E12:G12"/>
    <mergeCell ref="E13:G13"/>
    <mergeCell ref="E14:G14"/>
    <mergeCell ref="E15:G15"/>
    <mergeCell ref="E16:G16"/>
    <mergeCell ref="E17:G17"/>
    <mergeCell ref="E18:G18"/>
    <mergeCell ref="E19:G19"/>
    <mergeCell ref="E20:G20"/>
    <mergeCell ref="E21:G21"/>
    <mergeCell ref="E33:G33"/>
    <mergeCell ref="E34:G34"/>
    <mergeCell ref="E35:G35"/>
    <mergeCell ref="E36:G36"/>
    <mergeCell ref="E37:G37"/>
    <mergeCell ref="E38:G38"/>
    <mergeCell ref="E39:G39"/>
    <mergeCell ref="E40:G40"/>
    <mergeCell ref="E41:G41"/>
    <mergeCell ref="E42:G42"/>
  </mergeCells>
  <phoneticPr fontId="2"/>
  <conditionalFormatting sqref="I24">
    <cfRule type="cellIs" dxfId="36" priority="9" operator="greaterThan">
      <formula>0.3</formula>
    </cfRule>
  </conditionalFormatting>
  <conditionalFormatting sqref="I43">
    <cfRule type="cellIs" dxfId="35" priority="5" operator="greaterThan">
      <formula>0.1</formula>
    </cfRule>
    <cfRule type="cellIs" dxfId="34" priority="6" operator="greaterThan">
      <formula>0.1</formula>
    </cfRule>
  </conditionalFormatting>
  <conditionalFormatting sqref="I46">
    <cfRule type="cellIs" dxfId="33" priority="1" operator="greaterThan">
      <formula>0.1</formula>
    </cfRule>
    <cfRule type="cellIs" dxfId="32"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76"/>
  <sheetViews>
    <sheetView showZeros="0" topLeftCell="A48" workbookViewId="0">
      <selection activeCell="I60" sqref="I60:K61"/>
    </sheetView>
  </sheetViews>
  <sheetFormatPr defaultRowHeight="12.75"/>
  <cols>
    <col min="1" max="1" width="1.5" style="26" customWidth="1"/>
    <col min="2" max="2" width="3.375" style="43" customWidth="1"/>
    <col min="3" max="3" width="9" style="26"/>
    <col min="4" max="4" width="5.75" style="26" customWidth="1"/>
    <col min="5" max="5" width="2.5" style="26" customWidth="1"/>
    <col min="6" max="6" width="19.375" style="26" customWidth="1"/>
    <col min="7" max="7" width="7.375" style="26" customWidth="1"/>
    <col min="8" max="8" width="5.875" style="26" customWidth="1"/>
    <col min="9" max="9" width="2.625" style="43" customWidth="1"/>
    <col min="10" max="10" width="11.875" style="44" customWidth="1"/>
    <col min="11" max="11" width="6.875" style="26" customWidth="1"/>
    <col min="12" max="20" width="9" style="26"/>
    <col min="21" max="21" width="9" style="26" hidden="1" customWidth="1"/>
    <col min="22" max="16384" width="9" style="26"/>
  </cols>
  <sheetData>
    <row r="1" spans="1:21" ht="13.5">
      <c r="A1" s="43" t="s">
        <v>91</v>
      </c>
      <c r="B1" s="168"/>
    </row>
    <row r="2" spans="1:21" ht="6" customHeight="1" thickBot="1">
      <c r="C2" s="45"/>
      <c r="D2" s="45"/>
      <c r="E2" s="45"/>
      <c r="F2" s="45"/>
      <c r="G2" s="45"/>
      <c r="H2" s="45"/>
      <c r="I2" s="46"/>
      <c r="J2" s="47"/>
      <c r="K2" s="45"/>
    </row>
    <row r="3" spans="1:21" ht="6" customHeight="1">
      <c r="C3" s="48"/>
      <c r="D3" s="49"/>
      <c r="E3" s="49"/>
      <c r="F3" s="49"/>
      <c r="G3" s="49"/>
      <c r="H3" s="49"/>
      <c r="I3" s="50"/>
      <c r="J3" s="51"/>
      <c r="K3" s="52"/>
    </row>
    <row r="4" spans="1:21">
      <c r="B4" s="53"/>
      <c r="C4" s="68" t="s">
        <v>105</v>
      </c>
      <c r="D4" s="68"/>
      <c r="E4" s="68"/>
      <c r="F4" s="68"/>
      <c r="G4" s="68"/>
      <c r="H4" s="68"/>
      <c r="I4" s="43" t="s">
        <v>42</v>
      </c>
      <c r="J4" s="44" t="str">
        <f>IF(【１回目】事業計画書３枚目!I54=0,"",【１回目】事業計画書３枚目!I54)</f>
        <v/>
      </c>
      <c r="K4" s="54" t="s">
        <v>63</v>
      </c>
    </row>
    <row r="5" spans="1:21">
      <c r="B5" s="53"/>
      <c r="C5" s="69" t="s">
        <v>106</v>
      </c>
      <c r="D5" s="68"/>
      <c r="E5" s="68"/>
      <c r="F5" s="68"/>
      <c r="G5" s="68"/>
      <c r="H5" s="68"/>
      <c r="K5" s="54"/>
    </row>
    <row r="6" spans="1:21" ht="6" customHeight="1" thickBot="1">
      <c r="B6" s="50"/>
      <c r="C6" s="58"/>
      <c r="D6" s="45"/>
      <c r="E6" s="45"/>
      <c r="F6" s="45"/>
      <c r="G6" s="45"/>
      <c r="H6" s="45"/>
      <c r="I6" s="46"/>
      <c r="J6" s="47"/>
      <c r="K6" s="59"/>
    </row>
    <row r="8" spans="1:21" ht="13.5">
      <c r="A8" s="43" t="s">
        <v>231</v>
      </c>
      <c r="B8" s="168"/>
      <c r="C8" s="26" t="s">
        <v>232</v>
      </c>
    </row>
    <row r="9" spans="1:21">
      <c r="B9" s="43" t="s">
        <v>94</v>
      </c>
      <c r="C9" s="60"/>
    </row>
    <row r="10" spans="1:21" ht="6" customHeight="1">
      <c r="C10" s="60"/>
    </row>
    <row r="11" spans="1:21">
      <c r="B11" s="61" t="s">
        <v>75</v>
      </c>
      <c r="C11" s="26" t="s">
        <v>191</v>
      </c>
    </row>
    <row r="12" spans="1:21" ht="6" customHeight="1" thickBot="1"/>
    <row r="13" spans="1:21" ht="6" customHeight="1">
      <c r="C13" s="48"/>
      <c r="D13" s="62"/>
      <c r="E13" s="62"/>
      <c r="F13" s="62"/>
      <c r="G13" s="62"/>
      <c r="H13" s="62"/>
      <c r="I13" s="63"/>
      <c r="J13" s="64"/>
      <c r="K13" s="52"/>
    </row>
    <row r="14" spans="1:21">
      <c r="C14" s="394" t="s">
        <v>48</v>
      </c>
      <c r="D14" s="395"/>
      <c r="E14" s="395"/>
      <c r="F14" s="395"/>
      <c r="G14" s="395"/>
      <c r="H14" s="395"/>
      <c r="I14" s="50" t="s">
        <v>42</v>
      </c>
      <c r="J14" s="67" t="str">
        <f>IF(B11=U14,【１回目】事業報告書３枚目!F48,"")</f>
        <v/>
      </c>
      <c r="K14" s="54" t="s">
        <v>65</v>
      </c>
      <c r="U14" s="26" t="s">
        <v>72</v>
      </c>
    </row>
    <row r="15" spans="1:21" ht="6" customHeight="1">
      <c r="C15" s="65"/>
      <c r="D15" s="29"/>
      <c r="E15" s="29"/>
      <c r="F15" s="29"/>
      <c r="G15" s="29"/>
      <c r="H15" s="29"/>
      <c r="I15" s="50"/>
      <c r="J15" s="51"/>
      <c r="K15" s="54"/>
      <c r="U15" s="26" t="s">
        <v>68</v>
      </c>
    </row>
    <row r="16" spans="1:21">
      <c r="C16" s="396" t="s">
        <v>92</v>
      </c>
      <c r="D16" s="351"/>
      <c r="E16" s="351"/>
      <c r="F16" s="351"/>
      <c r="G16" s="351"/>
      <c r="H16" s="351"/>
      <c r="I16" s="50" t="s">
        <v>42</v>
      </c>
      <c r="J16" s="67" t="str">
        <f>IF(J14="","",ROUNDDOWN(J14/2,0))</f>
        <v/>
      </c>
      <c r="K16" s="54" t="s">
        <v>64</v>
      </c>
    </row>
    <row r="17" spans="2:11" ht="6" customHeight="1" thickBot="1">
      <c r="C17" s="58"/>
      <c r="D17" s="45"/>
      <c r="E17" s="45"/>
      <c r="F17" s="45"/>
      <c r="G17" s="45"/>
      <c r="H17" s="45"/>
      <c r="I17" s="46"/>
      <c r="J17" s="47"/>
      <c r="K17" s="59"/>
    </row>
    <row r="19" spans="2:11">
      <c r="B19" s="43" t="s">
        <v>226</v>
      </c>
    </row>
    <row r="20" spans="2:11" ht="12.75" customHeight="1">
      <c r="B20" s="61" t="str">
        <f>【１回目】事業計画書３枚目!B27</f>
        <v>□</v>
      </c>
      <c r="C20" s="26" t="s">
        <v>69</v>
      </c>
    </row>
    <row r="21" spans="2:11" ht="6" customHeight="1" thickBot="1"/>
    <row r="22" spans="2:11" ht="6" customHeight="1">
      <c r="C22" s="48"/>
      <c r="D22" s="62"/>
      <c r="E22" s="62"/>
      <c r="F22" s="62"/>
      <c r="G22" s="62"/>
      <c r="H22" s="62"/>
      <c r="I22" s="63"/>
      <c r="J22" s="64"/>
      <c r="K22" s="52"/>
    </row>
    <row r="23" spans="2:11">
      <c r="C23" s="394" t="s">
        <v>48</v>
      </c>
      <c r="D23" s="395"/>
      <c r="E23" s="395"/>
      <c r="F23" s="395"/>
      <c r="G23" s="395"/>
      <c r="H23" s="395"/>
      <c r="I23" s="50" t="s">
        <v>42</v>
      </c>
      <c r="J23" s="67" t="str">
        <f>IF(B20=U14,【１回目】事業報告書３枚目!F48,"")</f>
        <v/>
      </c>
      <c r="K23" s="54" t="s">
        <v>65</v>
      </c>
    </row>
    <row r="24" spans="2:11" ht="6" customHeight="1">
      <c r="C24" s="65"/>
      <c r="D24" s="29"/>
      <c r="E24" s="29"/>
      <c r="F24" s="29"/>
      <c r="G24" s="29"/>
      <c r="H24" s="29"/>
      <c r="I24" s="50"/>
      <c r="J24" s="51"/>
      <c r="K24" s="54"/>
    </row>
    <row r="25" spans="2:11">
      <c r="C25" s="396" t="s">
        <v>93</v>
      </c>
      <c r="D25" s="351"/>
      <c r="E25" s="351"/>
      <c r="F25" s="351"/>
      <c r="G25" s="351"/>
      <c r="H25" s="351"/>
      <c r="I25" s="50" t="s">
        <v>42</v>
      </c>
      <c r="J25" s="67" t="str">
        <f>IF(J23="","",ROUNDDOWN((J23-200000)/2+200000,0))</f>
        <v/>
      </c>
      <c r="K25" s="54" t="s">
        <v>64</v>
      </c>
    </row>
    <row r="26" spans="2:11" ht="6" customHeight="1" thickBot="1">
      <c r="C26" s="58"/>
      <c r="D26" s="45"/>
      <c r="E26" s="45"/>
      <c r="F26" s="45"/>
      <c r="G26" s="45"/>
      <c r="H26" s="45"/>
      <c r="I26" s="46"/>
      <c r="J26" s="47"/>
      <c r="K26" s="59"/>
    </row>
    <row r="28" spans="2:11">
      <c r="B28" s="61" t="str">
        <f>【１回目】事業計画書３枚目!B37</f>
        <v>□</v>
      </c>
      <c r="C28" s="26" t="s">
        <v>70</v>
      </c>
    </row>
    <row r="29" spans="2:11" ht="6" customHeight="1" thickBot="1"/>
    <row r="30" spans="2:11" ht="6" customHeight="1">
      <c r="C30" s="48"/>
      <c r="D30" s="62"/>
      <c r="E30" s="62"/>
      <c r="F30" s="62"/>
      <c r="G30" s="62"/>
      <c r="H30" s="62"/>
      <c r="I30" s="63"/>
      <c r="J30" s="64"/>
      <c r="K30" s="52"/>
    </row>
    <row r="31" spans="2:11">
      <c r="C31" s="394" t="s">
        <v>48</v>
      </c>
      <c r="D31" s="395"/>
      <c r="E31" s="395"/>
      <c r="F31" s="395"/>
      <c r="G31" s="395"/>
      <c r="H31" s="395"/>
      <c r="I31" s="50" t="s">
        <v>42</v>
      </c>
      <c r="J31" s="67" t="str">
        <f>IF(B28=U14,【１回目】事業報告書３枚目!F48,"")</f>
        <v/>
      </c>
      <c r="K31" s="54" t="s">
        <v>64</v>
      </c>
    </row>
    <row r="32" spans="2:11" ht="6" customHeight="1" thickBot="1">
      <c r="C32" s="58"/>
      <c r="D32" s="45"/>
      <c r="E32" s="45"/>
      <c r="F32" s="45"/>
      <c r="G32" s="45"/>
      <c r="H32" s="45"/>
      <c r="I32" s="46"/>
      <c r="J32" s="47"/>
      <c r="K32" s="59"/>
    </row>
    <row r="33" spans="2:12">
      <c r="B33" s="26"/>
    </row>
    <row r="34" spans="2:12">
      <c r="B34" s="43" t="s">
        <v>95</v>
      </c>
    </row>
    <row r="35" spans="2:12">
      <c r="B35" s="61" t="s">
        <v>75</v>
      </c>
      <c r="C35" s="26" t="s">
        <v>228</v>
      </c>
    </row>
    <row r="36" spans="2:12" ht="6" customHeight="1" thickBot="1">
      <c r="B36" s="61"/>
    </row>
    <row r="37" spans="2:12" ht="6" customHeight="1">
      <c r="C37" s="48"/>
      <c r="D37" s="62"/>
      <c r="E37" s="62"/>
      <c r="F37" s="62"/>
      <c r="G37" s="62"/>
      <c r="H37" s="62"/>
      <c r="I37" s="63"/>
      <c r="J37" s="64"/>
      <c r="K37" s="52"/>
    </row>
    <row r="38" spans="2:12">
      <c r="C38" s="394" t="s">
        <v>96</v>
      </c>
      <c r="D38" s="395"/>
      <c r="E38" s="395"/>
      <c r="F38" s="395"/>
      <c r="G38" s="395"/>
      <c r="H38" s="395"/>
      <c r="I38" s="26"/>
      <c r="J38" s="26"/>
      <c r="K38" s="54"/>
    </row>
    <row r="39" spans="2:12">
      <c r="C39" s="65" t="s">
        <v>99</v>
      </c>
      <c r="D39" s="29"/>
      <c r="E39" s="29"/>
      <c r="F39" s="29"/>
      <c r="G39" s="29"/>
      <c r="H39" s="29"/>
      <c r="I39" s="50" t="s">
        <v>42</v>
      </c>
      <c r="J39" s="67" t="str">
        <f>IF(B35=U14,MIN(J4,ROUNDDOWN(MAX(J16,J25,J31),-3)),"")</f>
        <v/>
      </c>
      <c r="K39" s="54" t="s">
        <v>67</v>
      </c>
    </row>
    <row r="40" spans="2:12" ht="6" customHeight="1" thickBot="1">
      <c r="C40" s="58"/>
      <c r="D40" s="45"/>
      <c r="E40" s="45"/>
      <c r="F40" s="45"/>
      <c r="G40" s="45"/>
      <c r="H40" s="45"/>
      <c r="I40" s="46"/>
      <c r="J40" s="47"/>
      <c r="K40" s="59"/>
    </row>
    <row r="41" spans="2:12">
      <c r="L41" s="70"/>
    </row>
    <row r="42" spans="2:12">
      <c r="B42" s="61" t="s">
        <v>75</v>
      </c>
      <c r="C42" s="26" t="s">
        <v>229</v>
      </c>
    </row>
    <row r="43" spans="2:12" ht="6" customHeight="1" thickBot="1">
      <c r="B43" s="61"/>
    </row>
    <row r="44" spans="2:12" ht="6" customHeight="1">
      <c r="B44" s="61"/>
      <c r="C44" s="48"/>
      <c r="D44" s="62"/>
      <c r="E44" s="62"/>
      <c r="F44" s="62"/>
      <c r="G44" s="62"/>
      <c r="H44" s="62"/>
      <c r="I44" s="63"/>
      <c r="J44" s="64"/>
      <c r="K44" s="52"/>
    </row>
    <row r="45" spans="2:12">
      <c r="B45" s="61"/>
      <c r="C45" s="394" t="s">
        <v>230</v>
      </c>
      <c r="D45" s="395"/>
      <c r="E45" s="395"/>
      <c r="F45" s="395"/>
      <c r="G45" s="395"/>
      <c r="H45" s="395"/>
      <c r="I45" s="50" t="s">
        <v>42</v>
      </c>
      <c r="J45" s="51">
        <f>I62+I63+I64+I65</f>
        <v>0</v>
      </c>
      <c r="K45" s="54" t="s">
        <v>66</v>
      </c>
    </row>
    <row r="46" spans="2:12" ht="6" customHeight="1">
      <c r="B46" s="61"/>
      <c r="C46" s="65"/>
      <c r="D46" s="29"/>
      <c r="E46" s="29"/>
      <c r="F46" s="29"/>
      <c r="G46" s="29"/>
      <c r="H46" s="29"/>
      <c r="I46" s="50"/>
      <c r="J46" s="51"/>
      <c r="K46" s="54"/>
    </row>
    <row r="47" spans="2:12">
      <c r="B47" s="61"/>
      <c r="C47" s="65" t="s">
        <v>97</v>
      </c>
      <c r="D47" s="29"/>
      <c r="E47" s="29"/>
      <c r="F47" s="29"/>
      <c r="G47" s="29"/>
      <c r="H47" s="29"/>
      <c r="I47" s="50"/>
      <c r="J47" s="51"/>
      <c r="K47" s="54"/>
    </row>
    <row r="48" spans="2:12">
      <c r="B48" s="61"/>
      <c r="C48" s="71" t="s">
        <v>98</v>
      </c>
      <c r="D48" s="29"/>
      <c r="I48" s="26"/>
      <c r="J48" s="26"/>
      <c r="K48" s="54"/>
    </row>
    <row r="49" spans="1:11">
      <c r="B49" s="61"/>
      <c r="C49" s="65" t="s">
        <v>99</v>
      </c>
      <c r="D49" s="29"/>
      <c r="E49" s="29"/>
      <c r="F49" s="29"/>
      <c r="G49" s="29"/>
      <c r="H49" s="29"/>
      <c r="I49" s="50" t="s">
        <v>42</v>
      </c>
      <c r="J49" s="67" t="str">
        <f>IF(AND(B42=U14,MAX(J16,J25,J31)+J45&lt;【１回目】事業報告書３枚目!F48),MIN(J4,ROUNDDOWN(MIN(J16,J25,J31),-3)),"")</f>
        <v/>
      </c>
      <c r="K49" s="54" t="s">
        <v>67</v>
      </c>
    </row>
    <row r="50" spans="1:11" ht="6" customHeight="1">
      <c r="B50" s="61"/>
      <c r="C50" s="65"/>
      <c r="D50" s="29"/>
      <c r="E50" s="29"/>
      <c r="F50" s="29"/>
      <c r="G50" s="29"/>
      <c r="H50" s="29"/>
      <c r="I50" s="50"/>
      <c r="J50" s="51"/>
      <c r="K50" s="54"/>
    </row>
    <row r="51" spans="1:11">
      <c r="B51" s="61"/>
      <c r="C51" s="65" t="s">
        <v>100</v>
      </c>
      <c r="D51" s="29"/>
      <c r="E51" s="29"/>
      <c r="F51" s="29"/>
      <c r="G51" s="29"/>
      <c r="H51" s="29"/>
      <c r="I51" s="50"/>
      <c r="J51" s="51"/>
      <c r="K51" s="54"/>
    </row>
    <row r="52" spans="1:11">
      <c r="B52" s="61"/>
      <c r="C52" s="71" t="s">
        <v>98</v>
      </c>
      <c r="D52" s="29"/>
      <c r="I52" s="26"/>
      <c r="J52" s="26"/>
      <c r="K52" s="54"/>
    </row>
    <row r="53" spans="1:11">
      <c r="B53" s="61"/>
      <c r="C53" s="65" t="s">
        <v>101</v>
      </c>
      <c r="D53" s="29"/>
      <c r="E53" s="29"/>
      <c r="F53" s="29"/>
      <c r="G53" s="29"/>
      <c r="H53" s="29"/>
      <c r="I53" s="50" t="s">
        <v>42</v>
      </c>
      <c r="J53" s="67" t="str">
        <f>IF(AND(B42=U14,MAX(J16,J25,J31)+J45&gt;【１回目】事業報告書３枚目!F48),MIN(J4,ROUNDDOWN(【１回目】事業報告書３枚目!F48-J45,-3)),"")</f>
        <v/>
      </c>
      <c r="K53" s="54" t="s">
        <v>67</v>
      </c>
    </row>
    <row r="54" spans="1:11" ht="6" customHeight="1" thickBot="1">
      <c r="B54" s="61"/>
      <c r="C54" s="58"/>
      <c r="D54" s="45"/>
      <c r="E54" s="45"/>
      <c r="F54" s="45"/>
      <c r="G54" s="45"/>
      <c r="H54" s="45"/>
      <c r="I54" s="46"/>
      <c r="J54" s="47"/>
      <c r="K54" s="59"/>
    </row>
    <row r="55" spans="1:11">
      <c r="B55" s="61"/>
      <c r="C55" s="49"/>
      <c r="D55" s="49"/>
      <c r="E55" s="49"/>
      <c r="F55" s="49"/>
      <c r="G55" s="49"/>
      <c r="H55" s="49"/>
      <c r="I55" s="50"/>
      <c r="J55" s="51"/>
      <c r="K55" s="49"/>
    </row>
    <row r="56" spans="1:11">
      <c r="A56" s="43" t="s">
        <v>53</v>
      </c>
      <c r="B56" s="26"/>
    </row>
    <row r="57" spans="1:11" ht="6" customHeight="1" thickBot="1">
      <c r="A57" s="43"/>
      <c r="B57" s="26"/>
    </row>
    <row r="58" spans="1:11" ht="12.75" customHeight="1">
      <c r="B58" s="465" t="s">
        <v>54</v>
      </c>
      <c r="C58" s="466"/>
      <c r="D58" s="467"/>
      <c r="E58" s="398" t="s">
        <v>55</v>
      </c>
      <c r="F58" s="398"/>
      <c r="G58" s="398"/>
      <c r="H58" s="464"/>
      <c r="I58" s="397" t="s">
        <v>56</v>
      </c>
      <c r="J58" s="398"/>
      <c r="K58" s="399"/>
    </row>
    <row r="59" spans="1:11" ht="12.75" customHeight="1">
      <c r="B59" s="376" t="s">
        <v>102</v>
      </c>
      <c r="C59" s="488"/>
      <c r="D59" s="377"/>
      <c r="E59" s="485" t="s">
        <v>233</v>
      </c>
      <c r="F59" s="486"/>
      <c r="G59" s="486"/>
      <c r="H59" s="487"/>
      <c r="I59" s="500">
        <f>I68-I60-J45-I67</f>
        <v>0</v>
      </c>
      <c r="J59" s="501"/>
      <c r="K59" s="502"/>
    </row>
    <row r="60" spans="1:11">
      <c r="B60" s="386" t="s">
        <v>103</v>
      </c>
      <c r="C60" s="489"/>
      <c r="D60" s="349"/>
      <c r="E60" s="351" t="s">
        <v>59</v>
      </c>
      <c r="F60" s="351"/>
      <c r="G60" s="351"/>
      <c r="H60" s="352"/>
      <c r="I60" s="500">
        <f>MAX(J39,J49,J53)</f>
        <v>0</v>
      </c>
      <c r="J60" s="501"/>
      <c r="K60" s="502"/>
    </row>
    <row r="61" spans="1:11">
      <c r="B61" s="490"/>
      <c r="C61" s="491"/>
      <c r="D61" s="492"/>
      <c r="E61" s="379"/>
      <c r="F61" s="379"/>
      <c r="G61" s="379"/>
      <c r="H61" s="380"/>
      <c r="I61" s="503"/>
      <c r="J61" s="504"/>
      <c r="K61" s="505"/>
    </row>
    <row r="62" spans="1:11" ht="12.75" customHeight="1">
      <c r="B62" s="493" t="s">
        <v>234</v>
      </c>
      <c r="C62" s="494"/>
      <c r="D62" s="495"/>
      <c r="E62" s="498" t="s">
        <v>104</v>
      </c>
      <c r="F62" s="509"/>
      <c r="G62" s="510"/>
      <c r="H62" s="511"/>
      <c r="I62" s="300"/>
      <c r="J62" s="301"/>
      <c r="K62" s="302"/>
    </row>
    <row r="63" spans="1:11" ht="12.75" customHeight="1">
      <c r="A63" s="72"/>
      <c r="B63" s="496"/>
      <c r="C63" s="496"/>
      <c r="D63" s="497"/>
      <c r="E63" s="499"/>
      <c r="F63" s="506"/>
      <c r="G63" s="507"/>
      <c r="H63" s="508"/>
      <c r="I63" s="303"/>
      <c r="J63" s="304"/>
      <c r="K63" s="305"/>
    </row>
    <row r="64" spans="1:11" ht="12.75" customHeight="1">
      <c r="A64" s="72"/>
      <c r="B64" s="474" t="s">
        <v>235</v>
      </c>
      <c r="C64" s="474"/>
      <c r="D64" s="475"/>
      <c r="E64" s="499"/>
      <c r="F64" s="509"/>
      <c r="G64" s="510"/>
      <c r="H64" s="511"/>
      <c r="I64" s="300"/>
      <c r="J64" s="301"/>
      <c r="K64" s="302"/>
    </row>
    <row r="65" spans="1:11" ht="12.75" customHeight="1">
      <c r="A65" s="72"/>
      <c r="B65" s="474"/>
      <c r="C65" s="474"/>
      <c r="D65" s="475"/>
      <c r="E65" s="499"/>
      <c r="F65" s="506"/>
      <c r="G65" s="507"/>
      <c r="H65" s="508"/>
      <c r="I65" s="303"/>
      <c r="J65" s="304"/>
      <c r="K65" s="305"/>
    </row>
    <row r="66" spans="1:11">
      <c r="A66" s="72"/>
      <c r="B66" s="478" t="s">
        <v>31</v>
      </c>
      <c r="C66" s="478"/>
      <c r="D66" s="479"/>
      <c r="E66" s="81" t="s">
        <v>237</v>
      </c>
      <c r="F66" s="82"/>
      <c r="G66" s="82"/>
      <c r="H66" s="85" t="str">
        <f>IF(J45=0,"以外にありません。",J45&amp;"円　以外にありません。")</f>
        <v>以外にありません。</v>
      </c>
      <c r="I66" s="84"/>
      <c r="J66" s="82"/>
      <c r="K66" s="83"/>
    </row>
    <row r="67" spans="1:11" ht="13.5" thickBot="1">
      <c r="A67" s="72"/>
      <c r="B67" s="476" t="s">
        <v>236</v>
      </c>
      <c r="C67" s="476"/>
      <c r="D67" s="477"/>
      <c r="E67" s="480" t="str">
        <f>【１回目】事業計画書３枚目!D55</f>
        <v/>
      </c>
      <c r="F67" s="481"/>
      <c r="G67" s="481"/>
      <c r="H67" s="481"/>
      <c r="I67" s="482"/>
      <c r="J67" s="483"/>
      <c r="K67" s="484"/>
    </row>
    <row r="68" spans="1:11" ht="13.5" thickTop="1">
      <c r="B68" s="356" t="s">
        <v>60</v>
      </c>
      <c r="C68" s="357"/>
      <c r="D68" s="357"/>
      <c r="E68" s="357"/>
      <c r="F68" s="357"/>
      <c r="G68" s="357"/>
      <c r="H68" s="358"/>
      <c r="I68" s="468">
        <f>【１回目】事業報告書３枚目!F56</f>
        <v>0</v>
      </c>
      <c r="J68" s="469"/>
      <c r="K68" s="470"/>
    </row>
    <row r="69" spans="1:11" ht="13.5" thickBot="1">
      <c r="B69" s="359"/>
      <c r="C69" s="360"/>
      <c r="D69" s="360"/>
      <c r="E69" s="360"/>
      <c r="F69" s="360"/>
      <c r="G69" s="360"/>
      <c r="H69" s="361"/>
      <c r="I69" s="471"/>
      <c r="J69" s="472"/>
      <c r="K69" s="473"/>
    </row>
    <row r="70" spans="1:11" ht="6" customHeight="1"/>
    <row r="71" spans="1:11" ht="12.75" customHeight="1">
      <c r="A71" s="73"/>
      <c r="B71" s="73"/>
      <c r="C71" s="73"/>
      <c r="D71" s="73"/>
      <c r="E71" s="73"/>
      <c r="F71" s="73"/>
      <c r="G71" s="73"/>
      <c r="H71" s="73"/>
      <c r="I71" s="73"/>
      <c r="J71" s="73"/>
      <c r="K71" s="73"/>
    </row>
    <row r="72" spans="1:11">
      <c r="A72" s="73"/>
      <c r="B72" s="73"/>
      <c r="C72" s="73"/>
      <c r="D72" s="73"/>
      <c r="E72" s="73"/>
      <c r="F72" s="73"/>
      <c r="G72" s="73"/>
      <c r="H72" s="73"/>
      <c r="I72" s="73"/>
      <c r="J72" s="73"/>
      <c r="K72" s="73"/>
    </row>
    <row r="73" spans="1:11" ht="12.75" customHeight="1">
      <c r="A73" s="74"/>
      <c r="B73" s="74"/>
      <c r="C73" s="74"/>
      <c r="D73" s="74"/>
      <c r="E73" s="74"/>
      <c r="F73" s="74"/>
      <c r="G73" s="74"/>
      <c r="H73" s="74"/>
      <c r="I73" s="74"/>
      <c r="J73" s="74"/>
      <c r="K73" s="74"/>
    </row>
    <row r="74" spans="1:11">
      <c r="A74" s="74"/>
      <c r="B74" s="74"/>
      <c r="C74" s="74"/>
      <c r="D74" s="74"/>
      <c r="E74" s="74"/>
      <c r="F74" s="74"/>
      <c r="G74" s="74"/>
      <c r="H74" s="74"/>
      <c r="I74" s="74"/>
      <c r="J74" s="74"/>
      <c r="K74" s="74"/>
    </row>
    <row r="75" spans="1:11">
      <c r="A75" s="74"/>
      <c r="B75" s="74"/>
      <c r="C75" s="74"/>
      <c r="D75" s="74"/>
      <c r="E75" s="74"/>
      <c r="F75" s="74"/>
      <c r="G75" s="74"/>
      <c r="H75" s="74"/>
      <c r="I75" s="74"/>
      <c r="J75" s="74"/>
      <c r="K75" s="74"/>
    </row>
    <row r="76" spans="1:11">
      <c r="A76" s="74"/>
      <c r="B76" s="74"/>
      <c r="C76" s="74"/>
      <c r="D76" s="74"/>
      <c r="E76" s="74"/>
      <c r="F76" s="74"/>
      <c r="G76" s="74"/>
      <c r="H76" s="74"/>
      <c r="I76" s="74"/>
      <c r="J76" s="74"/>
      <c r="K76" s="74"/>
    </row>
  </sheetData>
  <mergeCells count="33">
    <mergeCell ref="C38:H38"/>
    <mergeCell ref="C45:H45"/>
    <mergeCell ref="I64:K64"/>
    <mergeCell ref="I62:K62"/>
    <mergeCell ref="B59:D59"/>
    <mergeCell ref="B60:D61"/>
    <mergeCell ref="B62:D63"/>
    <mergeCell ref="E60:H61"/>
    <mergeCell ref="E62:E65"/>
    <mergeCell ref="I59:K59"/>
    <mergeCell ref="I60:K61"/>
    <mergeCell ref="F65:H65"/>
    <mergeCell ref="F64:H64"/>
    <mergeCell ref="F63:H63"/>
    <mergeCell ref="F62:H62"/>
    <mergeCell ref="I58:K58"/>
    <mergeCell ref="E58:H58"/>
    <mergeCell ref="B58:D58"/>
    <mergeCell ref="B68:H69"/>
    <mergeCell ref="I68:K69"/>
    <mergeCell ref="B64:D65"/>
    <mergeCell ref="B67:D67"/>
    <mergeCell ref="B66:D66"/>
    <mergeCell ref="E67:H67"/>
    <mergeCell ref="I67:K67"/>
    <mergeCell ref="I63:K63"/>
    <mergeCell ref="I65:K65"/>
    <mergeCell ref="E59:H59"/>
    <mergeCell ref="C14:H14"/>
    <mergeCell ref="C16:H16"/>
    <mergeCell ref="C23:H23"/>
    <mergeCell ref="C25:H25"/>
    <mergeCell ref="C31:H31"/>
  </mergeCells>
  <phoneticPr fontId="2"/>
  <dataValidations count="1">
    <dataValidation type="list" allowBlank="1" showInputMessage="1" showErrorMessage="1" sqref="B35:B36 B42:B55 B28 B20 B11">
      <formula1>$U$14:$U$15</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21</vt:i4>
      </vt:variant>
    </vt:vector>
  </HeadingPairs>
  <TitlesOfParts>
    <vt:vector size="48" baseType="lpstr">
      <vt:lpstr>【１回目】交付申請書（第1号様式）</vt:lpstr>
      <vt:lpstr>【１回目】事業計画書１枚目</vt:lpstr>
      <vt:lpstr>【１回目】事業計画書２枚目</vt:lpstr>
      <vt:lpstr>【１回目】事業計画書３枚目</vt:lpstr>
      <vt:lpstr>【１回目】実績報告書（第８号様式）</vt:lpstr>
      <vt:lpstr>【１回目】事業報告書１枚目</vt:lpstr>
      <vt:lpstr>【１回目】事業報告書２枚目</vt:lpstr>
      <vt:lpstr>【１回目】事業報告書３枚目</vt:lpstr>
      <vt:lpstr>【１回目】事業報告書４枚目</vt:lpstr>
      <vt:lpstr>【１回目】請求書</vt:lpstr>
      <vt:lpstr>【２回目】交付申請書（第1号様式）</vt:lpstr>
      <vt:lpstr>【２回目】事業計画書１枚目</vt:lpstr>
      <vt:lpstr>【２回目】事業計画書２枚目</vt:lpstr>
      <vt:lpstr>【２回目】事業計画書３枚目</vt:lpstr>
      <vt:lpstr>【２回目】実績報告書（第８号様式）</vt:lpstr>
      <vt:lpstr>【２回目】事業報告書１枚目</vt:lpstr>
      <vt:lpstr>【２回目】事業報告書２枚目</vt:lpstr>
      <vt:lpstr>【２回目】事業報告書３枚目</vt:lpstr>
      <vt:lpstr>【２回目】事業報告書４枚目</vt:lpstr>
      <vt:lpstr>【２回目】請求書</vt:lpstr>
      <vt:lpstr>【事後申請１回目】交付申請書（第1号様式）</vt:lpstr>
      <vt:lpstr>【事後申請２回目】交付申請書（第1号様式）</vt:lpstr>
      <vt:lpstr>【事後申請】事業報告書１枚目</vt:lpstr>
      <vt:lpstr>【事後申請】事業報告書２枚目</vt:lpstr>
      <vt:lpstr>【事後申請】事業報告書３枚目</vt:lpstr>
      <vt:lpstr>【事後申請】事業報告書４枚目</vt:lpstr>
      <vt:lpstr>【事後申請】請求書</vt:lpstr>
      <vt:lpstr>'【１回目】交付申請書（第1号様式）'!Print_Area</vt:lpstr>
      <vt:lpstr>【１回目】事業計画書１枚目!Print_Area</vt:lpstr>
      <vt:lpstr>【１回目】事業計画書２枚目!Print_Area</vt:lpstr>
      <vt:lpstr>【１回目】事業計画書３枚目!Print_Area</vt:lpstr>
      <vt:lpstr>【１回目】事業報告書２枚目!Print_Area</vt:lpstr>
      <vt:lpstr>【１回目】事業報告書３枚目!Print_Area</vt:lpstr>
      <vt:lpstr>'【１回目】実績報告書（第８号様式）'!Print_Area</vt:lpstr>
      <vt:lpstr>【１回目】請求書!Print_Area</vt:lpstr>
      <vt:lpstr>'【２回目】交付申請書（第1号様式）'!Print_Area</vt:lpstr>
      <vt:lpstr>【２回目】事業計画書１枚目!Print_Area</vt:lpstr>
      <vt:lpstr>【２回目】事業計画書２枚目!Print_Area</vt:lpstr>
      <vt:lpstr>【２回目】事業計画書３枚目!Print_Area</vt:lpstr>
      <vt:lpstr>【２回目】事業報告書２枚目!Print_Area</vt:lpstr>
      <vt:lpstr>【２回目】事業報告書３枚目!Print_Area</vt:lpstr>
      <vt:lpstr>'【２回目】実績報告書（第８号様式）'!Print_Area</vt:lpstr>
      <vt:lpstr>【２回目】請求書!Print_Area</vt:lpstr>
      <vt:lpstr>【事後申請】事業報告書２枚目!Print_Area</vt:lpstr>
      <vt:lpstr>【事後申請】事業報告書３枚目!Print_Area</vt:lpstr>
      <vt:lpstr>【事後申請】請求書!Print_Area</vt:lpstr>
      <vt:lpstr>'【事後申請１回目】交付申請書（第1号様式）'!Print_Area</vt:lpstr>
      <vt:lpstr>'【事後申請２回目】交付申請書（第1号様式）'!Print_Area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2025-04-18T07:38:45Z</cp:lastPrinted>
  <dcterms:created xsi:type="dcterms:W3CDTF">2024-02-29T06:54:47Z</dcterms:created>
  <dcterms:modified xsi:type="dcterms:W3CDTF">2025-07-07T04:59:25Z</dcterms:modified>
</cp:coreProperties>
</file>