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こども青少年局\03こども施設整備課\share\500_認定こども園\☆2022(R4)度以降\01_認定こども園\060_整備事業\2023(R5)度\01_募集要項\01_2次募集（幼稚園・幼稚園型→幼保、保育所→幼保、幼稚園→幼稚園型）\00_各申請書・資料様式\資料様式\"/>
    </mc:Choice>
  </mc:AlternateContent>
  <bookViews>
    <workbookView xWindow="-105" yWindow="-105" windowWidth="17205" windowHeight="12225" tabRatio="907"/>
  </bookViews>
  <sheets>
    <sheet name="添付書類一覧" sheetId="43" r:id="rId1"/>
    <sheet name="照会用" sheetId="5" r:id="rId2"/>
    <sheet name="資料1" sheetId="7" r:id="rId3"/>
    <sheet name="資料2" sheetId="8" r:id="rId4"/>
    <sheet name="資料3" sheetId="9" r:id="rId5"/>
    <sheet name="資料4" sheetId="45" r:id="rId6"/>
    <sheet name="資料5・6" sheetId="24" r:id="rId7"/>
    <sheet name="資料7" sheetId="39" r:id="rId8"/>
    <sheet name="資料8" sheetId="40" r:id="rId9"/>
    <sheet name="資料9-1" sheetId="46" r:id="rId10"/>
    <sheet name="資料9-2" sheetId="38" r:id="rId11"/>
    <sheet name="資料10" sheetId="30" r:id="rId12"/>
    <sheet name="資料11" sheetId="47" r:id="rId13"/>
    <sheet name="資料12" sheetId="48" r:id="rId14"/>
    <sheet name="※単価表" sheetId="49" r:id="rId15"/>
    <sheet name="資料13" sheetId="21" r:id="rId16"/>
    <sheet name="資料14" sheetId="22" r:id="rId17"/>
    <sheet name="資料15" sheetId="28" r:id="rId18"/>
    <sheet name="資料16" sheetId="23" r:id="rId19"/>
  </sheets>
  <externalReferences>
    <externalReference r:id="rId20"/>
  </externalReferences>
  <definedNames>
    <definedName name="_xlnm._FilterDatabase" localSheetId="13" hidden="1">資料12!$A$61:$D$65</definedName>
    <definedName name="★法人種別" localSheetId="12">#REF!</definedName>
    <definedName name="★法人種別" localSheetId="5">#REF!</definedName>
    <definedName name="★法人種別" localSheetId="9">#REF!</definedName>
    <definedName name="★法人種別">#REF!</definedName>
    <definedName name="a">#REF!</definedName>
    <definedName name="_xlnm.Print_Area" localSheetId="14">※単価表!$A$1:$M$65</definedName>
    <definedName name="_xlnm.Print_Area" localSheetId="2">資料1!$A$1:$L$32</definedName>
    <definedName name="_xlnm.Print_Area" localSheetId="11">資料10!$A$1:$BC$52</definedName>
    <definedName name="_xlnm.Print_Area" localSheetId="12">資料11!$A$1:$BC$17</definedName>
    <definedName name="_xlnm.Print_Area" localSheetId="13">資料12!$A$1:$I$68</definedName>
    <definedName name="_xlnm.Print_Area" localSheetId="15">資料13!$A$1:$BC$34</definedName>
    <definedName name="_xlnm.Print_Area" localSheetId="16">資料14!$A$1:$BC$36</definedName>
    <definedName name="_xlnm.Print_Area" localSheetId="17">資料15!$A$1:$BB$28</definedName>
    <definedName name="_xlnm.Print_Area" localSheetId="18">資料16!$A$1:$BC$37</definedName>
    <definedName name="_xlnm.Print_Area" localSheetId="3">資料2!$A$1:$AI$54</definedName>
    <definedName name="_xlnm.Print_Area" localSheetId="4">資料3!$A$1:$AK$372</definedName>
    <definedName name="_xlnm.Print_Area" localSheetId="5">資料4!$A$1:$X$47</definedName>
    <definedName name="_xlnm.Print_Area" localSheetId="6">資料5・6!$A$1:$BB$96</definedName>
    <definedName name="_xlnm.Print_Area" localSheetId="7">資料7!$A$1:$BT$118</definedName>
    <definedName name="_xlnm.Print_Area" localSheetId="8">資料8!$A$1:$BT$139</definedName>
    <definedName name="_xlnm.Print_Area" localSheetId="9">'資料9-1'!$A$1:$BC$19</definedName>
    <definedName name="_xlnm.Print_Area" localSheetId="10">'資料9-2'!$A$1:$G$17</definedName>
    <definedName name="_xlnm.Print_Area" localSheetId="1">照会用!$A$1:$J$30</definedName>
    <definedName name="法人" localSheetId="12">#REF!</definedName>
    <definedName name="法人" localSheetId="5">#REF!</definedName>
    <definedName name="法人" localSheetId="8">#REF!</definedName>
    <definedName name="法人" localSheetId="9">#REF!</definedName>
    <definedName name="法人" localSheetId="0">#REF!</definedName>
    <definedName name="法人">#REF!</definedName>
    <definedName name="法人種別" localSheetId="11">#REF!</definedName>
    <definedName name="法人種別" localSheetId="12">#REF!</definedName>
    <definedName name="法人種別" localSheetId="15">#REF!</definedName>
    <definedName name="法人種別" localSheetId="16">#REF!</definedName>
    <definedName name="法人種別" localSheetId="17">#REF!</definedName>
    <definedName name="法人種別" localSheetId="18">#REF!</definedName>
    <definedName name="法人種別" localSheetId="5">#REF!</definedName>
    <definedName name="法人種別" localSheetId="6">#REF!</definedName>
    <definedName name="法人種別" localSheetId="7">#REF!</definedName>
    <definedName name="法人種別" localSheetId="8">#REF!</definedName>
    <definedName name="法人種別" localSheetId="9">#REF!</definedName>
    <definedName name="法人種別" localSheetId="0">#REF!</definedName>
    <definedName name="法人種別">#REF!</definedName>
    <definedName name="法人種別※" localSheetId="12">#REF!</definedName>
    <definedName name="法人種別※" localSheetId="5">#REF!</definedName>
    <definedName name="法人種別※" localSheetId="9">#REF!</definedName>
    <definedName name="法人種別※">#REF!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7" i="49" l="1"/>
  <c r="C57" i="49"/>
  <c r="C50" i="49"/>
  <c r="M32" i="49"/>
  <c r="I32" i="49"/>
  <c r="E32" i="49"/>
  <c r="M31" i="49"/>
  <c r="I31" i="49"/>
  <c r="E31" i="49"/>
  <c r="M30" i="49"/>
  <c r="I30" i="49"/>
  <c r="E30" i="49"/>
  <c r="M29" i="49"/>
  <c r="I29" i="49"/>
  <c r="E29" i="49"/>
  <c r="M28" i="49"/>
  <c r="I28" i="49"/>
  <c r="E28" i="49"/>
  <c r="M27" i="49"/>
  <c r="I27" i="49"/>
  <c r="E27" i="49"/>
  <c r="M26" i="49"/>
  <c r="I26" i="49"/>
  <c r="E26" i="49"/>
  <c r="M25" i="49"/>
  <c r="I25" i="49"/>
  <c r="E25" i="49"/>
  <c r="M24" i="49"/>
  <c r="I24" i="49"/>
  <c r="E24" i="49"/>
  <c r="M23" i="49"/>
  <c r="I23" i="49"/>
  <c r="E23" i="49"/>
  <c r="M22" i="49"/>
  <c r="I22" i="49"/>
  <c r="E22" i="49"/>
  <c r="M17" i="49"/>
  <c r="I17" i="49"/>
  <c r="E17" i="49"/>
  <c r="M16" i="49"/>
  <c r="I16" i="49"/>
  <c r="E16" i="49"/>
  <c r="M15" i="49"/>
  <c r="I15" i="49"/>
  <c r="E15" i="49"/>
  <c r="M14" i="49"/>
  <c r="I14" i="49"/>
  <c r="E14" i="49"/>
  <c r="M13" i="49"/>
  <c r="I13" i="49"/>
  <c r="E13" i="49"/>
  <c r="M12" i="49"/>
  <c r="I12" i="49"/>
  <c r="E12" i="49"/>
  <c r="M11" i="49"/>
  <c r="I11" i="49"/>
  <c r="E11" i="49"/>
  <c r="M10" i="49"/>
  <c r="I10" i="49"/>
  <c r="E10" i="49"/>
  <c r="M9" i="49"/>
  <c r="I9" i="49"/>
  <c r="E9" i="49"/>
  <c r="M8" i="49"/>
  <c r="I8" i="49"/>
  <c r="E8" i="49"/>
  <c r="M7" i="49"/>
  <c r="I7" i="49"/>
  <c r="E7" i="49"/>
  <c r="G65" i="48"/>
  <c r="C65" i="48"/>
  <c r="C64" i="48"/>
  <c r="C63" i="48"/>
  <c r="C62" i="48"/>
  <c r="D65" i="48" s="1"/>
  <c r="B52" i="48"/>
  <c r="F50" i="48"/>
  <c r="E50" i="48"/>
  <c r="C58" i="48" s="1"/>
  <c r="F49" i="48"/>
  <c r="E49" i="48"/>
  <c r="B58" i="48" s="1"/>
  <c r="G46" i="48"/>
  <c r="F44" i="48"/>
  <c r="E44" i="48"/>
  <c r="E56" i="48" s="1"/>
  <c r="C29" i="48"/>
  <c r="G42" i="48" s="1"/>
  <c r="F24" i="48"/>
  <c r="D24" i="48"/>
  <c r="F23" i="48"/>
  <c r="D23" i="48"/>
  <c r="L20" i="48"/>
  <c r="L19" i="48"/>
  <c r="H19" i="48"/>
  <c r="L18" i="48"/>
  <c r="C28" i="48" s="1"/>
  <c r="G41" i="48" s="1"/>
  <c r="H18" i="48"/>
  <c r="L17" i="48"/>
  <c r="C30" i="48" s="1"/>
  <c r="G43" i="48" s="1"/>
  <c r="H17" i="48"/>
  <c r="L16" i="48"/>
  <c r="H16" i="48"/>
  <c r="E12" i="48"/>
  <c r="M19" i="48" s="1"/>
  <c r="E11" i="48"/>
  <c r="M18" i="48" s="1"/>
  <c r="E10" i="48"/>
  <c r="M17" i="48" s="1"/>
  <c r="E9" i="48"/>
  <c r="M16" i="48" s="1"/>
  <c r="K19" i="48" l="1"/>
  <c r="K18" i="48"/>
  <c r="G52" i="48"/>
  <c r="K17" i="48"/>
  <c r="B30" i="48" s="1"/>
  <c r="F43" i="48" s="1"/>
  <c r="E43" i="48" s="1"/>
  <c r="D56" i="48" s="1"/>
  <c r="K16" i="48"/>
  <c r="K22" i="24"/>
  <c r="K48" i="24" s="1"/>
  <c r="B28" i="48" l="1"/>
  <c r="K20" i="48"/>
  <c r="F46" i="48"/>
  <c r="E46" i="48" s="1"/>
  <c r="F56" i="48" s="1"/>
  <c r="B29" i="48"/>
  <c r="F42" i="48" s="1"/>
  <c r="O43" i="45"/>
  <c r="O41" i="45"/>
  <c r="O39" i="45"/>
  <c r="F41" i="48" l="1"/>
  <c r="E41" i="48" s="1"/>
  <c r="B56" i="48" s="1"/>
  <c r="G56" i="48" s="1"/>
  <c r="E42" i="48"/>
  <c r="C5" i="5"/>
  <c r="F52" i="48" l="1"/>
  <c r="C56" i="48"/>
  <c r="A56" i="48" s="1"/>
  <c r="B67" i="48" s="1"/>
  <c r="B68" i="48" s="1"/>
  <c r="E52" i="48"/>
  <c r="F68" i="48" l="1"/>
  <c r="G68" i="48" s="1"/>
  <c r="AR32" i="21" l="1"/>
  <c r="BJ72" i="40" l="1"/>
  <c r="BF72" i="40"/>
  <c r="AV74" i="40" s="1"/>
  <c r="BJ3" i="40"/>
  <c r="BF3" i="40"/>
  <c r="BF3" i="39"/>
  <c r="BJ3" i="39"/>
  <c r="BB71" i="40"/>
  <c r="BB70" i="40"/>
  <c r="BB1" i="40"/>
  <c r="BB2" i="40"/>
  <c r="BO137" i="40"/>
  <c r="BJ137" i="40"/>
  <c r="BF137" i="40"/>
  <c r="BB137" i="40"/>
  <c r="AW137" i="40"/>
  <c r="AR137" i="40"/>
  <c r="AM137" i="40"/>
  <c r="AH137" i="40"/>
  <c r="AC137" i="40"/>
  <c r="X137" i="40"/>
  <c r="BF136" i="40"/>
  <c r="BB136" i="40"/>
  <c r="AW136" i="40"/>
  <c r="AR136" i="40"/>
  <c r="AM136" i="40"/>
  <c r="AH136" i="40"/>
  <c r="AC136" i="40"/>
  <c r="X136" i="40"/>
  <c r="BO135" i="40"/>
  <c r="BJ135" i="40"/>
  <c r="BF135" i="40"/>
  <c r="BB135" i="40"/>
  <c r="AW135" i="40"/>
  <c r="AR135" i="40"/>
  <c r="AC135" i="40"/>
  <c r="X135" i="40"/>
  <c r="BO134" i="40"/>
  <c r="BJ134" i="40"/>
  <c r="BF134" i="40"/>
  <c r="BB134" i="40"/>
  <c r="AW134" i="40"/>
  <c r="AR134" i="40"/>
  <c r="AM134" i="40"/>
  <c r="AH134" i="40"/>
  <c r="AC134" i="40"/>
  <c r="X134" i="40"/>
  <c r="BF133" i="40"/>
  <c r="BB133" i="40"/>
  <c r="AW133" i="40"/>
  <c r="AR133" i="40"/>
  <c r="AM133" i="40"/>
  <c r="AH133" i="40"/>
  <c r="AC133" i="40"/>
  <c r="X133" i="40"/>
  <c r="BO132" i="40"/>
  <c r="BJ132" i="40"/>
  <c r="BF132" i="40"/>
  <c r="BB132" i="40"/>
  <c r="AM132" i="40"/>
  <c r="AH132" i="40"/>
  <c r="AC132" i="40"/>
  <c r="X132" i="40"/>
  <c r="BO131" i="40"/>
  <c r="BJ131" i="40"/>
  <c r="BF131" i="40"/>
  <c r="BB131" i="40"/>
  <c r="AM131" i="40"/>
  <c r="AH131" i="40"/>
  <c r="AC131" i="40"/>
  <c r="X131" i="40"/>
  <c r="BF130" i="40"/>
  <c r="BB130" i="40"/>
  <c r="AM130" i="40"/>
  <c r="AH130" i="40"/>
  <c r="AC130" i="40"/>
  <c r="X130" i="40"/>
  <c r="O119" i="40"/>
  <c r="L119" i="40"/>
  <c r="O116" i="40"/>
  <c r="L116" i="40"/>
  <c r="O113" i="40"/>
  <c r="L113" i="40"/>
  <c r="O110" i="40"/>
  <c r="L110" i="40"/>
  <c r="O107" i="40"/>
  <c r="L107" i="40"/>
  <c r="O104" i="40"/>
  <c r="L104" i="40"/>
  <c r="O101" i="40"/>
  <c r="L101" i="40"/>
  <c r="O98" i="40"/>
  <c r="L98" i="40"/>
  <c r="O95" i="40"/>
  <c r="L95" i="40"/>
  <c r="O92" i="40"/>
  <c r="L92" i="40"/>
  <c r="O89" i="40"/>
  <c r="L89" i="40"/>
  <c r="O83" i="40"/>
  <c r="L83" i="40"/>
  <c r="AY72" i="40"/>
  <c r="CH52" i="40"/>
  <c r="CG52" i="40"/>
  <c r="CF52" i="40"/>
  <c r="CE52" i="40"/>
  <c r="CD52" i="40"/>
  <c r="CH51" i="40"/>
  <c r="CG51" i="40"/>
  <c r="CF51" i="40"/>
  <c r="CE51" i="40"/>
  <c r="CD51" i="40"/>
  <c r="BX51" i="40"/>
  <c r="BW51" i="40"/>
  <c r="BV51" i="40"/>
  <c r="CH50" i="40"/>
  <c r="CG50" i="40"/>
  <c r="CF50" i="40"/>
  <c r="CE50" i="40"/>
  <c r="CD50" i="40"/>
  <c r="CA50" i="40"/>
  <c r="BZ50" i="40"/>
  <c r="BX50" i="40"/>
  <c r="O50" i="40" s="1"/>
  <c r="CC50" i="40" s="1"/>
  <c r="BW50" i="40"/>
  <c r="BV50" i="40"/>
  <c r="L50" i="40"/>
  <c r="CB50" i="40" s="1"/>
  <c r="CH49" i="40"/>
  <c r="CG49" i="40"/>
  <c r="CF49" i="40"/>
  <c r="CE49" i="40"/>
  <c r="CD49" i="40"/>
  <c r="CH48" i="40"/>
  <c r="CG48" i="40"/>
  <c r="CF48" i="40"/>
  <c r="CE48" i="40"/>
  <c r="CD48" i="40"/>
  <c r="BW48" i="40"/>
  <c r="BX48" i="40" s="1"/>
  <c r="BV48" i="40"/>
  <c r="CH47" i="40"/>
  <c r="CG47" i="40"/>
  <c r="CF47" i="40"/>
  <c r="CE47" i="40"/>
  <c r="CD47" i="40"/>
  <c r="CA47" i="40"/>
  <c r="BZ47" i="40"/>
  <c r="BW47" i="40"/>
  <c r="BX47" i="40" s="1"/>
  <c r="BV47" i="40"/>
  <c r="CH46" i="40"/>
  <c r="CG46" i="40"/>
  <c r="CF46" i="40"/>
  <c r="CE46" i="40"/>
  <c r="CD46" i="40"/>
  <c r="CH45" i="40"/>
  <c r="CG45" i="40"/>
  <c r="CF45" i="40"/>
  <c r="CE45" i="40"/>
  <c r="CD45" i="40"/>
  <c r="BV45" i="40"/>
  <c r="BW45" i="40" s="1"/>
  <c r="BX45" i="40" s="1"/>
  <c r="CH44" i="40"/>
  <c r="CG44" i="40"/>
  <c r="CF44" i="40"/>
  <c r="CE44" i="40"/>
  <c r="CD44" i="40"/>
  <c r="CA44" i="40"/>
  <c r="BZ44" i="40"/>
  <c r="BV44" i="40"/>
  <c r="BW44" i="40" s="1"/>
  <c r="BX44" i="40" s="1"/>
  <c r="CH43" i="40"/>
  <c r="CG43" i="40"/>
  <c r="CF43" i="40"/>
  <c r="CE43" i="40"/>
  <c r="CD43" i="40"/>
  <c r="CH42" i="40"/>
  <c r="CG42" i="40"/>
  <c r="CF42" i="40"/>
  <c r="CE42" i="40"/>
  <c r="CD42" i="40"/>
  <c r="BX42" i="40"/>
  <c r="BW42" i="40"/>
  <c r="BV42" i="40"/>
  <c r="CH41" i="40"/>
  <c r="CG41" i="40"/>
  <c r="CF41" i="40"/>
  <c r="CE41" i="40"/>
  <c r="CD41" i="40"/>
  <c r="CA41" i="40"/>
  <c r="BZ41" i="40"/>
  <c r="BX41" i="40"/>
  <c r="BW41" i="40"/>
  <c r="BV41" i="40"/>
  <c r="O41" i="40"/>
  <c r="CC41" i="40" s="1"/>
  <c r="L41" i="40"/>
  <c r="CB41" i="40" s="1"/>
  <c r="CH40" i="40"/>
  <c r="CG40" i="40"/>
  <c r="CF40" i="40"/>
  <c r="CE40" i="40"/>
  <c r="CD40" i="40"/>
  <c r="CH39" i="40"/>
  <c r="CG39" i="40"/>
  <c r="CF39" i="40"/>
  <c r="CE39" i="40"/>
  <c r="CD39" i="40"/>
  <c r="BX39" i="40"/>
  <c r="BW39" i="40"/>
  <c r="BV39" i="40"/>
  <c r="CH38" i="40"/>
  <c r="CG38" i="40"/>
  <c r="CF38" i="40"/>
  <c r="CE38" i="40"/>
  <c r="CD38" i="40"/>
  <c r="CA38" i="40"/>
  <c r="BZ38" i="40"/>
  <c r="BX38" i="40"/>
  <c r="O38" i="40" s="1"/>
  <c r="CC38" i="40" s="1"/>
  <c r="BW38" i="40"/>
  <c r="BV38" i="40"/>
  <c r="L38" i="40"/>
  <c r="CB38" i="40" s="1"/>
  <c r="CH37" i="40"/>
  <c r="CG37" i="40"/>
  <c r="CF37" i="40"/>
  <c r="CE37" i="40"/>
  <c r="CD37" i="40"/>
  <c r="CH36" i="40"/>
  <c r="CG36" i="40"/>
  <c r="CF36" i="40"/>
  <c r="CE36" i="40"/>
  <c r="CD36" i="40"/>
  <c r="BW36" i="40"/>
  <c r="BX36" i="40" s="1"/>
  <c r="BV36" i="40"/>
  <c r="CH35" i="40"/>
  <c r="CG35" i="40"/>
  <c r="CF35" i="40"/>
  <c r="CE35" i="40"/>
  <c r="CD35" i="40"/>
  <c r="CA35" i="40"/>
  <c r="BZ35" i="40"/>
  <c r="BW35" i="40"/>
  <c r="BX35" i="40" s="1"/>
  <c r="BV35" i="40"/>
  <c r="CH34" i="40"/>
  <c r="CG34" i="40"/>
  <c r="CF34" i="40"/>
  <c r="CE34" i="40"/>
  <c r="CD34" i="40"/>
  <c r="CH33" i="40"/>
  <c r="CG33" i="40"/>
  <c r="CF33" i="40"/>
  <c r="CE33" i="40"/>
  <c r="CD33" i="40"/>
  <c r="BV33" i="40"/>
  <c r="BW33" i="40" s="1"/>
  <c r="BX33" i="40" s="1"/>
  <c r="CH32" i="40"/>
  <c r="CG32" i="40"/>
  <c r="CF32" i="40"/>
  <c r="CE32" i="40"/>
  <c r="CD32" i="40"/>
  <c r="CA32" i="40"/>
  <c r="BZ32" i="40"/>
  <c r="BV32" i="40"/>
  <c r="BW32" i="40" s="1"/>
  <c r="BX32" i="40" s="1"/>
  <c r="CH31" i="40"/>
  <c r="CG31" i="40"/>
  <c r="CF31" i="40"/>
  <c r="CE31" i="40"/>
  <c r="CD31" i="40"/>
  <c r="CH30" i="40"/>
  <c r="CG30" i="40"/>
  <c r="CF30" i="40"/>
  <c r="CE30" i="40"/>
  <c r="CD30" i="40"/>
  <c r="BV30" i="40"/>
  <c r="BW30" i="40" s="1"/>
  <c r="BX30" i="40" s="1"/>
  <c r="CH29" i="40"/>
  <c r="CG29" i="40"/>
  <c r="CF29" i="40"/>
  <c r="CE29" i="40"/>
  <c r="CD29" i="40"/>
  <c r="CA29" i="40"/>
  <c r="BZ29" i="40"/>
  <c r="BV29" i="40"/>
  <c r="BW29" i="40" s="1"/>
  <c r="BX29" i="40" s="1"/>
  <c r="CH28" i="40"/>
  <c r="CG28" i="40"/>
  <c r="CF28" i="40"/>
  <c r="CE28" i="40"/>
  <c r="CD28" i="40"/>
  <c r="CH27" i="40"/>
  <c r="CG27" i="40"/>
  <c r="CF27" i="40"/>
  <c r="CE27" i="40"/>
  <c r="CD27" i="40"/>
  <c r="BX27" i="40"/>
  <c r="BW27" i="40"/>
  <c r="BV27" i="40"/>
  <c r="CH26" i="40"/>
  <c r="CG26" i="40"/>
  <c r="CF26" i="40"/>
  <c r="CE26" i="40"/>
  <c r="CD26" i="40"/>
  <c r="CA26" i="40"/>
  <c r="BZ26" i="40"/>
  <c r="BX26" i="40"/>
  <c r="O26" i="40" s="1"/>
  <c r="CC26" i="40" s="1"/>
  <c r="BW26" i="40"/>
  <c r="BV26" i="40"/>
  <c r="L26" i="40"/>
  <c r="CB26" i="40" s="1"/>
  <c r="CH25" i="40"/>
  <c r="CG25" i="40"/>
  <c r="CF25" i="40"/>
  <c r="CE25" i="40"/>
  <c r="CD25" i="40"/>
  <c r="CH24" i="40"/>
  <c r="CG24" i="40"/>
  <c r="CF24" i="40"/>
  <c r="CE24" i="40"/>
  <c r="CD24" i="40"/>
  <c r="BW24" i="40"/>
  <c r="BX24" i="40" s="1"/>
  <c r="BV24" i="40"/>
  <c r="CH23" i="40"/>
  <c r="CG23" i="40"/>
  <c r="CF23" i="40"/>
  <c r="CE23" i="40"/>
  <c r="CD23" i="40"/>
  <c r="CA23" i="40"/>
  <c r="BZ23" i="40"/>
  <c r="BW23" i="40"/>
  <c r="BX23" i="40" s="1"/>
  <c r="BV23" i="40"/>
  <c r="CH22" i="40"/>
  <c r="CG22" i="40"/>
  <c r="CF22" i="40"/>
  <c r="CE22" i="40"/>
  <c r="CD22" i="40"/>
  <c r="CH21" i="40"/>
  <c r="CG21" i="40"/>
  <c r="CF21" i="40"/>
  <c r="CE21" i="40"/>
  <c r="CD21" i="40"/>
  <c r="BV21" i="40"/>
  <c r="BW21" i="40" s="1"/>
  <c r="BX21" i="40" s="1"/>
  <c r="CH20" i="40"/>
  <c r="CG20" i="40"/>
  <c r="CF20" i="40"/>
  <c r="CE20" i="40"/>
  <c r="CD20" i="40"/>
  <c r="CA20" i="40"/>
  <c r="BZ20" i="40"/>
  <c r="BV20" i="40"/>
  <c r="BW20" i="40" s="1"/>
  <c r="BX20" i="40" s="1"/>
  <c r="CH19" i="40"/>
  <c r="CG19" i="40"/>
  <c r="CF19" i="40"/>
  <c r="CE19" i="40"/>
  <c r="CD19" i="40"/>
  <c r="CH18" i="40"/>
  <c r="CG18" i="40"/>
  <c r="CF18" i="40"/>
  <c r="CE18" i="40"/>
  <c r="CD18" i="40"/>
  <c r="BV18" i="40"/>
  <c r="BW18" i="40" s="1"/>
  <c r="BX18" i="40" s="1"/>
  <c r="CH17" i="40"/>
  <c r="CG17" i="40"/>
  <c r="CF17" i="40"/>
  <c r="CE17" i="40"/>
  <c r="CD17" i="40"/>
  <c r="CC17" i="40"/>
  <c r="CB17" i="40"/>
  <c r="CA17" i="40"/>
  <c r="BZ17" i="40"/>
  <c r="CM13" i="40" s="1"/>
  <c r="CN13" i="40" s="1"/>
  <c r="BV17" i="40"/>
  <c r="BW17" i="40" s="1"/>
  <c r="BX17" i="40" s="1"/>
  <c r="CH16" i="40"/>
  <c r="CG16" i="40"/>
  <c r="CF16" i="40"/>
  <c r="CE16" i="40"/>
  <c r="CD16" i="40"/>
  <c r="DG13" i="40" s="1"/>
  <c r="DH13" i="40" s="1"/>
  <c r="DA15" i="40"/>
  <c r="CV15" i="40"/>
  <c r="CQ15" i="40"/>
  <c r="CL15" i="40"/>
  <c r="CH15" i="40"/>
  <c r="CG15" i="40"/>
  <c r="CF15" i="40"/>
  <c r="CE15" i="40"/>
  <c r="CD15" i="40"/>
  <c r="BV15" i="40"/>
  <c r="BW15" i="40" s="1"/>
  <c r="BX15" i="40" s="1"/>
  <c r="DA14" i="40"/>
  <c r="CV14" i="40"/>
  <c r="CQ14" i="40"/>
  <c r="CL14" i="40"/>
  <c r="CH14" i="40"/>
  <c r="CG14" i="40"/>
  <c r="CF14" i="40"/>
  <c r="CE14" i="40"/>
  <c r="CD14" i="40"/>
  <c r="DD15" i="40" s="1"/>
  <c r="BF67" i="40" s="1"/>
  <c r="CA14" i="40"/>
  <c r="BZ14" i="40"/>
  <c r="CO15" i="40" s="1"/>
  <c r="AC67" i="40" s="1"/>
  <c r="BV14" i="40"/>
  <c r="BW14" i="40" s="1"/>
  <c r="BX14" i="40" s="1"/>
  <c r="CR11" i="40"/>
  <c r="CS11" i="40" s="1"/>
  <c r="CN11" i="40"/>
  <c r="CM11" i="40"/>
  <c r="DG10" i="40"/>
  <c r="DH10" i="40" s="1"/>
  <c r="BJ65" i="40" s="1"/>
  <c r="DD10" i="40"/>
  <c r="BF65" i="40" s="1"/>
  <c r="DB10" i="40"/>
  <c r="DC10" i="40" s="1"/>
  <c r="BB65" i="40" s="1"/>
  <c r="CY10" i="40"/>
  <c r="AW65" i="40" s="1"/>
  <c r="CX10" i="40"/>
  <c r="AR65" i="40" s="1"/>
  <c r="CW10" i="40"/>
  <c r="CT10" i="40"/>
  <c r="AM65" i="40" s="1"/>
  <c r="CS10" i="40"/>
  <c r="AH65" i="40" s="1"/>
  <c r="CR10" i="40"/>
  <c r="CO10" i="40"/>
  <c r="AC65" i="40" s="1"/>
  <c r="CN10" i="40"/>
  <c r="X65" i="40" s="1"/>
  <c r="CM10" i="40"/>
  <c r="DI9" i="40"/>
  <c r="DG9" i="40"/>
  <c r="DH9" i="40" s="1"/>
  <c r="DD9" i="40"/>
  <c r="BF64" i="40" s="1"/>
  <c r="DC9" i="40"/>
  <c r="BB64" i="40" s="1"/>
  <c r="DB9" i="40"/>
  <c r="CY9" i="40"/>
  <c r="AW64" i="40" s="1"/>
  <c r="CX9" i="40"/>
  <c r="AR64" i="40" s="1"/>
  <c r="CW9" i="40"/>
  <c r="CT9" i="40"/>
  <c r="AM64" i="40" s="1"/>
  <c r="CR9" i="40"/>
  <c r="CS9" i="40" s="1"/>
  <c r="AH64" i="40" s="1"/>
  <c r="CQ9" i="40"/>
  <c r="CO9" i="40"/>
  <c r="AC64" i="40" s="1"/>
  <c r="CN9" i="40"/>
  <c r="X64" i="40" s="1"/>
  <c r="CM9" i="40"/>
  <c r="CL9" i="40"/>
  <c r="DI8" i="40"/>
  <c r="BO63" i="40" s="1"/>
  <c r="DG8" i="40"/>
  <c r="DH8" i="40" s="1"/>
  <c r="BJ63" i="40" s="1"/>
  <c r="DF8" i="40"/>
  <c r="DD8" i="40"/>
  <c r="BF63" i="40" s="1"/>
  <c r="DB8" i="40"/>
  <c r="DC8" i="40" s="1"/>
  <c r="BB63" i="40" s="1"/>
  <c r="DA8" i="40"/>
  <c r="CY8" i="40"/>
  <c r="CW8" i="40"/>
  <c r="CX8" i="40" s="1"/>
  <c r="CV8" i="40"/>
  <c r="CT8" i="40"/>
  <c r="AM63" i="40" s="1"/>
  <c r="CR8" i="40"/>
  <c r="CS8" i="40" s="1"/>
  <c r="AH63" i="40" s="1"/>
  <c r="CQ8" i="40"/>
  <c r="CO8" i="40"/>
  <c r="AC63" i="40" s="1"/>
  <c r="CN8" i="40"/>
  <c r="X63" i="40" s="1"/>
  <c r="CM8" i="40"/>
  <c r="CL8" i="40"/>
  <c r="DI7" i="40"/>
  <c r="BO62" i="40" s="1"/>
  <c r="DG7" i="40"/>
  <c r="DH7" i="40" s="1"/>
  <c r="BJ62" i="40" s="1"/>
  <c r="DF7" i="40"/>
  <c r="DD7" i="40"/>
  <c r="BF62" i="40" s="1"/>
  <c r="DB7" i="40"/>
  <c r="DC7" i="40" s="1"/>
  <c r="BB62" i="40" s="1"/>
  <c r="DA7" i="40"/>
  <c r="CY7" i="40"/>
  <c r="CW7" i="40"/>
  <c r="CX7" i="40" s="1"/>
  <c r="CV7" i="40"/>
  <c r="CT7" i="40"/>
  <c r="AM62" i="40" s="1"/>
  <c r="CR7" i="40"/>
  <c r="CS7" i="40" s="1"/>
  <c r="AH62" i="40" s="1"/>
  <c r="CQ7" i="40"/>
  <c r="CO7" i="40"/>
  <c r="AC62" i="40" s="1"/>
  <c r="CM7" i="40"/>
  <c r="CN7" i="40" s="1"/>
  <c r="X62" i="40" s="1"/>
  <c r="CL7" i="40"/>
  <c r="DI6" i="40"/>
  <c r="DG6" i="40"/>
  <c r="DH6" i="40" s="1"/>
  <c r="DF6" i="40"/>
  <c r="DD6" i="40"/>
  <c r="BF61" i="40" s="1"/>
  <c r="DB6" i="40"/>
  <c r="DC6" i="40" s="1"/>
  <c r="BB61" i="40" s="1"/>
  <c r="DA6" i="40"/>
  <c r="CY6" i="40"/>
  <c r="CW6" i="40"/>
  <c r="CX6" i="40" s="1"/>
  <c r="CV6" i="40"/>
  <c r="CT6" i="40"/>
  <c r="AM61" i="40" s="1"/>
  <c r="CR6" i="40"/>
  <c r="CS6" i="40" s="1"/>
  <c r="AH61" i="40" s="1"/>
  <c r="CQ6" i="40"/>
  <c r="BV5" i="40"/>
  <c r="BW5" i="40" s="1"/>
  <c r="BX5" i="40" s="1"/>
  <c r="AY3" i="40"/>
  <c r="BB71" i="39"/>
  <c r="AY3" i="39"/>
  <c r="BB73" i="39"/>
  <c r="BB72" i="39"/>
  <c r="CH52" i="39"/>
  <c r="CG52" i="39"/>
  <c r="CF52" i="39"/>
  <c r="CE52" i="39"/>
  <c r="CD52" i="39"/>
  <c r="CH51" i="39"/>
  <c r="CG51" i="39"/>
  <c r="CF51" i="39"/>
  <c r="CE51" i="39"/>
  <c r="CD51" i="39"/>
  <c r="BV51" i="39"/>
  <c r="BW51" i="39" s="1"/>
  <c r="BX51" i="39" s="1"/>
  <c r="CH50" i="39"/>
  <c r="CG50" i="39"/>
  <c r="CF50" i="39"/>
  <c r="CE50" i="39"/>
  <c r="CD50" i="39"/>
  <c r="CA50" i="39"/>
  <c r="BZ50" i="39"/>
  <c r="BV50" i="39"/>
  <c r="BW50" i="39" s="1"/>
  <c r="BX50" i="39" s="1"/>
  <c r="CH49" i="39"/>
  <c r="CG49" i="39"/>
  <c r="CF49" i="39"/>
  <c r="CE49" i="39"/>
  <c r="CD49" i="39"/>
  <c r="CH48" i="39"/>
  <c r="CG48" i="39"/>
  <c r="CF48" i="39"/>
  <c r="CE48" i="39"/>
  <c r="CD48" i="39"/>
  <c r="BV48" i="39"/>
  <c r="BW48" i="39" s="1"/>
  <c r="BX48" i="39" s="1"/>
  <c r="CH47" i="39"/>
  <c r="CG47" i="39"/>
  <c r="CF47" i="39"/>
  <c r="CE47" i="39"/>
  <c r="CD47" i="39"/>
  <c r="CA47" i="39"/>
  <c r="BZ47" i="39"/>
  <c r="BV47" i="39"/>
  <c r="BW47" i="39" s="1"/>
  <c r="BX47" i="39" s="1"/>
  <c r="CH46" i="39"/>
  <c r="CG46" i="39"/>
  <c r="CF46" i="39"/>
  <c r="CE46" i="39"/>
  <c r="CD46" i="39"/>
  <c r="CH45" i="39"/>
  <c r="CG45" i="39"/>
  <c r="CF45" i="39"/>
  <c r="CE45" i="39"/>
  <c r="CD45" i="39"/>
  <c r="BV45" i="39"/>
  <c r="BW45" i="39" s="1"/>
  <c r="BX45" i="39" s="1"/>
  <c r="CH44" i="39"/>
  <c r="CG44" i="39"/>
  <c r="CF44" i="39"/>
  <c r="CE44" i="39"/>
  <c r="CD44" i="39"/>
  <c r="CA44" i="39"/>
  <c r="BZ44" i="39"/>
  <c r="BV44" i="39"/>
  <c r="BW44" i="39" s="1"/>
  <c r="BX44" i="39" s="1"/>
  <c r="CH43" i="39"/>
  <c r="CG43" i="39"/>
  <c r="CF43" i="39"/>
  <c r="CE43" i="39"/>
  <c r="CD43" i="39"/>
  <c r="CH42" i="39"/>
  <c r="CG42" i="39"/>
  <c r="CF42" i="39"/>
  <c r="CE42" i="39"/>
  <c r="CD42" i="39"/>
  <c r="BV42" i="39"/>
  <c r="BW42" i="39" s="1"/>
  <c r="BX42" i="39" s="1"/>
  <c r="CH41" i="39"/>
  <c r="CG41" i="39"/>
  <c r="CF41" i="39"/>
  <c r="CE41" i="39"/>
  <c r="CD41" i="39"/>
  <c r="CA41" i="39"/>
  <c r="BZ41" i="39"/>
  <c r="BV41" i="39"/>
  <c r="BW41" i="39" s="1"/>
  <c r="BX41" i="39" s="1"/>
  <c r="CH40" i="39"/>
  <c r="CG40" i="39"/>
  <c r="CF40" i="39"/>
  <c r="CE40" i="39"/>
  <c r="CD40" i="39"/>
  <c r="CH39" i="39"/>
  <c r="CG39" i="39"/>
  <c r="CF39" i="39"/>
  <c r="CE39" i="39"/>
  <c r="CD39" i="39"/>
  <c r="BV39" i="39"/>
  <c r="BW39" i="39" s="1"/>
  <c r="BX39" i="39" s="1"/>
  <c r="CH38" i="39"/>
  <c r="CG38" i="39"/>
  <c r="CF38" i="39"/>
  <c r="CE38" i="39"/>
  <c r="CD38" i="39"/>
  <c r="CA38" i="39"/>
  <c r="BZ38" i="39"/>
  <c r="BV38" i="39"/>
  <c r="BW38" i="39" s="1"/>
  <c r="BX38" i="39" s="1"/>
  <c r="CH37" i="39"/>
  <c r="CG37" i="39"/>
  <c r="CF37" i="39"/>
  <c r="CE37" i="39"/>
  <c r="CD37" i="39"/>
  <c r="CH36" i="39"/>
  <c r="CG36" i="39"/>
  <c r="CF36" i="39"/>
  <c r="CE36" i="39"/>
  <c r="CD36" i="39"/>
  <c r="BV36" i="39"/>
  <c r="BW36" i="39" s="1"/>
  <c r="BX36" i="39" s="1"/>
  <c r="CH35" i="39"/>
  <c r="CG35" i="39"/>
  <c r="CF35" i="39"/>
  <c r="CE35" i="39"/>
  <c r="CD35" i="39"/>
  <c r="CA35" i="39"/>
  <c r="BZ35" i="39"/>
  <c r="BV35" i="39"/>
  <c r="BW35" i="39" s="1"/>
  <c r="BX35" i="39" s="1"/>
  <c r="CH34" i="39"/>
  <c r="CG34" i="39"/>
  <c r="CF34" i="39"/>
  <c r="CE34" i="39"/>
  <c r="CD34" i="39"/>
  <c r="CH33" i="39"/>
  <c r="CG33" i="39"/>
  <c r="CF33" i="39"/>
  <c r="CE33" i="39"/>
  <c r="CD33" i="39"/>
  <c r="BV33" i="39"/>
  <c r="BW33" i="39" s="1"/>
  <c r="BX33" i="39" s="1"/>
  <c r="CH32" i="39"/>
  <c r="CG32" i="39"/>
  <c r="CF32" i="39"/>
  <c r="CE32" i="39"/>
  <c r="CD32" i="39"/>
  <c r="CA32" i="39"/>
  <c r="BZ32" i="39"/>
  <c r="BW32" i="39"/>
  <c r="BX32" i="39" s="1"/>
  <c r="BV32" i="39"/>
  <c r="CH31" i="39"/>
  <c r="CG31" i="39"/>
  <c r="CF31" i="39"/>
  <c r="CE31" i="39"/>
  <c r="CD31" i="39"/>
  <c r="CH30" i="39"/>
  <c r="CG30" i="39"/>
  <c r="CF30" i="39"/>
  <c r="CE30" i="39"/>
  <c r="CD30" i="39"/>
  <c r="BV30" i="39"/>
  <c r="BW30" i="39" s="1"/>
  <c r="BX30" i="39" s="1"/>
  <c r="CH29" i="39"/>
  <c r="CG29" i="39"/>
  <c r="CF29" i="39"/>
  <c r="CE29" i="39"/>
  <c r="CD29" i="39"/>
  <c r="CA29" i="39"/>
  <c r="BZ29" i="39"/>
  <c r="BV29" i="39"/>
  <c r="BW29" i="39" s="1"/>
  <c r="BX29" i="39" s="1"/>
  <c r="CH28" i="39"/>
  <c r="CG28" i="39"/>
  <c r="CF28" i="39"/>
  <c r="CE28" i="39"/>
  <c r="CD28" i="39"/>
  <c r="CH27" i="39"/>
  <c r="CG27" i="39"/>
  <c r="CF27" i="39"/>
  <c r="CE27" i="39"/>
  <c r="CD27" i="39"/>
  <c r="BV27" i="39"/>
  <c r="BW27" i="39" s="1"/>
  <c r="BX27" i="39" s="1"/>
  <c r="CH26" i="39"/>
  <c r="CG26" i="39"/>
  <c r="CF26" i="39"/>
  <c r="CE26" i="39"/>
  <c r="CD26" i="39"/>
  <c r="CA26" i="39"/>
  <c r="BZ26" i="39"/>
  <c r="BV26" i="39"/>
  <c r="BW26" i="39" s="1"/>
  <c r="BX26" i="39" s="1"/>
  <c r="CH25" i="39"/>
  <c r="CG25" i="39"/>
  <c r="CF25" i="39"/>
  <c r="CE25" i="39"/>
  <c r="CD25" i="39"/>
  <c r="CH24" i="39"/>
  <c r="CG24" i="39"/>
  <c r="CF24" i="39"/>
  <c r="CE24" i="39"/>
  <c r="CD24" i="39"/>
  <c r="BV24" i="39"/>
  <c r="BW24" i="39" s="1"/>
  <c r="BX24" i="39" s="1"/>
  <c r="CH23" i="39"/>
  <c r="CG23" i="39"/>
  <c r="CF23" i="39"/>
  <c r="CE23" i="39"/>
  <c r="CD23" i="39"/>
  <c r="CA23" i="39"/>
  <c r="BZ23" i="39"/>
  <c r="BV23" i="39"/>
  <c r="BW23" i="39" s="1"/>
  <c r="BX23" i="39" s="1"/>
  <c r="CH22" i="39"/>
  <c r="CG22" i="39"/>
  <c r="CF22" i="39"/>
  <c r="CE22" i="39"/>
  <c r="CD22" i="39"/>
  <c r="CH21" i="39"/>
  <c r="CG21" i="39"/>
  <c r="CF21" i="39"/>
  <c r="CE21" i="39"/>
  <c r="CD21" i="39"/>
  <c r="BV21" i="39"/>
  <c r="BW21" i="39" s="1"/>
  <c r="BX21" i="39" s="1"/>
  <c r="CH20" i="39"/>
  <c r="CG20" i="39"/>
  <c r="CF20" i="39"/>
  <c r="CE20" i="39"/>
  <c r="CD20" i="39"/>
  <c r="CA20" i="39"/>
  <c r="BZ20" i="39"/>
  <c r="BV20" i="39"/>
  <c r="BW20" i="39" s="1"/>
  <c r="BX20" i="39" s="1"/>
  <c r="CH19" i="39"/>
  <c r="CG19" i="39"/>
  <c r="CF19" i="39"/>
  <c r="CE19" i="39"/>
  <c r="CD19" i="39"/>
  <c r="CH18" i="39"/>
  <c r="CG18" i="39"/>
  <c r="CF18" i="39"/>
  <c r="CE18" i="39"/>
  <c r="CD18" i="39"/>
  <c r="BV18" i="39"/>
  <c r="BW18" i="39" s="1"/>
  <c r="BX18" i="39" s="1"/>
  <c r="CH17" i="39"/>
  <c r="CG17" i="39"/>
  <c r="CF17" i="39"/>
  <c r="CE17" i="39"/>
  <c r="CD17" i="39"/>
  <c r="CY12" i="39" s="1"/>
  <c r="CC17" i="39"/>
  <c r="CB17" i="39"/>
  <c r="CA17" i="39"/>
  <c r="BZ17" i="39"/>
  <c r="BV17" i="39"/>
  <c r="BW17" i="39" s="1"/>
  <c r="BX17" i="39" s="1"/>
  <c r="CH16" i="39"/>
  <c r="CG16" i="39"/>
  <c r="CF16" i="39"/>
  <c r="CE16" i="39"/>
  <c r="CD16" i="39"/>
  <c r="CH15" i="39"/>
  <c r="CG15" i="39"/>
  <c r="CF15" i="39"/>
  <c r="CE15" i="39"/>
  <c r="CD15" i="39"/>
  <c r="BV15" i="39"/>
  <c r="BW15" i="39" s="1"/>
  <c r="BX15" i="39" s="1"/>
  <c r="CH14" i="39"/>
  <c r="CG14" i="39"/>
  <c r="CF14" i="39"/>
  <c r="CY6" i="39" s="1"/>
  <c r="CE14" i="39"/>
  <c r="CD14" i="39"/>
  <c r="CT13" i="39" s="1"/>
  <c r="CA14" i="39"/>
  <c r="BZ14" i="39"/>
  <c r="CO15" i="39" s="1"/>
  <c r="AC67" i="39" s="1"/>
  <c r="BV14" i="39"/>
  <c r="BW14" i="39" s="1"/>
  <c r="BX14" i="39" s="1"/>
  <c r="DG12" i="39"/>
  <c r="DI11" i="39"/>
  <c r="BO66" i="39" s="1"/>
  <c r="CO11" i="39"/>
  <c r="CT10" i="39"/>
  <c r="AM65" i="39" s="1"/>
  <c r="CY9" i="39"/>
  <c r="AW64" i="39" s="1"/>
  <c r="DD8" i="39"/>
  <c r="BF63" i="39" s="1"/>
  <c r="CT8" i="39"/>
  <c r="AM63" i="39" s="1"/>
  <c r="DI7" i="39"/>
  <c r="BO62" i="39" s="1"/>
  <c r="CY7" i="39"/>
  <c r="CO7" i="39"/>
  <c r="AC62" i="39" s="1"/>
  <c r="DI6" i="39"/>
  <c r="DD6" i="39"/>
  <c r="BF61" i="39" s="1"/>
  <c r="CT6" i="39"/>
  <c r="AM61" i="39" s="1"/>
  <c r="BW5" i="39"/>
  <c r="BX5" i="39" s="1"/>
  <c r="BV5" i="39"/>
  <c r="BV3" i="39"/>
  <c r="AV5" i="39" s="1"/>
  <c r="BV3" i="40" l="1"/>
  <c r="AV5" i="40" s="1"/>
  <c r="O20" i="40"/>
  <c r="CC20" i="40" s="1"/>
  <c r="L20" i="40"/>
  <c r="CB20" i="40" s="1"/>
  <c r="O23" i="40"/>
  <c r="CC23" i="40" s="1"/>
  <c r="L23" i="40"/>
  <c r="CB23" i="40" s="1"/>
  <c r="L29" i="40"/>
  <c r="CB29" i="40" s="1"/>
  <c r="O29" i="40"/>
  <c r="CC29" i="40" s="1"/>
  <c r="O44" i="40"/>
  <c r="CC44" i="40" s="1"/>
  <c r="L44" i="40"/>
  <c r="CB44" i="40" s="1"/>
  <c r="O47" i="40"/>
  <c r="CC47" i="40" s="1"/>
  <c r="L47" i="40"/>
  <c r="CB47" i="40" s="1"/>
  <c r="O32" i="40"/>
  <c r="CC32" i="40" s="1"/>
  <c r="L32" i="40"/>
  <c r="CB32" i="40" s="1"/>
  <c r="O35" i="40"/>
  <c r="CC35" i="40" s="1"/>
  <c r="L35" i="40"/>
  <c r="CB35" i="40" s="1"/>
  <c r="O14" i="40"/>
  <c r="CC14" i="40" s="1"/>
  <c r="L14" i="40"/>
  <c r="CB14" i="40" s="1"/>
  <c r="CL6" i="40" s="1"/>
  <c r="DI10" i="40"/>
  <c r="BO65" i="40" s="1"/>
  <c r="CO11" i="40"/>
  <c r="CT11" i="40"/>
  <c r="CY11" i="40"/>
  <c r="DD11" i="40"/>
  <c r="DI11" i="40"/>
  <c r="BO66" i="40" s="1"/>
  <c r="CO12" i="40"/>
  <c r="CT12" i="40"/>
  <c r="CY12" i="40"/>
  <c r="DD12" i="40"/>
  <c r="DI12" i="40"/>
  <c r="BO68" i="40" s="1"/>
  <c r="CO13" i="40"/>
  <c r="CT13" i="40"/>
  <c r="CY13" i="40"/>
  <c r="DD13" i="40"/>
  <c r="DI13" i="40"/>
  <c r="CM14" i="40"/>
  <c r="CN14" i="40" s="1"/>
  <c r="X68" i="40" s="1"/>
  <c r="CR14" i="40"/>
  <c r="CS14" i="40" s="1"/>
  <c r="AH68" i="40" s="1"/>
  <c r="CW14" i="40"/>
  <c r="CX14" i="40" s="1"/>
  <c r="AR68" i="40" s="1"/>
  <c r="DB14" i="40"/>
  <c r="DC14" i="40" s="1"/>
  <c r="BB68" i="40" s="1"/>
  <c r="CM15" i="40"/>
  <c r="CN15" i="40" s="1"/>
  <c r="X67" i="40" s="1"/>
  <c r="CR15" i="40"/>
  <c r="CS15" i="40" s="1"/>
  <c r="AH67" i="40" s="1"/>
  <c r="CW15" i="40"/>
  <c r="CX15" i="40" s="1"/>
  <c r="AR67" i="40" s="1"/>
  <c r="DB15" i="40"/>
  <c r="DC15" i="40" s="1"/>
  <c r="BB67" i="40" s="1"/>
  <c r="CV9" i="40"/>
  <c r="DA9" i="40"/>
  <c r="DF9" i="40"/>
  <c r="CL10" i="40"/>
  <c r="CQ10" i="40"/>
  <c r="CV10" i="40"/>
  <c r="DA10" i="40"/>
  <c r="DF10" i="40"/>
  <c r="CL11" i="40"/>
  <c r="CQ11" i="40"/>
  <c r="CV11" i="40"/>
  <c r="DA11" i="40"/>
  <c r="DF11" i="40"/>
  <c r="CL12" i="40"/>
  <c r="CQ12" i="40"/>
  <c r="CV12" i="40"/>
  <c r="DA12" i="40"/>
  <c r="DF12" i="40"/>
  <c r="CL13" i="40"/>
  <c r="CQ13" i="40"/>
  <c r="CV13" i="40"/>
  <c r="DA13" i="40"/>
  <c r="DF13" i="40"/>
  <c r="CW11" i="40"/>
  <c r="CX11" i="40" s="1"/>
  <c r="DB11" i="40"/>
  <c r="DC11" i="40" s="1"/>
  <c r="DG11" i="40"/>
  <c r="DH11" i="40" s="1"/>
  <c r="BJ66" i="40" s="1"/>
  <c r="CM12" i="40"/>
  <c r="CN12" i="40" s="1"/>
  <c r="X66" i="40" s="1"/>
  <c r="CR12" i="40"/>
  <c r="CS12" i="40" s="1"/>
  <c r="CW12" i="40"/>
  <c r="CX12" i="40" s="1"/>
  <c r="DB12" i="40"/>
  <c r="DC12" i="40" s="1"/>
  <c r="DG12" i="40"/>
  <c r="DH12" i="40" s="1"/>
  <c r="BJ68" i="40" s="1"/>
  <c r="CR13" i="40"/>
  <c r="CS13" i="40" s="1"/>
  <c r="CW13" i="40"/>
  <c r="CX13" i="40" s="1"/>
  <c r="DB13" i="40"/>
  <c r="DC13" i="40" s="1"/>
  <c r="CO14" i="40"/>
  <c r="AC68" i="40" s="1"/>
  <c r="CT14" i="40"/>
  <c r="AM68" i="40" s="1"/>
  <c r="CY14" i="40"/>
  <c r="AW68" i="40" s="1"/>
  <c r="DD14" i="40"/>
  <c r="BF68" i="40" s="1"/>
  <c r="CT15" i="40"/>
  <c r="AM67" i="40" s="1"/>
  <c r="CY15" i="40"/>
  <c r="AW67" i="40" s="1"/>
  <c r="CT7" i="39"/>
  <c r="AM62" i="39" s="1"/>
  <c r="CO8" i="39"/>
  <c r="AC63" i="39" s="1"/>
  <c r="DI8" i="39"/>
  <c r="BO63" i="39" s="1"/>
  <c r="DD9" i="39"/>
  <c r="BF64" i="39" s="1"/>
  <c r="CY10" i="39"/>
  <c r="AW65" i="39" s="1"/>
  <c r="CT11" i="39"/>
  <c r="CO12" i="39"/>
  <c r="CO9" i="39"/>
  <c r="AC64" i="39" s="1"/>
  <c r="DI9" i="39"/>
  <c r="DD10" i="39"/>
  <c r="BF65" i="39" s="1"/>
  <c r="CY11" i="39"/>
  <c r="CT12" i="39"/>
  <c r="DB13" i="39"/>
  <c r="CR15" i="39"/>
  <c r="CS15" i="39" s="1"/>
  <c r="AH67" i="39" s="1"/>
  <c r="CW14" i="39"/>
  <c r="CX14" i="39" s="1"/>
  <c r="AR68" i="39" s="1"/>
  <c r="DD7" i="39"/>
  <c r="BF62" i="39" s="1"/>
  <c r="CY8" i="39"/>
  <c r="CT9" i="39"/>
  <c r="AM64" i="39" s="1"/>
  <c r="CO10" i="39"/>
  <c r="AC65" i="39" s="1"/>
  <c r="DI10" i="39"/>
  <c r="BO65" i="39" s="1"/>
  <c r="DD11" i="39"/>
  <c r="DB14" i="39"/>
  <c r="DC14" i="39" s="1"/>
  <c r="BB68" i="39" s="1"/>
  <c r="O35" i="39"/>
  <c r="CC35" i="39" s="1"/>
  <c r="L35" i="39"/>
  <c r="CB35" i="39" s="1"/>
  <c r="CQ6" i="39"/>
  <c r="CV6" i="39"/>
  <c r="DA6" i="39"/>
  <c r="DF6" i="39"/>
  <c r="CL7" i="39"/>
  <c r="CQ7" i="39"/>
  <c r="CV7" i="39"/>
  <c r="DA7" i="39"/>
  <c r="DF7" i="39"/>
  <c r="CL8" i="39"/>
  <c r="CQ8" i="39"/>
  <c r="CV8" i="39"/>
  <c r="DA8" i="39"/>
  <c r="DF8" i="39"/>
  <c r="CL9" i="39"/>
  <c r="CQ9" i="39"/>
  <c r="CV9" i="39"/>
  <c r="DA9" i="39"/>
  <c r="DF9" i="39"/>
  <c r="CL10" i="39"/>
  <c r="CQ10" i="39"/>
  <c r="CV10" i="39"/>
  <c r="DA10" i="39"/>
  <c r="DF10" i="39"/>
  <c r="CL11" i="39"/>
  <c r="CQ11" i="39"/>
  <c r="CV11" i="39"/>
  <c r="DA11" i="39"/>
  <c r="DF11" i="39"/>
  <c r="CL12" i="39"/>
  <c r="CQ12" i="39"/>
  <c r="CV12" i="39"/>
  <c r="DB12" i="39"/>
  <c r="DH12" i="39"/>
  <c r="BJ68" i="39" s="1"/>
  <c r="CO13" i="39"/>
  <c r="AC66" i="39" s="1"/>
  <c r="CW13" i="39"/>
  <c r="CX13" i="39" s="1"/>
  <c r="DC13" i="39"/>
  <c r="DI13" i="39"/>
  <c r="CQ14" i="39"/>
  <c r="CM14" i="39"/>
  <c r="CN14" i="39" s="1"/>
  <c r="X68" i="39" s="1"/>
  <c r="CM15" i="39"/>
  <c r="CN15" i="39" s="1"/>
  <c r="X67" i="39" s="1"/>
  <c r="CR6" i="39"/>
  <c r="CS6" i="39" s="1"/>
  <c r="AH61" i="39" s="1"/>
  <c r="CW6" i="39"/>
  <c r="CX6" i="39" s="1"/>
  <c r="DB6" i="39"/>
  <c r="DC6" i="39" s="1"/>
  <c r="BB61" i="39" s="1"/>
  <c r="DG6" i="39"/>
  <c r="DH6" i="39" s="1"/>
  <c r="CM7" i="39"/>
  <c r="CR7" i="39"/>
  <c r="CS7" i="39" s="1"/>
  <c r="AH62" i="39" s="1"/>
  <c r="CW7" i="39"/>
  <c r="CX7" i="39" s="1"/>
  <c r="DB7" i="39"/>
  <c r="DG7" i="39"/>
  <c r="CM8" i="39"/>
  <c r="CR8" i="39"/>
  <c r="CS8" i="39" s="1"/>
  <c r="AH63" i="39" s="1"/>
  <c r="CW8" i="39"/>
  <c r="DB8" i="39"/>
  <c r="DG8" i="39"/>
  <c r="DH8" i="39" s="1"/>
  <c r="BJ63" i="39" s="1"/>
  <c r="CM9" i="39"/>
  <c r="CN9" i="39" s="1"/>
  <c r="X64" i="39" s="1"/>
  <c r="CR9" i="39"/>
  <c r="CW9" i="39"/>
  <c r="DB9" i="39"/>
  <c r="DG9" i="39"/>
  <c r="DH9" i="39" s="1"/>
  <c r="CM10" i="39"/>
  <c r="CR10" i="39"/>
  <c r="CS10" i="39" s="1"/>
  <c r="AH65" i="39" s="1"/>
  <c r="CW10" i="39"/>
  <c r="CX10" i="39" s="1"/>
  <c r="AR65" i="39" s="1"/>
  <c r="DB10" i="39"/>
  <c r="DC10" i="39" s="1"/>
  <c r="BB65" i="39" s="1"/>
  <c r="DG10" i="39"/>
  <c r="CM11" i="39"/>
  <c r="CR11" i="39"/>
  <c r="CS11" i="39" s="1"/>
  <c r="CW11" i="39"/>
  <c r="CX11" i="39" s="1"/>
  <c r="DB11" i="39"/>
  <c r="DG11" i="39"/>
  <c r="CM12" i="39"/>
  <c r="CR12" i="39"/>
  <c r="CS12" i="39" s="1"/>
  <c r="CW12" i="39"/>
  <c r="DC12" i="39"/>
  <c r="DI12" i="39"/>
  <c r="BO68" i="39" s="1"/>
  <c r="CR13" i="39"/>
  <c r="CS13" i="39" s="1"/>
  <c r="DD13" i="39"/>
  <c r="DD15" i="39"/>
  <c r="BF67" i="39" s="1"/>
  <c r="CR14" i="39"/>
  <c r="CS14" i="39" s="1"/>
  <c r="AH68" i="39" s="1"/>
  <c r="CW15" i="39"/>
  <c r="CX15" i="39" s="1"/>
  <c r="AR67" i="39" s="1"/>
  <c r="CN7" i="39"/>
  <c r="X62" i="39" s="1"/>
  <c r="DC7" i="39"/>
  <c r="BB62" i="39" s="1"/>
  <c r="DH7" i="39"/>
  <c r="BJ62" i="39" s="1"/>
  <c r="CN8" i="39"/>
  <c r="X63" i="39" s="1"/>
  <c r="CX8" i="39"/>
  <c r="DC8" i="39"/>
  <c r="BB63" i="39" s="1"/>
  <c r="CS9" i="39"/>
  <c r="AH64" i="39" s="1"/>
  <c r="CX9" i="39"/>
  <c r="AR64" i="39" s="1"/>
  <c r="DC9" i="39"/>
  <c r="BB64" i="39" s="1"/>
  <c r="CN10" i="39"/>
  <c r="X65" i="39" s="1"/>
  <c r="DH10" i="39"/>
  <c r="BJ65" i="39" s="1"/>
  <c r="CN11" i="39"/>
  <c r="DC11" i="39"/>
  <c r="BB66" i="39" s="1"/>
  <c r="DH11" i="39"/>
  <c r="BJ66" i="39" s="1"/>
  <c r="CN12" i="39"/>
  <c r="CX12" i="39"/>
  <c r="DD12" i="39"/>
  <c r="BF66" i="39" s="1"/>
  <c r="CM13" i="39"/>
  <c r="CN13" i="39" s="1"/>
  <c r="CY13" i="39"/>
  <c r="AW66" i="39" s="1"/>
  <c r="DG13" i="39"/>
  <c r="DH13" i="39" s="1"/>
  <c r="CL14" i="39"/>
  <c r="DB15" i="39"/>
  <c r="DC15" i="39" s="1"/>
  <c r="BB67" i="39" s="1"/>
  <c r="O14" i="39"/>
  <c r="CC14" i="39" s="1"/>
  <c r="L14" i="39"/>
  <c r="CB14" i="39" s="1"/>
  <c r="CL6" i="39" s="1"/>
  <c r="O20" i="39"/>
  <c r="CC20" i="39" s="1"/>
  <c r="L20" i="39"/>
  <c r="CB20" i="39" s="1"/>
  <c r="O23" i="39"/>
  <c r="CC23" i="39" s="1"/>
  <c r="L23" i="39"/>
  <c r="CB23" i="39" s="1"/>
  <c r="L29" i="39"/>
  <c r="CB29" i="39" s="1"/>
  <c r="O29" i="39"/>
  <c r="CC29" i="39" s="1"/>
  <c r="O32" i="39"/>
  <c r="CC32" i="39" s="1"/>
  <c r="L32" i="39"/>
  <c r="CB32" i="39" s="1"/>
  <c r="O38" i="39"/>
  <c r="CC38" i="39" s="1"/>
  <c r="L38" i="39"/>
  <c r="CB38" i="39" s="1"/>
  <c r="O26" i="39"/>
  <c r="CC26" i="39" s="1"/>
  <c r="L26" i="39"/>
  <c r="CB26" i="39" s="1"/>
  <c r="L41" i="39"/>
  <c r="CB41" i="39" s="1"/>
  <c r="O41" i="39"/>
  <c r="CC41" i="39" s="1"/>
  <c r="O44" i="39"/>
  <c r="CC44" i="39" s="1"/>
  <c r="L44" i="39"/>
  <c r="CB44" i="39" s="1"/>
  <c r="O47" i="39"/>
  <c r="CC47" i="39" s="1"/>
  <c r="L47" i="39"/>
  <c r="CB47" i="39" s="1"/>
  <c r="O50" i="39"/>
  <c r="CC50" i="39" s="1"/>
  <c r="L50" i="39"/>
  <c r="CB50" i="39" s="1"/>
  <c r="CV14" i="39"/>
  <c r="DA14" i="39"/>
  <c r="CL15" i="39"/>
  <c r="CQ15" i="39"/>
  <c r="CV15" i="39"/>
  <c r="DA15" i="39"/>
  <c r="DA12" i="39"/>
  <c r="DF12" i="39"/>
  <c r="CL13" i="39"/>
  <c r="CQ13" i="39"/>
  <c r="CV13" i="39"/>
  <c r="DA13" i="39"/>
  <c r="DF13" i="39"/>
  <c r="CO14" i="39"/>
  <c r="AC68" i="39" s="1"/>
  <c r="CT14" i="39"/>
  <c r="AM68" i="39" s="1"/>
  <c r="CY14" i="39"/>
  <c r="AW68" i="39" s="1"/>
  <c r="DD14" i="39"/>
  <c r="BF68" i="39" s="1"/>
  <c r="CT15" i="39"/>
  <c r="AM67" i="39" s="1"/>
  <c r="CY15" i="39"/>
  <c r="AW67" i="39" s="1"/>
  <c r="AR66" i="40" l="1"/>
  <c r="AC66" i="40"/>
  <c r="CO6" i="40"/>
  <c r="AC61" i="40" s="1"/>
  <c r="CM6" i="40"/>
  <c r="CN6" i="40" s="1"/>
  <c r="X61" i="40" s="1"/>
  <c r="BB66" i="40"/>
  <c r="BF66" i="40"/>
  <c r="AW66" i="40"/>
  <c r="AR66" i="39"/>
  <c r="X66" i="39"/>
  <c r="CM6" i="39"/>
  <c r="CN6" i="39" s="1"/>
  <c r="X61" i="39" s="1"/>
  <c r="CO6" i="39"/>
  <c r="AC61" i="39" s="1"/>
  <c r="AW27" i="28" l="1"/>
  <c r="AQ27" i="28"/>
  <c r="AK27" i="28"/>
  <c r="AW7" i="28"/>
  <c r="AE7" i="28"/>
  <c r="AE27" i="28" s="1"/>
  <c r="Y27" i="28"/>
  <c r="S27" i="28"/>
  <c r="M27" i="28"/>
  <c r="G27" i="28"/>
  <c r="AR90" i="24"/>
  <c r="AG90" i="24"/>
  <c r="V90" i="24"/>
  <c r="K90" i="24"/>
  <c r="AR64" i="24"/>
  <c r="AG64" i="24"/>
  <c r="V64" i="24"/>
  <c r="K64" i="24"/>
  <c r="AR38" i="24"/>
  <c r="AG38" i="24" l="1"/>
  <c r="V38" i="24"/>
  <c r="K38" i="24"/>
  <c r="N12" i="21" l="1"/>
  <c r="AW8" i="28"/>
  <c r="AW9" i="28"/>
  <c r="AW10" i="28"/>
  <c r="AW11" i="28"/>
  <c r="AW12" i="28"/>
  <c r="AW13" i="28"/>
  <c r="AW14" i="28"/>
  <c r="AW15" i="28"/>
  <c r="AW16" i="28"/>
  <c r="AW17" i="28"/>
  <c r="AW18" i="28"/>
  <c r="AW19" i="28"/>
  <c r="AW20" i="28"/>
  <c r="AW21" i="28"/>
  <c r="AW22" i="28"/>
  <c r="AW23" i="28"/>
  <c r="AW24" i="28"/>
  <c r="AW25" i="28"/>
  <c r="AW26" i="28"/>
  <c r="AE8" i="28"/>
  <c r="AE9" i="28"/>
  <c r="AE10" i="28"/>
  <c r="AE11" i="28"/>
  <c r="AE12" i="28"/>
  <c r="AE13" i="28"/>
  <c r="AE14" i="28"/>
  <c r="AE15" i="28"/>
  <c r="AE16" i="28"/>
  <c r="AE17" i="28"/>
  <c r="AE18" i="28"/>
  <c r="AE19" i="28"/>
  <c r="AE20" i="28"/>
  <c r="AE21" i="28"/>
  <c r="AE22" i="28"/>
  <c r="AE23" i="28"/>
  <c r="AE24" i="28"/>
  <c r="AE25" i="28"/>
  <c r="AE26" i="28"/>
  <c r="AE75" i="24" l="1"/>
  <c r="AE49" i="24"/>
  <c r="K74" i="24"/>
  <c r="AE23" i="24"/>
  <c r="N14" i="21" l="1"/>
  <c r="N13" i="21"/>
  <c r="S9" i="21"/>
  <c r="AF374" i="9" l="1"/>
  <c r="AF321" i="9"/>
  <c r="AF268" i="9"/>
  <c r="AF215" i="9"/>
  <c r="AF162" i="9"/>
  <c r="AF109" i="9"/>
  <c r="AF56" i="9"/>
  <c r="AC374" i="9"/>
  <c r="AC321" i="9"/>
  <c r="AC268" i="9"/>
  <c r="AC215" i="9"/>
  <c r="AC162" i="9"/>
  <c r="AC109" i="9"/>
  <c r="AC56" i="9"/>
  <c r="K384" i="9" l="1"/>
  <c r="T380" i="9"/>
  <c r="O380" i="9"/>
  <c r="J380" i="9"/>
  <c r="H380" i="9"/>
  <c r="H378" i="9"/>
  <c r="H375" i="9"/>
  <c r="H376" i="9"/>
  <c r="K331" i="9"/>
  <c r="T327" i="9"/>
  <c r="O327" i="9"/>
  <c r="J327" i="9"/>
  <c r="H327" i="9"/>
  <c r="H325" i="9"/>
  <c r="H323" i="9"/>
  <c r="H322" i="9"/>
  <c r="K278" i="9"/>
  <c r="T274" i="9"/>
  <c r="O274" i="9"/>
  <c r="J274" i="9"/>
  <c r="H274" i="9"/>
  <c r="H272" i="9"/>
  <c r="H269" i="9"/>
  <c r="H270" i="9"/>
  <c r="K225" i="9"/>
  <c r="T221" i="9"/>
  <c r="O221" i="9"/>
  <c r="J221" i="9"/>
  <c r="H221" i="9"/>
  <c r="H219" i="9"/>
  <c r="H216" i="9"/>
  <c r="H217" i="9"/>
  <c r="K119" i="9"/>
  <c r="K172" i="9"/>
  <c r="T168" i="9"/>
  <c r="O168" i="9"/>
  <c r="J168" i="9"/>
  <c r="H168" i="9"/>
  <c r="H166" i="9"/>
  <c r="H163" i="9"/>
  <c r="H164" i="9"/>
  <c r="T115" i="9"/>
  <c r="O115" i="9"/>
  <c r="J115" i="9"/>
  <c r="H115" i="9"/>
  <c r="H113" i="9"/>
  <c r="H110" i="9"/>
  <c r="H111" i="9"/>
  <c r="K66" i="9"/>
  <c r="T62" i="9"/>
  <c r="O62" i="9"/>
  <c r="J62" i="9"/>
  <c r="H62" i="9"/>
  <c r="H60" i="9"/>
  <c r="H57" i="9"/>
  <c r="H58" i="9"/>
  <c r="K13" i="9"/>
  <c r="T9" i="9"/>
  <c r="O9" i="9"/>
  <c r="J9" i="9"/>
  <c r="H9" i="9"/>
  <c r="H7" i="9"/>
  <c r="H4" i="9"/>
  <c r="H5" i="9"/>
  <c r="AF3" i="9" l="1"/>
  <c r="AC3" i="9"/>
  <c r="D5" i="5"/>
  <c r="E5" i="5"/>
  <c r="F5" i="5"/>
  <c r="G5" i="5"/>
  <c r="T9" i="8"/>
  <c r="O9" i="8"/>
  <c r="J9" i="8"/>
  <c r="H9" i="8"/>
  <c r="K13" i="8"/>
  <c r="H7" i="8"/>
  <c r="H4" i="8"/>
  <c r="H5" i="8"/>
  <c r="H6" i="5" l="1"/>
  <c r="H7" i="5"/>
  <c r="H8" i="5"/>
  <c r="H9" i="5"/>
  <c r="H10" i="5"/>
  <c r="H11" i="5"/>
  <c r="H12" i="5"/>
  <c r="H13" i="5"/>
  <c r="H14" i="5"/>
  <c r="H15" i="5"/>
  <c r="H16" i="5"/>
  <c r="H17" i="5"/>
  <c r="H18" i="5"/>
  <c r="H19" i="5"/>
  <c r="H20" i="5"/>
  <c r="H21" i="5"/>
  <c r="H5" i="5"/>
  <c r="D6" i="5"/>
  <c r="D7" i="5"/>
  <c r="D8" i="5"/>
  <c r="D9" i="5"/>
  <c r="D10" i="5"/>
  <c r="D11" i="5"/>
  <c r="D12" i="5"/>
  <c r="D13" i="5"/>
  <c r="D14" i="5"/>
  <c r="D15" i="5"/>
  <c r="D16" i="5"/>
  <c r="D17" i="5"/>
  <c r="D18" i="5"/>
  <c r="D19" i="5"/>
  <c r="D20" i="5"/>
  <c r="D21" i="5"/>
  <c r="E21" i="5"/>
  <c r="E19" i="5"/>
  <c r="F19" i="5"/>
  <c r="G19" i="5"/>
  <c r="I19" i="5"/>
  <c r="E20" i="5"/>
  <c r="F20" i="5"/>
  <c r="G20" i="5"/>
  <c r="I20" i="5"/>
  <c r="F21" i="5"/>
  <c r="G21" i="5"/>
  <c r="I21" i="5"/>
  <c r="C19" i="5"/>
  <c r="C20" i="5"/>
  <c r="C21" i="5"/>
  <c r="B19" i="5"/>
  <c r="B20" i="5"/>
  <c r="B21" i="5"/>
  <c r="I6" i="5"/>
  <c r="I7" i="5"/>
  <c r="I8" i="5"/>
  <c r="I9" i="5"/>
  <c r="I10" i="5"/>
  <c r="I11" i="5"/>
  <c r="I12" i="5"/>
  <c r="I13" i="5"/>
  <c r="I14" i="5"/>
  <c r="I15" i="5"/>
  <c r="I16" i="5"/>
  <c r="I17" i="5"/>
  <c r="I18" i="5"/>
  <c r="I5" i="5"/>
  <c r="E6" i="5"/>
  <c r="F6" i="5"/>
  <c r="G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C6" i="5"/>
  <c r="C7" i="5"/>
  <c r="C8" i="5"/>
  <c r="C9" i="5"/>
  <c r="C10" i="5"/>
  <c r="C11" i="5"/>
  <c r="C12" i="5"/>
  <c r="C13" i="5"/>
  <c r="C14" i="5"/>
  <c r="C15" i="5"/>
  <c r="C16" i="5"/>
  <c r="C17" i="5"/>
  <c r="C18" i="5"/>
  <c r="B6" i="5"/>
  <c r="B7" i="5"/>
  <c r="B8" i="5"/>
  <c r="B9" i="5"/>
  <c r="B10" i="5"/>
  <c r="B11" i="5"/>
  <c r="B12" i="5"/>
  <c r="B13" i="5"/>
  <c r="B14" i="5"/>
  <c r="B15" i="5"/>
  <c r="B16" i="5"/>
  <c r="B17" i="5"/>
  <c r="B18" i="5"/>
  <c r="B5" i="5"/>
</calcChain>
</file>

<file path=xl/comments1.xml><?xml version="1.0" encoding="utf-8"?>
<comments xmlns="http://schemas.openxmlformats.org/spreadsheetml/2006/main">
  <authors>
    <author>Administrator</author>
  </authors>
  <commentList>
    <comment ref="L4" authorId="0" shapeId="0">
      <text>
        <r>
          <rPr>
            <sz val="9"/>
            <color indexed="81"/>
            <rFont val="ＭＳ ゴシック"/>
            <family val="3"/>
            <charset val="128"/>
          </rPr>
          <t>提出月の１日現在の日付としてください。</t>
        </r>
      </text>
    </comment>
    <comment ref="D6" authorId="0" shapeId="0">
      <text>
        <r>
          <rPr>
            <sz val="9"/>
            <color indexed="81"/>
            <rFont val="ＭＳ ゴシック"/>
            <family val="3"/>
            <charset val="128"/>
          </rPr>
          <t>生年月日と性別はプルダウンから選択してください。
明治：M　大正：T　昭和：S　平成：H</t>
        </r>
      </text>
    </comment>
    <comment ref="C32" authorId="0" shapeId="0">
      <text>
        <r>
          <rPr>
            <sz val="9"/>
            <color indexed="81"/>
            <rFont val="ＭＳ ゴシック"/>
            <family val="3"/>
            <charset val="128"/>
          </rPr>
          <t>押印は不要です</t>
        </r>
      </text>
    </comment>
  </commentList>
</comments>
</file>

<file path=xl/comments2.xml><?xml version="1.0" encoding="utf-8"?>
<comments xmlns="http://schemas.openxmlformats.org/spreadsheetml/2006/main">
  <authors>
    <author>Administrator</author>
  </authors>
  <commentList>
    <comment ref="AF3" authorId="0" shapeId="0">
      <text>
        <r>
          <rPr>
            <sz val="9"/>
            <color indexed="81"/>
            <rFont val="MS P ゴシック"/>
            <family val="3"/>
            <charset val="128"/>
          </rPr>
          <t>提出月</t>
        </r>
      </text>
    </comment>
    <comment ref="AD4" authorId="0" shapeId="0">
      <text>
        <r>
          <rPr>
            <sz val="9"/>
            <color indexed="81"/>
            <rFont val="ＭＳ ゴシック"/>
            <family val="3"/>
            <charset val="128"/>
          </rPr>
          <t>面接における本人確認のため、写真を貼付してください。
面接に参加する方が法人代表代理の場合、代理の方の履歴書に写真添付してください。</t>
        </r>
      </text>
    </comment>
  </commentList>
</comments>
</file>

<file path=xl/comments3.xml><?xml version="1.0" encoding="utf-8"?>
<comments xmlns="http://schemas.openxmlformats.org/spreadsheetml/2006/main">
  <authors>
    <author>Administrator</author>
  </authors>
  <commentList>
    <comment ref="BP3" authorId="0" shapeId="0">
      <text>
        <r>
          <rPr>
            <b/>
            <sz val="9"/>
            <color indexed="81"/>
            <rFont val="MS P ゴシック"/>
            <family val="3"/>
            <charset val="128"/>
          </rPr>
          <t xml:space="preserve">提出月の1日現在
</t>
        </r>
      </text>
    </comment>
  </commentList>
</comments>
</file>

<file path=xl/comments4.xml><?xml version="1.0" encoding="utf-8"?>
<comments xmlns="http://schemas.openxmlformats.org/spreadsheetml/2006/main">
  <authors>
    <author>Administrator</author>
  </authors>
  <commentList>
    <comment ref="BP3" authorId="0" shapeId="0">
      <text>
        <r>
          <rPr>
            <b/>
            <sz val="9"/>
            <color indexed="81"/>
            <rFont val="MS P ゴシック"/>
            <family val="3"/>
            <charset val="128"/>
          </rPr>
          <t xml:space="preserve">提出月の1日現在
</t>
        </r>
      </text>
    </comment>
    <comment ref="BP72" authorId="0" shapeId="0">
      <text>
        <r>
          <rPr>
            <b/>
            <sz val="9"/>
            <color indexed="81"/>
            <rFont val="MS P ゴシック"/>
            <family val="3"/>
            <charset val="128"/>
          </rPr>
          <t xml:space="preserve">提出月の1日現在
</t>
        </r>
      </text>
    </comment>
  </commentList>
</comments>
</file>

<file path=xl/comments5.xml><?xml version="1.0" encoding="utf-8"?>
<comments xmlns="http://schemas.openxmlformats.org/spreadsheetml/2006/main">
  <authors>
    <author>Administrator</author>
    <author>横浜市</author>
  </authors>
  <commentList>
    <comment ref="P4" authorId="0" shapeId="0">
      <text>
        <r>
          <rPr>
            <sz val="9"/>
            <color indexed="81"/>
            <rFont val="ＭＳ ゴシック"/>
            <family val="3"/>
            <charset val="128"/>
          </rPr>
          <t>幼児教育及び保育を一体的に行う幼保連携型認定こども園として、どのような方針で教育及び保育を行っていくのか、教育時間と保育時間の接続の観点も含めて、簡潔に記載してください。</t>
        </r>
      </text>
    </comment>
    <comment ref="A5" authorId="0" shapeId="0">
      <text>
        <r>
          <rPr>
            <sz val="9"/>
            <color indexed="81"/>
            <rFont val="ＭＳ ゴシック"/>
            <family val="3"/>
            <charset val="128"/>
          </rPr>
          <t>幼保連携型認定こども園教育・保育要領を踏まえ、各園で実施する取組を具体的に記載してください。</t>
        </r>
      </text>
    </comment>
    <comment ref="P6" authorId="1" shapeId="0">
      <text>
        <r>
          <rPr>
            <sz val="9"/>
            <color indexed="81"/>
            <rFont val="MS P ゴシック"/>
            <family val="3"/>
            <charset val="128"/>
          </rPr>
          <t>０歳の定員設定をしない場合は記載不要です。</t>
        </r>
      </text>
    </comment>
    <comment ref="P9" authorId="1" shapeId="0">
      <text>
        <r>
          <rPr>
            <sz val="9"/>
            <color indexed="81"/>
            <rFont val="MS P ゴシック"/>
            <family val="3"/>
            <charset val="128"/>
          </rPr>
          <t>怪我や事故が起きないような施設や運用上の工夫、防止策を具体的に記載してください。</t>
        </r>
      </text>
    </comment>
  </commentList>
</comments>
</file>

<file path=xl/comments6.xml><?xml version="1.0" encoding="utf-8"?>
<comments xmlns="http://schemas.openxmlformats.org/spreadsheetml/2006/main">
  <authors>
    <author>Administrator</author>
  </authors>
  <commentList>
    <comment ref="A2" authorId="0" shapeId="0">
      <text>
        <r>
          <rPr>
            <sz val="9"/>
            <color indexed="81"/>
            <rFont val="MS P ゴシック"/>
            <family val="3"/>
            <charset val="128"/>
          </rPr>
          <t>事業の種類ごとに一枚作成してください。</t>
        </r>
      </text>
    </comment>
    <comment ref="P4" authorId="0" shapeId="0">
      <text>
        <r>
          <rPr>
            <sz val="9"/>
            <color indexed="81"/>
            <rFont val="ＭＳ ゴシック"/>
            <family val="3"/>
            <charset val="128"/>
          </rPr>
          <t>該当する１つを選択してください。</t>
        </r>
      </text>
    </comment>
    <comment ref="AY6" authorId="0" shapeId="0">
      <text>
        <r>
          <rPr>
            <sz val="9"/>
            <color indexed="81"/>
            <rFont val="ＭＳ ゴシック"/>
            <family val="3"/>
            <charset val="128"/>
          </rPr>
          <t>既に移行元施設で実施している場合、継続または拡充（さらに内容を充実させる場合）をチェックしてください。</t>
        </r>
      </text>
    </comment>
    <comment ref="P7" authorId="0" shapeId="0">
      <text>
        <r>
          <rPr>
            <sz val="9"/>
            <color indexed="81"/>
            <rFont val="ＭＳ ゴシック"/>
            <family val="3"/>
            <charset val="128"/>
          </rPr>
          <t>【子育て支援事業の種類】
○地域の子ども及びその保護者が相互の交流を行う場所を開設する等により、当該子どもの養育に関する各般の問題につき、その保護者からの相談に応じ、必要な情報の提供及び助言その他必要な援助を行う事業（例：園庭開放など）
→条件：週３日以上、利用を希望するときに利用することができる体制が確保されていること。
○地域の家庭において、当該家庭の子どもの養育に関する各般の問題につき、その保護者からの相談に応じ、必要な情報の提供及び助言その他必要な援助を行う事業（例：子育て相談、地域の子育て世帯の訪問等）
→条件：全ての開園日（利用を希望するときに利用することができる体制が確保されていること）
○保護者の疾病その他の理由により、家庭において保育されることが一時的に困難となった地域の子どもにつき、認定こども園又はその家庭において保育を行う事業
→条件：全ての開園日（利用を希望するときに利用することができる体制が確保されていること）
○地域の子どもの養育に関する援助を行う民間の団体又は個人に対する必要な情報の提供及び助言を行う事業</t>
        </r>
      </text>
    </comment>
  </commentList>
</comments>
</file>

<file path=xl/comments7.xml><?xml version="1.0" encoding="utf-8"?>
<comments xmlns="http://schemas.openxmlformats.org/spreadsheetml/2006/main">
  <authors>
    <author>Administrator</author>
    <author>横浜市</author>
  </authors>
  <commentList>
    <comment ref="P4" authorId="0" shapeId="0">
      <text>
        <r>
          <rPr>
            <sz val="9"/>
            <color indexed="81"/>
            <rFont val="ＭＳ ゴシック"/>
            <family val="3"/>
            <charset val="128"/>
          </rPr>
          <t xml:space="preserve">【記入例】
開園日数　年295日程度
開園時間　月～金　7:00～20:00
　　　　　土　　　7:30～18:30
</t>
        </r>
      </text>
    </comment>
    <comment ref="P5" authorId="0" shapeId="0">
      <text>
        <r>
          <rPr>
            <sz val="9"/>
            <color indexed="81"/>
            <rFont val="ＭＳ ゴシック"/>
            <family val="3"/>
            <charset val="128"/>
          </rPr>
          <t xml:space="preserve">ホームページ、掲示板、情報公開規程に基づく対応など園の情報開示体制を記載してください。
</t>
        </r>
      </text>
    </comment>
    <comment ref="P6" authorId="0" shapeId="0">
      <text>
        <r>
          <rPr>
            <sz val="9"/>
            <color indexed="81"/>
            <rFont val="ＭＳ ゴシック"/>
            <family val="3"/>
            <charset val="128"/>
          </rPr>
          <t xml:space="preserve">専任職員の配置や関係機関・保護者との連携体制など特別な配慮を要する子どもの受入れ体制について具体的に記載してください。
</t>
        </r>
      </text>
    </comment>
    <comment ref="P7" authorId="0" shapeId="0">
      <text>
        <r>
          <rPr>
            <sz val="9"/>
            <color indexed="81"/>
            <rFont val="ＭＳ ゴシック"/>
            <family val="3"/>
            <charset val="128"/>
          </rPr>
          <t xml:space="preserve">保健計画の策定、感染症対応マニュアルの策定、健康診断年２回実施など具体的に記載してください
</t>
        </r>
      </text>
    </comment>
    <comment ref="P8" authorId="0" shapeId="0">
      <text>
        <r>
          <rPr>
            <sz val="9"/>
            <color indexed="81"/>
            <rFont val="ＭＳ ゴシック"/>
            <family val="3"/>
            <charset val="128"/>
          </rPr>
          <t xml:space="preserve">学校安全計画の策定や安全点検の実施など、運営上や施設面での安全確保の対策について記載してください。防犯対策についても防犯カメラや電子錠の設置等、具体的に記載してください。
</t>
        </r>
      </text>
    </comment>
    <comment ref="P11" authorId="1" shapeId="0">
      <text>
        <r>
          <rPr>
            <sz val="9"/>
            <color indexed="81"/>
            <rFont val="MS P ゴシック"/>
            <family val="3"/>
            <charset val="128"/>
          </rPr>
          <t>【記入例】
１号認定子ども　週○回給食（外部搬入）を提供
　　　　　　　  週○回弁当持参
２・３号認定子ども　週６回自園調理の給食を提供</t>
        </r>
        <r>
          <rPr>
            <b/>
            <sz val="9"/>
            <color indexed="81"/>
            <rFont val="MS P ゴシック"/>
            <family val="3"/>
            <charset val="128"/>
          </rPr>
          <t xml:space="preserve"> </t>
        </r>
      </text>
    </comment>
    <comment ref="P12" authorId="0" shapeId="0">
      <text>
        <r>
          <rPr>
            <sz val="9"/>
            <color indexed="81"/>
            <rFont val="ＭＳ ゴシック"/>
            <family val="3"/>
            <charset val="128"/>
          </rPr>
          <t>給食の献立、個々の栄養管理、食育計画など栄養士の専門性を活かした取組体制を記載してください。</t>
        </r>
      </text>
    </comment>
    <comment ref="P13" authorId="0" shapeId="0">
      <text>
        <r>
          <rPr>
            <sz val="9"/>
            <color indexed="81"/>
            <rFont val="ＭＳ ゴシック"/>
            <family val="3"/>
            <charset val="128"/>
          </rPr>
          <t>園の食育の取組みを具体的に記載してください。</t>
        </r>
      </text>
    </comment>
    <comment ref="P14" authorId="0" shapeId="0">
      <text>
        <r>
          <rPr>
            <sz val="9"/>
            <color indexed="81"/>
            <rFont val="ＭＳ ゴシック"/>
            <family val="3"/>
            <charset val="128"/>
          </rPr>
          <t>食物アレルギーのある子どもへの対応について、献立作成や提供方法、事故の未然防止策など年齢別で具体的に記載してください。</t>
        </r>
      </text>
    </comment>
    <comment ref="P15" authorId="0" shapeId="0">
      <text>
        <r>
          <rPr>
            <sz val="9"/>
            <color indexed="81"/>
            <rFont val="ＭＳ ゴシック"/>
            <family val="3"/>
            <charset val="128"/>
          </rPr>
          <t>事故等に対する補償体制を具体的に記載してください。</t>
        </r>
      </text>
    </comment>
  </commentList>
</comments>
</file>

<file path=xl/sharedStrings.xml><?xml version="1.0" encoding="utf-8"?>
<sst xmlns="http://schemas.openxmlformats.org/spreadsheetml/2006/main" count="3136" uniqueCount="599">
  <si>
    <t>別紙</t>
    <rPh sb="0" eb="2">
      <t>ベッシ</t>
    </rPh>
    <phoneticPr fontId="8"/>
  </si>
  <si>
    <t>番号</t>
    <rPh sb="0" eb="2">
      <t>バンゴウ</t>
    </rPh>
    <phoneticPr fontId="8"/>
  </si>
  <si>
    <t>漢字</t>
    <rPh sb="0" eb="2">
      <t>カンジ</t>
    </rPh>
    <phoneticPr fontId="8"/>
  </si>
  <si>
    <t>生年月日</t>
    <rPh sb="0" eb="2">
      <t>セイネン</t>
    </rPh>
    <rPh sb="2" eb="4">
      <t>ガッピ</t>
    </rPh>
    <phoneticPr fontId="8"/>
  </si>
  <si>
    <t>元号</t>
    <rPh sb="0" eb="2">
      <t>ゲンゴウ</t>
    </rPh>
    <phoneticPr fontId="8"/>
  </si>
  <si>
    <t>年</t>
    <rPh sb="0" eb="1">
      <t>ネン</t>
    </rPh>
    <phoneticPr fontId="8"/>
  </si>
  <si>
    <t>月</t>
    <rPh sb="0" eb="1">
      <t>ゲツ</t>
    </rPh>
    <phoneticPr fontId="8"/>
  </si>
  <si>
    <t>日</t>
    <rPh sb="0" eb="1">
      <t>ヒ</t>
    </rPh>
    <phoneticPr fontId="8"/>
  </si>
  <si>
    <t>ｶﾅ</t>
    <phoneticPr fontId="8"/>
  </si>
  <si>
    <t>法人・団体の所在地
個人の住所</t>
    <rPh sb="0" eb="2">
      <t>ホウジン</t>
    </rPh>
    <rPh sb="3" eb="5">
      <t>ダンタイ</t>
    </rPh>
    <rPh sb="6" eb="9">
      <t>ショザイチ</t>
    </rPh>
    <rPh sb="10" eb="12">
      <t>コジン</t>
    </rPh>
    <rPh sb="13" eb="15">
      <t>ジュウショ</t>
    </rPh>
    <phoneticPr fontId="8"/>
  </si>
  <si>
    <t>性別</t>
    <rPh sb="0" eb="2">
      <t>セイベツ</t>
    </rPh>
    <phoneticPr fontId="8"/>
  </si>
  <si>
    <t>備考</t>
    <rPh sb="0" eb="2">
      <t>ビコウ</t>
    </rPh>
    <phoneticPr fontId="8"/>
  </si>
  <si>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8"/>
  </si>
  <si>
    <t>法人・団体名・氏名</t>
    <rPh sb="0" eb="2">
      <t>ホウジン</t>
    </rPh>
    <rPh sb="3" eb="5">
      <t>ダンタイ</t>
    </rPh>
    <rPh sb="5" eb="6">
      <t>ナ</t>
    </rPh>
    <rPh sb="7" eb="9">
      <t>シメイ</t>
    </rPh>
    <phoneticPr fontId="8"/>
  </si>
  <si>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8"/>
  </si>
  <si>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8"/>
  </si>
  <si>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8"/>
  </si>
  <si>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8"/>
  </si>
  <si>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8"/>
  </si>
  <si>
    <t>役員等氏名一覧表</t>
    <rPh sb="0" eb="2">
      <t>ヤクイン</t>
    </rPh>
    <rPh sb="2" eb="3">
      <t>トウ</t>
    </rPh>
    <rPh sb="3" eb="5">
      <t>シメイ</t>
    </rPh>
    <rPh sb="5" eb="7">
      <t>イチラン</t>
    </rPh>
    <rPh sb="7" eb="8">
      <t>ヒョウ</t>
    </rPh>
    <phoneticPr fontId="8"/>
  </si>
  <si>
    <t>役職</t>
    <rPh sb="0" eb="2">
      <t>ヤクショク</t>
    </rPh>
    <phoneticPr fontId="8"/>
  </si>
  <si>
    <t>氏名</t>
    <rPh sb="0" eb="2">
      <t>シメイ</t>
    </rPh>
    <phoneticPr fontId="8"/>
  </si>
  <si>
    <t>氏名のカナ</t>
    <rPh sb="0" eb="2">
      <t>シメイ</t>
    </rPh>
    <phoneticPr fontId="8"/>
  </si>
  <si>
    <t>住所</t>
    <rPh sb="0" eb="2">
      <t>ジュウショ</t>
    </rPh>
    <phoneticPr fontId="8"/>
  </si>
  <si>
    <t>住　　　所：</t>
    <rPh sb="0" eb="1">
      <t>ジュウ</t>
    </rPh>
    <rPh sb="4" eb="5">
      <t>トコロ</t>
    </rPh>
    <phoneticPr fontId="8"/>
  </si>
  <si>
    <t>団  体  名：</t>
    <rPh sb="0" eb="1">
      <t>ダン</t>
    </rPh>
    <rPh sb="3" eb="4">
      <t>タイ</t>
    </rPh>
    <rPh sb="6" eb="7">
      <t>メイ</t>
    </rPh>
    <phoneticPr fontId="8"/>
  </si>
  <si>
    <t>代表者氏名：</t>
    <rPh sb="0" eb="3">
      <t>ダイヒョウシャ</t>
    </rPh>
    <rPh sb="3" eb="5">
      <t>シメイ</t>
    </rPh>
    <phoneticPr fontId="8"/>
  </si>
  <si>
    <t>M</t>
    <phoneticPr fontId="11"/>
  </si>
  <si>
    <t>T</t>
    <phoneticPr fontId="11"/>
  </si>
  <si>
    <t>S</t>
    <phoneticPr fontId="11"/>
  </si>
  <si>
    <t>H</t>
    <phoneticPr fontId="11"/>
  </si>
  <si>
    <t>．</t>
  </si>
  <si>
    <t>．</t>
    <phoneticPr fontId="11"/>
  </si>
  <si>
    <t>男</t>
    <rPh sb="0" eb="1">
      <t>オトコ</t>
    </rPh>
    <phoneticPr fontId="11"/>
  </si>
  <si>
    <t>女</t>
    <rPh sb="0" eb="1">
      <t>オンナ</t>
    </rPh>
    <phoneticPr fontId="11"/>
  </si>
  <si>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8"/>
  </si>
  <si>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8"/>
  </si>
  <si>
    <t>法人代表者履歴書</t>
    <rPh sb="0" eb="2">
      <t>ホウジン</t>
    </rPh>
    <rPh sb="2" eb="5">
      <t>ダイヒョウシャ</t>
    </rPh>
    <rPh sb="5" eb="8">
      <t>リレキショ</t>
    </rPh>
    <phoneticPr fontId="21"/>
  </si>
  <si>
    <t>親族</t>
    <rPh sb="0" eb="2">
      <t>シンゾク</t>
    </rPh>
    <phoneticPr fontId="21"/>
  </si>
  <si>
    <t>令和</t>
    <rPh sb="0" eb="2">
      <t>レイワ</t>
    </rPh>
    <phoneticPr fontId="21"/>
  </si>
  <si>
    <t>年</t>
    <rPh sb="0" eb="1">
      <t>ネン</t>
    </rPh>
    <phoneticPr fontId="21"/>
  </si>
  <si>
    <t>月</t>
    <rPh sb="0" eb="1">
      <t>ガツ</t>
    </rPh>
    <phoneticPr fontId="21"/>
  </si>
  <si>
    <t>その他</t>
    <rPh sb="2" eb="3">
      <t>タ</t>
    </rPh>
    <phoneticPr fontId="21"/>
  </si>
  <si>
    <t>氏名</t>
    <rPh sb="0" eb="2">
      <t>フリガナ</t>
    </rPh>
    <phoneticPr fontId="21"/>
  </si>
  <si>
    <t>写真貼付</t>
    <rPh sb="0" eb="2">
      <t>シャシン</t>
    </rPh>
    <rPh sb="2" eb="3">
      <t>ハ</t>
    </rPh>
    <rPh sb="3" eb="4">
      <t>ツ</t>
    </rPh>
    <phoneticPr fontId="21"/>
  </si>
  <si>
    <t>住所</t>
    <rPh sb="0" eb="2">
      <t>ジュウショ</t>
    </rPh>
    <phoneticPr fontId="9"/>
  </si>
  <si>
    <t>住所</t>
    <rPh sb="0" eb="2">
      <t>ジュウショ</t>
    </rPh>
    <phoneticPr fontId="21"/>
  </si>
  <si>
    <t>生年月日</t>
    <rPh sb="0" eb="2">
      <t>セイネン</t>
    </rPh>
    <rPh sb="2" eb="4">
      <t>ガッピ</t>
    </rPh>
    <phoneticPr fontId="21"/>
  </si>
  <si>
    <t>日</t>
    <rPh sb="0" eb="1">
      <t>ニチ</t>
    </rPh>
    <phoneticPr fontId="21"/>
  </si>
  <si>
    <t>代表者との関係</t>
    <rPh sb="0" eb="2">
      <t>ダイヒョウ</t>
    </rPh>
    <rPh sb="2" eb="3">
      <t>シャ</t>
    </rPh>
    <rPh sb="5" eb="7">
      <t>カンケイ</t>
    </rPh>
    <phoneticPr fontId="21"/>
  </si>
  <si>
    <t>（</t>
    <phoneticPr fontId="21"/>
  </si>
  <si>
    <t>）</t>
    <phoneticPr fontId="21"/>
  </si>
  <si>
    <t>現在の職業</t>
    <rPh sb="0" eb="2">
      <t>ゲンザイ</t>
    </rPh>
    <rPh sb="3" eb="5">
      <t>ショクギョウ</t>
    </rPh>
    <phoneticPr fontId="21"/>
  </si>
  <si>
    <t>役職</t>
    <rPh sb="0" eb="2">
      <t>ヤクショク</t>
    </rPh>
    <phoneticPr fontId="21"/>
  </si>
  <si>
    <r>
      <rPr>
        <b/>
        <sz val="10"/>
        <rFont val="ＭＳ Ｐゴシック"/>
        <family val="3"/>
        <charset val="128"/>
        <scheme val="minor"/>
      </rPr>
      <t>略歴</t>
    </r>
    <r>
      <rPr>
        <sz val="10"/>
        <rFont val="ＭＳ Ｐゴシック"/>
        <family val="3"/>
        <charset val="128"/>
        <scheme val="minor"/>
      </rPr>
      <t xml:space="preserve">
（保育所・幼稚園での勤務歴がある場合は、認可・認可外の別も記入してください。）</t>
    </r>
    <rPh sb="0" eb="2">
      <t>リャクレキ</t>
    </rPh>
    <rPh sb="5" eb="7">
      <t>ホイク</t>
    </rPh>
    <rPh sb="7" eb="8">
      <t>ショ</t>
    </rPh>
    <rPh sb="9" eb="12">
      <t>ヨウチエン</t>
    </rPh>
    <rPh sb="14" eb="16">
      <t>キンム</t>
    </rPh>
    <rPh sb="16" eb="17">
      <t>レキ</t>
    </rPh>
    <rPh sb="20" eb="22">
      <t>バアイ</t>
    </rPh>
    <rPh sb="24" eb="26">
      <t>ニンカ</t>
    </rPh>
    <rPh sb="27" eb="29">
      <t>ニンカ</t>
    </rPh>
    <rPh sb="29" eb="30">
      <t>ガイ</t>
    </rPh>
    <rPh sb="31" eb="32">
      <t>ベツ</t>
    </rPh>
    <rPh sb="33" eb="35">
      <t>キニュウ</t>
    </rPh>
    <phoneticPr fontId="21"/>
  </si>
  <si>
    <t>～</t>
    <phoneticPr fontId="21"/>
  </si>
  <si>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1"/>
  </si>
  <si>
    <t>資格</t>
    <rPh sb="0" eb="2">
      <t>シカク</t>
    </rPh>
    <phoneticPr fontId="21"/>
  </si>
  <si>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1"/>
  </si>
  <si>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1"/>
  </si>
  <si>
    <t>役員等履歴書</t>
    <rPh sb="0" eb="2">
      <t>ヤクイン</t>
    </rPh>
    <rPh sb="2" eb="3">
      <t>トウ</t>
    </rPh>
    <rPh sb="3" eb="6">
      <t>リレキショ</t>
    </rPh>
    <phoneticPr fontId="21"/>
  </si>
  <si>
    <t>園長履歴書</t>
    <rPh sb="0" eb="2">
      <t>エンチョウ</t>
    </rPh>
    <rPh sb="2" eb="5">
      <t>リレキショ</t>
    </rPh>
    <phoneticPr fontId="21"/>
  </si>
  <si>
    <t>法人名</t>
    <rPh sb="0" eb="2">
      <t>ホウジン</t>
    </rPh>
    <rPh sb="2" eb="3">
      <t>メイ</t>
    </rPh>
    <phoneticPr fontId="9"/>
  </si>
  <si>
    <t>法人名</t>
    <rPh sb="0" eb="2">
      <t>ホウジン</t>
    </rPh>
    <rPh sb="2" eb="3">
      <t>メイ</t>
    </rPh>
    <phoneticPr fontId="21"/>
  </si>
  <si>
    <t>令和</t>
    <rPh sb="0" eb="2">
      <t>レイワ</t>
    </rPh>
    <phoneticPr fontId="8"/>
  </si>
  <si>
    <t>年</t>
    <phoneticPr fontId="8"/>
  </si>
  <si>
    <t>月</t>
    <phoneticPr fontId="8"/>
  </si>
  <si>
    <t>日現在</t>
    <phoneticPr fontId="8"/>
  </si>
  <si>
    <t>氏名</t>
    <rPh sb="0" eb="2">
      <t>フリガナ</t>
    </rPh>
    <phoneticPr fontId="8"/>
  </si>
  <si>
    <t xml:space="preserve">写真添付
</t>
    <rPh sb="0" eb="2">
      <t>シャシン</t>
    </rPh>
    <rPh sb="2" eb="4">
      <t>テンプ</t>
    </rPh>
    <phoneticPr fontId="21"/>
  </si>
  <si>
    <t>現住所</t>
    <rPh sb="0" eb="3">
      <t>ゲンジュウショ</t>
    </rPh>
    <phoneticPr fontId="8"/>
  </si>
  <si>
    <t>〒</t>
    <phoneticPr fontId="21"/>
  </si>
  <si>
    <t>現在の職業</t>
    <rPh sb="0" eb="2">
      <t>ゲンザイ</t>
    </rPh>
    <rPh sb="3" eb="5">
      <t>ショクギョウ</t>
    </rPh>
    <phoneticPr fontId="8"/>
  </si>
  <si>
    <t>年月</t>
    <rPh sb="0" eb="2">
      <t>ネンゲツ</t>
    </rPh>
    <phoneticPr fontId="8"/>
  </si>
  <si>
    <t>期間</t>
    <rPh sb="0" eb="2">
      <t>キカン</t>
    </rPh>
    <phoneticPr fontId="8"/>
  </si>
  <si>
    <t>職　歴（社会福祉事業等含む）</t>
    <rPh sb="0" eb="1">
      <t>ショク</t>
    </rPh>
    <rPh sb="2" eb="3">
      <t>レキ</t>
    </rPh>
    <rPh sb="4" eb="6">
      <t>シャカイ</t>
    </rPh>
    <rPh sb="6" eb="8">
      <t>フクシ</t>
    </rPh>
    <rPh sb="8" eb="10">
      <t>ジギョウ</t>
    </rPh>
    <rPh sb="10" eb="11">
      <t>トウ</t>
    </rPh>
    <rPh sb="11" eb="12">
      <t>フク</t>
    </rPh>
    <phoneticPr fontId="8"/>
  </si>
  <si>
    <t>担当業務</t>
    <rPh sb="0" eb="2">
      <t>タントウ</t>
    </rPh>
    <rPh sb="2" eb="4">
      <t>ギョウム</t>
    </rPh>
    <phoneticPr fontId="21"/>
  </si>
  <si>
    <t>雇用形態</t>
    <rPh sb="0" eb="2">
      <t>コヨウ</t>
    </rPh>
    <rPh sb="2" eb="4">
      <t>ケイタイ</t>
    </rPh>
    <phoneticPr fontId="8"/>
  </si>
  <si>
    <t>勤務形態</t>
    <rPh sb="0" eb="2">
      <t>キンム</t>
    </rPh>
    <rPh sb="2" eb="4">
      <t>ケイタイ</t>
    </rPh>
    <phoneticPr fontId="8"/>
  </si>
  <si>
    <t>施設種別</t>
    <rPh sb="0" eb="2">
      <t>シセツ</t>
    </rPh>
    <rPh sb="2" eb="4">
      <t>シュベツ</t>
    </rPh>
    <phoneticPr fontId="8"/>
  </si>
  <si>
    <t>（施設所在地・定員数・受入年齢）</t>
    <rPh sb="1" eb="3">
      <t>シセツ</t>
    </rPh>
    <rPh sb="3" eb="6">
      <t>ショザイチ</t>
    </rPh>
    <rPh sb="7" eb="10">
      <t>テイインスウ</t>
    </rPh>
    <rPh sb="11" eb="13">
      <t>ウケイレ</t>
    </rPh>
    <rPh sb="13" eb="15">
      <t>ネンレイ</t>
    </rPh>
    <phoneticPr fontId="8"/>
  </si>
  <si>
    <t>（園長、担当年齢等）　</t>
    <phoneticPr fontId="21"/>
  </si>
  <si>
    <t>（その他の場合記載）</t>
    <rPh sb="3" eb="4">
      <t>タ</t>
    </rPh>
    <rPh sb="5" eb="7">
      <t>バアイ</t>
    </rPh>
    <rPh sb="7" eb="9">
      <t>キサイ</t>
    </rPh>
    <phoneticPr fontId="21"/>
  </si>
  <si>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8"/>
  </si>
  <si>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8"/>
  </si>
  <si>
    <t>□</t>
  </si>
  <si>
    <t>無し</t>
    <rPh sb="0" eb="1">
      <t>ナ</t>
    </rPh>
    <phoneticPr fontId="8"/>
  </si>
  <si>
    <t>その他・特記事項</t>
    <rPh sb="2" eb="3">
      <t>タ</t>
    </rPh>
    <rPh sb="4" eb="6">
      <t>トッキ</t>
    </rPh>
    <rPh sb="6" eb="8">
      <t>ジコウ</t>
    </rPh>
    <phoneticPr fontId="21"/>
  </si>
  <si>
    <t>園長面接用資料</t>
    <rPh sb="0" eb="2">
      <t>エンチョウ</t>
    </rPh>
    <rPh sb="2" eb="5">
      <t>メンセツヨウ</t>
    </rPh>
    <rPh sb="5" eb="7">
      <t>シリョウ</t>
    </rPh>
    <phoneticPr fontId="21"/>
  </si>
  <si>
    <t>１　職員の育成方針について</t>
    <phoneticPr fontId="21"/>
  </si>
  <si>
    <t>２　保護者・近隣との関係構築・苦情対応について</t>
    <phoneticPr fontId="21"/>
  </si>
  <si>
    <t>財源充当確認書</t>
    <phoneticPr fontId="18"/>
  </si>
  <si>
    <t>　この度の認定こども園整備に要する各所要額については、以下のとおり保有している資金から充当します。</t>
    <phoneticPr fontId="18"/>
  </si>
  <si>
    <t>※該当するものに○</t>
    <rPh sb="1" eb="3">
      <t>ガイトウ</t>
    </rPh>
    <phoneticPr fontId="9"/>
  </si>
  <si>
    <t xml:space="preserve"> 整備に係る自己資金</t>
    <rPh sb="1" eb="3">
      <t>セイビ</t>
    </rPh>
    <rPh sb="4" eb="5">
      <t>カカ</t>
    </rPh>
    <rPh sb="6" eb="8">
      <t>ジコ</t>
    </rPh>
    <rPh sb="8" eb="10">
      <t>シキン</t>
    </rPh>
    <phoneticPr fontId="9"/>
  </si>
  <si>
    <t xml:space="preserve"> 借入金の償還財源</t>
    <rPh sb="1" eb="3">
      <t>カリイレ</t>
    </rPh>
    <rPh sb="3" eb="4">
      <t>キン</t>
    </rPh>
    <rPh sb="5" eb="7">
      <t>ショウカン</t>
    </rPh>
    <rPh sb="7" eb="9">
      <t>ザイゲン</t>
    </rPh>
    <phoneticPr fontId="9"/>
  </si>
  <si>
    <t>円</t>
    <rPh sb="0" eb="1">
      <t>エン</t>
    </rPh>
    <phoneticPr fontId="18"/>
  </si>
  <si>
    <t>代表者職氏名</t>
    <rPh sb="0" eb="2">
      <t>ダイヒョウ</t>
    </rPh>
    <rPh sb="2" eb="3">
      <t>シャ</t>
    </rPh>
    <rPh sb="3" eb="4">
      <t>ショク</t>
    </rPh>
    <rPh sb="4" eb="6">
      <t>シメイ</t>
    </rPh>
    <phoneticPr fontId="9"/>
  </si>
  <si>
    <t>令和</t>
    <phoneticPr fontId="18"/>
  </si>
  <si>
    <t>年</t>
    <rPh sb="0" eb="1">
      <t>ネン</t>
    </rPh>
    <phoneticPr fontId="18"/>
  </si>
  <si>
    <t>月</t>
    <rPh sb="0" eb="1">
      <t>ゲツ</t>
    </rPh>
    <phoneticPr fontId="18"/>
  </si>
  <si>
    <t>日</t>
    <rPh sb="0" eb="1">
      <t>ニチ</t>
    </rPh>
    <phoneticPr fontId="18"/>
  </si>
  <si>
    <t>代表者の氏名</t>
    <phoneticPr fontId="18"/>
  </si>
  <si>
    <t>法人の所在地</t>
    <rPh sb="3" eb="6">
      <t>ショザイチ</t>
    </rPh>
    <phoneticPr fontId="18"/>
  </si>
  <si>
    <t>法人の名称</t>
    <rPh sb="3" eb="5">
      <t>メイショウ</t>
    </rPh>
    <phoneticPr fontId="18"/>
  </si>
  <si>
    <t>金融機関名</t>
  </si>
  <si>
    <t>預金口座番号</t>
  </si>
  <si>
    <t>充当金額</t>
    <phoneticPr fontId="18"/>
  </si>
  <si>
    <t>口座名義人</t>
    <phoneticPr fontId="18"/>
  </si>
  <si>
    <t>番号</t>
    <rPh sb="0" eb="2">
      <t>バンゴウ</t>
    </rPh>
    <phoneticPr fontId="18"/>
  </si>
  <si>
    <t>銀行</t>
    <rPh sb="0" eb="2">
      <t>ギンコウ</t>
    </rPh>
    <phoneticPr fontId="18"/>
  </si>
  <si>
    <t>支店</t>
    <rPh sb="0" eb="2">
      <t>シテン</t>
    </rPh>
    <phoneticPr fontId="18"/>
  </si>
  <si>
    <t>合計(A)</t>
    <rPh sb="0" eb="1">
      <t>ゴウ</t>
    </rPh>
    <rPh sb="1" eb="2">
      <t>ケイ</t>
    </rPh>
    <phoneticPr fontId="18"/>
  </si>
  <si>
    <t>合　計（Aと一致）</t>
    <rPh sb="0" eb="1">
      <t>ゴウ</t>
    </rPh>
    <rPh sb="2" eb="3">
      <t>ケイ</t>
    </rPh>
    <rPh sb="6" eb="8">
      <t>イッチ</t>
    </rPh>
    <phoneticPr fontId="18"/>
  </si>
  <si>
    <t>贈与契約書（参考）</t>
    <phoneticPr fontId="18"/>
  </si>
  <si>
    <t>第２条　甲は、前条による贈与を同法人の指定する期日までに行わなければならない。</t>
    <rPh sb="0" eb="1">
      <t>ダイ</t>
    </rPh>
    <rPh sb="2" eb="3">
      <t>ジョウ</t>
    </rPh>
    <phoneticPr fontId="18"/>
  </si>
  <si>
    <t>上記契約を証するため、同文２通を作成し、甲、乙署名捺印のうえ各１通を所持する。</t>
    <phoneticPr fontId="18"/>
  </si>
  <si>
    <t>※「▲▲資金」には、贈与契約の内容により「建設自己資金」や「開設準備費及び運転資金」と記入してください。</t>
    <phoneticPr fontId="18"/>
  </si>
  <si>
    <t>甲</t>
    <rPh sb="0" eb="1">
      <t>コウ</t>
    </rPh>
    <phoneticPr fontId="9"/>
  </si>
  <si>
    <t>氏名</t>
    <rPh sb="0" eb="2">
      <t>シメイ</t>
    </rPh>
    <phoneticPr fontId="9"/>
  </si>
  <si>
    <t>乙</t>
    <rPh sb="0" eb="1">
      <t>オツ</t>
    </rPh>
    <phoneticPr fontId="9"/>
  </si>
  <si>
    <t>※甲が代表者である場合は、乙に代表者代理人を立てて、甲と乙が同一人にならないようにしてください。</t>
  </si>
  <si>
    <t>（例）</t>
    <rPh sb="1" eb="2">
      <t>レイ</t>
    </rPh>
    <phoneticPr fontId="9"/>
  </si>
  <si>
    <t>代表者代理人</t>
    <rPh sb="0" eb="2">
      <t>ダイヒョウ</t>
    </rPh>
    <rPh sb="2" eb="3">
      <t>シャ</t>
    </rPh>
    <rPh sb="3" eb="6">
      <t>ダイリニン</t>
    </rPh>
    <phoneticPr fontId="9"/>
  </si>
  <si>
    <t>実印</t>
    <rPh sb="0" eb="1">
      <t>ジツ</t>
    </rPh>
    <rPh sb="1" eb="2">
      <t>イン</t>
    </rPh>
    <phoneticPr fontId="18"/>
  </si>
  <si>
    <t>償還金贈与契約書（参考）</t>
    <phoneticPr fontId="18"/>
  </si>
  <si>
    <t>第２条　甲は、前条による贈与を毎年○月末日までに行わなければならない。</t>
    <phoneticPr fontId="18"/>
  </si>
  <si>
    <t>上記契約を証するため、同文３通を作成し、甲、乙及び丙、署名捺印のうえ各１通を所持する。</t>
    <phoneticPr fontId="18"/>
  </si>
  <si>
    <t>丙</t>
    <rPh sb="0" eb="1">
      <t>ヘイ</t>
    </rPh>
    <phoneticPr fontId="9"/>
  </si>
  <si>
    <t>※　甲、乙、丙が同一人とならないようにしてください。贈与契約書の甲が代表者である場合の記入例を参照してください。</t>
    <phoneticPr fontId="18"/>
  </si>
  <si>
    <t>決算報告書チェックリスト</t>
    <phoneticPr fontId="18"/>
  </si>
  <si>
    <t>貸借対照表</t>
  </si>
  <si>
    <t>財産目録</t>
  </si>
  <si>
    <t>販売費、一般管理費明細</t>
  </si>
  <si>
    <t>製造原価報告書</t>
  </si>
  <si>
    <t>人員表</t>
  </si>
  <si>
    <t>キャッシュフロー計算書</t>
  </si>
  <si>
    <t>売掛金（未収入金）の内訳書</t>
  </si>
  <si>
    <t>借入金及び支払利息の内訳書</t>
  </si>
  <si>
    <t>役員報酬手当及び人件費の内訳書</t>
  </si>
  <si>
    <t>地代家賃等の内訳書</t>
  </si>
  <si>
    <t>年度</t>
    <rPh sb="0" eb="2">
      <t>ネンド</t>
    </rPh>
    <phoneticPr fontId="18"/>
  </si>
  <si>
    <t>期）</t>
    <rPh sb="0" eb="1">
      <t>キ</t>
    </rPh>
    <phoneticPr fontId="18"/>
  </si>
  <si>
    <t>第</t>
    <rPh sb="0" eb="1">
      <t>ダイ</t>
    </rPh>
    <phoneticPr fontId="18"/>
  </si>
  <si>
    <t>（第</t>
    <rPh sb="1" eb="2">
      <t>ダイ</t>
    </rPh>
    <phoneticPr fontId="18"/>
  </si>
  <si>
    <t>旧</t>
    <rPh sb="0" eb="1">
      <t>キュウ</t>
    </rPh>
    <phoneticPr fontId="18"/>
  </si>
  <si>
    <t>新</t>
    <rPh sb="0" eb="1">
      <t>シン</t>
    </rPh>
    <phoneticPr fontId="18"/>
  </si>
  <si>
    <t>人　員　表</t>
    <phoneticPr fontId="18"/>
  </si>
  <si>
    <t>法人名</t>
    <phoneticPr fontId="18"/>
  </si>
  <si>
    <t>月</t>
    <rPh sb="0" eb="1">
      <t>ガツ</t>
    </rPh>
    <phoneticPr fontId="18"/>
  </si>
  <si>
    <t>常勤役員</t>
    <phoneticPr fontId="18"/>
  </si>
  <si>
    <t>人</t>
    <rPh sb="0" eb="1">
      <t>ニン</t>
    </rPh>
    <phoneticPr fontId="18"/>
  </si>
  <si>
    <t>常勤従業員</t>
    <phoneticPr fontId="18"/>
  </si>
  <si>
    <t>非常勤従業員</t>
    <phoneticPr fontId="18"/>
  </si>
  <si>
    <t>Ｈ</t>
    <phoneticPr fontId="18"/>
  </si>
  <si>
    <t>月</t>
    <rPh sb="0" eb="1">
      <t>ツキ</t>
    </rPh>
    <phoneticPr fontId="18"/>
  </si>
  <si>
    <t>合計</t>
    <rPh sb="0" eb="2">
      <t>ゴウケイ</t>
    </rPh>
    <phoneticPr fontId="18"/>
  </si>
  <si>
    <t>～</t>
    <phoneticPr fontId="18"/>
  </si>
  <si>
    <t>年</t>
    <rPh sb="0" eb="1">
      <t>ネン</t>
    </rPh>
    <phoneticPr fontId="18"/>
  </si>
  <si>
    <t>月　決算</t>
    <rPh sb="0" eb="1">
      <t>ガツ</t>
    </rPh>
    <rPh sb="2" eb="4">
      <t>ケッサン</t>
    </rPh>
    <phoneticPr fontId="18"/>
  </si>
  <si>
    <t>期</t>
    <rPh sb="0" eb="1">
      <t>キ</t>
    </rPh>
    <phoneticPr fontId="18"/>
  </si>
  <si>
    <t>ただし、非常勤従業員（パート、アルバイト）数は、１日８時間とした場合の１日あたりの平均延べ人数を記入してください。</t>
    <phoneticPr fontId="18"/>
  </si>
  <si>
    <t>注１</t>
    <phoneticPr fontId="18"/>
  </si>
  <si>
    <t>人員は各月末の在籍数を記入してください。</t>
    <phoneticPr fontId="18"/>
  </si>
  <si>
    <t>計算方法がわからない場合には、各月の欄に延べ人数、延べ労働時間を記入してください。</t>
    <phoneticPr fontId="18"/>
  </si>
  <si>
    <t>注２</t>
    <phoneticPr fontId="18"/>
  </si>
  <si>
    <t>外注費で処理している人員（派遣社員等）は除外してください。</t>
    <phoneticPr fontId="18"/>
  </si>
  <si>
    <t>借入先</t>
    <rPh sb="0" eb="3">
      <t>カリイレサキ</t>
    </rPh>
    <phoneticPr fontId="9"/>
  </si>
  <si>
    <t>借入額</t>
    <rPh sb="0" eb="2">
      <t>カリイレ</t>
    </rPh>
    <rPh sb="2" eb="3">
      <t>ガク</t>
    </rPh>
    <phoneticPr fontId="9"/>
  </si>
  <si>
    <t>償還年次</t>
    <rPh sb="0" eb="2">
      <t>ショウカン</t>
    </rPh>
    <rPh sb="2" eb="4">
      <t>ネンジ</t>
    </rPh>
    <phoneticPr fontId="9"/>
  </si>
  <si>
    <t>自己資金</t>
    <rPh sb="0" eb="2">
      <t>ジコ</t>
    </rPh>
    <rPh sb="2" eb="4">
      <t>シキン</t>
    </rPh>
    <phoneticPr fontId="9"/>
  </si>
  <si>
    <t>寄付金</t>
    <rPh sb="0" eb="2">
      <t>キフ</t>
    </rPh>
    <rPh sb="2" eb="3">
      <t>キン</t>
    </rPh>
    <phoneticPr fontId="9"/>
  </si>
  <si>
    <t>合　計</t>
    <rPh sb="0" eb="1">
      <t>ゴウ</t>
    </rPh>
    <rPh sb="2" eb="3">
      <t>ケイ</t>
    </rPh>
    <phoneticPr fontId="9"/>
  </si>
  <si>
    <t>借入金償還計画表</t>
    <phoneticPr fontId="18"/>
  </si>
  <si>
    <t>元金</t>
    <phoneticPr fontId="18"/>
  </si>
  <si>
    <t>利子</t>
    <phoneticPr fontId="18"/>
  </si>
  <si>
    <t>年間償還
所要額
合計</t>
    <rPh sb="0" eb="2">
      <t>ネンカン</t>
    </rPh>
    <rPh sb="2" eb="4">
      <t>ショウカン</t>
    </rPh>
    <rPh sb="5" eb="7">
      <t>ショヨウ</t>
    </rPh>
    <rPh sb="7" eb="8">
      <t>ガク</t>
    </rPh>
    <rPh sb="9" eb="10">
      <t>ガッ</t>
    </rPh>
    <rPh sb="10" eb="11">
      <t>ケイ</t>
    </rPh>
    <phoneticPr fontId="9"/>
  </si>
  <si>
    <t>償還財源</t>
    <phoneticPr fontId="18"/>
  </si>
  <si>
    <t>償還財源
合計</t>
    <phoneticPr fontId="18"/>
  </si>
  <si>
    <t>　○○　○○（以下「甲」という。）と学校法人◎◎学園代表者（又は代表者代理人）●●　●●
（以下「乙」という。）は、次のとおり贈与契約を締結した。</t>
    <phoneticPr fontId="18"/>
  </si>
  <si>
    <t>令和　　年　　月　　日</t>
    <rPh sb="4" eb="5">
      <t>ネン</t>
    </rPh>
    <rPh sb="7" eb="8">
      <t>ガツ</t>
    </rPh>
    <rPh sb="10" eb="11">
      <t>ヒ</t>
    </rPh>
    <phoneticPr fontId="18"/>
  </si>
  <si>
    <t>教育及び保育の概要案</t>
    <phoneticPr fontId="18"/>
  </si>
  <si>
    <t>目標・理念・運営方針</t>
    <phoneticPr fontId="18"/>
  </si>
  <si>
    <t>集団生活の経験年数が
異なることへの配慮</t>
    <phoneticPr fontId="18"/>
  </si>
  <si>
    <t>利用時間等の違いへの
配慮</t>
    <phoneticPr fontId="18"/>
  </si>
  <si>
    <t>小学校教育への接続の
工夫・小学校との連携</t>
    <phoneticPr fontId="18"/>
  </si>
  <si>
    <t>子育て支援事業計画書案</t>
    <phoneticPr fontId="18"/>
  </si>
  <si>
    <t>実施する事業名</t>
    <phoneticPr fontId="18"/>
  </si>
  <si>
    <t>事業の種類</t>
    <phoneticPr fontId="18"/>
  </si>
  <si>
    <t>継続</t>
    <rPh sb="0" eb="2">
      <t>ケイゾク</t>
    </rPh>
    <phoneticPr fontId="18"/>
  </si>
  <si>
    <t>新規</t>
    <rPh sb="0" eb="2">
      <t>シンキ</t>
    </rPh>
    <phoneticPr fontId="18"/>
  </si>
  <si>
    <t>拡充　】</t>
    <rPh sb="0" eb="2">
      <t>カクジュウ</t>
    </rPh>
    <phoneticPr fontId="18"/>
  </si>
  <si>
    <t>【</t>
    <phoneticPr fontId="18"/>
  </si>
  <si>
    <t>事業の内容</t>
    <phoneticPr fontId="18"/>
  </si>
  <si>
    <t>実施日数及び実施時間</t>
    <phoneticPr fontId="18"/>
  </si>
  <si>
    <t>職員配置</t>
    <phoneticPr fontId="18"/>
  </si>
  <si>
    <t>利用者負担</t>
    <phoneticPr fontId="18"/>
  </si>
  <si>
    <t>実施の周知の工夫</t>
    <phoneticPr fontId="18"/>
  </si>
  <si>
    <t>その他</t>
    <phoneticPr fontId="18"/>
  </si>
  <si>
    <t>管理運営に係る計画書案</t>
    <phoneticPr fontId="18"/>
  </si>
  <si>
    <t>開園日数及び開園時間</t>
    <phoneticPr fontId="18"/>
  </si>
  <si>
    <t>情報開示の体制</t>
    <phoneticPr fontId="18"/>
  </si>
  <si>
    <t>障害児等特別の配慮を
要する子どもの受入れ
に関する必要な措置</t>
    <phoneticPr fontId="18"/>
  </si>
  <si>
    <t>子どもの健康を確保
するための必要な措置</t>
    <phoneticPr fontId="18"/>
  </si>
  <si>
    <t>子どもの安全を確保
するための必要な措置</t>
    <phoneticPr fontId="18"/>
  </si>
  <si>
    <t>食事の提供体制</t>
    <phoneticPr fontId="18"/>
  </si>
  <si>
    <t>栄養士の指導体制</t>
    <phoneticPr fontId="18"/>
  </si>
  <si>
    <t>補償の体制</t>
    <phoneticPr fontId="18"/>
  </si>
  <si>
    <t>損益計算書</t>
    <phoneticPr fontId="18"/>
  </si>
  <si>
    <t>※上記内容が分かる残高証明書（申請日１か月以内発行）を添付してください。</t>
    <rPh sb="23" eb="25">
      <t>ハッコウ</t>
    </rPh>
    <phoneticPr fontId="18"/>
  </si>
  <si>
    <t>第３条　学校法人◎◎学園が横浜市の幼保連携型認定こども園整備事業の補助金交付先として選定
　されなかったときは、この契約は無効とし、これにより損害が発生した場合、甲は損害の賠償を
　請求することができない。</t>
    <rPh sb="0" eb="1">
      <t>ダイ</t>
    </rPh>
    <rPh sb="2" eb="3">
      <t>ジョウ</t>
    </rPh>
    <phoneticPr fontId="18"/>
  </si>
  <si>
    <t>第１条　甲は、学校法人◎◎学園が横浜市の幼保連携型認定こども園整備事業の補助対象事業者と
　して決定したときは、同法人の事業実施にかかる▲▲資金として金○，○○○千円を同法人に贈
　与することを約し、乙はこれを承諾した。</t>
    <rPh sb="0" eb="1">
      <t>ダイ</t>
    </rPh>
    <rPh sb="2" eb="3">
      <t>ジョウ</t>
    </rPh>
    <rPh sb="38" eb="40">
      <t>タイショウ</t>
    </rPh>
    <rPh sb="40" eb="43">
      <t>ジギョウシャ</t>
    </rPh>
    <rPh sb="60" eb="62">
      <t>ジギョウ</t>
    </rPh>
    <rPh sb="62" eb="64">
      <t>ジッシ</t>
    </rPh>
    <phoneticPr fontId="18"/>
  </si>
  <si>
    <t>第４条　この契約に定めていない事項については、甲、乙は誠意をもって協議のうえ決定するもの
　とする。</t>
    <phoneticPr fontId="18"/>
  </si>
  <si>
    <t>　○○　○○（以下「甲」という。）と学校法人◎◎学園代表者（又は代表者代理人）●●　●●（以下「乙」という。）は、次のとおり贈与契約を締結した。</t>
    <phoneticPr fontId="18"/>
  </si>
  <si>
    <t>第１条　甲は、学校法人◎◎学園が横浜市の幼保連携型認定こども園整備事業の補助対象事業者と
　して決定したときは、同法人の○○銀行からの借入金の償還財源として、総額金○，○○○千円
　を別紙の借入金償還計画表のとおり同法人に贈与することを約し、乙はこれを承諾した。</t>
    <rPh sb="0" eb="1">
      <t>ダイ</t>
    </rPh>
    <rPh sb="2" eb="3">
      <t>ジョウ</t>
    </rPh>
    <rPh sb="38" eb="40">
      <t>タイショウ</t>
    </rPh>
    <rPh sb="40" eb="43">
      <t>ジギョウシャ</t>
    </rPh>
    <phoneticPr fontId="18"/>
  </si>
  <si>
    <t>第３条　甲が、第１条による贈与を履行できないとき、又はできなくなったときは、丙がその贈与
　を代替し、又は残余の贈与を継承して行う。</t>
    <phoneticPr fontId="18"/>
  </si>
  <si>
    <t>第４条　丙は、前条による贈与の継承を履行できなくなったときは、あらかじめ乙の承諾を得なけ
　ればならない。</t>
    <phoneticPr fontId="18"/>
  </si>
  <si>
    <t>第５条　この契約に定めていない事項については、甲、乙及び丙は、誠意をもって協議のうえ決定
　するものとする。</t>
    <phoneticPr fontId="18"/>
  </si>
  <si>
    <t>保育者の動き・配慮</t>
  </si>
  <si>
    <t>３号認定子ども</t>
  </si>
  <si>
    <t>１号認定子ども</t>
  </si>
  <si>
    <t>時間</t>
  </si>
  <si>
    <t>１日の流れ（デイリープログラム）</t>
  </si>
  <si>
    <t>保育者の動き・配慮</t>
    <phoneticPr fontId="18"/>
  </si>
  <si>
    <t>２号認定子ども</t>
    <phoneticPr fontId="18"/>
  </si>
  <si>
    <t>施設名</t>
    <rPh sb="0" eb="2">
      <t>シセツ</t>
    </rPh>
    <rPh sb="2" eb="3">
      <t>メイ</t>
    </rPh>
    <phoneticPr fontId="21"/>
  </si>
  <si>
    <t>役職従事年数</t>
    <rPh sb="0" eb="6">
      <t>ヤクショクジュウジネンスウ</t>
    </rPh>
    <phoneticPr fontId="21"/>
  </si>
  <si>
    <t>横浜　太郎</t>
    <rPh sb="0" eb="2">
      <t>ヨコハマ</t>
    </rPh>
    <rPh sb="3" eb="5">
      <t>タロウ</t>
    </rPh>
    <phoneticPr fontId="21"/>
  </si>
  <si>
    <t>施設長</t>
    <rPh sb="0" eb="3">
      <t>シセツチョウ</t>
    </rPh>
    <phoneticPr fontId="21"/>
  </si>
  <si>
    <t>保育責任者</t>
    <rPh sb="0" eb="5">
      <t>ホイクセキニンシャ</t>
    </rPh>
    <phoneticPr fontId="21"/>
  </si>
  <si>
    <t>主任保育士</t>
    <rPh sb="0" eb="5">
      <t>シュニンホイクシ</t>
    </rPh>
    <phoneticPr fontId="21"/>
  </si>
  <si>
    <t>主幹教諭</t>
    <rPh sb="0" eb="4">
      <t>シュカンキョウユ</t>
    </rPh>
    <phoneticPr fontId="21"/>
  </si>
  <si>
    <t>S</t>
  </si>
  <si>
    <t>50</t>
    <phoneticPr fontId="21"/>
  </si>
  <si>
    <t>4</t>
    <phoneticPr fontId="21"/>
  </si>
  <si>
    <t>1</t>
    <phoneticPr fontId="21"/>
  </si>
  <si>
    <t>合計年</t>
    <rPh sb="0" eb="2">
      <t>ゴウケイ</t>
    </rPh>
    <rPh sb="2" eb="3">
      <t>ネン</t>
    </rPh>
    <phoneticPr fontId="21"/>
  </si>
  <si>
    <t>合計月</t>
    <rPh sb="0" eb="2">
      <t>ゴウケイ</t>
    </rPh>
    <rPh sb="2" eb="3">
      <t>ツキ</t>
    </rPh>
    <phoneticPr fontId="21"/>
  </si>
  <si>
    <t>換算後年</t>
    <rPh sb="0" eb="3">
      <t>カンサンゴ</t>
    </rPh>
    <rPh sb="3" eb="4">
      <t>ネン</t>
    </rPh>
    <phoneticPr fontId="21"/>
  </si>
  <si>
    <t>換算後月</t>
    <rPh sb="0" eb="3">
      <t>カンサンゴ</t>
    </rPh>
    <rPh sb="3" eb="4">
      <t>ツキ</t>
    </rPh>
    <phoneticPr fontId="21"/>
  </si>
  <si>
    <t>合計年</t>
    <rPh sb="0" eb="3">
      <t>ゴウケイネン</t>
    </rPh>
    <phoneticPr fontId="21"/>
  </si>
  <si>
    <t>認可保育所</t>
    <rPh sb="0" eb="5">
      <t>ニンカホイクジョ</t>
    </rPh>
    <phoneticPr fontId="21"/>
  </si>
  <si>
    <t>常勤</t>
    <rPh sb="0" eb="2">
      <t>ジョウキン</t>
    </rPh>
    <phoneticPr fontId="21"/>
  </si>
  <si>
    <t>主幹保育教諭</t>
    <rPh sb="0" eb="2">
      <t>シュカン</t>
    </rPh>
    <rPh sb="2" eb="4">
      <t>ホイク</t>
    </rPh>
    <rPh sb="4" eb="6">
      <t>キョウユ</t>
    </rPh>
    <phoneticPr fontId="21"/>
  </si>
  <si>
    <t>231-0017</t>
    <phoneticPr fontId="21"/>
  </si>
  <si>
    <t>認定こども園</t>
    <rPh sb="0" eb="2">
      <t>ニンテイ</t>
    </rPh>
    <rPh sb="5" eb="6">
      <t>エン</t>
    </rPh>
    <phoneticPr fontId="21"/>
  </si>
  <si>
    <t>神奈川県横浜市中区港町１－１</t>
    <rPh sb="0" eb="4">
      <t>カナガワケン</t>
    </rPh>
    <rPh sb="4" eb="7">
      <t>ヨコハマシ</t>
    </rPh>
    <rPh sb="7" eb="9">
      <t>ナカク</t>
    </rPh>
    <rPh sb="9" eb="11">
      <t>ミナトチョウ</t>
    </rPh>
    <phoneticPr fontId="21"/>
  </si>
  <si>
    <t>幼稚園</t>
    <rPh sb="0" eb="3">
      <t>ヨウチエン</t>
    </rPh>
    <phoneticPr fontId="21"/>
  </si>
  <si>
    <t>横浜保育室</t>
    <rPh sb="0" eb="2">
      <t>ヨコハマ</t>
    </rPh>
    <rPh sb="2" eb="5">
      <t>ホイクシツ</t>
    </rPh>
    <phoneticPr fontId="21"/>
  </si>
  <si>
    <t>〇〇保育園　施設長</t>
    <rPh sb="2" eb="5">
      <t>ホイクエン</t>
    </rPh>
    <rPh sb="6" eb="9">
      <t>シセツチョウ</t>
    </rPh>
    <phoneticPr fontId="21"/>
  </si>
  <si>
    <t>認証保育室</t>
    <rPh sb="0" eb="5">
      <t>ニンショウホイクシツ</t>
    </rPh>
    <phoneticPr fontId="21"/>
  </si>
  <si>
    <t>家庭的保育事業</t>
    <rPh sb="0" eb="3">
      <t>カテイテキ</t>
    </rPh>
    <rPh sb="3" eb="7">
      <t>ホイクジギョウ</t>
    </rPh>
    <phoneticPr fontId="21"/>
  </si>
  <si>
    <t>役職期間</t>
    <rPh sb="0" eb="2">
      <t>ヤクショク</t>
    </rPh>
    <rPh sb="2" eb="4">
      <t>キカン</t>
    </rPh>
    <phoneticPr fontId="21"/>
  </si>
  <si>
    <t>合計年数の計算</t>
    <rPh sb="0" eb="4">
      <t>ゴウケイネンスウ</t>
    </rPh>
    <rPh sb="5" eb="7">
      <t>ケイサン</t>
    </rPh>
    <phoneticPr fontId="21"/>
  </si>
  <si>
    <t>役職ごとの計算</t>
    <rPh sb="0" eb="2">
      <t>ヤクショク</t>
    </rPh>
    <rPh sb="5" eb="7">
      <t>ケイサン</t>
    </rPh>
    <phoneticPr fontId="21"/>
  </si>
  <si>
    <t>小規模保育事業</t>
    <rPh sb="0" eb="3">
      <t>ショウキボ</t>
    </rPh>
    <rPh sb="3" eb="7">
      <t>ホイクジギョウ</t>
    </rPh>
    <phoneticPr fontId="21"/>
  </si>
  <si>
    <t>役職名</t>
    <rPh sb="0" eb="2">
      <t>ヤクショク</t>
    </rPh>
    <rPh sb="2" eb="3">
      <t>メイ</t>
    </rPh>
    <phoneticPr fontId="21"/>
  </si>
  <si>
    <t>期間</t>
    <rPh sb="0" eb="2">
      <t>キカン</t>
    </rPh>
    <phoneticPr fontId="21"/>
  </si>
  <si>
    <t>施設種別</t>
    <rPh sb="0" eb="4">
      <t>シセツシュベツ</t>
    </rPh>
    <phoneticPr fontId="21"/>
  </si>
  <si>
    <t>勤務形態</t>
    <rPh sb="0" eb="4">
      <t>キンムケイタイ</t>
    </rPh>
    <phoneticPr fontId="21"/>
  </si>
  <si>
    <t>月</t>
    <rPh sb="0" eb="1">
      <t>ツキ</t>
    </rPh>
    <phoneticPr fontId="21"/>
  </si>
  <si>
    <t>役職名</t>
    <rPh sb="0" eb="3">
      <t>ヤクショクメイ</t>
    </rPh>
    <phoneticPr fontId="21"/>
  </si>
  <si>
    <t>事業所内保育事業</t>
    <rPh sb="0" eb="2">
      <t>ジギョウ</t>
    </rPh>
    <rPh sb="2" eb="3">
      <t>ショ</t>
    </rPh>
    <rPh sb="3" eb="4">
      <t>ナイ</t>
    </rPh>
    <rPh sb="4" eb="6">
      <t>ホイク</t>
    </rPh>
    <rPh sb="6" eb="8">
      <t>ジギョウ</t>
    </rPh>
    <phoneticPr fontId="21"/>
  </si>
  <si>
    <t>社会福祉法人○○会　○○保育園</t>
    <rPh sb="0" eb="2">
      <t>シャカイ</t>
    </rPh>
    <rPh sb="2" eb="4">
      <t>フクシ</t>
    </rPh>
    <rPh sb="4" eb="6">
      <t>ホウジン</t>
    </rPh>
    <rPh sb="8" eb="9">
      <t>カイ</t>
    </rPh>
    <rPh sb="12" eb="15">
      <t>ホイクエン</t>
    </rPh>
    <phoneticPr fontId="8"/>
  </si>
  <si>
    <t>1歳児担任等</t>
    <rPh sb="5" eb="6">
      <t>ナド</t>
    </rPh>
    <phoneticPr fontId="21"/>
  </si>
  <si>
    <t>主任保育士</t>
  </si>
  <si>
    <t>正規</t>
  </si>
  <si>
    <t>常勤</t>
  </si>
  <si>
    <t>認可保育所</t>
  </si>
  <si>
    <t>認可外</t>
    <rPh sb="0" eb="3">
      <t>ニンカガイ</t>
    </rPh>
    <phoneticPr fontId="21"/>
  </si>
  <si>
    <t>施設長</t>
  </si>
  <si>
    <t>企業主導型</t>
    <rPh sb="0" eb="2">
      <t>キギョウ</t>
    </rPh>
    <rPh sb="2" eb="5">
      <t>シュドウガタ</t>
    </rPh>
    <phoneticPr fontId="21"/>
  </si>
  <si>
    <t>H</t>
    <phoneticPr fontId="21"/>
  </si>
  <si>
    <t>横浜市中区・60名・０～５歳</t>
    <rPh sb="0" eb="3">
      <t>ヨコハマシ</t>
    </rPh>
    <rPh sb="3" eb="5">
      <t>ナカク</t>
    </rPh>
    <rPh sb="8" eb="9">
      <t>メイ</t>
    </rPh>
    <rPh sb="13" eb="14">
      <t>サイ</t>
    </rPh>
    <phoneticPr fontId="21"/>
  </si>
  <si>
    <t>H</t>
  </si>
  <si>
    <t>保育士資格</t>
    <rPh sb="0" eb="3">
      <t>ホイクシ</t>
    </rPh>
    <rPh sb="3" eb="5">
      <t>シカク</t>
    </rPh>
    <phoneticPr fontId="21"/>
  </si>
  <si>
    <t>有り→受講修了証(写）を添付</t>
    <phoneticPr fontId="21"/>
  </si>
  <si>
    <t>福祉歴</t>
    <rPh sb="0" eb="3">
      <t>フクシレキ</t>
    </rPh>
    <phoneticPr fontId="21"/>
  </si>
  <si>
    <t>施設種類</t>
    <rPh sb="0" eb="2">
      <t>シセツ</t>
    </rPh>
    <rPh sb="2" eb="4">
      <t>シュルイ</t>
    </rPh>
    <phoneticPr fontId="21"/>
  </si>
  <si>
    <t>通算経験年数</t>
    <rPh sb="0" eb="2">
      <t>ツウサン</t>
    </rPh>
    <rPh sb="2" eb="6">
      <t>ケイケンネンスウ</t>
    </rPh>
    <phoneticPr fontId="21"/>
  </si>
  <si>
    <t>役職従事年数</t>
    <rPh sb="0" eb="2">
      <t>ヤクショク</t>
    </rPh>
    <rPh sb="2" eb="4">
      <t>ジュウジ</t>
    </rPh>
    <rPh sb="4" eb="6">
      <t>ネンスウ</t>
    </rPh>
    <phoneticPr fontId="21"/>
  </si>
  <si>
    <t>うち、施設長</t>
    <rPh sb="3" eb="6">
      <t>シセツチョウ</t>
    </rPh>
    <phoneticPr fontId="21"/>
  </si>
  <si>
    <t>うち、保育責任者</t>
    <rPh sb="3" eb="8">
      <t>ホイクセキニンシャ</t>
    </rPh>
    <phoneticPr fontId="21"/>
  </si>
  <si>
    <t>うち、主任保育士</t>
    <rPh sb="3" eb="8">
      <t>シュニンホイクシ</t>
    </rPh>
    <phoneticPr fontId="21"/>
  </si>
  <si>
    <t>うち、主幹保育教諭</t>
    <rPh sb="3" eb="5">
      <t>シュカン</t>
    </rPh>
    <rPh sb="5" eb="7">
      <t>ホイク</t>
    </rPh>
    <rPh sb="7" eb="9">
      <t>キョウユ</t>
    </rPh>
    <phoneticPr fontId="21"/>
  </si>
  <si>
    <t>地域型保育事業</t>
    <rPh sb="0" eb="3">
      <t>チイキガタ</t>
    </rPh>
    <rPh sb="3" eb="5">
      <t>ホイク</t>
    </rPh>
    <rPh sb="5" eb="7">
      <t>ジギョウ</t>
    </rPh>
    <phoneticPr fontId="21"/>
  </si>
  <si>
    <t>企業主導型保育事業</t>
    <rPh sb="0" eb="2">
      <t>キギョウ</t>
    </rPh>
    <rPh sb="2" eb="5">
      <t>シュドウガタ</t>
    </rPh>
    <rPh sb="5" eb="7">
      <t>ホイク</t>
    </rPh>
    <rPh sb="7" eb="9">
      <t>ジギョウ</t>
    </rPh>
    <phoneticPr fontId="21"/>
  </si>
  <si>
    <t>施設長予定者</t>
    <rPh sb="0" eb="2">
      <t>シセツ</t>
    </rPh>
    <rPh sb="2" eb="3">
      <t>チョウ</t>
    </rPh>
    <rPh sb="3" eb="6">
      <t>ヨテイシャ</t>
    </rPh>
    <phoneticPr fontId="21"/>
  </si>
  <si>
    <t>　　既存園（幼稚園または保育所）から認定こども園に移行することで、加わる機能（１号認定子どもまたは２・３号認定子どもの保育・教育）を考慮し、保育・教育の質向上のための園内外の研修や評価等について、どのような取組を行いたいと考えているか。</t>
    <phoneticPr fontId="21"/>
  </si>
  <si>
    <t>　　認定こども園移行となることで変わる保育・教育の意図や保育・教育について、１号認定子ども及び２・３号認定子どもの各保護者に対して、相互理解を図るために考えていることはあるか。また、保護者や近隣から苦情を受け付けた場合はどのような対応を考えているか。</t>
    <phoneticPr fontId="18"/>
  </si>
  <si>
    <t>３　安全対策・防災について</t>
    <phoneticPr fontId="18"/>
  </si>
  <si>
    <t>　　　事故時や災害時の対応について、どのように職員に周知・徹底するか。</t>
    <phoneticPr fontId="21"/>
  </si>
  <si>
    <t>保育責任者履歴書</t>
    <rPh sb="0" eb="5">
      <t>ホイクセキニンシャ</t>
    </rPh>
    <rPh sb="5" eb="8">
      <t>リレキショ</t>
    </rPh>
    <phoneticPr fontId="21"/>
  </si>
  <si>
    <t>教育責任者履歴書</t>
    <rPh sb="0" eb="2">
      <t>キョウイク</t>
    </rPh>
    <rPh sb="2" eb="5">
      <t>セキニンシャ</t>
    </rPh>
    <rPh sb="5" eb="8">
      <t>リレキショ</t>
    </rPh>
    <phoneticPr fontId="21"/>
  </si>
  <si>
    <t>　　【法人預金】</t>
    <rPh sb="3" eb="7">
      <t>ホウジンヨキン</t>
    </rPh>
    <phoneticPr fontId="18"/>
  </si>
  <si>
    <t>円</t>
    <rPh sb="0" eb="1">
      <t>エン</t>
    </rPh>
    <phoneticPr fontId="18"/>
  </si>
  <si>
    <t>※ このシートで算出した補助額は試算であり、この金額が交付されるとは限りません。</t>
    <rPh sb="8" eb="10">
      <t>サンシュツ</t>
    </rPh>
    <rPh sb="12" eb="14">
      <t>ホジョ</t>
    </rPh>
    <rPh sb="14" eb="15">
      <t>ガク</t>
    </rPh>
    <rPh sb="16" eb="18">
      <t>シサン</t>
    </rPh>
    <rPh sb="24" eb="26">
      <t>キンガク</t>
    </rPh>
    <rPh sb="27" eb="29">
      <t>コウフ</t>
    </rPh>
    <rPh sb="34" eb="35">
      <t>カギ</t>
    </rPh>
    <phoneticPr fontId="8"/>
  </si>
  <si>
    <t>補助事業名</t>
    <rPh sb="0" eb="2">
      <t>ホジョ</t>
    </rPh>
    <rPh sb="2" eb="4">
      <t>ジギョウ</t>
    </rPh>
    <rPh sb="4" eb="5">
      <t>メイ</t>
    </rPh>
    <phoneticPr fontId="8"/>
  </si>
  <si>
    <t>※ 該当する補助事業を選択してください。</t>
    <rPh sb="2" eb="4">
      <t>ガイトウ</t>
    </rPh>
    <rPh sb="6" eb="10">
      <t>ホジョジギョウ</t>
    </rPh>
    <rPh sb="11" eb="13">
      <t>センタク</t>
    </rPh>
    <phoneticPr fontId="8"/>
  </si>
  <si>
    <t>施設名</t>
    <rPh sb="0" eb="3">
      <t>シセツメイ</t>
    </rPh>
    <phoneticPr fontId="8"/>
  </si>
  <si>
    <t>※ 施設名を記入してください。</t>
    <rPh sb="2" eb="4">
      <t>シセツ</t>
    </rPh>
    <rPh sb="4" eb="5">
      <t>メイ</t>
    </rPh>
    <rPh sb="6" eb="8">
      <t>キニュウ</t>
    </rPh>
    <phoneticPr fontId="8"/>
  </si>
  <si>
    <t>認可・利用定員
（0-2歳）</t>
    <rPh sb="0" eb="2">
      <t>ニンカ</t>
    </rPh>
    <rPh sb="3" eb="5">
      <t>リヨウ</t>
    </rPh>
    <rPh sb="5" eb="7">
      <t>テイイン</t>
    </rPh>
    <rPh sb="12" eb="13">
      <t>サイ</t>
    </rPh>
    <phoneticPr fontId="8"/>
  </si>
  <si>
    <t>０歳</t>
    <rPh sb="1" eb="2">
      <t>サイ</t>
    </rPh>
    <phoneticPr fontId="21"/>
  </si>
  <si>
    <t>１歳</t>
    <rPh sb="1" eb="2">
      <t>サイ</t>
    </rPh>
    <phoneticPr fontId="21"/>
  </si>
  <si>
    <t>２歳</t>
    <rPh sb="1" eb="2">
      <t>サイ</t>
    </rPh>
    <phoneticPr fontId="21"/>
  </si>
  <si>
    <t>小計①</t>
    <rPh sb="0" eb="1">
      <t>ショウ</t>
    </rPh>
    <rPh sb="1" eb="2">
      <t>ケイ</t>
    </rPh>
    <phoneticPr fontId="21"/>
  </si>
  <si>
    <t>※ 認可定員数を記載してください。</t>
    <rPh sb="2" eb="4">
      <t>ニンカ</t>
    </rPh>
    <rPh sb="4" eb="6">
      <t>テイイン</t>
    </rPh>
    <rPh sb="6" eb="7">
      <t>スウ</t>
    </rPh>
    <rPh sb="8" eb="10">
      <t>キサイ</t>
    </rPh>
    <phoneticPr fontId="8"/>
  </si>
  <si>
    <t>【整備前・仮設園舎時・解体撤去工事・仮設園舎工事について】</t>
    <rPh sb="1" eb="4">
      <t>セイビマエ</t>
    </rPh>
    <rPh sb="5" eb="7">
      <t>カセツ</t>
    </rPh>
    <rPh sb="7" eb="9">
      <t>エンシャ</t>
    </rPh>
    <rPh sb="9" eb="10">
      <t>ジ</t>
    </rPh>
    <rPh sb="11" eb="13">
      <t>カイタイ</t>
    </rPh>
    <rPh sb="13" eb="15">
      <t>テッキョ</t>
    </rPh>
    <rPh sb="15" eb="17">
      <t>コウジ</t>
    </rPh>
    <rPh sb="18" eb="20">
      <t>カセツ</t>
    </rPh>
    <rPh sb="20" eb="22">
      <t>エンシャ</t>
    </rPh>
    <rPh sb="22" eb="24">
      <t>コウジ</t>
    </rPh>
    <phoneticPr fontId="8"/>
  </si>
  <si>
    <t>整備前</t>
    <rPh sb="0" eb="3">
      <t>セイビマエ</t>
    </rPh>
    <phoneticPr fontId="8"/>
  </si>
  <si>
    <t>※ 施設型給付幼稚園及び幼稚園型</t>
    <rPh sb="2" eb="4">
      <t>シセツ</t>
    </rPh>
    <rPh sb="4" eb="5">
      <t>ガタ</t>
    </rPh>
    <rPh sb="5" eb="7">
      <t>キュウフ</t>
    </rPh>
    <rPh sb="7" eb="10">
      <t>ヨウチエン</t>
    </rPh>
    <rPh sb="10" eb="11">
      <t>オヨ</t>
    </rPh>
    <rPh sb="12" eb="16">
      <t>ヨウチエンガタ</t>
    </rPh>
    <phoneticPr fontId="8"/>
  </si>
  <si>
    <t>仮設園舎時</t>
    <rPh sb="0" eb="2">
      <t>カセツ</t>
    </rPh>
    <rPh sb="2" eb="4">
      <t>エンシャ</t>
    </rPh>
    <rPh sb="4" eb="5">
      <t>ジ</t>
    </rPh>
    <phoneticPr fontId="8"/>
  </si>
  <si>
    <t>　  認定こども園の方は『利用定員』を</t>
    <rPh sb="3" eb="5">
      <t>ニンテイ</t>
    </rPh>
    <rPh sb="8" eb="9">
      <t>エン</t>
    </rPh>
    <rPh sb="10" eb="11">
      <t>カタ</t>
    </rPh>
    <rPh sb="13" eb="15">
      <t>リヨウ</t>
    </rPh>
    <rPh sb="15" eb="17">
      <t>テイイン</t>
    </rPh>
    <phoneticPr fontId="8"/>
  </si>
  <si>
    <t>整備後</t>
    <rPh sb="0" eb="3">
      <t>セイビゴ</t>
    </rPh>
    <phoneticPr fontId="8"/>
  </si>
  <si>
    <t>　  私学助成幼稚園の方は『実員』を</t>
    <rPh sb="11" eb="12">
      <t>カタ</t>
    </rPh>
    <phoneticPr fontId="8"/>
  </si>
  <si>
    <t>うち、今回整備する施設の定員</t>
    <rPh sb="3" eb="5">
      <t>コンカイ</t>
    </rPh>
    <rPh sb="5" eb="7">
      <t>セイビ</t>
    </rPh>
    <rPh sb="9" eb="11">
      <t>シセツ</t>
    </rPh>
    <rPh sb="12" eb="14">
      <t>テイイン</t>
    </rPh>
    <phoneticPr fontId="8"/>
  </si>
  <si>
    <t>　  記載してください。</t>
    <rPh sb="3" eb="5">
      <t>キサイ</t>
    </rPh>
    <phoneticPr fontId="8"/>
  </si>
  <si>
    <t>認可・利用定員
（3-5歳）</t>
    <rPh sb="0" eb="2">
      <t>ニンカ</t>
    </rPh>
    <rPh sb="3" eb="5">
      <t>リヨウ</t>
    </rPh>
    <rPh sb="5" eb="7">
      <t>テイイン</t>
    </rPh>
    <rPh sb="12" eb="13">
      <t>サイ</t>
    </rPh>
    <phoneticPr fontId="8"/>
  </si>
  <si>
    <t>３歳</t>
    <rPh sb="1" eb="2">
      <t>サイ</t>
    </rPh>
    <phoneticPr fontId="21"/>
  </si>
  <si>
    <t>４歳</t>
    <rPh sb="1" eb="2">
      <t>サイ</t>
    </rPh>
    <phoneticPr fontId="21"/>
  </si>
  <si>
    <t>５歳</t>
    <rPh sb="1" eb="2">
      <t>サイ</t>
    </rPh>
    <phoneticPr fontId="21"/>
  </si>
  <si>
    <t>小計②</t>
    <rPh sb="0" eb="2">
      <t>ショウケイ</t>
    </rPh>
    <phoneticPr fontId="21"/>
  </si>
  <si>
    <t>１号</t>
    <rPh sb="1" eb="2">
      <t>ゴウ</t>
    </rPh>
    <phoneticPr fontId="8"/>
  </si>
  <si>
    <t>２号</t>
    <rPh sb="1" eb="2">
      <t>ゴウ</t>
    </rPh>
    <phoneticPr fontId="8"/>
  </si>
  <si>
    <t>保育所部分</t>
    <rPh sb="0" eb="3">
      <t>ホイクジョ</t>
    </rPh>
    <rPh sb="3" eb="5">
      <t>ブブン</t>
    </rPh>
    <phoneticPr fontId="8"/>
  </si>
  <si>
    <t>幼稚園部分</t>
    <rPh sb="0" eb="3">
      <t>ヨウチエン</t>
    </rPh>
    <rPh sb="3" eb="5">
      <t>ブブン</t>
    </rPh>
    <phoneticPr fontId="8"/>
  </si>
  <si>
    <t>合計</t>
    <rPh sb="0" eb="2">
      <t>ゴウケイ</t>
    </rPh>
    <phoneticPr fontId="8"/>
  </si>
  <si>
    <t>うち整備部分</t>
    <rPh sb="2" eb="6">
      <t>セイビブブン</t>
    </rPh>
    <phoneticPr fontId="8"/>
  </si>
  <si>
    <t>整備部分の割合</t>
    <rPh sb="0" eb="4">
      <t>セイビブブン</t>
    </rPh>
    <rPh sb="5" eb="7">
      <t>ワリアイ</t>
    </rPh>
    <phoneticPr fontId="8"/>
  </si>
  <si>
    <t>※ 解体撤去工事、仮設園舎工事がある場合、その園舎を利用していた（する）定員数を記載してください。</t>
    <rPh sb="2" eb="4">
      <t>カイタイ</t>
    </rPh>
    <rPh sb="4" eb="6">
      <t>テッキョ</t>
    </rPh>
    <rPh sb="6" eb="8">
      <t>コウジ</t>
    </rPh>
    <rPh sb="9" eb="11">
      <t>カセツ</t>
    </rPh>
    <rPh sb="11" eb="13">
      <t>エンシャ</t>
    </rPh>
    <rPh sb="13" eb="15">
      <t>コウジ</t>
    </rPh>
    <rPh sb="18" eb="20">
      <t>バアイ</t>
    </rPh>
    <rPh sb="23" eb="25">
      <t>エンシャ</t>
    </rPh>
    <rPh sb="26" eb="28">
      <t>リヨウ</t>
    </rPh>
    <rPh sb="36" eb="39">
      <t>テイインスウ</t>
    </rPh>
    <rPh sb="40" eb="42">
      <t>キサイ</t>
    </rPh>
    <phoneticPr fontId="8"/>
  </si>
  <si>
    <t>うち、今回解体する部分の定員</t>
    <rPh sb="3" eb="5">
      <t>コンカイ</t>
    </rPh>
    <rPh sb="5" eb="7">
      <t>カイタイ</t>
    </rPh>
    <rPh sb="9" eb="11">
      <t>ブブン</t>
    </rPh>
    <rPh sb="12" eb="14">
      <t>テイイン</t>
    </rPh>
    <phoneticPr fontId="8"/>
  </si>
  <si>
    <t>うち、今回仮設する部分の定員</t>
    <rPh sb="3" eb="5">
      <t>コンカイ</t>
    </rPh>
    <rPh sb="5" eb="7">
      <t>カセツ</t>
    </rPh>
    <rPh sb="9" eb="11">
      <t>ブブン</t>
    </rPh>
    <rPh sb="12" eb="14">
      <t>テイイン</t>
    </rPh>
    <phoneticPr fontId="8"/>
  </si>
  <si>
    <t>※ こちらの表は記入不要です。</t>
    <rPh sb="6" eb="7">
      <t>ヒョウ</t>
    </rPh>
    <rPh sb="8" eb="10">
      <t>キニュウ</t>
    </rPh>
    <rPh sb="10" eb="12">
      <t>フヨウ</t>
    </rPh>
    <phoneticPr fontId="8"/>
  </si>
  <si>
    <t>定員区分</t>
    <rPh sb="0" eb="2">
      <t>テイイン</t>
    </rPh>
    <rPh sb="2" eb="4">
      <t>クブン</t>
    </rPh>
    <phoneticPr fontId="8"/>
  </si>
  <si>
    <t>本体工事</t>
    <rPh sb="0" eb="2">
      <t>ホンタイ</t>
    </rPh>
    <rPh sb="2" eb="4">
      <t>コウジ</t>
    </rPh>
    <phoneticPr fontId="8"/>
  </si>
  <si>
    <t>解体撤去工事</t>
    <rPh sb="0" eb="2">
      <t>カイタイ</t>
    </rPh>
    <rPh sb="2" eb="4">
      <t>テッキョ</t>
    </rPh>
    <rPh sb="4" eb="6">
      <t>コウジ</t>
    </rPh>
    <phoneticPr fontId="8"/>
  </si>
  <si>
    <t>仮設園舎工事</t>
    <rPh sb="0" eb="2">
      <t>カセツ</t>
    </rPh>
    <rPh sb="2" eb="4">
      <t>エンシャ</t>
    </rPh>
    <rPh sb="4" eb="6">
      <t>コウジ</t>
    </rPh>
    <phoneticPr fontId="8"/>
  </si>
  <si>
    <t>共通加算</t>
    <rPh sb="0" eb="2">
      <t>キョウツウ</t>
    </rPh>
    <rPh sb="2" eb="4">
      <t>カサン</t>
    </rPh>
    <phoneticPr fontId="8"/>
  </si>
  <si>
    <t>環境配慮設備工事</t>
    <rPh sb="0" eb="4">
      <t>カンキョウハイリョ</t>
    </rPh>
    <rPh sb="4" eb="6">
      <t>セツビ</t>
    </rPh>
    <rPh sb="6" eb="8">
      <t>コウジ</t>
    </rPh>
    <phoneticPr fontId="8"/>
  </si>
  <si>
    <t>※ 太陽光発電設備を整備する場合「あり」を選択してください。</t>
    <phoneticPr fontId="8"/>
  </si>
  <si>
    <t>備品等</t>
    <rPh sb="0" eb="2">
      <t>ビヒン</t>
    </rPh>
    <rPh sb="2" eb="3">
      <t>トウ</t>
    </rPh>
    <phoneticPr fontId="8"/>
  </si>
  <si>
    <t>※ 備品を購入する場合「あり」を選択してください。</t>
    <phoneticPr fontId="8"/>
  </si>
  <si>
    <t>工事に係る加算</t>
    <rPh sb="0" eb="2">
      <t>コウジ</t>
    </rPh>
    <rPh sb="3" eb="4">
      <t>カカ</t>
    </rPh>
    <rPh sb="5" eb="7">
      <t>カサン</t>
    </rPh>
    <phoneticPr fontId="8"/>
  </si>
  <si>
    <t>市有地等整備</t>
    <rPh sb="0" eb="3">
      <t>シユウチ</t>
    </rPh>
    <rPh sb="3" eb="4">
      <t>ナド</t>
    </rPh>
    <rPh sb="4" eb="6">
      <t>セイビ</t>
    </rPh>
    <phoneticPr fontId="8"/>
  </si>
  <si>
    <t>※ 整備する土地が、国・県・市有地の場合「あり」を選択してください。</t>
    <phoneticPr fontId="8"/>
  </si>
  <si>
    <t>土地借地料</t>
    <rPh sb="0" eb="2">
      <t>トチ</t>
    </rPh>
    <rPh sb="2" eb="5">
      <t>シャクチリョウ</t>
    </rPh>
    <phoneticPr fontId="8"/>
  </si>
  <si>
    <t>※ 整備する土地が借地の場合「あり」を選択してください。</t>
    <phoneticPr fontId="8"/>
  </si>
  <si>
    <t>工事費</t>
    <rPh sb="0" eb="3">
      <t>コウジヒ</t>
    </rPh>
    <phoneticPr fontId="8"/>
  </si>
  <si>
    <t>総事業費</t>
    <rPh sb="0" eb="4">
      <t>ソウジギョウヒ</t>
    </rPh>
    <phoneticPr fontId="8"/>
  </si>
  <si>
    <t>市要綱基準額</t>
    <rPh sb="0" eb="1">
      <t>シ</t>
    </rPh>
    <rPh sb="1" eb="3">
      <t>ヨウコウ</t>
    </rPh>
    <rPh sb="3" eb="6">
      <t>キジュンガク</t>
    </rPh>
    <phoneticPr fontId="8"/>
  </si>
  <si>
    <t>事業費</t>
    <rPh sb="0" eb="3">
      <t>ジギョウヒ</t>
    </rPh>
    <phoneticPr fontId="8"/>
  </si>
  <si>
    <t>本体工事費（対象外経費除く）</t>
    <rPh sb="0" eb="2">
      <t>ホンタイ</t>
    </rPh>
    <rPh sb="2" eb="4">
      <t>コウジ</t>
    </rPh>
    <rPh sb="4" eb="5">
      <t>ヒ</t>
    </rPh>
    <rPh sb="6" eb="9">
      <t>タイショウガイ</t>
    </rPh>
    <rPh sb="9" eb="11">
      <t>ケイヒ</t>
    </rPh>
    <rPh sb="11" eb="12">
      <t>ノゾ</t>
    </rPh>
    <phoneticPr fontId="8"/>
  </si>
  <si>
    <t>解体撤去工事費</t>
    <rPh sb="0" eb="2">
      <t>カイタイ</t>
    </rPh>
    <rPh sb="2" eb="4">
      <t>テッキョ</t>
    </rPh>
    <rPh sb="4" eb="6">
      <t>コウジ</t>
    </rPh>
    <rPh sb="6" eb="7">
      <t>ヒ</t>
    </rPh>
    <phoneticPr fontId="8"/>
  </si>
  <si>
    <t>仮設園舎工事費</t>
    <rPh sb="0" eb="2">
      <t>カセツ</t>
    </rPh>
    <rPh sb="2" eb="4">
      <t>エンシャ</t>
    </rPh>
    <rPh sb="4" eb="6">
      <t>コウジ</t>
    </rPh>
    <rPh sb="6" eb="7">
      <t>ヒ</t>
    </rPh>
    <phoneticPr fontId="8"/>
  </si>
  <si>
    <t>環境配慮設備工事費</t>
    <rPh sb="0" eb="4">
      <t>カンキョウハイリョ</t>
    </rPh>
    <rPh sb="4" eb="6">
      <t>セツビ</t>
    </rPh>
    <rPh sb="6" eb="8">
      <t>コウジ</t>
    </rPh>
    <rPh sb="8" eb="9">
      <t>ヒ</t>
    </rPh>
    <phoneticPr fontId="8"/>
  </si>
  <si>
    <t>その他工事費</t>
    <rPh sb="2" eb="3">
      <t>タ</t>
    </rPh>
    <rPh sb="3" eb="6">
      <t>コウジヒ</t>
    </rPh>
    <phoneticPr fontId="8"/>
  </si>
  <si>
    <t>備品費等</t>
    <rPh sb="0" eb="2">
      <t>ビヒン</t>
    </rPh>
    <rPh sb="2" eb="3">
      <t>ヒ</t>
    </rPh>
    <rPh sb="3" eb="4">
      <t>トウ</t>
    </rPh>
    <phoneticPr fontId="8"/>
  </si>
  <si>
    <t>設計費</t>
    <rPh sb="0" eb="3">
      <t>セッケイヒ</t>
    </rPh>
    <phoneticPr fontId="8"/>
  </si>
  <si>
    <t>工事事務費（監理費）</t>
    <rPh sb="0" eb="2">
      <t>コウジ</t>
    </rPh>
    <rPh sb="2" eb="4">
      <t>ジム</t>
    </rPh>
    <rPh sb="4" eb="5">
      <t>ヒ</t>
    </rPh>
    <rPh sb="6" eb="8">
      <t>カンリ</t>
    </rPh>
    <rPh sb="8" eb="9">
      <t>ヒ</t>
    </rPh>
    <phoneticPr fontId="8"/>
  </si>
  <si>
    <t>土地賃借料</t>
    <rPh sb="0" eb="2">
      <t>トチ</t>
    </rPh>
    <rPh sb="2" eb="5">
      <t>チンシャクリョウ</t>
    </rPh>
    <phoneticPr fontId="8"/>
  </si>
  <si>
    <t>その他費用</t>
    <rPh sb="2" eb="3">
      <t>タ</t>
    </rPh>
    <rPh sb="3" eb="5">
      <t>ヒヨウ</t>
    </rPh>
    <phoneticPr fontId="8"/>
  </si>
  <si>
    <t>計</t>
    <rPh sb="0" eb="1">
      <t>ケイ</t>
    </rPh>
    <phoneticPr fontId="8"/>
  </si>
  <si>
    <t>※ 総事業費と市要綱基準額を比較して低い金額を採用</t>
    <rPh sb="2" eb="6">
      <t>ソウジギョウヒ</t>
    </rPh>
    <rPh sb="7" eb="10">
      <t>シヨウコウ</t>
    </rPh>
    <rPh sb="10" eb="13">
      <t>キジュンガク</t>
    </rPh>
    <rPh sb="14" eb="16">
      <t>ヒカク</t>
    </rPh>
    <rPh sb="18" eb="19">
      <t>ヒク</t>
    </rPh>
    <rPh sb="20" eb="22">
      <t>キンガク</t>
    </rPh>
    <rPh sb="23" eb="25">
      <t>サイヨウ</t>
    </rPh>
    <phoneticPr fontId="8"/>
  </si>
  <si>
    <t>対象額…A</t>
    <rPh sb="0" eb="2">
      <t>タイショウ</t>
    </rPh>
    <rPh sb="2" eb="3">
      <t>ガク</t>
    </rPh>
    <phoneticPr fontId="8"/>
  </si>
  <si>
    <t>本体工事費</t>
    <rPh sb="0" eb="2">
      <t>ホンタイ</t>
    </rPh>
    <rPh sb="2" eb="5">
      <t>コウジヒ</t>
    </rPh>
    <phoneticPr fontId="8"/>
  </si>
  <si>
    <t>解体撤去工事費</t>
    <rPh sb="0" eb="2">
      <t>カイタイ</t>
    </rPh>
    <rPh sb="2" eb="4">
      <t>テッキョ</t>
    </rPh>
    <rPh sb="4" eb="7">
      <t>コウジヒ</t>
    </rPh>
    <phoneticPr fontId="8"/>
  </si>
  <si>
    <t>仮設園舎工事費</t>
    <rPh sb="0" eb="2">
      <t>カセツ</t>
    </rPh>
    <rPh sb="2" eb="4">
      <t>エンシャ</t>
    </rPh>
    <rPh sb="4" eb="7">
      <t>コウジヒ</t>
    </rPh>
    <phoneticPr fontId="8"/>
  </si>
  <si>
    <t>環境配慮設備工事費</t>
    <rPh sb="0" eb="2">
      <t>カンキョウ</t>
    </rPh>
    <rPh sb="2" eb="4">
      <t>ハイリョ</t>
    </rPh>
    <rPh sb="4" eb="6">
      <t>セツビ</t>
    </rPh>
    <rPh sb="6" eb="8">
      <t>コウジ</t>
    </rPh>
    <rPh sb="8" eb="9">
      <t>ヒ</t>
    </rPh>
    <phoneticPr fontId="8"/>
  </si>
  <si>
    <t>備品費等</t>
    <rPh sb="0" eb="3">
      <t>ビヒンヒ</t>
    </rPh>
    <rPh sb="3" eb="4">
      <t>トウ</t>
    </rPh>
    <phoneticPr fontId="8"/>
  </si>
  <si>
    <t>工事事務費</t>
    <rPh sb="0" eb="2">
      <t>コウジ</t>
    </rPh>
    <rPh sb="2" eb="4">
      <t>ジム</t>
    </rPh>
    <rPh sb="4" eb="5">
      <t>ヒ</t>
    </rPh>
    <phoneticPr fontId="8"/>
  </si>
  <si>
    <t>市有地等整備</t>
    <rPh sb="0" eb="4">
      <t>シユウチナド</t>
    </rPh>
    <rPh sb="4" eb="6">
      <t>セイビ</t>
    </rPh>
    <phoneticPr fontId="8"/>
  </si>
  <si>
    <t>※ プルダウンから選択してください。（工事に係る加算との併用は不可）</t>
    <rPh sb="9" eb="11">
      <t>センタク</t>
    </rPh>
    <rPh sb="19" eb="21">
      <t>コウジ</t>
    </rPh>
    <rPh sb="22" eb="23">
      <t>カカ</t>
    </rPh>
    <rPh sb="24" eb="26">
      <t>カサン</t>
    </rPh>
    <rPh sb="28" eb="30">
      <t>ヘイヨウ</t>
    </rPh>
    <rPh sb="31" eb="33">
      <t>フカ</t>
    </rPh>
    <phoneticPr fontId="8"/>
  </si>
  <si>
    <t>保育に係る加算</t>
    <rPh sb="0" eb="2">
      <t>ホイク</t>
    </rPh>
    <rPh sb="3" eb="4">
      <t>カカ</t>
    </rPh>
    <rPh sb="5" eb="7">
      <t>カサン</t>
    </rPh>
    <phoneticPr fontId="8"/>
  </si>
  <si>
    <t>実施・未実施</t>
    <rPh sb="0" eb="2">
      <t>ジッシ</t>
    </rPh>
    <rPh sb="3" eb="6">
      <t>ミジッシ</t>
    </rPh>
    <phoneticPr fontId="8"/>
  </si>
  <si>
    <t>市要綱加算額</t>
    <rPh sb="0" eb="1">
      <t>シ</t>
    </rPh>
    <rPh sb="1" eb="3">
      <t>ヨウコウ</t>
    </rPh>
    <rPh sb="3" eb="6">
      <t>カサンガク</t>
    </rPh>
    <phoneticPr fontId="8"/>
  </si>
  <si>
    <t>障害児受入れ</t>
    <rPh sb="0" eb="3">
      <t>ショウガイジ</t>
    </rPh>
    <rPh sb="3" eb="5">
      <t>ウケイ</t>
    </rPh>
    <phoneticPr fontId="8"/>
  </si>
  <si>
    <t>※ 想定する進捗率を記載してください。</t>
    <rPh sb="2" eb="4">
      <t>ソウテイ</t>
    </rPh>
    <rPh sb="6" eb="8">
      <t>シンチョク</t>
    </rPh>
    <rPh sb="8" eb="9">
      <t>リツ</t>
    </rPh>
    <rPh sb="10" eb="12">
      <t>キサイ</t>
    </rPh>
    <phoneticPr fontId="8"/>
  </si>
  <si>
    <t>一時保育室</t>
    <rPh sb="0" eb="4">
      <t>イチジホイク</t>
    </rPh>
    <rPh sb="4" eb="5">
      <t>シツ</t>
    </rPh>
    <phoneticPr fontId="8"/>
  </si>
  <si>
    <t>進捗率</t>
    <rPh sb="0" eb="3">
      <t>シンチョクリツ</t>
    </rPh>
    <phoneticPr fontId="8"/>
  </si>
  <si>
    <t>子育て支援室</t>
    <rPh sb="0" eb="2">
      <t>コソダ</t>
    </rPh>
    <rPh sb="3" eb="5">
      <t>シエン</t>
    </rPh>
    <rPh sb="5" eb="6">
      <t>シツ</t>
    </rPh>
    <phoneticPr fontId="8"/>
  </si>
  <si>
    <t>補助加算額…B</t>
    <rPh sb="0" eb="2">
      <t>ホジョ</t>
    </rPh>
    <rPh sb="2" eb="5">
      <t>カサンガク</t>
    </rPh>
    <phoneticPr fontId="8"/>
  </si>
  <si>
    <t>１年目</t>
    <rPh sb="1" eb="3">
      <t>ネンメ</t>
    </rPh>
    <phoneticPr fontId="8"/>
  </si>
  <si>
    <t>乳児室</t>
    <rPh sb="0" eb="2">
      <t>ニュウジ</t>
    </rPh>
    <rPh sb="2" eb="3">
      <t>シツ</t>
    </rPh>
    <phoneticPr fontId="8"/>
  </si>
  <si>
    <t>２年目</t>
    <rPh sb="1" eb="3">
      <t>ネンメ</t>
    </rPh>
    <phoneticPr fontId="8"/>
  </si>
  <si>
    <t>補助基準額
(A+B)</t>
    <rPh sb="0" eb="5">
      <t>ホジョキジュンガク</t>
    </rPh>
    <phoneticPr fontId="8"/>
  </si>
  <si>
    <t>…C</t>
    <phoneticPr fontId="8"/>
  </si>
  <si>
    <t>補助額
(C×3/4）</t>
    <rPh sb="0" eb="3">
      <t>ホジョガク</t>
    </rPh>
    <phoneticPr fontId="8"/>
  </si>
  <si>
    <t>資料１</t>
    <rPh sb="0" eb="2">
      <t>シリョウ</t>
    </rPh>
    <phoneticPr fontId="11"/>
  </si>
  <si>
    <t>資料２</t>
    <rPh sb="0" eb="2">
      <t>シリョウ</t>
    </rPh>
    <phoneticPr fontId="18"/>
  </si>
  <si>
    <t>資料３</t>
    <rPh sb="0" eb="2">
      <t>シリョウ</t>
    </rPh>
    <phoneticPr fontId="18"/>
  </si>
  <si>
    <t>資料５</t>
    <rPh sb="0" eb="2">
      <t>シリョウ</t>
    </rPh>
    <phoneticPr fontId="18"/>
  </si>
  <si>
    <t>資料６</t>
    <rPh sb="0" eb="2">
      <t>シリョウ</t>
    </rPh>
    <phoneticPr fontId="18"/>
  </si>
  <si>
    <t>資料７</t>
    <rPh sb="0" eb="2">
      <t>シリョウ</t>
    </rPh>
    <phoneticPr fontId="18"/>
  </si>
  <si>
    <t>資料10</t>
    <rPh sb="0" eb="2">
      <t>シリョウ</t>
    </rPh>
    <phoneticPr fontId="18"/>
  </si>
  <si>
    <t>資料11</t>
    <rPh sb="0" eb="2">
      <t>シリョウ</t>
    </rPh>
    <phoneticPr fontId="18"/>
  </si>
  <si>
    <r>
      <t>　</t>
    </r>
    <r>
      <rPr>
        <b/>
        <sz val="11"/>
        <rFont val="ＭＳ Ｐゴシック"/>
        <family val="3"/>
        <charset val="128"/>
      </rPr>
      <t>資料12</t>
    </r>
    <rPh sb="1" eb="3">
      <t>シリョウ</t>
    </rPh>
    <phoneticPr fontId="18"/>
  </si>
  <si>
    <t>資料13</t>
    <rPh sb="0" eb="2">
      <t>シリョウ</t>
    </rPh>
    <phoneticPr fontId="18"/>
  </si>
  <si>
    <t>資料14</t>
    <rPh sb="0" eb="2">
      <t>シリョウ</t>
    </rPh>
    <phoneticPr fontId="18"/>
  </si>
  <si>
    <t>資料15</t>
    <rPh sb="0" eb="2">
      <t>シリョウ</t>
    </rPh>
    <phoneticPr fontId="18"/>
  </si>
  <si>
    <t>④当該法人の直近３か年の決算書</t>
  </si>
  <si>
    <t>③当該法人収益金等の引き当てに関する役員会議事録</t>
  </si>
  <si>
    <t>申請日３か月以内に発行のもの</t>
    <rPh sb="0" eb="3">
      <t>シンセイビ</t>
    </rPh>
    <phoneticPr fontId="21"/>
  </si>
  <si>
    <t>②当該法人の定款、履歴事項全部証明書</t>
    <phoneticPr fontId="21"/>
  </si>
  <si>
    <t>資料15</t>
    <rPh sb="0" eb="2">
      <t>シリョウ</t>
    </rPh>
    <phoneticPr fontId="21"/>
  </si>
  <si>
    <t>①償還金贈与契約書</t>
    <phoneticPr fontId="54"/>
  </si>
  <si>
    <t>他法人が寄付する場合</t>
    <rPh sb="0" eb="3">
      <t>タホウジン</t>
    </rPh>
    <phoneticPr fontId="21"/>
  </si>
  <si>
    <t>給与所得者は「源泉徴収票」、確定申告対象者は「確定申告書の写」。年間の寄付額は課税所得の1/4以下としてください。</t>
    <phoneticPr fontId="21"/>
  </si>
  <si>
    <t>②寄付者(甲)及び連帯保証人(丙)の収入を明示する書類</t>
    <phoneticPr fontId="21"/>
  </si>
  <si>
    <t>個人が寄付する場合</t>
    <phoneticPr fontId="21"/>
  </si>
  <si>
    <t>１年分</t>
    <phoneticPr fontId="21"/>
  </si>
  <si>
    <t>④認定こども園開園後の運営費の収支予定がわかる資料</t>
    <rPh sb="1" eb="3">
      <t>ニンテイ</t>
    </rPh>
    <rPh sb="6" eb="7">
      <t>エン</t>
    </rPh>
    <rPh sb="7" eb="9">
      <t>カイエン</t>
    </rPh>
    <rPh sb="9" eb="10">
      <t>ゴ</t>
    </rPh>
    <rPh sb="11" eb="14">
      <t>ウンエイヒ</t>
    </rPh>
    <rPh sb="15" eb="17">
      <t>シュウシ</t>
    </rPh>
    <rPh sb="17" eb="19">
      <t>ヨテイ</t>
    </rPh>
    <rPh sb="23" eb="25">
      <t>シリョウ</t>
    </rPh>
    <phoneticPr fontId="54"/>
  </si>
  <si>
    <t>申請日１か月以内のもの</t>
    <phoneticPr fontId="21"/>
  </si>
  <si>
    <t>③残高証明書</t>
    <phoneticPr fontId="21"/>
  </si>
  <si>
    <t>②財源充当確認書</t>
    <phoneticPr fontId="54"/>
  </si>
  <si>
    <t>①法人収益金引き当てに関する理事会議事録</t>
    <rPh sb="1" eb="3">
      <t>ホウジン</t>
    </rPh>
    <rPh sb="3" eb="6">
      <t>シュウエキキン</t>
    </rPh>
    <rPh sb="6" eb="7">
      <t>ヒ</t>
    </rPh>
    <rPh sb="8" eb="9">
      <t>ア</t>
    </rPh>
    <rPh sb="11" eb="12">
      <t>カン</t>
    </rPh>
    <rPh sb="14" eb="17">
      <t>リジカイ</t>
    </rPh>
    <rPh sb="17" eb="20">
      <t>ギジロク</t>
    </rPh>
    <phoneticPr fontId="54"/>
  </si>
  <si>
    <t>法人収益金等の場合</t>
    <rPh sb="0" eb="2">
      <t>ホウジン</t>
    </rPh>
    <rPh sb="2" eb="5">
      <t>シュウエキキン</t>
    </rPh>
    <rPh sb="5" eb="6">
      <t>トウ</t>
    </rPh>
    <rPh sb="7" eb="9">
      <t>バアイ</t>
    </rPh>
    <phoneticPr fontId="21"/>
  </si>
  <si>
    <t>整備事業費及び資金計画（6(1)イ(ｲ-2) 借入金の償還財源内訳の添付書類）</t>
    <rPh sb="34" eb="36">
      <t>テンプ</t>
    </rPh>
    <rPh sb="36" eb="38">
      <t>ショルイ</t>
    </rPh>
    <phoneticPr fontId="21"/>
  </si>
  <si>
    <t>資料14</t>
    <rPh sb="0" eb="2">
      <t>シリョウ</t>
    </rPh>
    <phoneticPr fontId="21"/>
  </si>
  <si>
    <t>折衝状況の経緯等。日時、折衝先、担当者、借入予定金額を記載してください。</t>
    <rPh sb="27" eb="29">
      <t>キサイ</t>
    </rPh>
    <phoneticPr fontId="21"/>
  </si>
  <si>
    <t>①借入予定先との折衝状況説明書</t>
    <rPh sb="1" eb="3">
      <t>カリイレ</t>
    </rPh>
    <rPh sb="3" eb="5">
      <t>ヨテイ</t>
    </rPh>
    <rPh sb="5" eb="6">
      <t>サキ</t>
    </rPh>
    <rPh sb="8" eb="10">
      <t>セッショウ</t>
    </rPh>
    <rPh sb="10" eb="12">
      <t>ジョウキョウ</t>
    </rPh>
    <rPh sb="12" eb="15">
      <t>セツメイショ</t>
    </rPh>
    <phoneticPr fontId="54"/>
  </si>
  <si>
    <t>整備事業費及び資金計画（6(1)イ(ｲ-1) 借入金内訳の添付書類）</t>
    <rPh sb="29" eb="31">
      <t>テンプ</t>
    </rPh>
    <rPh sb="31" eb="33">
      <t>ショルイ</t>
    </rPh>
    <phoneticPr fontId="21"/>
  </si>
  <si>
    <t>⑤残高証明書</t>
    <rPh sb="1" eb="3">
      <t>ザンダカ</t>
    </rPh>
    <phoneticPr fontId="21"/>
  </si>
  <si>
    <t>④財源充当確認書</t>
    <phoneticPr fontId="54"/>
  </si>
  <si>
    <t>当該法人の預金引き当てについて記載したもの</t>
    <phoneticPr fontId="18"/>
  </si>
  <si>
    <t>③当該法人の預金引き当てに関する役員会議事録</t>
    <rPh sb="13" eb="14">
      <t>カン</t>
    </rPh>
    <phoneticPr fontId="21"/>
  </si>
  <si>
    <t>①贈与契約書</t>
    <phoneticPr fontId="21"/>
  </si>
  <si>
    <t>（通帳が複数となる場合）口座と金額をまとめた一覧</t>
    <phoneticPr fontId="18"/>
  </si>
  <si>
    <t>寄付額に相当する分の写し</t>
    <rPh sb="10" eb="11">
      <t>ウツ</t>
    </rPh>
    <phoneticPr fontId="21"/>
  </si>
  <si>
    <t>②預金通帳等の写し</t>
    <phoneticPr fontId="21"/>
  </si>
  <si>
    <t>申請日１か月以内に発行のもの</t>
    <rPh sb="9" eb="11">
      <t>ハッコウ</t>
    </rPh>
    <phoneticPr fontId="21"/>
  </si>
  <si>
    <t>②財源充当確認書</t>
    <phoneticPr fontId="21"/>
  </si>
  <si>
    <t>①法人預金引き当てに関する理事会議事録</t>
    <phoneticPr fontId="21"/>
  </si>
  <si>
    <t>法人預金の場合</t>
    <rPh sb="0" eb="2">
      <t>ホウジン</t>
    </rPh>
    <rPh sb="2" eb="4">
      <t>ヨキン</t>
    </rPh>
    <rPh sb="5" eb="7">
      <t>バアイ</t>
    </rPh>
    <phoneticPr fontId="21"/>
  </si>
  <si>
    <t>整備事業費及び資金計画（6(1)イ(ｱ) 自己資金内訳の添付書類）</t>
    <rPh sb="28" eb="30">
      <t>テンプ</t>
    </rPh>
    <rPh sb="30" eb="32">
      <t>ショルイ</t>
    </rPh>
    <phoneticPr fontId="21"/>
  </si>
  <si>
    <t>資料12</t>
    <rPh sb="0" eb="2">
      <t>シリョウ</t>
    </rPh>
    <phoneticPr fontId="18"/>
  </si>
  <si>
    <t>購入予定一覧</t>
    <phoneticPr fontId="21"/>
  </si>
  <si>
    <t>②備品費等の積算根拠</t>
    <rPh sb="4" eb="5">
      <t>トウ</t>
    </rPh>
    <phoneticPr fontId="21"/>
  </si>
  <si>
    <t>①工事費の積算根拠</t>
    <phoneticPr fontId="21"/>
  </si>
  <si>
    <t>整備事業費及び資金計画（6(1)ア 整備費内訳）</t>
    <phoneticPr fontId="21"/>
  </si>
  <si>
    <t>実施している場合のみ</t>
    <phoneticPr fontId="21"/>
  </si>
  <si>
    <t>利用料金案内や子育て支援事業の内容が分かる資料</t>
    <phoneticPr fontId="21"/>
  </si>
  <si>
    <t>施設の運営内容を紹介するパンフレット</t>
    <phoneticPr fontId="21"/>
  </si>
  <si>
    <t>現在、運営している施設の添付書類</t>
    <phoneticPr fontId="21"/>
  </si>
  <si>
    <t>認定こども園移行についての内容が記載された法人議事録</t>
    <phoneticPr fontId="21"/>
  </si>
  <si>
    <t>資料10</t>
    <rPh sb="0" eb="2">
      <t>シリョウ</t>
    </rPh>
    <phoneticPr fontId="21"/>
  </si>
  <si>
    <t>管理運営に係る計画書案</t>
    <phoneticPr fontId="21"/>
  </si>
  <si>
    <t>子育て支援事業計画書案</t>
    <phoneticPr fontId="21"/>
  </si>
  <si>
    <t>②1日の流れ</t>
    <rPh sb="2" eb="3">
      <t>ニチ</t>
    </rPh>
    <rPh sb="4" eb="5">
      <t>ナガ</t>
    </rPh>
    <phoneticPr fontId="18"/>
  </si>
  <si>
    <t>認定こども園の運営に関する書類</t>
    <phoneticPr fontId="21"/>
  </si>
  <si>
    <t>取得している場合のみ</t>
    <rPh sb="0" eb="2">
      <t>シュトク</t>
    </rPh>
    <rPh sb="6" eb="8">
      <t>バアイ</t>
    </rPh>
    <phoneticPr fontId="18"/>
  </si>
  <si>
    <t>資格証明書の写し</t>
  </si>
  <si>
    <t>防火管理者予定者の添付書類</t>
    <phoneticPr fontId="21"/>
  </si>
  <si>
    <t>Ａ4サイズ１枚程度</t>
    <phoneticPr fontId="21"/>
  </si>
  <si>
    <t>②園長・保育責任者・教育責任者の選任の理由書</t>
    <phoneticPr fontId="21"/>
  </si>
  <si>
    <t>①資格証明書の写し</t>
    <phoneticPr fontId="54"/>
  </si>
  <si>
    <t>履歴書、園長面接用資料</t>
    <phoneticPr fontId="54"/>
  </si>
  <si>
    <t>園長予定者・保育責任者・教育責任者の添付書類</t>
    <phoneticPr fontId="21"/>
  </si>
  <si>
    <t>直近３か年分</t>
    <rPh sb="5" eb="6">
      <t>ブン</t>
    </rPh>
    <phoneticPr fontId="21"/>
  </si>
  <si>
    <t>④公認会計士等の監査報告書、監事監査報告書</t>
    <phoneticPr fontId="21"/>
  </si>
  <si>
    <t>③人員表</t>
    <phoneticPr fontId="21"/>
  </si>
  <si>
    <t>②事業報告書、決算報告書</t>
    <phoneticPr fontId="21"/>
  </si>
  <si>
    <t>①決算報告書チェックリスト</t>
    <phoneticPr fontId="21"/>
  </si>
  <si>
    <t>収支予算書</t>
    <phoneticPr fontId="18"/>
  </si>
  <si>
    <t>②履歴事項全部証明書の写し</t>
    <rPh sb="11" eb="12">
      <t>ウツ</t>
    </rPh>
    <phoneticPr fontId="21"/>
  </si>
  <si>
    <t>①法人の定款・寄付行為</t>
    <rPh sb="7" eb="9">
      <t>キフ</t>
    </rPh>
    <rPh sb="9" eb="11">
      <t>コウイ</t>
    </rPh>
    <phoneticPr fontId="54"/>
  </si>
  <si>
    <t>直近２回分の写し（PDFで提出）</t>
    <rPh sb="6" eb="7">
      <t>ウツ</t>
    </rPh>
    <rPh sb="13" eb="15">
      <t>テイシュツ</t>
    </rPh>
    <phoneticPr fontId="21"/>
  </si>
  <si>
    <t>資料２・資料３</t>
    <rPh sb="4" eb="6">
      <t>シリョウ</t>
    </rPh>
    <phoneticPr fontId="21"/>
  </si>
  <si>
    <t>役員（理事長・理事・監事）の履歴書</t>
    <phoneticPr fontId="54"/>
  </si>
  <si>
    <t>資料１</t>
    <phoneticPr fontId="21"/>
  </si>
  <si>
    <r>
      <t>役員名簿</t>
    </r>
    <r>
      <rPr>
        <sz val="11"/>
        <color theme="1"/>
        <rFont val="ＭＳ Ｐゴシック"/>
        <family val="3"/>
        <charset val="128"/>
        <scheme val="minor"/>
      </rPr>
      <t/>
    </r>
    <rPh sb="2" eb="4">
      <t>メイボ</t>
    </rPh>
    <phoneticPr fontId="54"/>
  </si>
  <si>
    <t>福祉のまちづくり条例適合証</t>
    <phoneticPr fontId="21"/>
  </si>
  <si>
    <t>昭和56年以前の旧耐震基準の場合のみ（解体する建物の書類は不要）</t>
    <phoneticPr fontId="21"/>
  </si>
  <si>
    <t>耐震診断報告書又は耐震補強工事実施済みを証する書類</t>
    <phoneticPr fontId="21"/>
  </si>
  <si>
    <t>確認済証及び検査済証（解体する建物の書類は不要）</t>
    <rPh sb="11" eb="13">
      <t>カイタイ</t>
    </rPh>
    <rPh sb="15" eb="17">
      <t>タテモノ</t>
    </rPh>
    <rPh sb="18" eb="20">
      <t>ショルイ</t>
    </rPh>
    <rPh sb="21" eb="23">
      <t>フヨウ</t>
    </rPh>
    <phoneticPr fontId="21"/>
  </si>
  <si>
    <t>既存施設の建築確認手続き完了を証する書類</t>
    <phoneticPr fontId="21"/>
  </si>
  <si>
    <t>賃貸契約書等。自己所有の場合は不要</t>
    <phoneticPr fontId="21"/>
  </si>
  <si>
    <t>土地・建物の権利関係を証する書類</t>
    <phoneticPr fontId="21"/>
  </si>
  <si>
    <t>土地・建物の全部事項証明書及び公図</t>
    <phoneticPr fontId="21"/>
  </si>
  <si>
    <t>四方向からのもの</t>
    <phoneticPr fontId="21"/>
  </si>
  <si>
    <t>③立面図</t>
    <phoneticPr fontId="21"/>
  </si>
  <si>
    <t>②各階平面図</t>
    <phoneticPr fontId="21"/>
  </si>
  <si>
    <t>道路の位置、屋外遊戯場の設置場所を含む</t>
    <phoneticPr fontId="18"/>
  </si>
  <si>
    <t>①配置図</t>
    <phoneticPr fontId="21"/>
  </si>
  <si>
    <t>既存施設図</t>
    <phoneticPr fontId="21"/>
  </si>
  <si>
    <t>着工～しゅん工の施設状況</t>
    <phoneticPr fontId="21"/>
  </si>
  <si>
    <t>⑤整備ステップを示した資料</t>
    <phoneticPr fontId="21"/>
  </si>
  <si>
    <t>四方向からのもの</t>
    <rPh sb="0" eb="3">
      <t>ヨンホウコウ</t>
    </rPh>
    <phoneticPr fontId="21"/>
  </si>
  <si>
    <t>④立面図</t>
    <rPh sb="1" eb="4">
      <t>リツメンズ</t>
    </rPh>
    <phoneticPr fontId="21"/>
  </si>
  <si>
    <t>保育室等・屋外遊戯場の面積、保育室等・屋外遊戯場からの２方向避難の経路を記載</t>
    <rPh sb="5" eb="7">
      <t>オクガイ</t>
    </rPh>
    <rPh sb="7" eb="10">
      <t>ユウギジョウ</t>
    </rPh>
    <phoneticPr fontId="21"/>
  </si>
  <si>
    <t>③各階平面図</t>
    <rPh sb="1" eb="3">
      <t>カクカイ</t>
    </rPh>
    <rPh sb="3" eb="6">
      <t>ヘイメンズ</t>
    </rPh>
    <phoneticPr fontId="21"/>
  </si>
  <si>
    <t>道路の位置、屋外遊戯場の設置場所を含む</t>
    <phoneticPr fontId="21"/>
  </si>
  <si>
    <t>②配置図</t>
    <rPh sb="1" eb="4">
      <t>ハイチズ</t>
    </rPh>
    <phoneticPr fontId="21"/>
  </si>
  <si>
    <t>最寄駅の鉄道駅が分かるもの</t>
    <rPh sb="8" eb="9">
      <t>ワ</t>
    </rPh>
    <phoneticPr fontId="21"/>
  </si>
  <si>
    <t>①案内図</t>
    <rPh sb="1" eb="4">
      <t>アンナイズ</t>
    </rPh>
    <phoneticPr fontId="21"/>
  </si>
  <si>
    <t>仮設園舎を設置する場合は、仮設園舎の計画図も添付</t>
    <rPh sb="0" eb="2">
      <t>カセツ</t>
    </rPh>
    <rPh sb="2" eb="4">
      <t>エンシャ</t>
    </rPh>
    <rPh sb="5" eb="7">
      <t>セッチ</t>
    </rPh>
    <rPh sb="9" eb="11">
      <t>バアイ</t>
    </rPh>
    <rPh sb="13" eb="15">
      <t>カセツ</t>
    </rPh>
    <rPh sb="15" eb="17">
      <t>エンシャ</t>
    </rPh>
    <rPh sb="18" eb="21">
      <t>ケイカクズ</t>
    </rPh>
    <rPh sb="22" eb="24">
      <t>テンプ</t>
    </rPh>
    <phoneticPr fontId="18"/>
  </si>
  <si>
    <t>施設計画図</t>
    <phoneticPr fontId="21"/>
  </si>
  <si>
    <t>近隣説明、建築確認等手続き、設計審査等入札関係、工事工程、開所準備等を記載</t>
    <rPh sb="0" eb="2">
      <t>キンリン</t>
    </rPh>
    <rPh sb="2" eb="4">
      <t>セツメイ</t>
    </rPh>
    <rPh sb="5" eb="12">
      <t>ケンチクカクニントウテツヅ</t>
    </rPh>
    <rPh sb="14" eb="19">
      <t>セッケイシンサトウ</t>
    </rPh>
    <rPh sb="19" eb="23">
      <t>ニュウサツカンケイ</t>
    </rPh>
    <rPh sb="24" eb="28">
      <t>コウジコウテイ</t>
    </rPh>
    <rPh sb="29" eb="33">
      <t>カイショジュンビ</t>
    </rPh>
    <rPh sb="33" eb="34">
      <t>トウ</t>
    </rPh>
    <rPh sb="35" eb="37">
      <t>キサイ</t>
    </rPh>
    <phoneticPr fontId="18"/>
  </si>
  <si>
    <t>スケジュール</t>
    <phoneticPr fontId="18"/>
  </si>
  <si>
    <t>整備計画（基本設計程度の熟度）　</t>
    <phoneticPr fontId="21"/>
  </si>
  <si>
    <t>提出</t>
    <rPh sb="0" eb="2">
      <t>テイシュツ</t>
    </rPh>
    <phoneticPr fontId="18"/>
  </si>
  <si>
    <t>備考</t>
    <rPh sb="0" eb="2">
      <t>ビコウ</t>
    </rPh>
    <phoneticPr fontId="21"/>
  </si>
  <si>
    <t>添付書類</t>
    <rPh sb="0" eb="2">
      <t>テンプ</t>
    </rPh>
    <rPh sb="2" eb="4">
      <t>ショルイ</t>
    </rPh>
    <phoneticPr fontId="21"/>
  </si>
  <si>
    <t>№</t>
    <phoneticPr fontId="21"/>
  </si>
  <si>
    <t>・Word又はExcelで作成している場合は、そのままの形式（スキャンPDFデータは不可）で提出してください。</t>
    <rPh sb="5" eb="6">
      <t>マタ</t>
    </rPh>
    <rPh sb="13" eb="15">
      <t>サクセイ</t>
    </rPh>
    <rPh sb="19" eb="21">
      <t>バアイ</t>
    </rPh>
    <rPh sb="28" eb="30">
      <t>ケイシキ</t>
    </rPh>
    <rPh sb="42" eb="44">
      <t>フカ</t>
    </rPh>
    <rPh sb="46" eb="48">
      <t>テイシュツ</t>
    </rPh>
    <phoneticPr fontId="18"/>
  </si>
  <si>
    <t>・データには、項目番号・書類の種別が分かるようにタイトルをつけてください。</t>
    <rPh sb="7" eb="9">
      <t>コウモク</t>
    </rPh>
    <rPh sb="9" eb="11">
      <t>バンゴウ</t>
    </rPh>
    <rPh sb="12" eb="14">
      <t>ショルイ</t>
    </rPh>
    <rPh sb="15" eb="17">
      <t>シュベツ</t>
    </rPh>
    <rPh sb="18" eb="19">
      <t>ワ</t>
    </rPh>
    <phoneticPr fontId="18"/>
  </si>
  <si>
    <t>・書類の提出漏れがないか、この一覧で確認（「提出」欄に○、該当しない場合は－を記入）し、この一覧も提出してください。</t>
    <rPh sb="1" eb="3">
      <t>ショルイ</t>
    </rPh>
    <rPh sb="4" eb="6">
      <t>テイシュツ</t>
    </rPh>
    <rPh sb="6" eb="7">
      <t>モ</t>
    </rPh>
    <rPh sb="15" eb="17">
      <t>イチラン</t>
    </rPh>
    <rPh sb="18" eb="20">
      <t>カクニン</t>
    </rPh>
    <rPh sb="22" eb="24">
      <t>テイシュツ</t>
    </rPh>
    <rPh sb="25" eb="26">
      <t>ラン</t>
    </rPh>
    <rPh sb="29" eb="31">
      <t>ガイトウ</t>
    </rPh>
    <rPh sb="34" eb="36">
      <t>バアイ</t>
    </rPh>
    <rPh sb="39" eb="41">
      <t>キニュウ</t>
    </rPh>
    <rPh sb="46" eb="48">
      <t>イチラン</t>
    </rPh>
    <rPh sb="49" eb="51">
      <t>テイシュツ</t>
    </rPh>
    <phoneticPr fontId="18"/>
  </si>
  <si>
    <t>≪注意事項≫</t>
    <rPh sb="1" eb="5">
      <t>チュウイジコウ</t>
    </rPh>
    <phoneticPr fontId="18"/>
  </si>
  <si>
    <t>添付書類一覧（確認表）</t>
    <phoneticPr fontId="21"/>
  </si>
  <si>
    <t>②学校関係者評価又は第三者評価結果報告書又は福祉サービスの第三者評価の結果　</t>
    <rPh sb="1" eb="3">
      <t>ガッコウ</t>
    </rPh>
    <rPh sb="3" eb="6">
      <t>カンケイシャ</t>
    </rPh>
    <rPh sb="6" eb="8">
      <t>ヒョウカ</t>
    </rPh>
    <rPh sb="8" eb="9">
      <t>マタ</t>
    </rPh>
    <rPh sb="10" eb="11">
      <t>ダイ</t>
    </rPh>
    <rPh sb="11" eb="13">
      <t>サンシャ</t>
    </rPh>
    <rPh sb="20" eb="21">
      <t>マタ</t>
    </rPh>
    <rPh sb="22" eb="24">
      <t>フクシ</t>
    </rPh>
    <rPh sb="29" eb="34">
      <t>ダイサンシャヒョウカ</t>
    </rPh>
    <rPh sb="35" eb="37">
      <t>ケッカ</t>
    </rPh>
    <phoneticPr fontId="54"/>
  </si>
  <si>
    <t>①直近の幼稚園における学校評価ガイドラインに基づく自己評価又は保育士及び保育所の自己評価</t>
    <rPh sb="29" eb="30">
      <t>マタ</t>
    </rPh>
    <rPh sb="31" eb="35">
      <t>ホイクシオヨ</t>
    </rPh>
    <rPh sb="36" eb="39">
      <t>ホイクショ</t>
    </rPh>
    <rPh sb="40" eb="44">
      <t>ジコヒョウカ</t>
    </rPh>
    <phoneticPr fontId="21"/>
  </si>
  <si>
    <t>保育室等・屋外遊戯場の面積</t>
    <phoneticPr fontId="18"/>
  </si>
  <si>
    <t>資料４</t>
    <rPh sb="0" eb="2">
      <t>シリョウ</t>
    </rPh>
    <phoneticPr fontId="18"/>
  </si>
  <si>
    <t>資料５</t>
    <phoneticPr fontId="21"/>
  </si>
  <si>
    <t>法人概要の添付書類</t>
    <phoneticPr fontId="21"/>
  </si>
  <si>
    <t>資料７・資料８</t>
    <rPh sb="4" eb="6">
      <t>シリョウ</t>
    </rPh>
    <phoneticPr fontId="21"/>
  </si>
  <si>
    <t>資料11</t>
    <rPh sb="0" eb="2">
      <t>シリョウ</t>
    </rPh>
    <phoneticPr fontId="21"/>
  </si>
  <si>
    <t>資料13</t>
    <phoneticPr fontId="21"/>
  </si>
  <si>
    <t>資料８</t>
    <rPh sb="0" eb="2">
      <t>シリョウ</t>
    </rPh>
    <phoneticPr fontId="18"/>
  </si>
  <si>
    <t>資料９-１</t>
    <rPh sb="0" eb="2">
      <t>シリョウ</t>
    </rPh>
    <phoneticPr fontId="18"/>
  </si>
  <si>
    <t>　資料９-２</t>
    <rPh sb="1" eb="3">
      <t>シリョウ</t>
    </rPh>
    <phoneticPr fontId="18"/>
  </si>
  <si>
    <t>資料16</t>
    <rPh sb="0" eb="2">
      <t>シリョウ</t>
    </rPh>
    <phoneticPr fontId="18"/>
  </si>
  <si>
    <t>資料16</t>
    <rPh sb="0" eb="2">
      <t>シリョウ</t>
    </rPh>
    <phoneticPr fontId="21"/>
  </si>
  <si>
    <t>設置者が法第17条第２項各号に該当しないことを誓約する書類</t>
    <phoneticPr fontId="18"/>
  </si>
  <si>
    <r>
      <t>資料６（</t>
    </r>
    <r>
      <rPr>
        <sz val="9"/>
        <rFont val="ＭＳ Ｐゴシック"/>
        <family val="3"/>
        <charset val="128"/>
      </rPr>
      <t>直近３か年分）</t>
    </r>
    <phoneticPr fontId="21"/>
  </si>
  <si>
    <t>　（設置者名）は、次のいずれにも該当していないことを誓約します。も該当しないことを誓約します。</t>
    <phoneticPr fontId="21"/>
  </si>
  <si>
    <t>記</t>
    <rPh sb="0" eb="1">
      <t>キ</t>
    </rPh>
    <phoneticPr fontId="21"/>
  </si>
  <si>
    <t>令和</t>
    <rPh sb="0" eb="2">
      <t>レイワ</t>
    </rPh>
    <phoneticPr fontId="21" alignment="distributed"/>
  </si>
  <si>
    <t>年</t>
    <rPh sb="0" eb="1">
      <t>ネン</t>
    </rPh>
    <phoneticPr fontId="21" alignment="distributed"/>
  </si>
  <si>
    <t>月</t>
    <rPh sb="0" eb="1">
      <t>ガツ</t>
    </rPh>
    <phoneticPr fontId="21" alignment="distributed"/>
  </si>
  <si>
    <t>日</t>
    <rPh sb="0" eb="1">
      <t>ニチ</t>
    </rPh>
    <phoneticPr fontId="21" alignment="distributed"/>
  </si>
  <si>
    <t>設置者名</t>
    <rPh sb="0" eb="2">
      <t>セッチ</t>
    </rPh>
    <rPh sb="2" eb="3">
      <t>シャ</t>
    </rPh>
    <rPh sb="3" eb="4">
      <t>メイ</t>
    </rPh>
    <phoneticPr fontId="21"/>
  </si>
  <si>
    <t>代表者職氏名</t>
    <rPh sb="0" eb="2">
      <t>ダイヒョウ</t>
    </rPh>
    <rPh sb="2" eb="3">
      <t>シャ</t>
    </rPh>
    <rPh sb="3" eb="4">
      <t>ショク</t>
    </rPh>
    <rPh sb="4" eb="6">
      <t>シメイ</t>
    </rPh>
    <phoneticPr fontId="21"/>
  </si>
  <si>
    <t>資料９-1</t>
    <rPh sb="0" eb="2">
      <t>シリョウ</t>
    </rPh>
    <phoneticPr fontId="21"/>
  </si>
  <si>
    <r>
      <rPr>
        <b/>
        <sz val="9"/>
        <rFont val="ＭＳ Ｐゴシック"/>
        <family val="3"/>
        <charset val="128"/>
      </rPr>
      <t>資料９-２</t>
    </r>
    <r>
      <rPr>
        <sz val="9"/>
        <rFont val="ＭＳ Ｐゴシック"/>
        <family val="3"/>
        <charset val="128"/>
      </rPr>
      <t>（任意の様式でも可）</t>
    </r>
    <rPh sb="0" eb="2">
      <t>シリョウ</t>
    </rPh>
    <phoneticPr fontId="18"/>
  </si>
  <si>
    <t>所在地</t>
    <rPh sb="0" eb="3">
      <t>ショザイチ</t>
    </rPh>
    <phoneticPr fontId="21"/>
  </si>
  <si>
    <t>設置者が法第17条第２項各号に該当しないことを誓約する書類</t>
    <phoneticPr fontId="21"/>
  </si>
  <si>
    <t>私立学校検査の結果通知又は施設監査結果通知及びその回答</t>
    <rPh sb="0" eb="2">
      <t>シリツ</t>
    </rPh>
    <rPh sb="2" eb="4">
      <t>ガッコウ</t>
    </rPh>
    <rPh sb="4" eb="6">
      <t>ケンサ</t>
    </rPh>
    <rPh sb="7" eb="11">
      <t>ケッカツウチ</t>
    </rPh>
    <rPh sb="11" eb="12">
      <t>マタ</t>
    </rPh>
    <rPh sb="13" eb="21">
      <t>シセツカンサケッカツウチ</t>
    </rPh>
    <phoneticPr fontId="54"/>
  </si>
  <si>
    <t>令和５年７月１日現在の役員</t>
    <rPh sb="0" eb="2">
      <t>レイワ</t>
    </rPh>
    <rPh sb="3" eb="4">
      <t>ネン</t>
    </rPh>
    <rPh sb="5" eb="6">
      <t>ガツ</t>
    </rPh>
    <rPh sb="7" eb="8">
      <t>ニチ</t>
    </rPh>
    <rPh sb="8" eb="10">
      <t>ゲンザイ</t>
    </rPh>
    <rPh sb="11" eb="13">
      <t>ヤクイン</t>
    </rPh>
    <phoneticPr fontId="8"/>
  </si>
  <si>
    <t>認定こども園への移行にあたり配慮すべき内容　※具体的に記載してください。</t>
    <rPh sb="0" eb="2">
      <t>ニンテイ</t>
    </rPh>
    <rPh sb="5" eb="6">
      <t>エン</t>
    </rPh>
    <rPh sb="8" eb="10">
      <t>イコウ</t>
    </rPh>
    <rPh sb="14" eb="16">
      <t>ハイリョ</t>
    </rPh>
    <rPh sb="19" eb="21">
      <t>ナイヨウ</t>
    </rPh>
    <rPh sb="23" eb="26">
      <t>グタイテキ</t>
    </rPh>
    <rPh sb="27" eb="29">
      <t>キサイ</t>
    </rPh>
    <phoneticPr fontId="18"/>
  </si>
  <si>
    <t>乳児期(0歳児）の園児の保育内容と環境の留意点</t>
    <rPh sb="0" eb="2">
      <t>ニュウジ</t>
    </rPh>
    <rPh sb="2" eb="3">
      <t>キ</t>
    </rPh>
    <rPh sb="5" eb="7">
      <t>サイジ</t>
    </rPh>
    <rPh sb="9" eb="11">
      <t>エンジ</t>
    </rPh>
    <rPh sb="12" eb="14">
      <t>ホイク</t>
    </rPh>
    <rPh sb="14" eb="16">
      <t>ナイヨウ</t>
    </rPh>
    <rPh sb="17" eb="19">
      <t>カンキョウ</t>
    </rPh>
    <rPh sb="20" eb="23">
      <t>リュウイテン</t>
    </rPh>
    <phoneticPr fontId="18"/>
  </si>
  <si>
    <t>満1歳以上満3歳未満の園児の保育内容と環境の留意点</t>
    <rPh sb="0" eb="1">
      <t>マン</t>
    </rPh>
    <rPh sb="2" eb="5">
      <t>サイイジョウ</t>
    </rPh>
    <rPh sb="5" eb="6">
      <t>マン</t>
    </rPh>
    <rPh sb="7" eb="10">
      <t>サイミマン</t>
    </rPh>
    <rPh sb="11" eb="13">
      <t>エンジ</t>
    </rPh>
    <rPh sb="14" eb="18">
      <t>ホイクナイヨウ</t>
    </rPh>
    <rPh sb="19" eb="21">
      <t>カンキョウ</t>
    </rPh>
    <rPh sb="22" eb="25">
      <t>リュウイテン</t>
    </rPh>
    <phoneticPr fontId="18"/>
  </si>
  <si>
    <t>満３歳以上の園児の
教育・保育内容と環境の
留意点</t>
    <rPh sb="0" eb="1">
      <t>マン</t>
    </rPh>
    <rPh sb="2" eb="3">
      <t>サイ</t>
    </rPh>
    <rPh sb="3" eb="5">
      <t>イジョウ</t>
    </rPh>
    <rPh sb="6" eb="8">
      <t>エンジ</t>
    </rPh>
    <rPh sb="10" eb="12">
      <t>キョウイク</t>
    </rPh>
    <rPh sb="13" eb="15">
      <t>ホイク</t>
    </rPh>
    <rPh sb="15" eb="17">
      <t>ナイヨウ</t>
    </rPh>
    <rPh sb="18" eb="20">
      <t>カンキョウ</t>
    </rPh>
    <rPh sb="22" eb="24">
      <t>リュウイ</t>
    </rPh>
    <rPh sb="24" eb="25">
      <t>テン</t>
    </rPh>
    <phoneticPr fontId="18"/>
  </si>
  <si>
    <t>安全管理の留意点（環境・衛生管理の視点から）</t>
    <rPh sb="0" eb="4">
      <t>アンゼンカンリ</t>
    </rPh>
    <rPh sb="9" eb="11">
      <t>カンキョウ</t>
    </rPh>
    <rPh sb="12" eb="16">
      <t>エイセイカンリ</t>
    </rPh>
    <rPh sb="17" eb="19">
      <t>シテン</t>
    </rPh>
    <phoneticPr fontId="18"/>
  </si>
  <si>
    <t>家庭との連携と
保護者支援の取組</t>
    <rPh sb="8" eb="11">
      <t>ホゴシャ</t>
    </rPh>
    <rPh sb="11" eb="13">
      <t>シエン</t>
    </rPh>
    <rPh sb="14" eb="16">
      <t>トリクミ</t>
    </rPh>
    <phoneticPr fontId="18"/>
  </si>
  <si>
    <t>　移行までの期間における職員の人材育成の取組　※具体的に記載してください。</t>
    <rPh sb="1" eb="3">
      <t>イコウ</t>
    </rPh>
    <rPh sb="6" eb="8">
      <t>キカン</t>
    </rPh>
    <phoneticPr fontId="18"/>
  </si>
  <si>
    <t>園長の育成について</t>
    <rPh sb="0" eb="2">
      <t>エンチョウ</t>
    </rPh>
    <rPh sb="3" eb="5">
      <t>イクセイ</t>
    </rPh>
    <phoneticPr fontId="18"/>
  </si>
  <si>
    <t>保育責任者の育成について</t>
    <rPh sb="0" eb="5">
      <t>ホイクセキニンシャ</t>
    </rPh>
    <rPh sb="6" eb="8">
      <t>イクセイ</t>
    </rPh>
    <phoneticPr fontId="18"/>
  </si>
  <si>
    <t>教育責任者の育成について</t>
    <rPh sb="0" eb="5">
      <t>キョウイクセキニンシャ</t>
    </rPh>
    <rPh sb="6" eb="8">
      <t>イクセイ</t>
    </rPh>
    <phoneticPr fontId="18"/>
  </si>
  <si>
    <t>上記以外の職員の育成について</t>
    <rPh sb="0" eb="4">
      <t>ジョウキイガイ</t>
    </rPh>
    <rPh sb="5" eb="7">
      <t>ショクイン</t>
    </rPh>
    <rPh sb="8" eb="10">
      <t>イクセイ</t>
    </rPh>
    <phoneticPr fontId="18"/>
  </si>
  <si>
    <t>※項目によっては、満３歳未満（３号認定子ども）、満３歳以上（１・２号認定子ども）に分けて記載してください。</t>
    <rPh sb="1" eb="3">
      <t>コウモク</t>
    </rPh>
    <rPh sb="9" eb="10">
      <t>マン</t>
    </rPh>
    <rPh sb="11" eb="12">
      <t>サイ</t>
    </rPh>
    <rPh sb="12" eb="14">
      <t>ミマン</t>
    </rPh>
    <rPh sb="16" eb="17">
      <t>ゴウ</t>
    </rPh>
    <rPh sb="17" eb="19">
      <t>ニンテイ</t>
    </rPh>
    <rPh sb="19" eb="20">
      <t>コ</t>
    </rPh>
    <rPh sb="24" eb="25">
      <t>マン</t>
    </rPh>
    <rPh sb="26" eb="27">
      <t>サイ</t>
    </rPh>
    <rPh sb="27" eb="29">
      <t>イジョウ</t>
    </rPh>
    <rPh sb="33" eb="34">
      <t>ゴウ</t>
    </rPh>
    <rPh sb="34" eb="36">
      <t>ニンテイ</t>
    </rPh>
    <rPh sb="36" eb="37">
      <t>コ</t>
    </rPh>
    <rPh sb="41" eb="42">
      <t>ワ</t>
    </rPh>
    <rPh sb="44" eb="46">
      <t>キサイ</t>
    </rPh>
    <phoneticPr fontId="18"/>
  </si>
  <si>
    <t>虐待防止の取組</t>
    <rPh sb="0" eb="4">
      <t>ギャクタイボウシ</t>
    </rPh>
    <rPh sb="5" eb="7">
      <t>トリクミ</t>
    </rPh>
    <phoneticPr fontId="18"/>
  </si>
  <si>
    <t>不適切保育防止の取組</t>
    <rPh sb="0" eb="3">
      <t>フテキセツ</t>
    </rPh>
    <rPh sb="3" eb="5">
      <t>ホイク</t>
    </rPh>
    <rPh sb="5" eb="7">
      <t>ボウシ</t>
    </rPh>
    <rPh sb="8" eb="10">
      <t>トリクミ</t>
    </rPh>
    <phoneticPr fontId="18"/>
  </si>
  <si>
    <t>食育の取組</t>
    <phoneticPr fontId="18"/>
  </si>
  <si>
    <t>アレルギー対応</t>
    <rPh sb="5" eb="7">
      <t>タイオウ</t>
    </rPh>
    <phoneticPr fontId="18"/>
  </si>
  <si>
    <t>該当する場合のみ（解体する建物の書類は不要）</t>
    <rPh sb="0" eb="2">
      <t>ガイトウ</t>
    </rPh>
    <phoneticPr fontId="21"/>
  </si>
  <si>
    <t>①教育及び保育の概要案</t>
    <rPh sb="3" eb="4">
      <t>オヨ</t>
    </rPh>
    <phoneticPr fontId="21"/>
  </si>
  <si>
    <t>②借入金償還計画表</t>
    <rPh sb="1" eb="3">
      <t>カリイレ</t>
    </rPh>
    <rPh sb="3" eb="4">
      <t>キン</t>
    </rPh>
    <rPh sb="4" eb="6">
      <t>ショウカン</t>
    </rPh>
    <rPh sb="6" eb="8">
      <t>ケイカク</t>
    </rPh>
    <rPh sb="8" eb="9">
      <t>ヒョウ</t>
    </rPh>
    <phoneticPr fontId="54"/>
  </si>
  <si>
    <t>③補助金計算試算シート</t>
    <phoneticPr fontId="21"/>
  </si>
  <si>
    <t>令和５年度分</t>
    <rPh sb="0" eb="2">
      <t>レイワ</t>
    </rPh>
    <rPh sb="3" eb="4">
      <t>ネン</t>
    </rPh>
    <rPh sb="4" eb="5">
      <t>ド</t>
    </rPh>
    <rPh sb="5" eb="6">
      <t>ブン</t>
    </rPh>
    <phoneticPr fontId="18"/>
  </si>
  <si>
    <t>補助金計算試算シート（令和5年6月時点）</t>
    <rPh sb="0" eb="3">
      <t>ホジョキン</t>
    </rPh>
    <rPh sb="3" eb="5">
      <t>ケイサン</t>
    </rPh>
    <rPh sb="5" eb="7">
      <t>シサン</t>
    </rPh>
    <rPh sb="11" eb="13">
      <t>レイワ</t>
    </rPh>
    <rPh sb="14" eb="15">
      <t>ネン</t>
    </rPh>
    <rPh sb="16" eb="17">
      <t>ガツ</t>
    </rPh>
    <rPh sb="17" eb="19">
      <t>ジテン</t>
    </rPh>
    <phoneticPr fontId="8"/>
  </si>
  <si>
    <t>認定こども園</t>
  </si>
  <si>
    <t>単価年度</t>
    <rPh sb="0" eb="2">
      <t>タンカ</t>
    </rPh>
    <rPh sb="2" eb="4">
      <t>ネンド</t>
    </rPh>
    <phoneticPr fontId="8"/>
  </si>
  <si>
    <t>令和5年度</t>
    <rPh sb="0" eb="2">
      <t>レイワ</t>
    </rPh>
    <rPh sb="3" eb="5">
      <t>ネンド</t>
    </rPh>
    <phoneticPr fontId="8"/>
  </si>
  <si>
    <t>※国の単価未確定のため、変動する可能性あり。</t>
    <rPh sb="1" eb="2">
      <t>クニ</t>
    </rPh>
    <rPh sb="3" eb="5">
      <t>タンカ</t>
    </rPh>
    <rPh sb="5" eb="8">
      <t>ミカクテイ</t>
    </rPh>
    <rPh sb="12" eb="14">
      <t>ヘンドウ</t>
    </rPh>
    <rPh sb="16" eb="19">
      <t>カノウセイ</t>
    </rPh>
    <phoneticPr fontId="18"/>
  </si>
  <si>
    <t>１　建築費（本体工事、解体工事、仮設園舎工事）</t>
    <rPh sb="2" eb="5">
      <t>ケンチクヒ</t>
    </rPh>
    <rPh sb="6" eb="8">
      <t>ホンタイ</t>
    </rPh>
    <rPh sb="8" eb="10">
      <t>コウジ</t>
    </rPh>
    <rPh sb="11" eb="13">
      <t>カイタイ</t>
    </rPh>
    <rPh sb="13" eb="15">
      <t>コウジ</t>
    </rPh>
    <rPh sb="16" eb="18">
      <t>カセツ</t>
    </rPh>
    <rPh sb="18" eb="20">
      <t>エンシャ</t>
    </rPh>
    <rPh sb="20" eb="22">
      <t>コウジ</t>
    </rPh>
    <phoneticPr fontId="8"/>
  </si>
  <si>
    <t>(円）</t>
    <rPh sb="1" eb="2">
      <t>エン</t>
    </rPh>
    <phoneticPr fontId="8"/>
  </si>
  <si>
    <t>本体工事（保育所部分）</t>
    <rPh sb="0" eb="2">
      <t>ホンタイ</t>
    </rPh>
    <rPh sb="2" eb="4">
      <t>コウジ</t>
    </rPh>
    <rPh sb="5" eb="8">
      <t>ホイクジョ</t>
    </rPh>
    <rPh sb="8" eb="10">
      <t>ブブン</t>
    </rPh>
    <phoneticPr fontId="8"/>
  </si>
  <si>
    <t>解体撤去工事（保育所部分）</t>
    <rPh sb="0" eb="2">
      <t>カイタイ</t>
    </rPh>
    <rPh sb="2" eb="4">
      <t>テッキョ</t>
    </rPh>
    <rPh sb="4" eb="6">
      <t>コウジ</t>
    </rPh>
    <rPh sb="7" eb="10">
      <t>ホイクジョ</t>
    </rPh>
    <rPh sb="10" eb="12">
      <t>ブブン</t>
    </rPh>
    <phoneticPr fontId="8"/>
  </si>
  <si>
    <t>仮設園舎工事（保育所部分）</t>
    <rPh sb="0" eb="2">
      <t>カセツ</t>
    </rPh>
    <rPh sb="2" eb="4">
      <t>エンシャ</t>
    </rPh>
    <rPh sb="4" eb="6">
      <t>コウジ</t>
    </rPh>
    <rPh sb="7" eb="10">
      <t>ホイクジョ</t>
    </rPh>
    <rPh sb="10" eb="12">
      <t>ブブン</t>
    </rPh>
    <phoneticPr fontId="8"/>
  </si>
  <si>
    <r>
      <rPr>
        <sz val="11"/>
        <rFont val="BIZ UDPゴシック"/>
        <family val="3"/>
        <charset val="128"/>
      </rPr>
      <t>国基準額</t>
    </r>
    <rPh sb="0" eb="1">
      <t>クニ</t>
    </rPh>
    <rPh sb="1" eb="4">
      <t>キジュンガク</t>
    </rPh>
    <phoneticPr fontId="8"/>
  </si>
  <si>
    <r>
      <rPr>
        <sz val="11"/>
        <rFont val="BIZ UDPゴシック"/>
        <family val="3"/>
        <charset val="128"/>
      </rPr>
      <t>市要綱単価</t>
    </r>
    <rPh sb="0" eb="1">
      <t>シ</t>
    </rPh>
    <rPh sb="1" eb="3">
      <t>ヨウコウ</t>
    </rPh>
    <rPh sb="3" eb="5">
      <t>タンカ</t>
    </rPh>
    <phoneticPr fontId="8"/>
  </si>
  <si>
    <r>
      <rPr>
        <sz val="12"/>
        <color theme="1"/>
        <rFont val="BIZ UDPゴシック"/>
        <family val="3"/>
        <charset val="128"/>
      </rPr>
      <t>定員</t>
    </r>
    <r>
      <rPr>
        <sz val="12"/>
        <color theme="1"/>
        <rFont val="Century"/>
        <family val="1"/>
      </rPr>
      <t>20</t>
    </r>
    <r>
      <rPr>
        <sz val="12"/>
        <color theme="1"/>
        <rFont val="BIZ UDPゴシック"/>
        <family val="3"/>
        <charset val="128"/>
      </rPr>
      <t>名以下</t>
    </r>
  </si>
  <si>
    <r>
      <rPr>
        <sz val="12"/>
        <color theme="1"/>
        <rFont val="BIZ UDPゴシック"/>
        <family val="3"/>
        <charset val="128"/>
      </rPr>
      <t>定員</t>
    </r>
    <r>
      <rPr>
        <sz val="12"/>
        <color theme="1"/>
        <rFont val="Century"/>
        <family val="1"/>
      </rPr>
      <t>21</t>
    </r>
    <r>
      <rPr>
        <sz val="12"/>
        <color theme="1"/>
        <rFont val="BIZ UDPゴシック"/>
        <family val="3"/>
        <charset val="128"/>
      </rPr>
      <t>～</t>
    </r>
    <r>
      <rPr>
        <sz val="12"/>
        <color theme="1"/>
        <rFont val="Century"/>
        <family val="1"/>
      </rPr>
      <t>30</t>
    </r>
    <r>
      <rPr>
        <sz val="12"/>
        <color theme="1"/>
        <rFont val="BIZ UDPゴシック"/>
        <family val="3"/>
        <charset val="128"/>
      </rPr>
      <t>名</t>
    </r>
  </si>
  <si>
    <r>
      <rPr>
        <sz val="12"/>
        <color theme="1"/>
        <rFont val="BIZ UDPゴシック"/>
        <family val="3"/>
        <charset val="128"/>
      </rPr>
      <t>定員</t>
    </r>
    <r>
      <rPr>
        <sz val="12"/>
        <color theme="1"/>
        <rFont val="Century"/>
        <family val="1"/>
      </rPr>
      <t>31</t>
    </r>
    <r>
      <rPr>
        <sz val="12"/>
        <color theme="1"/>
        <rFont val="BIZ UDPゴシック"/>
        <family val="3"/>
        <charset val="128"/>
      </rPr>
      <t>～</t>
    </r>
    <r>
      <rPr>
        <sz val="12"/>
        <color theme="1"/>
        <rFont val="Century"/>
        <family val="1"/>
      </rPr>
      <t>40</t>
    </r>
    <r>
      <rPr>
        <sz val="12"/>
        <color theme="1"/>
        <rFont val="BIZ UDPゴシック"/>
        <family val="3"/>
        <charset val="128"/>
      </rPr>
      <t>名</t>
    </r>
  </si>
  <si>
    <r>
      <rPr>
        <sz val="12"/>
        <color theme="1"/>
        <rFont val="BIZ UDPゴシック"/>
        <family val="3"/>
        <charset val="128"/>
      </rPr>
      <t>定員</t>
    </r>
    <r>
      <rPr>
        <sz val="12"/>
        <color theme="1"/>
        <rFont val="Century"/>
        <family val="1"/>
      </rPr>
      <t>41</t>
    </r>
    <r>
      <rPr>
        <sz val="12"/>
        <color theme="1"/>
        <rFont val="BIZ UDPゴシック"/>
        <family val="3"/>
        <charset val="128"/>
      </rPr>
      <t>～</t>
    </r>
    <r>
      <rPr>
        <sz val="12"/>
        <color theme="1"/>
        <rFont val="Century"/>
        <family val="1"/>
      </rPr>
      <t>70</t>
    </r>
    <r>
      <rPr>
        <sz val="12"/>
        <color theme="1"/>
        <rFont val="BIZ UDPゴシック"/>
        <family val="3"/>
        <charset val="128"/>
      </rPr>
      <t>名</t>
    </r>
    <phoneticPr fontId="21"/>
  </si>
  <si>
    <r>
      <rPr>
        <sz val="12"/>
        <color theme="1"/>
        <rFont val="BIZ UDPゴシック"/>
        <family val="3"/>
        <charset val="128"/>
      </rPr>
      <t>定員</t>
    </r>
    <r>
      <rPr>
        <sz val="12"/>
        <color theme="1"/>
        <rFont val="Century"/>
        <family val="1"/>
      </rPr>
      <t>71</t>
    </r>
    <r>
      <rPr>
        <sz val="12"/>
        <color theme="1"/>
        <rFont val="BIZ UDPゴシック"/>
        <family val="3"/>
        <charset val="128"/>
      </rPr>
      <t>～</t>
    </r>
    <r>
      <rPr>
        <sz val="12"/>
        <color theme="1"/>
        <rFont val="Century"/>
        <family val="1"/>
      </rPr>
      <t>100</t>
    </r>
    <r>
      <rPr>
        <sz val="12"/>
        <color theme="1"/>
        <rFont val="BIZ UDPゴシック"/>
        <family val="3"/>
        <charset val="128"/>
      </rPr>
      <t>名</t>
    </r>
  </si>
  <si>
    <r>
      <rPr>
        <sz val="12"/>
        <color theme="1"/>
        <rFont val="BIZ UDPゴシック"/>
        <family val="3"/>
        <charset val="128"/>
      </rPr>
      <t>定員</t>
    </r>
    <r>
      <rPr>
        <sz val="12"/>
        <color theme="1"/>
        <rFont val="Century"/>
        <family val="1"/>
      </rPr>
      <t>101</t>
    </r>
    <r>
      <rPr>
        <sz val="12"/>
        <color theme="1"/>
        <rFont val="BIZ UDPゴシック"/>
        <family val="3"/>
        <charset val="128"/>
      </rPr>
      <t>～</t>
    </r>
    <r>
      <rPr>
        <sz val="12"/>
        <color theme="1"/>
        <rFont val="Century"/>
        <family val="1"/>
      </rPr>
      <t>130</t>
    </r>
    <r>
      <rPr>
        <sz val="12"/>
        <color theme="1"/>
        <rFont val="BIZ UDPゴシック"/>
        <family val="3"/>
        <charset val="128"/>
      </rPr>
      <t>名</t>
    </r>
  </si>
  <si>
    <r>
      <rPr>
        <sz val="12"/>
        <color theme="1"/>
        <rFont val="BIZ UDPゴシック"/>
        <family val="3"/>
        <charset val="128"/>
      </rPr>
      <t>定員</t>
    </r>
    <r>
      <rPr>
        <sz val="12"/>
        <color theme="1"/>
        <rFont val="Century"/>
        <family val="1"/>
      </rPr>
      <t>131</t>
    </r>
    <r>
      <rPr>
        <sz val="12"/>
        <color theme="1"/>
        <rFont val="BIZ UDPゴシック"/>
        <family val="3"/>
        <charset val="128"/>
      </rPr>
      <t>～</t>
    </r>
    <r>
      <rPr>
        <sz val="12"/>
        <color theme="1"/>
        <rFont val="Century"/>
        <family val="1"/>
      </rPr>
      <t>160</t>
    </r>
    <r>
      <rPr>
        <sz val="12"/>
        <color theme="1"/>
        <rFont val="BIZ UDPゴシック"/>
        <family val="3"/>
        <charset val="128"/>
      </rPr>
      <t>名</t>
    </r>
  </si>
  <si>
    <r>
      <rPr>
        <sz val="12"/>
        <color theme="1"/>
        <rFont val="BIZ UDPゴシック"/>
        <family val="3"/>
        <charset val="128"/>
      </rPr>
      <t>定員</t>
    </r>
    <r>
      <rPr>
        <sz val="12"/>
        <color theme="1"/>
        <rFont val="Century"/>
        <family val="1"/>
      </rPr>
      <t>161</t>
    </r>
    <r>
      <rPr>
        <sz val="12"/>
        <color theme="1"/>
        <rFont val="BIZ UDPゴシック"/>
        <family val="3"/>
        <charset val="128"/>
      </rPr>
      <t>～</t>
    </r>
    <r>
      <rPr>
        <sz val="12"/>
        <color theme="1"/>
        <rFont val="Century"/>
        <family val="1"/>
      </rPr>
      <t>190</t>
    </r>
    <r>
      <rPr>
        <sz val="12"/>
        <color theme="1"/>
        <rFont val="BIZ UDPゴシック"/>
        <family val="3"/>
        <charset val="128"/>
      </rPr>
      <t>名</t>
    </r>
  </si>
  <si>
    <r>
      <rPr>
        <sz val="12"/>
        <color theme="1"/>
        <rFont val="BIZ UDPゴシック"/>
        <family val="3"/>
        <charset val="128"/>
      </rPr>
      <t>定員</t>
    </r>
    <r>
      <rPr>
        <sz val="12"/>
        <color theme="1"/>
        <rFont val="Century"/>
        <family val="1"/>
      </rPr>
      <t>191</t>
    </r>
    <r>
      <rPr>
        <sz val="12"/>
        <color theme="1"/>
        <rFont val="BIZ UDPゴシック"/>
        <family val="3"/>
        <charset val="128"/>
      </rPr>
      <t>～</t>
    </r>
    <r>
      <rPr>
        <sz val="12"/>
        <color theme="1"/>
        <rFont val="Century"/>
        <family val="1"/>
      </rPr>
      <t>220</t>
    </r>
    <r>
      <rPr>
        <sz val="12"/>
        <color theme="1"/>
        <rFont val="BIZ UDPゴシック"/>
        <family val="3"/>
        <charset val="128"/>
      </rPr>
      <t>名</t>
    </r>
  </si>
  <si>
    <r>
      <rPr>
        <sz val="12"/>
        <color theme="1"/>
        <rFont val="BIZ UDPゴシック"/>
        <family val="3"/>
        <charset val="128"/>
      </rPr>
      <t>定員</t>
    </r>
    <r>
      <rPr>
        <sz val="12"/>
        <color theme="1"/>
        <rFont val="Century"/>
        <family val="1"/>
      </rPr>
      <t>221</t>
    </r>
    <r>
      <rPr>
        <sz val="12"/>
        <color theme="1"/>
        <rFont val="BIZ UDPゴシック"/>
        <family val="3"/>
        <charset val="128"/>
      </rPr>
      <t>～</t>
    </r>
    <r>
      <rPr>
        <sz val="12"/>
        <color theme="1"/>
        <rFont val="Century"/>
        <family val="1"/>
      </rPr>
      <t>250</t>
    </r>
    <r>
      <rPr>
        <sz val="12"/>
        <color theme="1"/>
        <rFont val="BIZ UDPゴシック"/>
        <family val="3"/>
        <charset val="128"/>
      </rPr>
      <t>名</t>
    </r>
  </si>
  <si>
    <r>
      <rPr>
        <sz val="12"/>
        <color theme="1"/>
        <rFont val="BIZ UDPゴシック"/>
        <family val="3"/>
        <charset val="128"/>
      </rPr>
      <t>定員</t>
    </r>
    <r>
      <rPr>
        <sz val="12"/>
        <color theme="1"/>
        <rFont val="Century"/>
        <family val="1"/>
      </rPr>
      <t>251</t>
    </r>
    <r>
      <rPr>
        <sz val="12"/>
        <color theme="1"/>
        <rFont val="BIZ UDPゴシック"/>
        <family val="3"/>
        <charset val="128"/>
      </rPr>
      <t>名以上</t>
    </r>
  </si>
  <si>
    <t>本体工事（幼稚園部分）</t>
    <rPh sb="0" eb="2">
      <t>ホンタイ</t>
    </rPh>
    <rPh sb="2" eb="4">
      <t>ホンコウジ</t>
    </rPh>
    <rPh sb="5" eb="8">
      <t>ヨウチエン</t>
    </rPh>
    <rPh sb="8" eb="10">
      <t>ブブン</t>
    </rPh>
    <phoneticPr fontId="8"/>
  </si>
  <si>
    <t>解体撤去工事（幼稚園部分）</t>
    <rPh sb="0" eb="2">
      <t>カイタイ</t>
    </rPh>
    <rPh sb="2" eb="4">
      <t>テッキョ</t>
    </rPh>
    <rPh sb="4" eb="6">
      <t>コウジ</t>
    </rPh>
    <rPh sb="7" eb="10">
      <t>ヨウチエン</t>
    </rPh>
    <rPh sb="10" eb="12">
      <t>ブブン</t>
    </rPh>
    <phoneticPr fontId="8"/>
  </si>
  <si>
    <t>仮設園舎工事（幼稚園部分）</t>
    <rPh sb="0" eb="2">
      <t>カセツ</t>
    </rPh>
    <rPh sb="2" eb="4">
      <t>エンシャ</t>
    </rPh>
    <rPh sb="4" eb="6">
      <t>コウジ</t>
    </rPh>
    <rPh sb="7" eb="10">
      <t>ヨウチエン</t>
    </rPh>
    <rPh sb="10" eb="12">
      <t>ブブン</t>
    </rPh>
    <phoneticPr fontId="8"/>
  </si>
  <si>
    <r>
      <rPr>
        <sz val="12"/>
        <color theme="1"/>
        <rFont val="BIZ UDPゴシック"/>
        <family val="3"/>
        <charset val="128"/>
      </rPr>
      <t>定員</t>
    </r>
    <r>
      <rPr>
        <sz val="12"/>
        <color theme="1"/>
        <rFont val="Century"/>
        <family val="1"/>
      </rPr>
      <t>21</t>
    </r>
    <r>
      <rPr>
        <sz val="12"/>
        <color theme="1"/>
        <rFont val="BIZ UDPゴシック"/>
        <family val="3"/>
        <charset val="128"/>
      </rPr>
      <t>～</t>
    </r>
    <r>
      <rPr>
        <sz val="12"/>
        <color theme="1"/>
        <rFont val="Century"/>
        <family val="1"/>
      </rPr>
      <t>30</t>
    </r>
    <r>
      <rPr>
        <sz val="12"/>
        <color theme="1"/>
        <rFont val="BIZ UDPゴシック"/>
        <family val="3"/>
        <charset val="128"/>
      </rPr>
      <t>名</t>
    </r>
    <phoneticPr fontId="8"/>
  </si>
  <si>
    <t>※１　単価は現時点のものであり、今後の国単価の動向等より、変更となる（増減する）場合があります。
※２　増築、一部改築等、定員のすべてが工事にかからない場合は、工事にかかる定員数を整備後の総定員数で除して得た割合を、整備後の総定員数の規模における基準額に乗じて得た額を基準額とします。
工事に係る定員数が算定できない場合は、「定員数＝総定員数×整備する面積／整備後の総面積」で工事に係る定員を算定します。（いずれも、小数点以下切捨て）
※３　解体工事及び仮設園舎工事については、整備前の定員（施設型給付幼稚園及び幼稚園型認定こども園は利用定員、私学助成幼稚園は実員）で算定します。
※４　幼保連携型認定こども園の本体工事については、児童福祉施設として保育を実施する子どもの定員に対する補助基準額は、整備後の２・３号認定こどもの定員規模を上記の保育所部分の表に当てはめて算出し、学校としての教育を行う子どもの定員に対する補助基準額は、整備後の1号認定子どもの定員規模を上記の幼稚園部分の表に当てはめて算出します。この場合、※２の「総定員」は１号子ども・２・３号子どもをそれぞれ別枠として算定します。</t>
    <rPh sb="246" eb="249">
      <t>シセツガタ</t>
    </rPh>
    <rPh sb="249" eb="251">
      <t>キュウフ</t>
    </rPh>
    <rPh sb="251" eb="254">
      <t>ヨウチエン</t>
    </rPh>
    <rPh sb="254" eb="255">
      <t>オヨ</t>
    </rPh>
    <rPh sb="256" eb="260">
      <t>ヨウチエンガタ</t>
    </rPh>
    <rPh sb="260" eb="262">
      <t>ニンテイ</t>
    </rPh>
    <rPh sb="265" eb="266">
      <t>エン</t>
    </rPh>
    <rPh sb="267" eb="269">
      <t>リヨウ</t>
    </rPh>
    <rPh sb="269" eb="271">
      <t>テイイン</t>
    </rPh>
    <rPh sb="272" eb="279">
      <t>シガクジョセイヨウチエン</t>
    </rPh>
    <phoneticPr fontId="8"/>
  </si>
  <si>
    <t>２　環境配慮設備工事、備品費</t>
    <rPh sb="2" eb="4">
      <t>カンキョウ</t>
    </rPh>
    <rPh sb="4" eb="6">
      <t>ハイリョ</t>
    </rPh>
    <rPh sb="6" eb="8">
      <t>セツビ</t>
    </rPh>
    <rPh sb="8" eb="10">
      <t>コウジ</t>
    </rPh>
    <rPh sb="11" eb="14">
      <t>ビヒンヒ</t>
    </rPh>
    <phoneticPr fontId="8"/>
  </si>
  <si>
    <t>太陽光</t>
    <phoneticPr fontId="8"/>
  </si>
  <si>
    <t>備品費（整備前）</t>
    <rPh sb="0" eb="3">
      <t>ビヒンヒ</t>
    </rPh>
    <rPh sb="4" eb="7">
      <t>セイビマエ</t>
    </rPh>
    <phoneticPr fontId="8"/>
  </si>
  <si>
    <t>備品費（整備後）</t>
    <rPh sb="0" eb="3">
      <t>ビヒンヒ</t>
    </rPh>
    <rPh sb="4" eb="6">
      <t>セイビ</t>
    </rPh>
    <rPh sb="6" eb="7">
      <t>ゴ</t>
    </rPh>
    <phoneticPr fontId="8"/>
  </si>
  <si>
    <t>単価</t>
    <rPh sb="0" eb="2">
      <t>タンカ</t>
    </rPh>
    <phoneticPr fontId="8"/>
  </si>
  <si>
    <t>３　工事に係る加算</t>
    <rPh sb="2" eb="4">
      <t>コウジ</t>
    </rPh>
    <rPh sb="5" eb="6">
      <t>カカ</t>
    </rPh>
    <rPh sb="7" eb="9">
      <t>カサン</t>
    </rPh>
    <phoneticPr fontId="8"/>
  </si>
  <si>
    <t>地域の余裕スペース活用</t>
    <phoneticPr fontId="8"/>
  </si>
  <si>
    <t>土地賃借料加算</t>
    <rPh sb="0" eb="2">
      <t>トチ</t>
    </rPh>
    <rPh sb="2" eb="5">
      <t>チンシャクリョウ</t>
    </rPh>
    <rPh sb="5" eb="7">
      <t>カサン</t>
    </rPh>
    <phoneticPr fontId="8"/>
  </si>
  <si>
    <t>４　保育に係る加算</t>
    <rPh sb="2" eb="4">
      <t>ホイク</t>
    </rPh>
    <rPh sb="5" eb="6">
      <t>カカ</t>
    </rPh>
    <rPh sb="7" eb="9">
      <t>カサン</t>
    </rPh>
    <phoneticPr fontId="8"/>
  </si>
  <si>
    <t>障害児</t>
    <rPh sb="0" eb="3">
      <t>ショウガイジ</t>
    </rPh>
    <phoneticPr fontId="8"/>
  </si>
  <si>
    <t>一時保育</t>
    <rPh sb="0" eb="2">
      <t>イチジ</t>
    </rPh>
    <rPh sb="2" eb="4">
      <t>ホイク</t>
    </rPh>
    <phoneticPr fontId="8"/>
  </si>
  <si>
    <t>子育て支援</t>
    <rPh sb="0" eb="2">
      <t>コソダ</t>
    </rPh>
    <rPh sb="3" eb="5">
      <t>シエン</t>
    </rPh>
    <phoneticPr fontId="8"/>
  </si>
  <si>
    <t>乳児保育</t>
    <rPh sb="0" eb="2">
      <t>ニュウジ</t>
    </rPh>
    <rPh sb="2" eb="4">
      <t>ホイク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</si>
</sst>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 &quot;##"/>
    <numFmt numFmtId="177" formatCode="yyyy&quot;年&quot;m&quot;月&quot;;@"/>
    <numFmt numFmtId="178" formatCode="0&quot;歳&quot;"/>
    <numFmt numFmtId="179" formatCode="0&quot;月&quot;"/>
    <numFmt numFmtId="180" formatCode="#,##0_ "/>
    <numFmt numFmtId="181" formatCode="##&quot;年&quot;"/>
    <numFmt numFmtId="182" formatCode="0_);[Red]\(0\)"/>
  </numFmts>
  <fonts count="7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9"/>
      <color indexed="81"/>
      <name val="ＭＳ ゴシック"/>
      <family val="3"/>
      <charset val="128"/>
    </font>
    <font>
      <sz val="11"/>
      <color theme="1"/>
      <name val="ＭＳ Ｐゴシック"/>
      <family val="3"/>
      <charset val="128"/>
      <scheme val="minor"/>
    </font>
    <font>
      <sz val="12"/>
      <name val="ＭＳ Ｐゴシック"/>
      <family val="2"/>
      <charset val="128"/>
      <scheme val="minor"/>
    </font>
    <font>
      <sz val="6"/>
      <name val="ＭＳ Ｐゴシック"/>
      <family val="3"/>
      <charset val="128"/>
      <scheme val="minor"/>
    </font>
    <font>
      <sz val="10"/>
      <name val="ＭＳ Ｐゴシック"/>
      <family val="3"/>
      <charset val="128"/>
      <scheme val="minor"/>
    </font>
    <font>
      <b/>
      <sz val="14"/>
      <name val="ＭＳ Ｐゴシック"/>
      <family val="3"/>
      <charset val="128"/>
      <scheme val="minor"/>
    </font>
    <font>
      <sz val="6"/>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0"/>
      <color theme="4"/>
      <name val="ＭＳ Ｐゴシック"/>
      <family val="3"/>
      <charset val="128"/>
      <scheme val="minor"/>
    </font>
    <font>
      <sz val="10"/>
      <color theme="1"/>
      <name val="ＭＳ Ｐゴシック"/>
      <family val="3"/>
      <charset val="128"/>
    </font>
    <font>
      <sz val="9"/>
      <color indexed="81"/>
      <name val="MS P ゴシック"/>
      <family val="3"/>
      <charset val="128"/>
    </font>
    <font>
      <sz val="14"/>
      <name val="ＭＳ Ｐゴシック"/>
      <family val="3"/>
      <charset val="128"/>
      <scheme val="minor"/>
    </font>
    <font>
      <sz val="14"/>
      <color theme="4"/>
      <name val="ＭＳ Ｐゴシック"/>
      <family val="3"/>
      <charset val="128"/>
      <scheme val="minor"/>
    </font>
    <font>
      <sz val="12"/>
      <color theme="4"/>
      <name val="ＭＳ Ｐゴシック"/>
      <family val="3"/>
      <charset val="128"/>
      <scheme val="minor"/>
    </font>
    <font>
      <sz val="11"/>
      <color theme="4"/>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
      <b/>
      <sz val="9"/>
      <color indexed="81"/>
      <name val="MS P ゴシック"/>
      <family val="3"/>
      <charset val="128"/>
    </font>
    <font>
      <sz val="11"/>
      <color rgb="FFFF0000"/>
      <name val="ＭＳ Ｐゴシック"/>
      <family val="3"/>
      <charset val="128"/>
    </font>
    <font>
      <b/>
      <sz val="10.5"/>
      <color theme="1"/>
      <name val="ＭＳ Ｐゴシック"/>
      <family val="3"/>
      <charset val="128"/>
    </font>
    <font>
      <sz val="9"/>
      <color theme="1"/>
      <name val="ＭＳ Ｐゴシック"/>
      <family val="3"/>
      <charset val="128"/>
    </font>
    <font>
      <b/>
      <sz val="10.5"/>
      <name val="ＭＳ Ｐゴシック"/>
      <family val="3"/>
      <charset val="128"/>
    </font>
    <font>
      <sz val="10.5"/>
      <color theme="1"/>
      <name val="ＭＳ Ｐゴシック"/>
      <family val="3"/>
      <charset val="128"/>
    </font>
    <font>
      <b/>
      <sz val="20"/>
      <name val="ＭＳ Ｐゴシック"/>
      <family val="3"/>
      <charset val="128"/>
      <scheme val="minor"/>
    </font>
    <font>
      <b/>
      <sz val="12"/>
      <name val="ＭＳ Ｐゴシック"/>
      <family val="3"/>
      <charset val="128"/>
    </font>
    <font>
      <sz val="12"/>
      <color theme="1"/>
      <name val="ＭＳ Ｐゴシック"/>
      <family val="3"/>
      <charset val="128"/>
    </font>
    <font>
      <sz val="10.5"/>
      <color rgb="FFFF0000"/>
      <name val="ＭＳ Ｐゴシック"/>
      <family val="3"/>
      <charset val="128"/>
    </font>
    <font>
      <b/>
      <sz val="11"/>
      <name val="ＭＳ Ｐゴシック"/>
      <family val="3"/>
      <charset val="128"/>
    </font>
    <font>
      <b/>
      <sz val="11"/>
      <name val="ＭＳ Ｐゴシック"/>
      <family val="3"/>
      <charset val="128"/>
      <scheme val="minor"/>
    </font>
    <font>
      <b/>
      <sz val="11"/>
      <color theme="1"/>
      <name val="ＭＳ Ｐゴシック"/>
      <family val="3"/>
      <charset val="128"/>
    </font>
    <font>
      <sz val="9"/>
      <name val="ＭＳ Ｐゴシック"/>
      <family val="3"/>
      <charset val="128"/>
    </font>
    <font>
      <b/>
      <sz val="9"/>
      <name val="ＭＳ Ｐゴシック"/>
      <family val="3"/>
      <charset val="128"/>
    </font>
    <font>
      <sz val="10"/>
      <color theme="1"/>
      <name val="ＭＳ 明朝"/>
      <family val="1"/>
      <charset val="128"/>
    </font>
    <font>
      <sz val="9"/>
      <color rgb="FFFF0000"/>
      <name val="ＭＳ Ｐゴシック"/>
      <family val="3"/>
      <charset val="128"/>
    </font>
    <font>
      <sz val="10"/>
      <name val="ＭＳ Ｐゴシック"/>
      <family val="3"/>
      <charset val="128"/>
    </font>
    <font>
      <sz val="9"/>
      <color theme="0"/>
      <name val="ＭＳ Ｐゴシック"/>
      <family val="3"/>
      <charset val="128"/>
    </font>
    <font>
      <b/>
      <sz val="9"/>
      <color theme="1"/>
      <name val="ＭＳ Ｐゴシック"/>
      <family val="3"/>
      <charset val="128"/>
    </font>
    <font>
      <sz val="10.5"/>
      <color theme="1"/>
      <name val="ＭＳ Ｐゴシック"/>
      <family val="3"/>
      <charset val="128"/>
      <scheme val="minor"/>
    </font>
    <font>
      <sz val="10.5"/>
      <name val="ＭＳ Ｐゴシック"/>
      <family val="3"/>
      <charset val="128"/>
    </font>
    <font>
      <sz val="10"/>
      <color rgb="FFFF0000"/>
      <name val="ＭＳ Ｐゴシック"/>
      <family val="3"/>
      <charset val="128"/>
    </font>
    <font>
      <u/>
      <sz val="10"/>
      <color rgb="FFFF0000"/>
      <name val="ＭＳ Ｐゴシック"/>
      <family val="3"/>
      <charset val="128"/>
    </font>
    <font>
      <sz val="11"/>
      <name val="Century"/>
      <family val="1"/>
    </font>
    <font>
      <sz val="11"/>
      <name val="BIZ UDPゴシック"/>
      <family val="3"/>
      <charset val="128"/>
    </font>
    <font>
      <sz val="11"/>
      <color rgb="FFFF0000"/>
      <name val="BIZ UDP明朝 Medium"/>
      <family val="1"/>
      <charset val="128"/>
    </font>
    <font>
      <sz val="12"/>
      <name val="BIZ UDPゴシック"/>
      <family val="3"/>
      <charset val="128"/>
    </font>
    <font>
      <sz val="12"/>
      <color theme="1"/>
      <name val="Century"/>
      <family val="1"/>
    </font>
    <font>
      <sz val="12"/>
      <color theme="1"/>
      <name val="BIZ UDPゴシック"/>
      <family val="3"/>
      <charset val="128"/>
    </font>
    <font>
      <sz val="10"/>
      <name val="BIZ UDP明朝 Medium"/>
      <family val="1"/>
      <charset val="128"/>
    </font>
    <font>
      <sz val="11"/>
      <name val="BIZ UDP明朝 Medium"/>
      <family val="1"/>
      <charset val="128"/>
    </font>
    <font>
      <sz val="11"/>
      <name val="ＭＳ Ｐ明朝"/>
      <family val="1"/>
      <charset val="128"/>
    </font>
  </fonts>
  <fills count="12">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79998168889431442"/>
        <bgColor indexed="64"/>
      </patternFill>
    </fill>
  </fills>
  <borders count="199">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right style="hair">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style="dotted">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s>
  <cellStyleXfs count="13">
    <xf numFmtId="0" fontId="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6" fillId="0" borderId="0">
      <alignment vertical="center"/>
    </xf>
    <xf numFmtId="0" fontId="5"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350">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12" fillId="0" borderId="0" xfId="1" applyFont="1" applyAlignment="1" applyProtection="1">
      <alignment horizontal="right" vertical="center"/>
    </xf>
    <xf numFmtId="0" fontId="17" fillId="0" borderId="0" xfId="3" applyFont="1">
      <alignment vertical="center"/>
    </xf>
    <xf numFmtId="0" fontId="19" fillId="0" borderId="0" xfId="3" applyFont="1">
      <alignment vertical="center"/>
    </xf>
    <xf numFmtId="0" fontId="19" fillId="0" borderId="0" xfId="3" applyFont="1" applyAlignment="1">
      <alignment vertical="center"/>
    </xf>
    <xf numFmtId="0" fontId="19" fillId="0" borderId="0" xfId="3" applyFont="1" applyAlignment="1"/>
    <xf numFmtId="0" fontId="19" fillId="0" borderId="46" xfId="3" applyFont="1" applyBorder="1" applyAlignment="1">
      <alignment vertical="center"/>
    </xf>
    <xf numFmtId="0" fontId="19" fillId="0" borderId="46" xfId="3" applyFont="1" applyBorder="1" applyAlignment="1"/>
    <xf numFmtId="0" fontId="19" fillId="0" borderId="0" xfId="3" applyFont="1" applyBorder="1" applyAlignment="1">
      <alignment vertical="center"/>
    </xf>
    <xf numFmtId="0" fontId="19" fillId="0" borderId="12" xfId="3" applyFont="1" applyBorder="1">
      <alignment vertical="center"/>
    </xf>
    <xf numFmtId="0" fontId="19" fillId="0" borderId="51" xfId="3" applyFont="1" applyBorder="1" applyAlignment="1">
      <alignment horizontal="right" vertical="center"/>
    </xf>
    <xf numFmtId="0" fontId="19" fillId="0" borderId="46" xfId="3" applyFont="1" applyBorder="1">
      <alignment vertical="center"/>
    </xf>
    <xf numFmtId="0" fontId="19" fillId="0" borderId="47" xfId="3" applyFont="1" applyFill="1" applyBorder="1" applyAlignment="1">
      <alignment vertical="center"/>
    </xf>
    <xf numFmtId="0" fontId="19" fillId="0" borderId="48" xfId="3" applyFont="1" applyBorder="1">
      <alignment vertical="center"/>
    </xf>
    <xf numFmtId="0" fontId="22" fillId="0" borderId="0" xfId="3" applyFont="1" applyBorder="1" applyAlignment="1">
      <alignment vertical="center"/>
    </xf>
    <xf numFmtId="0" fontId="19" fillId="0" borderId="0" xfId="3" applyFont="1" applyBorder="1" applyAlignment="1">
      <alignment vertical="top"/>
    </xf>
    <xf numFmtId="0" fontId="19" fillId="0" borderId="0" xfId="3" applyFont="1" applyProtection="1">
      <alignment vertical="center"/>
    </xf>
    <xf numFmtId="0" fontId="19" fillId="0" borderId="0" xfId="3" applyFont="1" applyAlignment="1" applyProtection="1"/>
    <xf numFmtId="0" fontId="19" fillId="0" borderId="46" xfId="3" applyFont="1" applyBorder="1" applyAlignment="1" applyProtection="1"/>
    <xf numFmtId="0" fontId="5" fillId="0" borderId="0" xfId="6" applyProtection="1">
      <alignment vertical="center"/>
    </xf>
    <xf numFmtId="49" fontId="31" fillId="0" borderId="0" xfId="6" applyNumberFormat="1" applyFont="1" applyFill="1" applyAlignment="1" applyProtection="1">
      <alignment vertical="center"/>
    </xf>
    <xf numFmtId="49" fontId="25" fillId="0" borderId="0" xfId="6" applyNumberFormat="1" applyFont="1" applyFill="1" applyAlignment="1" applyProtection="1">
      <alignment vertical="center"/>
    </xf>
    <xf numFmtId="0" fontId="5" fillId="0" borderId="0" xfId="6">
      <alignment vertical="center"/>
    </xf>
    <xf numFmtId="0" fontId="26" fillId="0" borderId="0" xfId="6" applyNumberFormat="1" applyFont="1" applyFill="1" applyProtection="1">
      <alignment vertical="center"/>
    </xf>
    <xf numFmtId="0" fontId="24" fillId="0" borderId="0" xfId="6" applyNumberFormat="1" applyFont="1" applyAlignment="1" applyProtection="1">
      <alignment horizontal="right" vertical="center"/>
    </xf>
    <xf numFmtId="0" fontId="16" fillId="0" borderId="0" xfId="6" applyFont="1" applyProtection="1">
      <alignment vertical="center"/>
    </xf>
    <xf numFmtId="0" fontId="5" fillId="0" borderId="0" xfId="6" applyNumberFormat="1" applyAlignment="1">
      <alignment horizontal="center" vertical="center"/>
    </xf>
    <xf numFmtId="0" fontId="5" fillId="0" borderId="0" xfId="6" applyFont="1">
      <alignment vertical="center"/>
    </xf>
    <xf numFmtId="49" fontId="24" fillId="0" borderId="0" xfId="6" applyNumberFormat="1" applyFont="1" applyFill="1" applyAlignment="1" applyProtection="1">
      <alignment vertical="center"/>
    </xf>
    <xf numFmtId="49" fontId="27" fillId="0" borderId="55" xfId="6" applyNumberFormat="1" applyFont="1" applyFill="1" applyBorder="1" applyAlignment="1" applyProtection="1">
      <alignment vertical="center"/>
    </xf>
    <xf numFmtId="49" fontId="25" fillId="0" borderId="55" xfId="6" applyNumberFormat="1" applyFont="1" applyFill="1" applyBorder="1" applyAlignment="1" applyProtection="1">
      <alignment vertical="center"/>
    </xf>
    <xf numFmtId="0" fontId="25" fillId="0" borderId="55" xfId="6" applyNumberFormat="1" applyFont="1" applyFill="1" applyBorder="1" applyAlignment="1" applyProtection="1">
      <alignment vertical="center"/>
    </xf>
    <xf numFmtId="0" fontId="25" fillId="0" borderId="56" xfId="6" applyNumberFormat="1" applyFont="1" applyFill="1" applyBorder="1" applyAlignment="1" applyProtection="1">
      <alignment vertical="center"/>
    </xf>
    <xf numFmtId="0" fontId="25" fillId="0" borderId="56" xfId="6" applyNumberFormat="1" applyFont="1" applyFill="1" applyBorder="1" applyAlignment="1" applyProtection="1">
      <alignment horizontal="center" vertical="center"/>
    </xf>
    <xf numFmtId="14" fontId="26" fillId="0" borderId="0" xfId="6" applyNumberFormat="1" applyFont="1" applyFill="1" applyBorder="1" applyAlignment="1" applyProtection="1">
      <alignment horizontal="left" vertical="center"/>
    </xf>
    <xf numFmtId="0" fontId="26" fillId="0" borderId="0" xfId="6" applyNumberFormat="1" applyFont="1" applyFill="1" applyBorder="1" applyAlignment="1" applyProtection="1">
      <alignment vertical="center"/>
    </xf>
    <xf numFmtId="49" fontId="23" fillId="0" borderId="58" xfId="6" applyNumberFormat="1" applyFont="1" applyFill="1" applyBorder="1" applyAlignment="1" applyProtection="1">
      <alignment vertical="center"/>
    </xf>
    <xf numFmtId="49" fontId="19" fillId="0" borderId="14" xfId="6" applyNumberFormat="1" applyFont="1" applyFill="1" applyBorder="1" applyAlignment="1" applyProtection="1">
      <alignment vertical="center"/>
    </xf>
    <xf numFmtId="0" fontId="19" fillId="0" borderId="14" xfId="6" applyNumberFormat="1" applyFont="1" applyFill="1" applyBorder="1" applyAlignment="1" applyProtection="1">
      <alignment vertical="center"/>
    </xf>
    <xf numFmtId="0" fontId="19" fillId="0" borderId="14" xfId="6" applyNumberFormat="1" applyFont="1" applyFill="1" applyBorder="1" applyAlignment="1" applyProtection="1">
      <alignment horizontal="center" vertical="center"/>
    </xf>
    <xf numFmtId="0" fontId="14" fillId="0" borderId="14" xfId="6" applyFont="1" applyBorder="1" applyProtection="1">
      <alignment vertical="center"/>
    </xf>
    <xf numFmtId="0" fontId="16" fillId="0" borderId="60" xfId="6" applyFont="1" applyBorder="1" applyProtection="1">
      <alignment vertical="center"/>
    </xf>
    <xf numFmtId="0" fontId="16" fillId="0" borderId="0" xfId="6" applyFont="1" applyBorder="1" applyProtection="1">
      <alignment vertical="center"/>
    </xf>
    <xf numFmtId="0" fontId="16" fillId="0" borderId="0" xfId="6" applyNumberFormat="1" applyFont="1" applyProtection="1">
      <alignment vertical="center"/>
    </xf>
    <xf numFmtId="0" fontId="16" fillId="0" borderId="0" xfId="6" applyNumberFormat="1" applyFont="1" applyBorder="1" applyProtection="1">
      <alignment vertical="center"/>
    </xf>
    <xf numFmtId="0" fontId="16" fillId="0" borderId="0" xfId="6" applyNumberFormat="1" applyFont="1" applyAlignment="1" applyProtection="1">
      <alignment horizontal="center" vertical="center"/>
    </xf>
    <xf numFmtId="0" fontId="5" fillId="0" borderId="0" xfId="6" applyNumberFormat="1">
      <alignment vertical="center"/>
    </xf>
    <xf numFmtId="0" fontId="16" fillId="0" borderId="0" xfId="6" applyNumberFormat="1" applyFont="1" applyBorder="1" applyAlignment="1" applyProtection="1">
      <alignment horizontal="left" vertical="center"/>
    </xf>
    <xf numFmtId="49" fontId="16" fillId="0" borderId="0" xfId="6" applyNumberFormat="1" applyFont="1" applyBorder="1" applyAlignment="1" applyProtection="1">
      <alignment horizontal="left" vertical="center"/>
    </xf>
    <xf numFmtId="14" fontId="16" fillId="0" borderId="0" xfId="6" applyNumberFormat="1" applyFont="1" applyBorder="1" applyAlignment="1" applyProtection="1">
      <alignment horizontal="left" vertical="center"/>
    </xf>
    <xf numFmtId="0" fontId="5" fillId="0" borderId="9" xfId="6" applyBorder="1">
      <alignment vertical="center"/>
    </xf>
    <xf numFmtId="0" fontId="5" fillId="2" borderId="9" xfId="6" applyFill="1" applyBorder="1">
      <alignment vertical="center"/>
    </xf>
    <xf numFmtId="0" fontId="16" fillId="0" borderId="9" xfId="6" applyFont="1" applyBorder="1">
      <alignment vertical="center"/>
    </xf>
    <xf numFmtId="0" fontId="16" fillId="0" borderId="106" xfId="6" applyFont="1" applyBorder="1">
      <alignment vertical="center"/>
    </xf>
    <xf numFmtId="0" fontId="16" fillId="0" borderId="51" xfId="6" applyFont="1" applyBorder="1">
      <alignment vertical="center"/>
    </xf>
    <xf numFmtId="0" fontId="16" fillId="0" borderId="131" xfId="6" applyFont="1" applyBorder="1">
      <alignment vertical="center"/>
    </xf>
    <xf numFmtId="0" fontId="16" fillId="2" borderId="131" xfId="6" applyFont="1" applyFill="1" applyBorder="1">
      <alignment vertical="center"/>
    </xf>
    <xf numFmtId="0" fontId="16" fillId="2" borderId="51" xfId="6" applyFont="1" applyFill="1" applyBorder="1">
      <alignment vertical="center"/>
    </xf>
    <xf numFmtId="0" fontId="16" fillId="2" borderId="9" xfId="6" applyFont="1" applyFill="1" applyBorder="1">
      <alignment vertical="center"/>
    </xf>
    <xf numFmtId="49" fontId="19" fillId="0" borderId="47" xfId="6" applyNumberFormat="1" applyFont="1" applyFill="1" applyBorder="1" applyAlignment="1" applyProtection="1">
      <alignment vertical="center"/>
    </xf>
    <xf numFmtId="49" fontId="19" fillId="0" borderId="12" xfId="6" applyNumberFormat="1" applyFont="1" applyFill="1" applyBorder="1" applyAlignment="1" applyProtection="1">
      <alignment vertical="center"/>
    </xf>
    <xf numFmtId="0" fontId="19" fillId="0" borderId="12" xfId="6" applyNumberFormat="1" applyFont="1" applyFill="1" applyBorder="1" applyAlignment="1" applyProtection="1">
      <alignment vertical="center"/>
    </xf>
    <xf numFmtId="0" fontId="19" fillId="0" borderId="12" xfId="6" applyNumberFormat="1" applyFont="1" applyFill="1" applyBorder="1" applyAlignment="1" applyProtection="1">
      <alignment horizontal="center" vertical="center"/>
    </xf>
    <xf numFmtId="0" fontId="16" fillId="0" borderId="9" xfId="6" applyNumberFormat="1" applyFont="1" applyBorder="1" applyAlignment="1" applyProtection="1">
      <alignment horizontal="center" vertical="center"/>
      <protection locked="0"/>
    </xf>
    <xf numFmtId="0" fontId="5" fillId="0" borderId="9" xfId="6" applyNumberFormat="1" applyBorder="1" applyAlignment="1">
      <alignment horizontal="center" vertical="center"/>
    </xf>
    <xf numFmtId="0" fontId="5" fillId="0" borderId="9" xfId="6" applyNumberFormat="1" applyFill="1" applyBorder="1" applyAlignment="1">
      <alignment horizontal="center" vertical="center"/>
    </xf>
    <xf numFmtId="0" fontId="34" fillId="0" borderId="53" xfId="6" applyNumberFormat="1" applyFont="1" applyFill="1" applyBorder="1" applyAlignment="1" applyProtection="1">
      <alignment horizontal="center" vertical="center"/>
      <protection locked="0"/>
    </xf>
    <xf numFmtId="0" fontId="34" fillId="0" borderId="39" xfId="6" applyNumberFormat="1" applyFont="1" applyFill="1" applyBorder="1" applyAlignment="1" applyProtection="1">
      <alignment horizontal="center" vertical="center"/>
    </xf>
    <xf numFmtId="0" fontId="16" fillId="0" borderId="0" xfId="6" applyFont="1" applyBorder="1" applyProtection="1">
      <alignment vertical="center"/>
      <protection locked="0"/>
    </xf>
    <xf numFmtId="177" fontId="16" fillId="0" borderId="0" xfId="6" applyNumberFormat="1" applyFont="1" applyProtection="1">
      <alignment vertical="center"/>
    </xf>
    <xf numFmtId="49" fontId="16" fillId="0" borderId="9" xfId="6" applyNumberFormat="1" applyFont="1" applyBorder="1" applyAlignment="1" applyProtection="1">
      <alignment horizontal="center" vertical="center"/>
      <protection locked="0"/>
    </xf>
    <xf numFmtId="0" fontId="5" fillId="0" borderId="9" xfId="6" applyFill="1" applyBorder="1">
      <alignment vertical="center"/>
    </xf>
    <xf numFmtId="0" fontId="34" fillId="0" borderId="116" xfId="6" applyNumberFormat="1" applyFont="1" applyFill="1" applyBorder="1" applyAlignment="1" applyProtection="1">
      <alignment horizontal="center" vertical="center"/>
      <protection locked="0"/>
    </xf>
    <xf numFmtId="0" fontId="34" fillId="0" borderId="135" xfId="6" applyNumberFormat="1" applyFont="1" applyFill="1" applyBorder="1" applyAlignment="1" applyProtection="1">
      <alignment horizontal="center" vertical="center"/>
    </xf>
    <xf numFmtId="0" fontId="34" fillId="0" borderId="46" xfId="6" applyNumberFormat="1" applyFont="1" applyFill="1" applyBorder="1" applyAlignment="1" applyProtection="1">
      <alignment horizontal="center" vertical="center"/>
      <protection locked="0"/>
    </xf>
    <xf numFmtId="0" fontId="34" fillId="0" borderId="90" xfId="6" applyNumberFormat="1" applyFont="1" applyFill="1" applyBorder="1" applyAlignment="1" applyProtection="1">
      <alignment horizontal="center" vertical="center"/>
    </xf>
    <xf numFmtId="0" fontId="5" fillId="0" borderId="0" xfId="6" applyBorder="1">
      <alignment vertical="center"/>
    </xf>
    <xf numFmtId="0" fontId="16" fillId="0" borderId="0" xfId="6" applyFont="1" applyBorder="1">
      <alignment vertical="center"/>
    </xf>
    <xf numFmtId="0" fontId="23" fillId="0" borderId="57" xfId="6" applyNumberFormat="1" applyFont="1" applyFill="1" applyBorder="1" applyAlignment="1" applyProtection="1">
      <alignment vertical="center"/>
    </xf>
    <xf numFmtId="0" fontId="16" fillId="0" borderId="14" xfId="6" applyNumberFormat="1" applyFont="1" applyBorder="1" applyAlignment="1" applyProtection="1">
      <alignment horizontal="center" vertical="center"/>
    </xf>
    <xf numFmtId="0" fontId="23" fillId="0" borderId="14" xfId="6" applyNumberFormat="1" applyFont="1" applyFill="1" applyBorder="1" applyAlignment="1" applyProtection="1">
      <alignment horizontal="center" vertical="center"/>
    </xf>
    <xf numFmtId="49" fontId="23" fillId="0" borderId="14" xfId="6" applyNumberFormat="1" applyFont="1" applyFill="1" applyBorder="1" applyAlignment="1" applyProtection="1">
      <alignment vertical="center"/>
    </xf>
    <xf numFmtId="49" fontId="23" fillId="0" borderId="59" xfId="6" applyNumberFormat="1" applyFont="1" applyFill="1" applyBorder="1" applyAlignment="1" applyProtection="1">
      <alignment vertical="center"/>
    </xf>
    <xf numFmtId="0" fontId="16" fillId="0" borderId="14" xfId="6" applyFont="1" applyBorder="1">
      <alignment vertical="center"/>
    </xf>
    <xf numFmtId="49" fontId="19" fillId="0" borderId="60" xfId="6" applyNumberFormat="1" applyFont="1" applyFill="1" applyBorder="1" applyAlignment="1" applyProtection="1">
      <alignment vertical="center"/>
    </xf>
    <xf numFmtId="49" fontId="19" fillId="0" borderId="0" xfId="6" applyNumberFormat="1" applyFont="1" applyFill="1" applyBorder="1" applyAlignment="1" applyProtection="1">
      <alignment vertical="center"/>
      <protection locked="0"/>
    </xf>
    <xf numFmtId="0" fontId="19" fillId="0" borderId="0" xfId="6" applyNumberFormat="1" applyFont="1" applyFill="1" applyBorder="1" applyAlignment="1" applyProtection="1">
      <alignment vertical="center"/>
      <protection locked="0"/>
    </xf>
    <xf numFmtId="0" fontId="16" fillId="0" borderId="0" xfId="6" applyFont="1" applyProtection="1">
      <alignment vertical="center"/>
      <protection locked="0"/>
    </xf>
    <xf numFmtId="0" fontId="16" fillId="0" borderId="0" xfId="6" applyNumberFormat="1" applyFont="1" applyAlignment="1" applyProtection="1">
      <alignment horizontal="center" vertical="center"/>
      <protection locked="0"/>
    </xf>
    <xf numFmtId="0" fontId="23" fillId="0" borderId="0" xfId="6" applyNumberFormat="1" applyFont="1" applyFill="1" applyBorder="1" applyAlignment="1" applyProtection="1">
      <alignment vertical="center"/>
    </xf>
    <xf numFmtId="49" fontId="23" fillId="0" borderId="0" xfId="6" applyNumberFormat="1" applyFont="1" applyFill="1" applyBorder="1" applyAlignment="1" applyProtection="1">
      <alignment vertical="center"/>
    </xf>
    <xf numFmtId="49" fontId="23" fillId="0" borderId="61" xfId="6" applyNumberFormat="1" applyFont="1" applyFill="1" applyBorder="1" applyAlignment="1" applyProtection="1">
      <alignment vertical="center"/>
    </xf>
    <xf numFmtId="0" fontId="19" fillId="0" borderId="0" xfId="6" applyNumberFormat="1" applyFont="1" applyFill="1" applyBorder="1" applyProtection="1">
      <alignment vertical="center"/>
      <protection locked="0"/>
    </xf>
    <xf numFmtId="0" fontId="19" fillId="0" borderId="0" xfId="6" applyNumberFormat="1" applyFont="1" applyFill="1" applyBorder="1" applyAlignment="1" applyProtection="1">
      <alignment vertical="top"/>
      <protection locked="0"/>
    </xf>
    <xf numFmtId="0" fontId="23" fillId="0" borderId="55" xfId="6" applyNumberFormat="1" applyFont="1" applyFill="1" applyBorder="1" applyAlignment="1" applyProtection="1">
      <alignment horizontal="center" vertical="center"/>
    </xf>
    <xf numFmtId="49" fontId="23" fillId="0" borderId="55" xfId="6" applyNumberFormat="1" applyFont="1" applyFill="1" applyBorder="1" applyAlignment="1" applyProtection="1">
      <alignment vertical="center"/>
    </xf>
    <xf numFmtId="0" fontId="16" fillId="0" borderId="55" xfId="6" applyFont="1" applyBorder="1" applyProtection="1">
      <alignment vertical="center"/>
    </xf>
    <xf numFmtId="49" fontId="23" fillId="0" borderId="70" xfId="6" applyNumberFormat="1" applyFont="1" applyFill="1" applyBorder="1" applyAlignment="1" applyProtection="1">
      <alignment vertical="center"/>
    </xf>
    <xf numFmtId="0" fontId="23" fillId="0" borderId="57" xfId="6" applyFont="1" applyBorder="1" applyProtection="1">
      <alignment vertical="center"/>
    </xf>
    <xf numFmtId="0" fontId="23" fillId="0" borderId="14" xfId="6" applyFont="1" applyBorder="1" applyProtection="1">
      <alignment vertical="center"/>
    </xf>
    <xf numFmtId="0" fontId="16" fillId="0" borderId="14" xfId="6" applyFont="1" applyBorder="1" applyProtection="1">
      <alignment vertical="center"/>
    </xf>
    <xf numFmtId="0" fontId="16" fillId="0" borderId="14" xfId="6" applyNumberFormat="1" applyFont="1" applyBorder="1" applyProtection="1">
      <alignment vertical="center"/>
    </xf>
    <xf numFmtId="0" fontId="16" fillId="0" borderId="59" xfId="6" applyFont="1" applyBorder="1" applyProtection="1">
      <alignment vertical="center"/>
    </xf>
    <xf numFmtId="0" fontId="16" fillId="0" borderId="0" xfId="6" applyNumberFormat="1" applyFont="1" applyProtection="1">
      <alignment vertical="center"/>
      <protection locked="0"/>
    </xf>
    <xf numFmtId="0" fontId="5" fillId="0" borderId="60" xfId="6" applyBorder="1" applyAlignment="1" applyProtection="1">
      <alignment vertical="center"/>
    </xf>
    <xf numFmtId="0" fontId="5" fillId="0" borderId="0" xfId="6" applyBorder="1" applyProtection="1">
      <alignment vertical="center"/>
    </xf>
    <xf numFmtId="0" fontId="16" fillId="0" borderId="0" xfId="6" applyNumberFormat="1" applyFont="1" applyAlignment="1">
      <alignment horizontal="center" vertical="center"/>
    </xf>
    <xf numFmtId="0" fontId="5" fillId="0" borderId="0" xfId="6" applyFill="1">
      <alignment vertical="center"/>
    </xf>
    <xf numFmtId="0" fontId="16" fillId="0" borderId="0" xfId="6" applyNumberFormat="1" applyFont="1" applyFill="1" applyProtection="1">
      <alignment vertical="center"/>
      <protection locked="0"/>
    </xf>
    <xf numFmtId="0" fontId="16" fillId="0" borderId="0" xfId="6" applyFont="1" applyFill="1" applyProtection="1">
      <alignment vertical="center"/>
      <protection locked="0"/>
    </xf>
    <xf numFmtId="0" fontId="5" fillId="0" borderId="0" xfId="6" applyNumberFormat="1" applyFill="1" applyAlignment="1">
      <alignment horizontal="center" vertical="center"/>
    </xf>
    <xf numFmtId="0" fontId="16" fillId="0" borderId="0" xfId="6" applyFont="1" applyFill="1">
      <alignment vertical="center"/>
    </xf>
    <xf numFmtId="0" fontId="5" fillId="0" borderId="14" xfId="6" applyBorder="1">
      <alignment vertical="center"/>
    </xf>
    <xf numFmtId="0" fontId="5" fillId="0" borderId="14" xfId="6" applyNumberFormat="1" applyBorder="1">
      <alignment vertical="center"/>
    </xf>
    <xf numFmtId="0" fontId="5" fillId="0" borderId="14" xfId="6" applyNumberFormat="1" applyBorder="1" applyAlignment="1">
      <alignment horizontal="center" vertical="center"/>
    </xf>
    <xf numFmtId="49" fontId="24" fillId="0" borderId="0" xfId="6" applyNumberFormat="1" applyFont="1" applyFill="1" applyBorder="1" applyAlignment="1" applyProtection="1">
      <alignment vertical="center"/>
    </xf>
    <xf numFmtId="49" fontId="25" fillId="0" borderId="0" xfId="6" applyNumberFormat="1" applyFont="1" applyFill="1" applyBorder="1" applyAlignment="1" applyProtection="1">
      <alignment vertical="center"/>
    </xf>
    <xf numFmtId="49" fontId="25" fillId="0" borderId="46" xfId="6" applyNumberFormat="1" applyFont="1" applyFill="1" applyBorder="1" applyAlignment="1" applyProtection="1">
      <alignment vertical="center"/>
    </xf>
    <xf numFmtId="0" fontId="16" fillId="0" borderId="0" xfId="6" applyFont="1" applyBorder="1" applyAlignment="1" applyProtection="1">
      <alignment vertical="center"/>
    </xf>
    <xf numFmtId="49" fontId="16" fillId="0" borderId="0" xfId="6" applyNumberFormat="1" applyFont="1" applyBorder="1" applyAlignment="1" applyProtection="1">
      <alignment vertical="center" shrinkToFit="1"/>
    </xf>
    <xf numFmtId="0" fontId="16" fillId="0" borderId="0" xfId="6" applyFont="1" applyBorder="1" applyAlignment="1" applyProtection="1">
      <alignment vertical="center" shrinkToFit="1"/>
    </xf>
    <xf numFmtId="0" fontId="16" fillId="0" borderId="50" xfId="6" applyFont="1" applyBorder="1" applyAlignment="1" applyProtection="1">
      <alignment vertical="center"/>
    </xf>
    <xf numFmtId="0" fontId="37" fillId="0" borderId="0" xfId="6" applyFont="1" applyAlignment="1" applyProtection="1">
      <alignment horizontal="left" vertical="top"/>
    </xf>
    <xf numFmtId="0" fontId="38" fillId="0" borderId="0" xfId="6" applyFont="1" applyAlignment="1" applyProtection="1">
      <alignment horizontal="left" vertical="center"/>
    </xf>
    <xf numFmtId="0" fontId="29" fillId="0" borderId="0" xfId="6" applyFont="1" applyAlignment="1" applyProtection="1">
      <alignment horizontal="left" vertical="center"/>
    </xf>
    <xf numFmtId="0" fontId="29" fillId="0" borderId="12" xfId="6" applyFont="1" applyBorder="1" applyAlignment="1" applyProtection="1">
      <alignment horizontal="left" vertical="center"/>
    </xf>
    <xf numFmtId="0" fontId="37" fillId="0" borderId="0" xfId="6" applyFont="1" applyAlignment="1" applyProtection="1">
      <alignment horizontal="left" vertical="center"/>
    </xf>
    <xf numFmtId="0" fontId="23" fillId="0" borderId="53" xfId="6" applyNumberFormat="1" applyFont="1" applyFill="1" applyBorder="1" applyAlignment="1" applyProtection="1">
      <alignment horizontal="center" vertical="center"/>
      <protection locked="0"/>
    </xf>
    <xf numFmtId="0" fontId="23" fillId="0" borderId="39" xfId="6" applyNumberFormat="1" applyFont="1" applyFill="1" applyBorder="1" applyAlignment="1" applyProtection="1">
      <alignment horizontal="center" vertical="center"/>
    </xf>
    <xf numFmtId="0" fontId="23" fillId="0" borderId="116" xfId="6" applyNumberFormat="1" applyFont="1" applyFill="1" applyBorder="1" applyAlignment="1" applyProtection="1">
      <alignment horizontal="center" vertical="center"/>
      <protection locked="0"/>
    </xf>
    <xf numFmtId="0" fontId="23" fillId="0" borderId="135" xfId="6" applyNumberFormat="1" applyFont="1" applyFill="1" applyBorder="1" applyAlignment="1" applyProtection="1">
      <alignment horizontal="center" vertical="center"/>
    </xf>
    <xf numFmtId="0" fontId="23" fillId="0" borderId="46" xfId="6" applyNumberFormat="1" applyFont="1" applyFill="1" applyBorder="1" applyAlignment="1" applyProtection="1">
      <alignment horizontal="center" vertical="center"/>
      <protection locked="0"/>
    </xf>
    <xf numFmtId="0" fontId="23" fillId="0" borderId="90" xfId="6" applyNumberFormat="1" applyFont="1" applyFill="1" applyBorder="1" applyAlignment="1" applyProtection="1">
      <alignment horizontal="center" vertical="center"/>
    </xf>
    <xf numFmtId="0" fontId="23" fillId="0" borderId="103" xfId="6" applyNumberFormat="1" applyFont="1" applyFill="1" applyBorder="1" applyAlignment="1" applyProtection="1">
      <alignment horizontal="center" vertical="center"/>
    </xf>
    <xf numFmtId="0" fontId="23" fillId="0" borderId="79" xfId="6" applyNumberFormat="1" applyFont="1" applyFill="1" applyBorder="1" applyAlignment="1" applyProtection="1">
      <alignment horizontal="center" vertical="center"/>
    </xf>
    <xf numFmtId="0" fontId="23" fillId="0" borderId="138" xfId="6" applyNumberFormat="1" applyFont="1" applyFill="1" applyBorder="1" applyAlignment="1" applyProtection="1">
      <alignment horizontal="center" vertical="center"/>
    </xf>
    <xf numFmtId="0" fontId="29" fillId="0" borderId="0" xfId="6" applyFont="1" applyBorder="1" applyAlignment="1" applyProtection="1">
      <alignment horizontal="center" vertical="top"/>
      <protection locked="0"/>
    </xf>
    <xf numFmtId="0" fontId="10" fillId="0" borderId="0" xfId="1" applyFont="1" applyProtection="1">
      <alignment vertical="center"/>
    </xf>
    <xf numFmtId="0" fontId="10" fillId="0" borderId="0" xfId="1" applyFont="1" applyAlignment="1" applyProtection="1">
      <alignment horizontal="center" vertical="center"/>
    </xf>
    <xf numFmtId="0" fontId="10" fillId="0" borderId="0" xfId="1" applyFont="1" applyAlignment="1" applyProtection="1">
      <alignment horizontal="right" vertical="center"/>
    </xf>
    <xf numFmtId="0" fontId="10" fillId="0" borderId="0" xfId="1" applyFont="1" applyAlignment="1" applyProtection="1">
      <alignment horizontal="right" vertical="center"/>
      <protection locked="0"/>
    </xf>
    <xf numFmtId="0" fontId="10" fillId="0" borderId="13" xfId="1" applyFont="1" applyBorder="1" applyAlignment="1" applyProtection="1">
      <alignment horizontal="center" vertical="center"/>
    </xf>
    <xf numFmtId="0" fontId="10" fillId="0" borderId="14" xfId="1" applyFont="1" applyBorder="1" applyAlignment="1" applyProtection="1">
      <alignment horizontal="center" vertical="center"/>
    </xf>
    <xf numFmtId="0" fontId="10" fillId="0" borderId="15" xfId="1" applyFont="1" applyBorder="1" applyAlignment="1" applyProtection="1">
      <alignment horizontal="center" vertical="center"/>
    </xf>
    <xf numFmtId="0" fontId="10" fillId="0" borderId="16" xfId="1" applyFont="1" applyBorder="1" applyAlignment="1" applyProtection="1">
      <alignment horizontal="center" vertical="center"/>
    </xf>
    <xf numFmtId="0" fontId="10" fillId="0" borderId="17" xfId="1" applyFont="1" applyBorder="1" applyAlignment="1" applyProtection="1">
      <alignment horizontal="center" vertical="center"/>
    </xf>
    <xf numFmtId="0" fontId="10" fillId="0" borderId="18" xfId="1" applyFont="1" applyBorder="1" applyAlignment="1" applyProtection="1">
      <alignment vertical="center" shrinkToFit="1"/>
      <protection locked="0"/>
    </xf>
    <xf numFmtId="0" fontId="10" fillId="0" borderId="19" xfId="1" applyFont="1" applyBorder="1" applyAlignment="1" applyProtection="1">
      <alignment vertical="center" shrinkToFit="1"/>
      <protection locked="0"/>
    </xf>
    <xf numFmtId="0" fontId="10" fillId="0" borderId="20" xfId="1" applyFont="1" applyBorder="1" applyAlignment="1" applyProtection="1">
      <alignment vertical="center" shrinkToFit="1"/>
      <protection locked="0"/>
    </xf>
    <xf numFmtId="0" fontId="10" fillId="0" borderId="19" xfId="1" applyFont="1" applyBorder="1" applyAlignment="1" applyProtection="1">
      <alignment horizontal="right" vertical="center"/>
      <protection locked="0"/>
    </xf>
    <xf numFmtId="176" fontId="10" fillId="0" borderId="19" xfId="1" applyNumberFormat="1" applyFont="1" applyBorder="1" applyAlignment="1" applyProtection="1">
      <alignment horizontal="left" vertical="center"/>
      <protection locked="0"/>
    </xf>
    <xf numFmtId="0" fontId="10" fillId="0" borderId="19" xfId="1" applyNumberFormat="1" applyFont="1" applyBorder="1" applyAlignment="1" applyProtection="1">
      <alignment horizontal="center" vertical="center"/>
      <protection locked="0"/>
    </xf>
    <xf numFmtId="0" fontId="10" fillId="0" borderId="21" xfId="1" applyNumberFormat="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0" fillId="0" borderId="23" xfId="1" applyFont="1" applyBorder="1" applyAlignment="1" applyProtection="1">
      <alignment vertical="center" shrinkToFit="1"/>
      <protection locked="0"/>
    </xf>
    <xf numFmtId="0" fontId="10" fillId="0" borderId="24" xfId="1" applyFont="1" applyBorder="1" applyAlignment="1" applyProtection="1">
      <alignment vertical="center" shrinkToFit="1"/>
      <protection locked="0"/>
    </xf>
    <xf numFmtId="0" fontId="10" fillId="0" borderId="25" xfId="1" applyFont="1" applyBorder="1" applyAlignment="1" applyProtection="1">
      <alignment vertical="center" shrinkToFit="1"/>
      <protection locked="0"/>
    </xf>
    <xf numFmtId="0" fontId="10" fillId="0" borderId="26" xfId="1" applyFont="1" applyBorder="1" applyAlignment="1" applyProtection="1">
      <alignment vertical="center" shrinkToFit="1"/>
      <protection locked="0"/>
    </xf>
    <xf numFmtId="0" fontId="10" fillId="0" borderId="25" xfId="1" applyFont="1" applyBorder="1" applyAlignment="1" applyProtection="1">
      <alignment horizontal="right" vertical="center"/>
      <protection locked="0"/>
    </xf>
    <xf numFmtId="176" fontId="10" fillId="0" borderId="25" xfId="1" applyNumberFormat="1" applyFont="1" applyBorder="1" applyAlignment="1" applyProtection="1">
      <alignment horizontal="left" vertical="center"/>
      <protection locked="0"/>
    </xf>
    <xf numFmtId="0" fontId="10" fillId="0" borderId="25" xfId="1" applyNumberFormat="1" applyFont="1" applyBorder="1" applyAlignment="1" applyProtection="1">
      <alignment horizontal="center" vertical="center"/>
      <protection locked="0"/>
    </xf>
    <xf numFmtId="0" fontId="10" fillId="0" borderId="27" xfId="1" applyNumberFormat="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29" xfId="1" applyFont="1" applyBorder="1" applyAlignment="1" applyProtection="1">
      <alignment vertical="center" shrinkToFit="1"/>
      <protection locked="0"/>
    </xf>
    <xf numFmtId="0" fontId="10" fillId="0" borderId="30" xfId="1" applyFont="1" applyBorder="1" applyAlignment="1" applyProtection="1">
      <alignment vertical="center" shrinkToFit="1"/>
      <protection locked="0"/>
    </xf>
    <xf numFmtId="0" fontId="10" fillId="0" borderId="31" xfId="1" applyFont="1" applyBorder="1" applyAlignment="1" applyProtection="1">
      <alignment vertical="center" shrinkToFit="1"/>
      <protection locked="0"/>
    </xf>
    <xf numFmtId="0" fontId="10" fillId="0" borderId="32" xfId="1" applyFont="1" applyBorder="1" applyAlignment="1" applyProtection="1">
      <alignment vertical="center" shrinkToFit="1"/>
      <protection locked="0"/>
    </xf>
    <xf numFmtId="0" fontId="10" fillId="0" borderId="31" xfId="1" applyFont="1" applyBorder="1" applyAlignment="1" applyProtection="1">
      <alignment horizontal="right" vertical="center"/>
      <protection locked="0"/>
    </xf>
    <xf numFmtId="176" fontId="10" fillId="0" borderId="31" xfId="1" applyNumberFormat="1" applyFont="1" applyBorder="1" applyAlignment="1" applyProtection="1">
      <alignment horizontal="left" vertical="center"/>
      <protection locked="0"/>
    </xf>
    <xf numFmtId="0" fontId="10" fillId="0" borderId="31" xfId="1" applyNumberFormat="1" applyFont="1" applyBorder="1" applyAlignment="1" applyProtection="1">
      <alignment horizontal="center" vertical="center"/>
      <protection locked="0"/>
    </xf>
    <xf numFmtId="0" fontId="10" fillId="0" borderId="33" xfId="1" applyNumberFormat="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10" fillId="0" borderId="35" xfId="1" applyFont="1" applyBorder="1" applyAlignment="1" applyProtection="1">
      <alignment vertical="center" shrinkToFit="1"/>
      <protection locked="0"/>
    </xf>
    <xf numFmtId="0" fontId="10" fillId="0" borderId="0" xfId="1" applyFont="1" applyBorder="1" applyProtection="1">
      <alignment vertical="center"/>
    </xf>
    <xf numFmtId="0" fontId="10" fillId="0" borderId="0" xfId="1" applyFont="1" applyBorder="1" applyAlignment="1" applyProtection="1">
      <alignment horizontal="right" vertical="center"/>
    </xf>
    <xf numFmtId="176" fontId="10" fillId="0" borderId="0" xfId="1" applyNumberFormat="1" applyFont="1" applyBorder="1" applyAlignment="1" applyProtection="1">
      <alignment horizontal="left" vertical="center"/>
    </xf>
    <xf numFmtId="0" fontId="10" fillId="0" borderId="0" xfId="1" applyFont="1" applyBorder="1" applyAlignment="1" applyProtection="1">
      <alignment horizontal="center" vertical="center"/>
    </xf>
    <xf numFmtId="0" fontId="10" fillId="0" borderId="0" xfId="1" applyFont="1" applyAlignment="1" applyProtection="1">
      <alignment horizontal="right" vertical="center" shrinkToFit="1"/>
    </xf>
    <xf numFmtId="0" fontId="44" fillId="3" borderId="0" xfId="3" applyFont="1" applyFill="1">
      <alignment vertical="center"/>
    </xf>
    <xf numFmtId="0" fontId="42" fillId="0" borderId="0" xfId="3" applyFont="1">
      <alignment vertical="center"/>
    </xf>
    <xf numFmtId="0" fontId="44" fillId="0" borderId="0" xfId="3" applyFont="1">
      <alignment vertical="center"/>
    </xf>
    <xf numFmtId="0" fontId="37" fillId="3" borderId="0" xfId="3" applyFont="1" applyFill="1" applyAlignment="1">
      <alignment horizontal="center" vertical="center"/>
    </xf>
    <xf numFmtId="0" fontId="44" fillId="3" borderId="46" xfId="3" applyFont="1" applyFill="1" applyBorder="1" applyAlignment="1">
      <alignment vertical="center"/>
    </xf>
    <xf numFmtId="0" fontId="44" fillId="3" borderId="0" xfId="3" applyFont="1" applyFill="1" applyBorder="1" applyAlignment="1">
      <alignment horizontal="center" vertical="center"/>
    </xf>
    <xf numFmtId="0" fontId="42" fillId="3" borderId="0" xfId="3" applyFont="1" applyFill="1">
      <alignment vertical="center"/>
    </xf>
    <xf numFmtId="0" fontId="42" fillId="3" borderId="0" xfId="3" applyFont="1" applyFill="1" applyAlignment="1">
      <alignment horizontal="left" vertical="center"/>
    </xf>
    <xf numFmtId="0" fontId="29" fillId="0" borderId="0" xfId="5" applyFont="1">
      <alignment vertical="center"/>
    </xf>
    <xf numFmtId="0" fontId="29" fillId="0" borderId="9" xfId="5" applyFont="1" applyBorder="1" applyAlignment="1">
      <alignment horizontal="center" vertical="center"/>
    </xf>
    <xf numFmtId="20" fontId="42" fillId="0" borderId="9" xfId="5" applyNumberFormat="1" applyFont="1" applyBorder="1" applyAlignment="1">
      <alignment horizontal="center" vertical="top"/>
    </xf>
    <xf numFmtId="0" fontId="42" fillId="0" borderId="9" xfId="5" applyFont="1" applyBorder="1" applyAlignment="1">
      <alignment vertical="top" wrapText="1"/>
    </xf>
    <xf numFmtId="0" fontId="29" fillId="0" borderId="0" xfId="5" applyFont="1" applyAlignment="1">
      <alignment horizontal="center" vertical="center"/>
    </xf>
    <xf numFmtId="0" fontId="44" fillId="3" borderId="0" xfId="3" applyFont="1" applyFill="1" applyAlignment="1">
      <alignment horizontal="left" vertical="center" wrapText="1"/>
    </xf>
    <xf numFmtId="0" fontId="44" fillId="3" borderId="0" xfId="3" applyFont="1" applyFill="1" applyBorder="1" applyAlignment="1">
      <alignment vertical="center"/>
    </xf>
    <xf numFmtId="0" fontId="44" fillId="3" borderId="0" xfId="3" applyFont="1" applyFill="1" applyBorder="1" applyAlignment="1">
      <alignment horizontal="left" vertical="center" indent="1"/>
    </xf>
    <xf numFmtId="0" fontId="44" fillId="3" borderId="46" xfId="3" applyFont="1" applyFill="1" applyBorder="1" applyAlignment="1">
      <alignment horizontal="left" vertical="center"/>
    </xf>
    <xf numFmtId="0" fontId="44" fillId="3" borderId="0" xfId="3" applyFont="1" applyFill="1" applyAlignment="1">
      <alignment vertical="distributed"/>
    </xf>
    <xf numFmtId="0" fontId="44" fillId="3" borderId="0" xfId="3" applyFont="1" applyFill="1" applyAlignment="1">
      <alignment vertical="center"/>
    </xf>
    <xf numFmtId="0" fontId="49" fillId="0" borderId="0" xfId="1" applyFont="1">
      <alignment vertical="center"/>
    </xf>
    <xf numFmtId="0" fontId="10" fillId="3" borderId="0" xfId="1" applyFont="1" applyFill="1">
      <alignment vertical="center"/>
    </xf>
    <xf numFmtId="0" fontId="10" fillId="0" borderId="0" xfId="1" applyFont="1">
      <alignment vertical="center"/>
    </xf>
    <xf numFmtId="0" fontId="10" fillId="3" borderId="108" xfId="1" applyFont="1" applyFill="1" applyBorder="1" applyAlignment="1">
      <alignment horizontal="center" vertical="center"/>
    </xf>
    <xf numFmtId="0" fontId="10" fillId="0" borderId="9" xfId="1" applyFont="1" applyBorder="1">
      <alignment vertical="center"/>
    </xf>
    <xf numFmtId="0" fontId="10" fillId="0" borderId="108" xfId="1" applyFont="1" applyBorder="1">
      <alignment vertical="center"/>
    </xf>
    <xf numFmtId="0" fontId="10" fillId="3" borderId="37" xfId="1" applyFont="1" applyFill="1" applyBorder="1" applyAlignment="1">
      <alignment horizontal="center" vertical="center"/>
    </xf>
    <xf numFmtId="0" fontId="10" fillId="3" borderId="38" xfId="1" applyFont="1" applyFill="1" applyBorder="1" applyAlignment="1">
      <alignment horizontal="center" vertical="center" shrinkToFit="1"/>
    </xf>
    <xf numFmtId="0" fontId="10" fillId="0" borderId="38" xfId="1" applyFont="1" applyBorder="1">
      <alignment vertical="center"/>
    </xf>
    <xf numFmtId="0" fontId="10" fillId="3" borderId="0" xfId="1" applyFont="1" applyFill="1" applyAlignment="1">
      <alignment vertical="center"/>
    </xf>
    <xf numFmtId="0" fontId="10" fillId="0" borderId="9" xfId="1" applyFont="1" applyBorder="1" applyAlignment="1">
      <alignment vertical="center" shrinkToFit="1"/>
    </xf>
    <xf numFmtId="0" fontId="10" fillId="0" borderId="49" xfId="1" applyFont="1" applyBorder="1">
      <alignment vertical="center"/>
    </xf>
    <xf numFmtId="0" fontId="10" fillId="0" borderId="108" xfId="1" applyFont="1" applyBorder="1" applyAlignment="1">
      <alignment horizontal="center" vertical="center"/>
    </xf>
    <xf numFmtId="0" fontId="10" fillId="3" borderId="0" xfId="1" applyFont="1" applyFill="1" applyBorder="1" applyAlignment="1">
      <alignment vertical="center" shrinkToFit="1"/>
    </xf>
    <xf numFmtId="0" fontId="10" fillId="3" borderId="0" xfId="1" applyFont="1" applyFill="1" applyBorder="1">
      <alignment vertical="center"/>
    </xf>
    <xf numFmtId="0" fontId="10" fillId="0" borderId="0" xfId="1" applyFont="1" applyBorder="1">
      <alignment vertical="center"/>
    </xf>
    <xf numFmtId="9" fontId="10" fillId="0" borderId="9" xfId="7" applyFont="1" applyBorder="1">
      <alignment vertical="center"/>
    </xf>
    <xf numFmtId="0" fontId="10" fillId="0" borderId="0" xfId="1" applyFont="1" applyBorder="1" applyAlignment="1">
      <alignment horizontal="right" vertical="center"/>
    </xf>
    <xf numFmtId="9" fontId="10" fillId="0" borderId="0" xfId="7" applyFont="1" applyBorder="1">
      <alignment vertical="center"/>
    </xf>
    <xf numFmtId="9" fontId="10" fillId="3" borderId="9" xfId="7" applyFont="1" applyFill="1" applyBorder="1">
      <alignment vertical="center"/>
    </xf>
    <xf numFmtId="9" fontId="10" fillId="3" borderId="151" xfId="7" applyFont="1" applyFill="1" applyBorder="1">
      <alignment vertical="center"/>
    </xf>
    <xf numFmtId="9" fontId="10" fillId="3" borderId="164" xfId="7" applyFont="1" applyFill="1" applyBorder="1">
      <alignment vertical="center"/>
    </xf>
    <xf numFmtId="9" fontId="10" fillId="3" borderId="157" xfId="7" applyFont="1" applyFill="1" applyBorder="1">
      <alignment vertical="center"/>
    </xf>
    <xf numFmtId="0" fontId="10" fillId="3" borderId="0" xfId="1" applyFont="1" applyFill="1" applyBorder="1" applyAlignment="1">
      <alignment horizontal="center" vertical="center"/>
    </xf>
    <xf numFmtId="0" fontId="10" fillId="3" borderId="9" xfId="1" applyFont="1" applyFill="1" applyBorder="1">
      <alignment vertical="center"/>
    </xf>
    <xf numFmtId="0" fontId="10" fillId="7" borderId="9" xfId="1" applyFont="1" applyFill="1" applyBorder="1" applyAlignment="1">
      <alignment horizontal="center" vertical="center" shrinkToFit="1"/>
    </xf>
    <xf numFmtId="0" fontId="10" fillId="3" borderId="0" xfId="1" applyFont="1" applyFill="1" applyBorder="1" applyProtection="1">
      <alignment vertical="center"/>
      <protection locked="0"/>
    </xf>
    <xf numFmtId="0" fontId="10" fillId="0" borderId="131" xfId="1" applyFont="1" applyBorder="1">
      <alignment vertical="center"/>
    </xf>
    <xf numFmtId="0" fontId="10" fillId="0" borderId="131" xfId="1" applyFont="1" applyBorder="1" applyAlignment="1">
      <alignment vertical="center" shrinkToFit="1"/>
    </xf>
    <xf numFmtId="0" fontId="10" fillId="0" borderId="11"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151" xfId="1" applyFont="1" applyBorder="1" applyAlignment="1">
      <alignment horizontal="center" vertical="center" shrinkToFit="1"/>
    </xf>
    <xf numFmtId="0" fontId="10" fillId="0" borderId="173" xfId="1" applyFont="1" applyBorder="1" applyAlignment="1">
      <alignment vertical="center" shrinkToFit="1"/>
    </xf>
    <xf numFmtId="3" fontId="10" fillId="7" borderId="174" xfId="1" applyNumberFormat="1" applyFont="1" applyFill="1" applyBorder="1" applyAlignment="1" applyProtection="1">
      <alignment vertical="center" shrinkToFit="1"/>
    </xf>
    <xf numFmtId="3" fontId="10" fillId="7" borderId="175" xfId="1" applyNumberFormat="1" applyFont="1" applyFill="1" applyBorder="1" applyAlignment="1">
      <alignment vertical="center" shrinkToFit="1"/>
    </xf>
    <xf numFmtId="3" fontId="10" fillId="7" borderId="11" xfId="1" applyNumberFormat="1" applyFont="1" applyFill="1" applyBorder="1" applyAlignment="1">
      <alignment vertical="center" shrinkToFit="1"/>
    </xf>
    <xf numFmtId="3" fontId="10" fillId="7" borderId="9" xfId="1" applyNumberFormat="1" applyFont="1" applyFill="1" applyBorder="1" applyAlignment="1">
      <alignment vertical="center" shrinkToFit="1"/>
    </xf>
    <xf numFmtId="3" fontId="10" fillId="7" borderId="151" xfId="1" applyNumberFormat="1" applyFont="1" applyFill="1" applyBorder="1" applyAlignment="1">
      <alignment vertical="center" shrinkToFit="1"/>
    </xf>
    <xf numFmtId="0" fontId="10" fillId="0" borderId="173" xfId="1" applyFont="1" applyBorder="1">
      <alignment vertical="center"/>
    </xf>
    <xf numFmtId="3" fontId="10" fillId="7" borderId="175" xfId="1" applyNumberFormat="1" applyFont="1" applyFill="1" applyBorder="1" applyAlignment="1">
      <alignment horizontal="center" vertical="center" shrinkToFit="1"/>
    </xf>
    <xf numFmtId="3" fontId="10" fillId="7" borderId="176" xfId="1" applyNumberFormat="1" applyFont="1" applyFill="1" applyBorder="1" applyAlignment="1">
      <alignment horizontal="center" vertical="center" shrinkToFit="1"/>
    </xf>
    <xf numFmtId="3" fontId="10" fillId="7" borderId="174" xfId="1" applyNumberFormat="1" applyFont="1" applyFill="1" applyBorder="1" applyAlignment="1">
      <alignment horizontal="center" vertical="center" shrinkToFit="1"/>
    </xf>
    <xf numFmtId="3" fontId="10" fillId="7" borderId="176" xfId="1" applyNumberFormat="1" applyFont="1" applyFill="1" applyBorder="1" applyAlignment="1">
      <alignment vertical="center" shrinkToFit="1"/>
    </xf>
    <xf numFmtId="3" fontId="10" fillId="7" borderId="174" xfId="1" applyNumberFormat="1" applyFont="1" applyFill="1" applyBorder="1" applyAlignment="1">
      <alignment vertical="center" shrinkToFit="1"/>
    </xf>
    <xf numFmtId="3" fontId="10" fillId="0" borderId="176" xfId="1" applyNumberFormat="1" applyFont="1" applyBorder="1" applyAlignment="1">
      <alignment vertical="center" shrinkToFit="1"/>
    </xf>
    <xf numFmtId="0" fontId="10" fillId="0" borderId="177" xfId="1" applyFont="1" applyBorder="1">
      <alignment vertical="center"/>
    </xf>
    <xf numFmtId="3" fontId="10" fillId="7" borderId="178" xfId="1" applyNumberFormat="1" applyFont="1" applyFill="1" applyBorder="1" applyAlignment="1" applyProtection="1">
      <alignment vertical="center" shrinkToFit="1"/>
    </xf>
    <xf numFmtId="3" fontId="10" fillId="7" borderId="179" xfId="1" applyNumberFormat="1" applyFont="1" applyFill="1" applyBorder="1" applyAlignment="1">
      <alignment vertical="center" shrinkToFit="1"/>
    </xf>
    <xf numFmtId="3" fontId="10" fillId="7" borderId="180" xfId="1" applyNumberFormat="1" applyFont="1" applyFill="1" applyBorder="1" applyAlignment="1">
      <alignment vertical="center" shrinkToFit="1"/>
    </xf>
    <xf numFmtId="3" fontId="10" fillId="7" borderId="181" xfId="1" applyNumberFormat="1" applyFont="1" applyFill="1" applyBorder="1" applyAlignment="1">
      <alignment vertical="center" shrinkToFit="1"/>
    </xf>
    <xf numFmtId="3" fontId="10" fillId="7" borderId="182" xfId="1" applyNumberFormat="1" applyFont="1" applyFill="1" applyBorder="1" applyAlignment="1">
      <alignment vertical="center" shrinkToFit="1"/>
    </xf>
    <xf numFmtId="0" fontId="10" fillId="0" borderId="183" xfId="1" applyFont="1" applyBorder="1" applyAlignment="1">
      <alignment horizontal="center" vertical="center"/>
    </xf>
    <xf numFmtId="3" fontId="10" fillId="0" borderId="184" xfId="1" applyNumberFormat="1" applyFont="1" applyBorder="1" applyAlignment="1">
      <alignment vertical="center" shrinkToFit="1"/>
    </xf>
    <xf numFmtId="38" fontId="10" fillId="7" borderId="185" xfId="8" applyFont="1" applyFill="1" applyBorder="1" applyAlignment="1">
      <alignment vertical="center" shrinkToFit="1"/>
    </xf>
    <xf numFmtId="0" fontId="10" fillId="7" borderId="186" xfId="1" applyFont="1" applyFill="1" applyBorder="1" applyAlignment="1">
      <alignment vertical="center" shrinkToFit="1"/>
    </xf>
    <xf numFmtId="3" fontId="10" fillId="7" borderId="184" xfId="1" applyNumberFormat="1" applyFont="1" applyFill="1" applyBorder="1" applyAlignment="1">
      <alignment vertical="center" shrinkToFit="1"/>
    </xf>
    <xf numFmtId="3" fontId="10" fillId="7" borderId="187" xfId="1" applyNumberFormat="1" applyFont="1" applyFill="1" applyBorder="1" applyAlignment="1">
      <alignment vertical="center" shrinkToFit="1"/>
    </xf>
    <xf numFmtId="3" fontId="10" fillId="7" borderId="188" xfId="1" applyNumberFormat="1" applyFont="1" applyFill="1" applyBorder="1" applyAlignment="1">
      <alignment vertical="center" shrinkToFit="1"/>
    </xf>
    <xf numFmtId="0" fontId="10" fillId="0" borderId="0" xfId="1" applyFont="1" applyAlignment="1">
      <alignment vertical="center" shrinkToFit="1"/>
    </xf>
    <xf numFmtId="0" fontId="10" fillId="8" borderId="170" xfId="1" applyFont="1" applyFill="1" applyBorder="1" applyAlignment="1">
      <alignment horizontal="center" vertical="center" shrinkToFit="1"/>
    </xf>
    <xf numFmtId="0" fontId="10" fillId="0" borderId="44" xfId="1" applyFont="1" applyBorder="1" applyAlignment="1">
      <alignment horizontal="center" vertical="center" shrinkToFit="1"/>
    </xf>
    <xf numFmtId="0" fontId="10" fillId="0" borderId="37" xfId="1" applyFont="1" applyBorder="1" applyAlignment="1">
      <alignment horizontal="center" vertical="center" shrinkToFit="1"/>
    </xf>
    <xf numFmtId="0" fontId="10" fillId="3" borderId="0" xfId="1" applyFont="1" applyFill="1" applyAlignment="1">
      <alignment vertical="center" shrinkToFit="1"/>
    </xf>
    <xf numFmtId="3" fontId="10" fillId="0" borderId="0" xfId="1" applyNumberFormat="1" applyFont="1" applyAlignment="1">
      <alignment vertical="center" shrinkToFit="1"/>
    </xf>
    <xf numFmtId="3" fontId="10" fillId="0" borderId="189" xfId="1" applyNumberFormat="1" applyFont="1" applyBorder="1" applyAlignment="1">
      <alignment vertical="center" shrinkToFit="1"/>
    </xf>
    <xf numFmtId="3" fontId="10" fillId="7" borderId="45" xfId="1" applyNumberFormat="1" applyFont="1" applyFill="1" applyBorder="1" applyAlignment="1">
      <alignment vertical="center" shrinkToFit="1"/>
    </xf>
    <xf numFmtId="3" fontId="10" fillId="7" borderId="38" xfId="1" applyNumberFormat="1" applyFont="1" applyFill="1" applyBorder="1" applyAlignment="1">
      <alignment vertical="center" shrinkToFit="1"/>
    </xf>
    <xf numFmtId="3" fontId="10" fillId="3" borderId="0" xfId="1" applyNumberFormat="1" applyFont="1" applyFill="1" applyAlignment="1">
      <alignment vertical="center" shrinkToFit="1"/>
    </xf>
    <xf numFmtId="3" fontId="10" fillId="3" borderId="0" xfId="1" applyNumberFormat="1" applyFont="1" applyFill="1" applyBorder="1" applyAlignment="1">
      <alignment vertical="center" shrinkToFit="1"/>
    </xf>
    <xf numFmtId="3" fontId="10" fillId="7" borderId="131" xfId="1" applyNumberFormat="1" applyFont="1" applyFill="1" applyBorder="1" applyAlignment="1">
      <alignment vertical="center" shrinkToFit="1"/>
    </xf>
    <xf numFmtId="0" fontId="10" fillId="3" borderId="49" xfId="1" applyFont="1" applyFill="1" applyBorder="1" applyAlignment="1">
      <alignment vertical="center" wrapText="1"/>
    </xf>
    <xf numFmtId="0" fontId="10" fillId="3" borderId="0" xfId="1" applyFont="1" applyFill="1" applyAlignment="1">
      <alignment vertical="center" wrapText="1"/>
    </xf>
    <xf numFmtId="38" fontId="10" fillId="0" borderId="9" xfId="8" applyFont="1" applyBorder="1">
      <alignment vertical="center"/>
    </xf>
    <xf numFmtId="9" fontId="10" fillId="0" borderId="9" xfId="7" applyFont="1" applyFill="1" applyBorder="1">
      <alignment vertical="center"/>
    </xf>
    <xf numFmtId="0" fontId="10" fillId="3" borderId="108" xfId="1" applyFont="1" applyFill="1" applyBorder="1" applyAlignment="1">
      <alignment horizontal="center" vertical="center" wrapText="1"/>
    </xf>
    <xf numFmtId="0" fontId="10" fillId="8" borderId="144" xfId="1" applyFont="1" applyFill="1" applyBorder="1" applyAlignment="1">
      <alignment horizontal="center" vertical="center" wrapText="1"/>
    </xf>
    <xf numFmtId="38" fontId="10" fillId="3" borderId="9" xfId="8" applyFont="1" applyFill="1" applyBorder="1" applyAlignment="1">
      <alignment vertical="center" shrinkToFit="1"/>
    </xf>
    <xf numFmtId="38" fontId="10" fillId="0" borderId="9" xfId="8" applyFont="1" applyBorder="1" applyAlignment="1">
      <alignment vertical="center" shrinkToFit="1"/>
    </xf>
    <xf numFmtId="0" fontId="50" fillId="0" borderId="0" xfId="3" applyFont="1" applyAlignment="1">
      <alignment horizontal="center" vertical="center"/>
    </xf>
    <xf numFmtId="0" fontId="51" fillId="3" borderId="0" xfId="3" applyFont="1" applyFill="1">
      <alignment vertical="center"/>
    </xf>
    <xf numFmtId="0" fontId="10" fillId="5" borderId="108" xfId="1" applyFont="1" applyFill="1" applyBorder="1" applyAlignment="1" applyProtection="1">
      <alignment horizontal="center" vertical="center" shrinkToFit="1"/>
      <protection locked="0"/>
    </xf>
    <xf numFmtId="0" fontId="10" fillId="6" borderId="9" xfId="1" applyFont="1" applyFill="1" applyBorder="1" applyProtection="1">
      <alignment vertical="center"/>
      <protection locked="0"/>
    </xf>
    <xf numFmtId="0" fontId="10" fillId="6" borderId="108" xfId="1" applyFont="1" applyFill="1" applyBorder="1" applyProtection="1">
      <alignment vertical="center"/>
      <protection locked="0"/>
    </xf>
    <xf numFmtId="0" fontId="10" fillId="6" borderId="38" xfId="1" applyFont="1" applyFill="1" applyBorder="1" applyProtection="1">
      <alignment vertical="center"/>
      <protection locked="0"/>
    </xf>
    <xf numFmtId="0" fontId="10" fillId="6" borderId="164" xfId="1" applyFont="1" applyFill="1" applyBorder="1" applyProtection="1">
      <alignment vertical="center"/>
      <protection locked="0"/>
    </xf>
    <xf numFmtId="0" fontId="10" fillId="5" borderId="9" xfId="1" applyFont="1" applyFill="1" applyBorder="1" applyAlignment="1" applyProtection="1">
      <alignment horizontal="center" vertical="center"/>
      <protection locked="0"/>
    </xf>
    <xf numFmtId="3" fontId="10" fillId="6" borderId="11" xfId="1" applyNumberFormat="1" applyFont="1" applyFill="1" applyBorder="1" applyAlignment="1" applyProtection="1">
      <alignment vertical="center" shrinkToFit="1"/>
      <protection locked="0"/>
    </xf>
    <xf numFmtId="3" fontId="10" fillId="6" borderId="50" xfId="1" applyNumberFormat="1" applyFont="1" applyFill="1" applyBorder="1" applyAlignment="1" applyProtection="1">
      <alignment vertical="center" shrinkToFit="1"/>
      <protection locked="0"/>
    </xf>
    <xf numFmtId="9" fontId="10" fillId="6" borderId="9" xfId="7" applyFont="1" applyFill="1" applyBorder="1" applyProtection="1">
      <alignment vertical="center"/>
      <protection locked="0"/>
    </xf>
    <xf numFmtId="0" fontId="29" fillId="0" borderId="0" xfId="9" applyFont="1">
      <alignment vertical="center"/>
    </xf>
    <xf numFmtId="0" fontId="52" fillId="3" borderId="11" xfId="9" applyFont="1" applyFill="1" applyBorder="1" applyAlignment="1">
      <alignment horizontal="center" vertical="center"/>
    </xf>
    <xf numFmtId="0" fontId="52" fillId="3" borderId="105" xfId="9" applyFont="1" applyFill="1" applyBorder="1" applyAlignment="1">
      <alignment horizontal="center" vertical="center"/>
    </xf>
    <xf numFmtId="0" fontId="52" fillId="3" borderId="106" xfId="9" applyFont="1" applyFill="1" applyBorder="1" applyAlignment="1">
      <alignment horizontal="center" vertical="center"/>
    </xf>
    <xf numFmtId="0" fontId="42" fillId="3" borderId="51" xfId="9" applyFont="1" applyFill="1" applyBorder="1">
      <alignment vertical="center"/>
    </xf>
    <xf numFmtId="0" fontId="42" fillId="3" borderId="49" xfId="9" applyFont="1" applyFill="1" applyBorder="1">
      <alignment vertical="center"/>
    </xf>
    <xf numFmtId="0" fontId="56" fillId="3" borderId="46" xfId="9" applyFont="1" applyFill="1" applyBorder="1">
      <alignment vertical="center"/>
    </xf>
    <xf numFmtId="0" fontId="56" fillId="3" borderId="0" xfId="9" applyFont="1" applyFill="1" applyBorder="1">
      <alignment vertical="center"/>
    </xf>
    <xf numFmtId="0" fontId="29" fillId="3" borderId="0" xfId="9" applyFont="1" applyFill="1">
      <alignment vertical="center"/>
    </xf>
    <xf numFmtId="0" fontId="41" fillId="3" borderId="0" xfId="9" applyFont="1" applyFill="1" applyBorder="1" applyAlignment="1">
      <alignment horizontal="center" vertical="center"/>
    </xf>
    <xf numFmtId="0" fontId="41" fillId="3" borderId="0" xfId="9" applyFont="1" applyFill="1" applyBorder="1" applyAlignment="1">
      <alignment vertical="center"/>
    </xf>
    <xf numFmtId="0" fontId="41" fillId="3" borderId="0" xfId="9" applyFont="1" applyFill="1" applyAlignment="1">
      <alignment vertical="center"/>
    </xf>
    <xf numFmtId="0" fontId="49" fillId="0" borderId="0" xfId="1" applyFont="1" applyBorder="1" applyAlignment="1" applyProtection="1">
      <alignment horizontal="center" vertical="center"/>
    </xf>
    <xf numFmtId="0" fontId="51" fillId="0" borderId="0" xfId="5" applyFont="1" applyBorder="1" applyAlignment="1">
      <alignment vertical="center"/>
    </xf>
    <xf numFmtId="0" fontId="37" fillId="0" borderId="0" xfId="5" applyFont="1" applyBorder="1" applyAlignment="1">
      <alignment vertical="center"/>
    </xf>
    <xf numFmtId="0" fontId="14" fillId="0" borderId="0" xfId="10" applyFont="1">
      <alignment vertical="center"/>
    </xf>
    <xf numFmtId="0" fontId="36" fillId="0" borderId="0" xfId="10" applyFont="1">
      <alignment vertical="center"/>
    </xf>
    <xf numFmtId="0" fontId="59" fillId="0" borderId="0" xfId="10" applyFont="1">
      <alignment vertical="center"/>
    </xf>
    <xf numFmtId="0" fontId="14" fillId="0" borderId="0" xfId="10" applyFont="1" applyAlignment="1">
      <alignment vertical="top" wrapText="1"/>
    </xf>
    <xf numFmtId="0" fontId="14" fillId="0" borderId="0" xfId="10" applyFont="1" applyAlignment="1">
      <alignment vertical="top"/>
    </xf>
    <xf numFmtId="0" fontId="19" fillId="0" borderId="0" xfId="10" applyNumberFormat="1" applyFont="1" applyBorder="1" applyAlignment="1" applyProtection="1">
      <alignment horizontal="center" vertical="center"/>
    </xf>
    <xf numFmtId="0" fontId="14" fillId="0" borderId="0" xfId="10" applyFont="1" applyAlignment="1" applyProtection="1">
      <alignment vertical="center"/>
      <protection locked="0"/>
    </xf>
    <xf numFmtId="0" fontId="14" fillId="0" borderId="0" xfId="10" applyFont="1" applyAlignment="1">
      <alignment vertical="center"/>
    </xf>
    <xf numFmtId="0" fontId="14" fillId="0" borderId="0" xfId="10" applyFont="1" applyAlignment="1">
      <alignment vertical="center" shrinkToFit="1"/>
    </xf>
    <xf numFmtId="0" fontId="19" fillId="6" borderId="0" xfId="10" applyNumberFormat="1" applyFont="1" applyFill="1" applyBorder="1" applyAlignment="1" applyProtection="1">
      <alignment horizontal="center" vertical="center"/>
      <protection locked="0"/>
    </xf>
    <xf numFmtId="0" fontId="19" fillId="0" borderId="46" xfId="3" applyFont="1" applyFill="1" applyBorder="1" applyAlignment="1"/>
    <xf numFmtId="0" fontId="44" fillId="0" borderId="0" xfId="11" applyFont="1">
      <alignment vertical="center"/>
    </xf>
    <xf numFmtId="0" fontId="44" fillId="3" borderId="0" xfId="11" applyFont="1" applyFill="1">
      <alignment vertical="center"/>
    </xf>
    <xf numFmtId="0" fontId="51" fillId="3" borderId="0" xfId="11" applyFont="1" applyFill="1">
      <alignment vertical="center"/>
    </xf>
    <xf numFmtId="0" fontId="44" fillId="3" borderId="98" xfId="11" applyFont="1" applyFill="1" applyBorder="1" applyAlignment="1">
      <alignment horizontal="left" vertical="center" indent="1"/>
    </xf>
    <xf numFmtId="0" fontId="44" fillId="3" borderId="98" xfId="11" applyFont="1" applyFill="1" applyBorder="1">
      <alignment vertical="center"/>
    </xf>
    <xf numFmtId="0" fontId="48" fillId="0" borderId="0" xfId="11" applyFont="1">
      <alignment vertical="center"/>
    </xf>
    <xf numFmtId="0" fontId="60" fillId="3" borderId="98" xfId="11" applyFont="1" applyFill="1" applyBorder="1" applyAlignment="1">
      <alignment horizontal="left" vertical="center" indent="1"/>
    </xf>
    <xf numFmtId="0" fontId="61" fillId="3" borderId="0" xfId="11" applyFont="1" applyFill="1">
      <alignment vertical="center"/>
    </xf>
    <xf numFmtId="0" fontId="46" fillId="3" borderId="0" xfId="11" applyFont="1" applyFill="1">
      <alignment vertical="center"/>
    </xf>
    <xf numFmtId="0" fontId="61" fillId="3" borderId="46" xfId="11" applyFont="1" applyFill="1" applyBorder="1">
      <alignment vertical="center"/>
    </xf>
    <xf numFmtId="0" fontId="10" fillId="3" borderId="9" xfId="1" applyFont="1" applyFill="1" applyBorder="1" applyAlignment="1">
      <alignment horizontal="center" vertical="center"/>
    </xf>
    <xf numFmtId="0" fontId="10" fillId="3" borderId="9" xfId="1" applyFont="1" applyFill="1" applyBorder="1" applyAlignment="1">
      <alignment horizontal="center" vertical="center" shrinkToFit="1"/>
    </xf>
    <xf numFmtId="0" fontId="10" fillId="0" borderId="9" xfId="1" applyFont="1" applyBorder="1" applyAlignment="1">
      <alignment horizontal="center" vertical="center"/>
    </xf>
    <xf numFmtId="0" fontId="52" fillId="3" borderId="106" xfId="9" applyFont="1" applyFill="1" applyBorder="1" applyAlignment="1">
      <alignment horizontal="center" vertical="center"/>
    </xf>
    <xf numFmtId="0" fontId="52" fillId="3" borderId="11" xfId="9" applyFont="1" applyFill="1" applyBorder="1" applyAlignment="1">
      <alignment horizontal="center" vertical="center"/>
    </xf>
    <xf numFmtId="0" fontId="42" fillId="3" borderId="195" xfId="9" applyFont="1" applyFill="1" applyBorder="1" applyAlignment="1">
      <alignment horizontal="center" vertical="center"/>
    </xf>
    <xf numFmtId="0" fontId="42" fillId="3" borderId="194" xfId="9" applyFont="1" applyFill="1" applyBorder="1" applyAlignment="1">
      <alignment horizontal="center" vertical="center"/>
    </xf>
    <xf numFmtId="0" fontId="42" fillId="3" borderId="193" xfId="9" applyFont="1" applyFill="1" applyBorder="1" applyAlignment="1">
      <alignment horizontal="center" vertical="center"/>
    </xf>
    <xf numFmtId="0" fontId="52" fillId="3" borderId="106" xfId="9" applyFont="1" applyFill="1" applyBorder="1" applyAlignment="1">
      <alignment horizontal="left" vertical="center"/>
    </xf>
    <xf numFmtId="0" fontId="52" fillId="3" borderId="105" xfId="9" applyFont="1" applyFill="1" applyBorder="1" applyAlignment="1">
      <alignment horizontal="left" vertical="center"/>
    </xf>
    <xf numFmtId="0" fontId="52" fillId="3" borderId="11" xfId="9" applyFont="1" applyFill="1" applyBorder="1" applyAlignment="1">
      <alignment horizontal="left" vertical="center"/>
    </xf>
    <xf numFmtId="0" fontId="53" fillId="3" borderId="106" xfId="9" applyFont="1" applyFill="1" applyBorder="1" applyAlignment="1">
      <alignment horizontal="left" vertical="center"/>
    </xf>
    <xf numFmtId="0" fontId="53" fillId="3" borderId="105" xfId="9" applyFont="1" applyFill="1" applyBorder="1" applyAlignment="1">
      <alignment horizontal="left" vertical="center"/>
    </xf>
    <xf numFmtId="0" fontId="53" fillId="3" borderId="11" xfId="9" applyFont="1" applyFill="1" applyBorder="1" applyAlignment="1">
      <alignment horizontal="left" vertical="center"/>
    </xf>
    <xf numFmtId="0" fontId="52" fillId="3" borderId="106" xfId="9" applyFont="1" applyFill="1" applyBorder="1" applyAlignment="1">
      <alignment horizontal="left" vertical="center" wrapText="1"/>
    </xf>
    <xf numFmtId="0" fontId="52" fillId="3" borderId="105" xfId="9" applyFont="1" applyFill="1" applyBorder="1" applyAlignment="1">
      <alignment horizontal="left" vertical="center" wrapText="1"/>
    </xf>
    <xf numFmtId="0" fontId="52" fillId="3" borderId="11" xfId="9" applyFont="1" applyFill="1" applyBorder="1" applyAlignment="1">
      <alignment horizontal="left" vertical="center" wrapText="1"/>
    </xf>
    <xf numFmtId="0" fontId="42" fillId="3" borderId="106" xfId="9" applyFont="1" applyFill="1" applyBorder="1" applyAlignment="1">
      <alignment horizontal="left" vertical="center" wrapText="1"/>
    </xf>
    <xf numFmtId="0" fontId="42" fillId="3" borderId="105" xfId="9" applyFont="1" applyFill="1" applyBorder="1" applyAlignment="1">
      <alignment horizontal="left" vertical="center" wrapText="1"/>
    </xf>
    <xf numFmtId="0" fontId="42" fillId="3" borderId="11" xfId="9" applyFont="1" applyFill="1" applyBorder="1" applyAlignment="1">
      <alignment horizontal="left" vertical="center" wrapText="1"/>
    </xf>
    <xf numFmtId="0" fontId="52" fillId="3" borderId="47" xfId="9" applyFont="1" applyFill="1" applyBorder="1" applyAlignment="1">
      <alignment horizontal="center" vertical="center"/>
    </xf>
    <xf numFmtId="0" fontId="52" fillId="3" borderId="48" xfId="9" applyFont="1" applyFill="1" applyBorder="1" applyAlignment="1">
      <alignment horizontal="center" vertical="center"/>
    </xf>
    <xf numFmtId="0" fontId="52" fillId="0" borderId="192" xfId="9" applyFont="1" applyFill="1" applyBorder="1" applyAlignment="1">
      <alignment horizontal="left" vertical="center" wrapText="1"/>
    </xf>
    <xf numFmtId="0" fontId="52" fillId="0" borderId="53" xfId="9" applyFont="1" applyFill="1" applyBorder="1" applyAlignment="1">
      <alignment horizontal="left" vertical="center"/>
    </xf>
    <xf numFmtId="0" fontId="52" fillId="0" borderId="44" xfId="9" applyFont="1" applyFill="1" applyBorder="1" applyAlignment="1">
      <alignment horizontal="left" vertical="center"/>
    </xf>
    <xf numFmtId="0" fontId="53" fillId="3" borderId="49" xfId="9" applyFont="1" applyFill="1" applyBorder="1" applyAlignment="1">
      <alignment horizontal="left" vertical="center"/>
    </xf>
    <xf numFmtId="0" fontId="53" fillId="3" borderId="0" xfId="9" applyFont="1" applyFill="1" applyBorder="1" applyAlignment="1">
      <alignment horizontal="left" vertical="center"/>
    </xf>
    <xf numFmtId="0" fontId="53" fillId="3" borderId="50" xfId="9" applyFont="1" applyFill="1" applyBorder="1" applyAlignment="1">
      <alignment horizontal="left" vertical="center"/>
    </xf>
    <xf numFmtId="0" fontId="42" fillId="3" borderId="192" xfId="9" applyFont="1" applyFill="1" applyBorder="1" applyAlignment="1">
      <alignment horizontal="center" vertical="center"/>
    </xf>
    <xf numFmtId="0" fontId="42" fillId="3" borderId="53" xfId="9" applyFont="1" applyFill="1" applyBorder="1" applyAlignment="1">
      <alignment horizontal="center" vertical="center"/>
    </xf>
    <xf numFmtId="0" fontId="42" fillId="3" borderId="44" xfId="9" applyFont="1" applyFill="1" applyBorder="1" applyAlignment="1">
      <alignment horizontal="center" vertical="center"/>
    </xf>
    <xf numFmtId="0" fontId="52" fillId="3" borderId="190" xfId="9" applyFont="1" applyFill="1" applyBorder="1" applyAlignment="1">
      <alignment horizontal="left" vertical="center"/>
    </xf>
    <xf numFmtId="0" fontId="52" fillId="3" borderId="54" xfId="9" applyFont="1" applyFill="1" applyBorder="1" applyAlignment="1">
      <alignment horizontal="left" vertical="center"/>
    </xf>
    <xf numFmtId="0" fontId="52" fillId="3" borderId="45" xfId="9" applyFont="1" applyFill="1" applyBorder="1" applyAlignment="1">
      <alignment horizontal="left" vertical="center"/>
    </xf>
    <xf numFmtId="0" fontId="42" fillId="3" borderId="106" xfId="9" applyFont="1" applyFill="1" applyBorder="1" applyAlignment="1">
      <alignment horizontal="left" vertical="center"/>
    </xf>
    <xf numFmtId="0" fontId="42" fillId="3" borderId="105" xfId="9" applyFont="1" applyFill="1" applyBorder="1" applyAlignment="1">
      <alignment horizontal="left" vertical="center"/>
    </xf>
    <xf numFmtId="0" fontId="42" fillId="3" borderId="11" xfId="9" applyFont="1" applyFill="1" applyBorder="1" applyAlignment="1">
      <alignment horizontal="left" vertical="center"/>
    </xf>
    <xf numFmtId="0" fontId="52" fillId="3" borderId="51" xfId="9" applyFont="1" applyFill="1" applyBorder="1" applyAlignment="1">
      <alignment horizontal="center" vertical="center"/>
    </xf>
    <xf numFmtId="0" fontId="52" fillId="3" borderId="52" xfId="9" applyFont="1" applyFill="1" applyBorder="1" applyAlignment="1">
      <alignment horizontal="center" vertical="center"/>
    </xf>
    <xf numFmtId="0" fontId="52" fillId="3" borderId="105" xfId="9" applyFont="1" applyFill="1" applyBorder="1" applyAlignment="1">
      <alignment horizontal="center" vertical="center"/>
    </xf>
    <xf numFmtId="0" fontId="42" fillId="3" borderId="106" xfId="9" applyFont="1" applyFill="1" applyBorder="1" applyAlignment="1">
      <alignment horizontal="center" vertical="center"/>
    </xf>
    <xf numFmtId="0" fontId="42" fillId="3" borderId="105" xfId="9" applyFont="1" applyFill="1" applyBorder="1" applyAlignment="1">
      <alignment horizontal="center" vertical="center"/>
    </xf>
    <xf numFmtId="0" fontId="42" fillId="3" borderId="11" xfId="9" applyFont="1" applyFill="1" applyBorder="1" applyAlignment="1">
      <alignment horizontal="center" vertical="center"/>
    </xf>
    <xf numFmtId="0" fontId="53" fillId="3" borderId="51" xfId="9" applyFont="1" applyFill="1" applyBorder="1" applyAlignment="1">
      <alignment horizontal="left" vertical="center"/>
    </xf>
    <xf numFmtId="0" fontId="52" fillId="3" borderId="46" xfId="9" applyFont="1" applyFill="1" applyBorder="1" applyAlignment="1">
      <alignment horizontal="left" vertical="center"/>
    </xf>
    <xf numFmtId="0" fontId="52" fillId="3" borderId="52" xfId="9" applyFont="1" applyFill="1" applyBorder="1" applyAlignment="1">
      <alignment horizontal="left" vertical="center"/>
    </xf>
    <xf numFmtId="0" fontId="52" fillId="3" borderId="49" xfId="9" applyFont="1" applyFill="1" applyBorder="1" applyAlignment="1">
      <alignment horizontal="center" vertical="center"/>
    </xf>
    <xf numFmtId="0" fontId="52" fillId="3" borderId="50" xfId="9" applyFont="1" applyFill="1" applyBorder="1" applyAlignment="1">
      <alignment horizontal="center" vertical="center"/>
    </xf>
    <xf numFmtId="0" fontId="52" fillId="3" borderId="47" xfId="9" applyFont="1" applyFill="1" applyBorder="1" applyAlignment="1">
      <alignment horizontal="left" vertical="center"/>
    </xf>
    <xf numFmtId="0" fontId="52" fillId="3" borderId="12" xfId="9" applyFont="1" applyFill="1" applyBorder="1" applyAlignment="1">
      <alignment horizontal="left" vertical="center"/>
    </xf>
    <xf numFmtId="0" fontId="52" fillId="3" borderId="48" xfId="9" applyFont="1" applyFill="1" applyBorder="1" applyAlignment="1">
      <alignment horizontal="left" vertical="center"/>
    </xf>
    <xf numFmtId="0" fontId="53" fillId="3" borderId="47" xfId="9" applyFont="1" applyFill="1" applyBorder="1" applyAlignment="1">
      <alignment horizontal="left" vertical="center" wrapText="1"/>
    </xf>
    <xf numFmtId="0" fontId="53" fillId="3" borderId="12" xfId="9" applyFont="1" applyFill="1" applyBorder="1" applyAlignment="1">
      <alignment horizontal="left" vertical="center" wrapText="1"/>
    </xf>
    <xf numFmtId="0" fontId="53" fillId="3" borderId="48" xfId="9" applyFont="1" applyFill="1" applyBorder="1" applyAlignment="1">
      <alignment horizontal="left" vertical="center" wrapText="1"/>
    </xf>
    <xf numFmtId="0" fontId="42" fillId="9" borderId="106" xfId="9" applyFont="1" applyFill="1" applyBorder="1" applyAlignment="1">
      <alignment horizontal="left" vertical="center"/>
    </xf>
    <xf numFmtId="0" fontId="42" fillId="9" borderId="105" xfId="9" applyFont="1" applyFill="1" applyBorder="1" applyAlignment="1">
      <alignment horizontal="left" vertical="center"/>
    </xf>
    <xf numFmtId="0" fontId="42" fillId="9" borderId="11" xfId="9" applyFont="1" applyFill="1" applyBorder="1" applyAlignment="1">
      <alignment horizontal="left" vertical="center"/>
    </xf>
    <xf numFmtId="0" fontId="52" fillId="3" borderId="190" xfId="9" applyFont="1" applyFill="1" applyBorder="1" applyAlignment="1">
      <alignment horizontal="left" vertical="center" wrapText="1"/>
    </xf>
    <xf numFmtId="0" fontId="52" fillId="3" borderId="54" xfId="9" applyFont="1" applyFill="1" applyBorder="1" applyAlignment="1">
      <alignment horizontal="left" vertical="center" wrapText="1"/>
    </xf>
    <xf numFmtId="0" fontId="52" fillId="3" borderId="45" xfId="9" applyFont="1" applyFill="1" applyBorder="1" applyAlignment="1">
      <alignment horizontal="left" vertical="center" wrapText="1"/>
    </xf>
    <xf numFmtId="0" fontId="52" fillId="3" borderId="47" xfId="9" applyFont="1" applyFill="1" applyBorder="1" applyAlignment="1">
      <alignment horizontal="left" vertical="center" wrapText="1"/>
    </xf>
    <xf numFmtId="0" fontId="52" fillId="3" borderId="12" xfId="9" applyFont="1" applyFill="1" applyBorder="1" applyAlignment="1">
      <alignment horizontal="left" vertical="center" wrapText="1"/>
    </xf>
    <xf numFmtId="0" fontId="52" fillId="3" borderId="48" xfId="9" applyFont="1" applyFill="1" applyBorder="1" applyAlignment="1">
      <alignment horizontal="left" vertical="center" wrapText="1"/>
    </xf>
    <xf numFmtId="0" fontId="42" fillId="3" borderId="47" xfId="9" applyFont="1" applyFill="1" applyBorder="1" applyAlignment="1">
      <alignment horizontal="center" vertical="center"/>
    </xf>
    <xf numFmtId="0" fontId="42" fillId="3" borderId="48" xfId="9" applyFont="1" applyFill="1" applyBorder="1" applyAlignment="1">
      <alignment horizontal="center" vertical="center"/>
    </xf>
    <xf numFmtId="0" fontId="42" fillId="3" borderId="51" xfId="9" applyFont="1" applyFill="1" applyBorder="1" applyAlignment="1">
      <alignment horizontal="center" vertical="center"/>
    </xf>
    <xf numFmtId="0" fontId="42" fillId="3" borderId="52" xfId="9" applyFont="1" applyFill="1" applyBorder="1" applyAlignment="1">
      <alignment horizontal="center" vertical="center"/>
    </xf>
    <xf numFmtId="0" fontId="42" fillId="3" borderId="191" xfId="9" applyFont="1" applyFill="1" applyBorder="1" applyAlignment="1">
      <alignment horizontal="center" vertical="center" wrapText="1"/>
    </xf>
    <xf numFmtId="0" fontId="42" fillId="3" borderId="25" xfId="9" applyFont="1" applyFill="1" applyBorder="1" applyAlignment="1">
      <alignment horizontal="center" vertical="center" wrapText="1"/>
    </xf>
    <xf numFmtId="0" fontId="42" fillId="3" borderId="27" xfId="9" applyFont="1" applyFill="1" applyBorder="1" applyAlignment="1">
      <alignment horizontal="center" vertical="center" wrapText="1"/>
    </xf>
    <xf numFmtId="0" fontId="53" fillId="3" borderId="46" xfId="9" applyFont="1" applyFill="1" applyBorder="1" applyAlignment="1">
      <alignment horizontal="left" vertical="center"/>
    </xf>
    <xf numFmtId="0" fontId="53" fillId="3" borderId="52" xfId="9" applyFont="1" applyFill="1" applyBorder="1" applyAlignment="1">
      <alignment horizontal="left" vertical="center"/>
    </xf>
    <xf numFmtId="0" fontId="52" fillId="3" borderId="49" xfId="9" applyFont="1" applyFill="1" applyBorder="1" applyAlignment="1">
      <alignment horizontal="left" vertical="center"/>
    </xf>
    <xf numFmtId="0" fontId="52" fillId="3" borderId="0" xfId="9" applyFont="1" applyFill="1" applyBorder="1" applyAlignment="1">
      <alignment horizontal="left" vertical="center"/>
    </xf>
    <xf numFmtId="0" fontId="52" fillId="3" borderId="50" xfId="9" applyFont="1" applyFill="1" applyBorder="1" applyAlignment="1">
      <alignment horizontal="left" vertical="center"/>
    </xf>
    <xf numFmtId="0" fontId="55" fillId="3" borderId="190" xfId="9" applyFont="1" applyFill="1" applyBorder="1" applyAlignment="1">
      <alignment horizontal="center" vertical="center"/>
    </xf>
    <xf numFmtId="0" fontId="55" fillId="3" borderId="54" xfId="9" applyFont="1" applyFill="1" applyBorder="1" applyAlignment="1">
      <alignment horizontal="center" vertical="center"/>
    </xf>
    <xf numFmtId="0" fontId="55" fillId="3" borderId="45" xfId="9" applyFont="1" applyFill="1" applyBorder="1" applyAlignment="1">
      <alignment horizontal="center" vertical="center"/>
    </xf>
    <xf numFmtId="0" fontId="53" fillId="3" borderId="106" xfId="9" applyFont="1" applyFill="1" applyBorder="1" applyAlignment="1">
      <alignment horizontal="left" vertical="center" wrapText="1"/>
    </xf>
    <xf numFmtId="0" fontId="53" fillId="3" borderId="105" xfId="9" applyFont="1" applyFill="1" applyBorder="1" applyAlignment="1">
      <alignment horizontal="left" vertical="center" wrapText="1"/>
    </xf>
    <xf numFmtId="0" fontId="53" fillId="3" borderId="11" xfId="9" applyFont="1" applyFill="1" applyBorder="1" applyAlignment="1">
      <alignment horizontal="left" vertical="center" wrapText="1"/>
    </xf>
    <xf numFmtId="0" fontId="42" fillId="10" borderId="106" xfId="9" applyFont="1" applyFill="1" applyBorder="1" applyAlignment="1">
      <alignment horizontal="left" vertical="center"/>
    </xf>
    <xf numFmtId="0" fontId="42" fillId="10" borderId="105" xfId="9" applyFont="1" applyFill="1" applyBorder="1" applyAlignment="1">
      <alignment horizontal="left" vertical="center"/>
    </xf>
    <xf numFmtId="0" fontId="42" fillId="10" borderId="11" xfId="9" applyFont="1" applyFill="1" applyBorder="1" applyAlignment="1">
      <alignment horizontal="left" vertical="center"/>
    </xf>
    <xf numFmtId="0" fontId="42" fillId="3" borderId="106" xfId="9" applyFont="1" applyFill="1" applyBorder="1" applyAlignment="1">
      <alignment horizontal="center" vertical="center" wrapText="1"/>
    </xf>
    <xf numFmtId="0" fontId="42" fillId="3" borderId="105" xfId="9" applyFont="1" applyFill="1" applyBorder="1" applyAlignment="1">
      <alignment horizontal="center" vertical="center" wrapText="1"/>
    </xf>
    <xf numFmtId="0" fontId="42" fillId="3" borderId="11" xfId="9" applyFont="1" applyFill="1" applyBorder="1" applyAlignment="1">
      <alignment horizontal="center" vertical="center" wrapText="1"/>
    </xf>
    <xf numFmtId="0" fontId="52" fillId="3" borderId="191" xfId="9" applyFont="1" applyFill="1" applyBorder="1" applyAlignment="1">
      <alignment horizontal="left" vertical="center" wrapText="1"/>
    </xf>
    <xf numFmtId="0" fontId="52" fillId="3" borderId="25" xfId="9" applyFont="1" applyFill="1" applyBorder="1" applyAlignment="1">
      <alignment horizontal="left" vertical="center" wrapText="1"/>
    </xf>
    <xf numFmtId="0" fontId="52" fillId="3" borderId="27" xfId="9" applyFont="1" applyFill="1" applyBorder="1" applyAlignment="1">
      <alignment horizontal="left" vertical="center" wrapText="1"/>
    </xf>
    <xf numFmtId="0" fontId="52" fillId="3" borderId="191" xfId="9" applyFont="1" applyFill="1" applyBorder="1" applyAlignment="1">
      <alignment horizontal="left" vertical="center"/>
    </xf>
    <xf numFmtId="0" fontId="52" fillId="3" borderId="25" xfId="9" applyFont="1" applyFill="1" applyBorder="1" applyAlignment="1">
      <alignment horizontal="left" vertical="center"/>
    </xf>
    <xf numFmtId="0" fontId="52" fillId="3" borderId="27" xfId="9" applyFont="1" applyFill="1" applyBorder="1" applyAlignment="1">
      <alignment horizontal="left" vertical="center"/>
    </xf>
    <xf numFmtId="0" fontId="53" fillId="3" borderId="191" xfId="9" applyFont="1" applyFill="1" applyBorder="1" applyAlignment="1">
      <alignment horizontal="left" vertical="center"/>
    </xf>
    <xf numFmtId="0" fontId="53" fillId="3" borderId="25" xfId="9" applyFont="1" applyFill="1" applyBorder="1" applyAlignment="1">
      <alignment horizontal="left" vertical="center"/>
    </xf>
    <xf numFmtId="0" fontId="53" fillId="3" borderId="27" xfId="9" applyFont="1" applyFill="1" applyBorder="1" applyAlignment="1">
      <alignment horizontal="left" vertical="center"/>
    </xf>
    <xf numFmtId="0" fontId="42" fillId="3" borderId="47" xfId="9" applyFont="1" applyFill="1" applyBorder="1" applyAlignment="1">
      <alignment horizontal="center" vertical="center" wrapText="1"/>
    </xf>
    <xf numFmtId="0" fontId="42" fillId="3" borderId="12" xfId="9" applyFont="1" applyFill="1" applyBorder="1" applyAlignment="1">
      <alignment horizontal="center" vertical="center" wrapText="1"/>
    </xf>
    <xf numFmtId="0" fontId="42" fillId="3" borderId="48" xfId="9" applyFont="1" applyFill="1" applyBorder="1" applyAlignment="1">
      <alignment horizontal="center" vertical="center" wrapText="1"/>
    </xf>
    <xf numFmtId="0" fontId="52" fillId="3" borderId="192" xfId="9" applyFont="1" applyFill="1" applyBorder="1" applyAlignment="1">
      <alignment horizontal="left" vertical="center"/>
    </xf>
    <xf numFmtId="0" fontId="52" fillId="3" borderId="53" xfId="9" applyFont="1" applyFill="1" applyBorder="1" applyAlignment="1">
      <alignment horizontal="left" vertical="center"/>
    </xf>
    <xf numFmtId="0" fontId="52" fillId="3" borderId="44" xfId="9" applyFont="1" applyFill="1" applyBorder="1" applyAlignment="1">
      <alignment horizontal="left" vertical="center"/>
    </xf>
    <xf numFmtId="0" fontId="42" fillId="3" borderId="192" xfId="9" applyFont="1" applyFill="1" applyBorder="1" applyAlignment="1">
      <alignment horizontal="center" vertical="center" wrapText="1"/>
    </xf>
    <xf numFmtId="0" fontId="42" fillId="3" borderId="53" xfId="9" applyFont="1" applyFill="1" applyBorder="1" applyAlignment="1">
      <alignment horizontal="center" vertical="center" wrapText="1"/>
    </xf>
    <xf numFmtId="0" fontId="42" fillId="3" borderId="44" xfId="9" applyFont="1" applyFill="1" applyBorder="1" applyAlignment="1">
      <alignment horizontal="center" vertical="center" wrapText="1"/>
    </xf>
    <xf numFmtId="0" fontId="42" fillId="3" borderId="191" xfId="9" applyFont="1" applyFill="1" applyBorder="1" applyAlignment="1">
      <alignment horizontal="center" vertical="center"/>
    </xf>
    <xf numFmtId="0" fontId="42" fillId="3" borderId="25" xfId="9" applyFont="1" applyFill="1" applyBorder="1" applyAlignment="1">
      <alignment horizontal="center" vertical="center"/>
    </xf>
    <xf numFmtId="0" fontId="42" fillId="3" borderId="27" xfId="9" applyFont="1" applyFill="1" applyBorder="1" applyAlignment="1">
      <alignment horizontal="center" vertical="center"/>
    </xf>
    <xf numFmtId="0" fontId="52" fillId="3" borderId="190" xfId="9" applyFont="1" applyFill="1" applyBorder="1" applyAlignment="1">
      <alignment horizontal="center" vertical="center"/>
    </xf>
    <xf numFmtId="0" fontId="52" fillId="3" borderId="54" xfId="9" applyFont="1" applyFill="1" applyBorder="1" applyAlignment="1">
      <alignment horizontal="center" vertical="center"/>
    </xf>
    <xf numFmtId="0" fontId="52" fillId="3" borderId="45" xfId="9" applyFont="1" applyFill="1" applyBorder="1" applyAlignment="1">
      <alignment horizontal="center" vertical="center"/>
    </xf>
    <xf numFmtId="0" fontId="52" fillId="3" borderId="195" xfId="9" applyFont="1" applyFill="1" applyBorder="1" applyAlignment="1">
      <alignment horizontal="left" vertical="center"/>
    </xf>
    <xf numFmtId="0" fontId="52" fillId="3" borderId="194" xfId="9" applyFont="1" applyFill="1" applyBorder="1" applyAlignment="1">
      <alignment horizontal="left" vertical="center"/>
    </xf>
    <xf numFmtId="0" fontId="52" fillId="3" borderId="193" xfId="9" applyFont="1" applyFill="1" applyBorder="1" applyAlignment="1">
      <alignment horizontal="left" vertical="center"/>
    </xf>
    <xf numFmtId="0" fontId="42" fillId="3" borderId="190" xfId="9" applyFont="1" applyFill="1" applyBorder="1" applyAlignment="1">
      <alignment horizontal="center" vertical="center"/>
    </xf>
    <xf numFmtId="0" fontId="42" fillId="3" borderId="54" xfId="9" applyFont="1" applyFill="1" applyBorder="1" applyAlignment="1">
      <alignment horizontal="center" vertical="center"/>
    </xf>
    <xf numFmtId="0" fontId="42" fillId="3" borderId="45" xfId="9" applyFont="1" applyFill="1" applyBorder="1" applyAlignment="1">
      <alignment horizontal="center" vertical="center"/>
    </xf>
    <xf numFmtId="0" fontId="53" fillId="3" borderId="47" xfId="9" applyFont="1" applyFill="1" applyBorder="1" applyAlignment="1">
      <alignment horizontal="left" vertical="center"/>
    </xf>
    <xf numFmtId="0" fontId="53" fillId="3" borderId="12" xfId="9" applyFont="1" applyFill="1" applyBorder="1" applyAlignment="1">
      <alignment horizontal="left" vertical="center"/>
    </xf>
    <xf numFmtId="0" fontId="53" fillId="3" borderId="48" xfId="9" applyFont="1" applyFill="1" applyBorder="1" applyAlignment="1">
      <alignment horizontal="left" vertical="center"/>
    </xf>
    <xf numFmtId="0" fontId="52" fillId="3" borderId="191" xfId="9" applyFont="1" applyFill="1" applyBorder="1" applyAlignment="1">
      <alignment horizontal="center" vertical="center"/>
    </xf>
    <xf numFmtId="0" fontId="52" fillId="3" borderId="25" xfId="9" applyFont="1" applyFill="1" applyBorder="1" applyAlignment="1">
      <alignment horizontal="center" vertical="center"/>
    </xf>
    <xf numFmtId="0" fontId="52" fillId="3" borderId="27" xfId="9" applyFont="1" applyFill="1" applyBorder="1" applyAlignment="1">
      <alignment horizontal="center" vertical="center"/>
    </xf>
    <xf numFmtId="0" fontId="52" fillId="3" borderId="51" xfId="9" applyFont="1" applyFill="1" applyBorder="1" applyAlignment="1">
      <alignment horizontal="left" vertical="center"/>
    </xf>
    <xf numFmtId="0" fontId="53" fillId="3" borderId="190" xfId="9" applyFont="1" applyFill="1" applyBorder="1" applyAlignment="1">
      <alignment horizontal="left" vertical="center"/>
    </xf>
    <xf numFmtId="0" fontId="53" fillId="3" borderId="54" xfId="9" applyFont="1" applyFill="1" applyBorder="1" applyAlignment="1">
      <alignment horizontal="left" vertical="center"/>
    </xf>
    <xf numFmtId="0" fontId="53" fillId="3" borderId="45" xfId="9" applyFont="1" applyFill="1" applyBorder="1" applyAlignment="1">
      <alignment horizontal="left" vertical="center"/>
    </xf>
    <xf numFmtId="0" fontId="52" fillId="3" borderId="194" xfId="9" applyFont="1" applyFill="1" applyBorder="1" applyAlignment="1">
      <alignment horizontal="left" vertical="center" wrapText="1"/>
    </xf>
    <xf numFmtId="0" fontId="52" fillId="3" borderId="192" xfId="9" applyFont="1" applyFill="1" applyBorder="1" applyAlignment="1">
      <alignment horizontal="center" vertical="center"/>
    </xf>
    <xf numFmtId="0" fontId="52" fillId="3" borderId="53" xfId="9" applyFont="1" applyFill="1" applyBorder="1" applyAlignment="1">
      <alignment horizontal="center" vertical="center"/>
    </xf>
    <xf numFmtId="0" fontId="52" fillId="3" borderId="44" xfId="9" applyFont="1" applyFill="1" applyBorder="1" applyAlignment="1">
      <alignment horizontal="center" vertical="center"/>
    </xf>
    <xf numFmtId="0" fontId="52" fillId="3" borderId="190" xfId="9" applyFont="1" applyFill="1" applyBorder="1" applyAlignment="1">
      <alignment horizontal="center" vertical="center" wrapText="1"/>
    </xf>
    <xf numFmtId="0" fontId="52" fillId="3" borderId="54" xfId="9" applyFont="1" applyFill="1" applyBorder="1" applyAlignment="1">
      <alignment horizontal="center" vertical="center" wrapText="1"/>
    </xf>
    <xf numFmtId="0" fontId="52" fillId="3" borderId="45" xfId="9" applyFont="1" applyFill="1" applyBorder="1" applyAlignment="1">
      <alignment horizontal="center" vertical="center" wrapText="1"/>
    </xf>
    <xf numFmtId="0" fontId="52" fillId="3" borderId="192" xfId="9" applyFont="1" applyFill="1" applyBorder="1" applyAlignment="1">
      <alignment horizontal="left" vertical="center" wrapText="1"/>
    </xf>
    <xf numFmtId="0" fontId="42" fillId="3" borderId="190" xfId="9" applyFont="1" applyFill="1" applyBorder="1" applyAlignment="1">
      <alignment horizontal="center" vertical="center" wrapText="1"/>
    </xf>
    <xf numFmtId="0" fontId="42" fillId="3" borderId="54" xfId="9" applyFont="1" applyFill="1" applyBorder="1" applyAlignment="1">
      <alignment horizontal="center" vertical="center" wrapText="1"/>
    </xf>
    <xf numFmtId="0" fontId="42" fillId="3" borderId="45" xfId="9" applyFont="1" applyFill="1" applyBorder="1" applyAlignment="1">
      <alignment horizontal="center" vertical="center" wrapText="1"/>
    </xf>
    <xf numFmtId="0" fontId="52" fillId="3" borderId="12" xfId="9" applyFont="1" applyFill="1" applyBorder="1" applyAlignment="1">
      <alignment horizontal="center" vertical="center"/>
    </xf>
    <xf numFmtId="0" fontId="52" fillId="3" borderId="0" xfId="9" applyFont="1" applyFill="1" applyBorder="1" applyAlignment="1">
      <alignment horizontal="center" vertical="center"/>
    </xf>
    <xf numFmtId="0" fontId="52" fillId="3" borderId="46" xfId="9" applyFont="1" applyFill="1" applyBorder="1" applyAlignment="1">
      <alignment horizontal="center" vertical="center"/>
    </xf>
    <xf numFmtId="0" fontId="42" fillId="3" borderId="49" xfId="9" applyFont="1" applyFill="1" applyBorder="1" applyAlignment="1">
      <alignment horizontal="center" vertical="center"/>
    </xf>
    <xf numFmtId="0" fontId="42" fillId="3" borderId="50" xfId="9" applyFont="1" applyFill="1" applyBorder="1" applyAlignment="1">
      <alignment horizontal="center" vertical="center"/>
    </xf>
    <xf numFmtId="0" fontId="42" fillId="3" borderId="47" xfId="9" applyFont="1" applyFill="1" applyBorder="1" applyAlignment="1">
      <alignment horizontal="left" vertical="center"/>
    </xf>
    <xf numFmtId="0" fontId="42" fillId="3" borderId="12" xfId="9" applyFont="1" applyFill="1" applyBorder="1" applyAlignment="1">
      <alignment horizontal="left" vertical="center"/>
    </xf>
    <xf numFmtId="0" fontId="42" fillId="3" borderId="48" xfId="9" applyFont="1" applyFill="1" applyBorder="1" applyAlignment="1">
      <alignment horizontal="left" vertical="center"/>
    </xf>
    <xf numFmtId="0" fontId="42" fillId="3" borderId="28" xfId="9" applyFont="1" applyFill="1" applyBorder="1" applyAlignment="1">
      <alignment horizontal="left" vertical="center"/>
    </xf>
    <xf numFmtId="0" fontId="42" fillId="3" borderId="25" xfId="9" applyFont="1" applyFill="1" applyBorder="1" applyAlignment="1">
      <alignment horizontal="left" vertical="center"/>
    </xf>
    <xf numFmtId="0" fontId="42" fillId="3" borderId="27" xfId="9" applyFont="1" applyFill="1" applyBorder="1" applyAlignment="1">
      <alignment horizontal="left" vertical="center"/>
    </xf>
    <xf numFmtId="0" fontId="42" fillId="3" borderId="191" xfId="9" applyFont="1" applyFill="1" applyBorder="1" applyAlignment="1">
      <alignment horizontal="left" vertical="center"/>
    </xf>
    <xf numFmtId="0" fontId="42" fillId="3" borderId="191" xfId="9" applyFont="1" applyFill="1" applyBorder="1" applyAlignment="1">
      <alignment horizontal="left" vertical="center" wrapText="1"/>
    </xf>
    <xf numFmtId="0" fontId="42" fillId="3" borderId="25" xfId="9" applyFont="1" applyFill="1" applyBorder="1" applyAlignment="1">
      <alignment horizontal="left" vertical="center" wrapText="1"/>
    </xf>
    <xf numFmtId="0" fontId="42" fillId="3" borderId="27" xfId="9" applyFont="1" applyFill="1" applyBorder="1" applyAlignment="1">
      <alignment horizontal="left" vertical="center" wrapText="1"/>
    </xf>
    <xf numFmtId="0" fontId="42" fillId="3" borderId="3" xfId="9" applyFont="1" applyFill="1" applyBorder="1" applyAlignment="1">
      <alignment horizontal="left" vertical="center"/>
    </xf>
    <xf numFmtId="0" fontId="42" fillId="3" borderId="54" xfId="9" applyFont="1" applyFill="1" applyBorder="1" applyAlignment="1">
      <alignment horizontal="left" vertical="center"/>
    </xf>
    <xf numFmtId="0" fontId="42" fillId="3" borderId="45" xfId="9" applyFont="1" applyFill="1" applyBorder="1" applyAlignment="1">
      <alignment horizontal="left" vertical="center"/>
    </xf>
    <xf numFmtId="0" fontId="42" fillId="3" borderId="190" xfId="9" applyFont="1" applyFill="1" applyBorder="1" applyAlignment="1">
      <alignment horizontal="left" vertical="center"/>
    </xf>
    <xf numFmtId="0" fontId="42" fillId="3" borderId="198" xfId="9" applyFont="1" applyFill="1" applyBorder="1" applyAlignment="1">
      <alignment horizontal="center" vertical="center"/>
    </xf>
    <xf numFmtId="0" fontId="42" fillId="3" borderId="197" xfId="9" applyFont="1" applyFill="1" applyBorder="1" applyAlignment="1">
      <alignment horizontal="center" vertical="center"/>
    </xf>
    <xf numFmtId="0" fontId="42" fillId="3" borderId="196" xfId="9" applyFont="1" applyFill="1" applyBorder="1" applyAlignment="1">
      <alignment horizontal="center" vertical="center"/>
    </xf>
    <xf numFmtId="0" fontId="52" fillId="3" borderId="28" xfId="9" applyFont="1" applyFill="1" applyBorder="1" applyAlignment="1">
      <alignment horizontal="left" vertical="center"/>
    </xf>
    <xf numFmtId="0" fontId="41" fillId="3" borderId="0" xfId="9" applyFont="1" applyFill="1" applyBorder="1" applyAlignment="1">
      <alignment horizontal="center" vertical="center"/>
    </xf>
    <xf numFmtId="0" fontId="42" fillId="3" borderId="106" xfId="9" applyFont="1" applyFill="1" applyBorder="1" applyAlignment="1">
      <alignment horizontal="center" vertical="center" wrapText="1" shrinkToFit="1"/>
    </xf>
    <xf numFmtId="0" fontId="42" fillId="3" borderId="105" xfId="9" applyFont="1" applyFill="1" applyBorder="1" applyAlignment="1">
      <alignment horizontal="center" vertical="center" shrinkToFit="1"/>
    </xf>
    <xf numFmtId="0" fontId="42" fillId="3" borderId="11" xfId="9" applyFont="1" applyFill="1" applyBorder="1" applyAlignment="1">
      <alignment horizontal="center" vertical="center" shrinkToFit="1"/>
    </xf>
    <xf numFmtId="0" fontId="52" fillId="3" borderId="78" xfId="9" applyFont="1" applyFill="1" applyBorder="1" applyAlignment="1">
      <alignment horizontal="left" vertical="center"/>
    </xf>
    <xf numFmtId="0" fontId="52" fillId="3" borderId="51" xfId="9" applyFont="1" applyFill="1" applyBorder="1" applyAlignment="1">
      <alignment horizontal="left" vertical="center" wrapText="1"/>
    </xf>
    <xf numFmtId="0" fontId="52" fillId="3" borderId="46" xfId="9" applyFont="1" applyFill="1" applyBorder="1" applyAlignment="1">
      <alignment horizontal="left" vertical="center" wrapText="1"/>
    </xf>
    <xf numFmtId="0" fontId="52" fillId="3" borderId="52" xfId="9" applyFont="1" applyFill="1" applyBorder="1" applyAlignment="1">
      <alignment horizontal="left" vertical="center" wrapText="1"/>
    </xf>
    <xf numFmtId="0" fontId="57" fillId="3" borderId="106" xfId="9" applyFont="1" applyFill="1" applyBorder="1" applyAlignment="1">
      <alignment horizontal="center" vertical="center"/>
    </xf>
    <xf numFmtId="0" fontId="57" fillId="3" borderId="105" xfId="9" applyFont="1" applyFill="1" applyBorder="1" applyAlignment="1">
      <alignment horizontal="center" vertical="center"/>
    </xf>
    <xf numFmtId="0" fontId="57" fillId="3" borderId="11" xfId="9" applyFont="1" applyFill="1" applyBorder="1" applyAlignment="1">
      <alignment horizontal="center" vertical="center"/>
    </xf>
    <xf numFmtId="0" fontId="58" fillId="3" borderId="0" xfId="9" applyFont="1" applyFill="1" applyAlignment="1">
      <alignment horizontal="left" vertical="center" indent="1"/>
    </xf>
    <xf numFmtId="0" fontId="42" fillId="3" borderId="0" xfId="9" applyFont="1" applyFill="1" applyAlignment="1">
      <alignment horizontal="left" vertical="center" indent="1"/>
    </xf>
    <xf numFmtId="0" fontId="42" fillId="3" borderId="0" xfId="9" applyFont="1" applyFill="1" applyAlignment="1">
      <alignment horizontal="left" vertical="center" wrapText="1" indent="1"/>
    </xf>
    <xf numFmtId="0" fontId="14" fillId="0" borderId="0" xfId="0" applyFont="1" applyBorder="1" applyAlignment="1">
      <alignment horizontal="left"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xf numFmtId="0" fontId="13" fillId="2" borderId="9" xfId="0" applyFont="1" applyFill="1" applyBorder="1" applyAlignment="1">
      <alignment horizontal="center" vertical="center"/>
    </xf>
    <xf numFmtId="0" fontId="10"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10" fillId="0" borderId="14" xfId="1" applyFont="1" applyBorder="1" applyAlignment="1" applyProtection="1">
      <alignment horizontal="center" vertical="center"/>
    </xf>
    <xf numFmtId="0" fontId="10" fillId="0" borderId="36" xfId="1" applyFont="1" applyBorder="1" applyAlignment="1" applyProtection="1">
      <alignment horizontal="center" vertical="center"/>
    </xf>
    <xf numFmtId="0" fontId="10" fillId="0" borderId="0" xfId="1" applyFont="1" applyBorder="1" applyAlignment="1" applyProtection="1">
      <alignment vertical="center" wrapText="1"/>
    </xf>
    <xf numFmtId="0" fontId="10" fillId="0" borderId="0" xfId="1" applyFont="1" applyAlignment="1" applyProtection="1">
      <alignment vertical="center" wrapText="1"/>
    </xf>
    <xf numFmtId="0" fontId="10" fillId="0" borderId="0" xfId="1" applyFont="1" applyAlignment="1" applyProtection="1">
      <alignment horizontal="right" vertical="center"/>
    </xf>
    <xf numFmtId="0" fontId="20" fillId="0" borderId="0" xfId="3" applyFont="1" applyAlignment="1">
      <alignment horizontal="distributed" vertical="center"/>
    </xf>
    <xf numFmtId="0" fontId="20" fillId="0" borderId="46" xfId="3" applyFont="1" applyBorder="1" applyAlignment="1">
      <alignment horizontal="distributed" vertical="center"/>
    </xf>
    <xf numFmtId="0" fontId="19" fillId="0" borderId="46" xfId="3" applyFont="1" applyBorder="1" applyAlignment="1">
      <alignment horizontal="center"/>
    </xf>
    <xf numFmtId="0" fontId="19" fillId="0" borderId="46" xfId="3" applyFont="1" applyFill="1" applyBorder="1" applyAlignment="1" applyProtection="1">
      <alignment horizontal="center"/>
      <protection locked="0"/>
    </xf>
    <xf numFmtId="0" fontId="22" fillId="0" borderId="47" xfId="3" applyFont="1" applyBorder="1" applyAlignment="1">
      <alignment horizontal="center" vertical="center"/>
    </xf>
    <xf numFmtId="0" fontId="22" fillId="0" borderId="12" xfId="3" applyFont="1" applyBorder="1" applyAlignment="1">
      <alignment horizontal="center" vertical="center"/>
    </xf>
    <xf numFmtId="0" fontId="22" fillId="0" borderId="48" xfId="3" applyFont="1" applyBorder="1" applyAlignment="1">
      <alignment horizontal="center" vertical="center"/>
    </xf>
    <xf numFmtId="0" fontId="22" fillId="0" borderId="49" xfId="3" applyFont="1" applyBorder="1" applyAlignment="1">
      <alignment horizontal="center" vertical="center"/>
    </xf>
    <xf numFmtId="0" fontId="22" fillId="0" borderId="0" xfId="3" applyFont="1" applyBorder="1" applyAlignment="1">
      <alignment horizontal="center" vertical="center"/>
    </xf>
    <xf numFmtId="0" fontId="22" fillId="0" borderId="50" xfId="3" applyFont="1" applyBorder="1" applyAlignment="1">
      <alignment horizontal="center" vertical="center"/>
    </xf>
    <xf numFmtId="0" fontId="22" fillId="0" borderId="51" xfId="3" applyFont="1" applyBorder="1" applyAlignment="1">
      <alignment horizontal="center" vertical="center"/>
    </xf>
    <xf numFmtId="0" fontId="22" fillId="0" borderId="46" xfId="3" applyFont="1" applyBorder="1" applyAlignment="1">
      <alignment horizontal="center" vertical="center"/>
    </xf>
    <xf numFmtId="0" fontId="22" fillId="0" borderId="52" xfId="3" applyFont="1" applyBorder="1" applyAlignment="1">
      <alignment horizontal="center" vertical="center"/>
    </xf>
    <xf numFmtId="0" fontId="19" fillId="0" borderId="47" xfId="3" applyFont="1" applyBorder="1" applyAlignment="1">
      <alignment horizontal="left" vertical="center" indent="1"/>
    </xf>
    <xf numFmtId="0" fontId="19" fillId="0" borderId="12" xfId="3" applyFont="1" applyBorder="1" applyAlignment="1">
      <alignment horizontal="left" vertical="center" indent="1"/>
    </xf>
    <xf numFmtId="0" fontId="19" fillId="0" borderId="12" xfId="3" applyFont="1" applyBorder="1" applyAlignment="1" applyProtection="1">
      <alignment horizontal="center" vertical="center"/>
      <protection locked="0"/>
    </xf>
    <xf numFmtId="0" fontId="19" fillId="0" borderId="48" xfId="3" applyFont="1" applyBorder="1" applyAlignment="1" applyProtection="1">
      <alignment horizontal="center" vertical="center"/>
      <protection locked="0"/>
    </xf>
    <xf numFmtId="0" fontId="19" fillId="0" borderId="0" xfId="3" applyFont="1" applyBorder="1" applyAlignment="1" applyProtection="1">
      <alignment horizontal="center" vertical="center"/>
      <protection locked="0"/>
    </xf>
    <xf numFmtId="0" fontId="19" fillId="0" borderId="50" xfId="3" applyFont="1" applyBorder="1" applyAlignment="1" applyProtection="1">
      <alignment horizontal="center" vertical="center"/>
      <protection locked="0"/>
    </xf>
    <xf numFmtId="0" fontId="19" fillId="0" borderId="46" xfId="3" applyFont="1" applyBorder="1" applyAlignment="1" applyProtection="1">
      <alignment horizontal="center" vertical="center"/>
      <protection locked="0"/>
    </xf>
    <xf numFmtId="0" fontId="19" fillId="0" borderId="52" xfId="3" applyFont="1" applyBorder="1" applyAlignment="1" applyProtection="1">
      <alignment horizontal="center" vertical="center"/>
      <protection locked="0"/>
    </xf>
    <xf numFmtId="0" fontId="23" fillId="0" borderId="49" xfId="3" applyFont="1" applyBorder="1" applyAlignment="1">
      <alignment horizontal="left" vertical="center" indent="1"/>
    </xf>
    <xf numFmtId="0" fontId="23" fillId="0" borderId="0" xfId="3" applyFont="1" applyBorder="1" applyAlignment="1">
      <alignment horizontal="left" vertical="center" indent="1"/>
    </xf>
    <xf numFmtId="0" fontId="23" fillId="0" borderId="51" xfId="3" applyFont="1" applyBorder="1" applyAlignment="1">
      <alignment horizontal="left" vertical="center" indent="1"/>
    </xf>
    <xf numFmtId="0" fontId="23" fillId="0" borderId="46" xfId="3" applyFont="1" applyBorder="1" applyAlignment="1">
      <alignment horizontal="left" vertical="center" indent="1"/>
    </xf>
    <xf numFmtId="0" fontId="19" fillId="0" borderId="47" xfId="3" applyFont="1" applyBorder="1" applyAlignment="1">
      <alignment horizontal="left" vertical="center" wrapText="1" indent="1"/>
    </xf>
    <xf numFmtId="0" fontId="19" fillId="0" borderId="12" xfId="3" applyFont="1" applyBorder="1" applyAlignment="1">
      <alignment horizontal="left" vertical="center" wrapText="1" indent="1"/>
    </xf>
    <xf numFmtId="0" fontId="19" fillId="0" borderId="51" xfId="3" applyFont="1" applyBorder="1" applyAlignment="1">
      <alignment horizontal="left" vertical="center" wrapText="1" indent="1"/>
    </xf>
    <xf numFmtId="0" fontId="19" fillId="0" borderId="46" xfId="3" applyFont="1" applyBorder="1" applyAlignment="1">
      <alignment horizontal="left" vertical="center" wrapText="1" indent="1"/>
    </xf>
    <xf numFmtId="0" fontId="50" fillId="0" borderId="0" xfId="3" applyFont="1" applyAlignment="1">
      <alignment horizontal="center" vertical="center"/>
    </xf>
    <xf numFmtId="0" fontId="19" fillId="0" borderId="48" xfId="3" applyFont="1" applyBorder="1" applyAlignment="1">
      <alignment horizontal="center" vertical="center"/>
    </xf>
    <xf numFmtId="0" fontId="19" fillId="0" borderId="50" xfId="3" applyFont="1" applyBorder="1" applyAlignment="1">
      <alignment horizontal="center" vertical="center"/>
    </xf>
    <xf numFmtId="0" fontId="19" fillId="0" borderId="47" xfId="3" applyFont="1" applyBorder="1" applyAlignment="1">
      <alignment horizontal="center" vertical="center"/>
    </xf>
    <xf numFmtId="0" fontId="19" fillId="0" borderId="12" xfId="3" applyFont="1" applyBorder="1" applyAlignment="1">
      <alignment horizontal="center" vertical="center"/>
    </xf>
    <xf numFmtId="0" fontId="19" fillId="0" borderId="51" xfId="3" applyFont="1" applyBorder="1" applyAlignment="1">
      <alignment horizontal="center" vertical="center"/>
    </xf>
    <xf numFmtId="0" fontId="19" fillId="0" borderId="46" xfId="3" applyFont="1" applyBorder="1" applyAlignment="1">
      <alignment horizontal="center" vertical="center"/>
    </xf>
    <xf numFmtId="0" fontId="19" fillId="0" borderId="52" xfId="3" applyFont="1" applyBorder="1" applyAlignment="1">
      <alignment horizontal="center" vertical="center"/>
    </xf>
    <xf numFmtId="49" fontId="19" fillId="0" borderId="12" xfId="3" applyNumberFormat="1" applyFont="1" applyBorder="1" applyAlignment="1">
      <alignment horizontal="center" vertical="center"/>
    </xf>
    <xf numFmtId="49" fontId="19" fillId="0" borderId="46" xfId="3" applyNumberFormat="1" applyFont="1" applyBorder="1" applyAlignment="1">
      <alignment horizontal="center" vertical="center"/>
    </xf>
    <xf numFmtId="0" fontId="19" fillId="0" borderId="0" xfId="3" applyFont="1" applyBorder="1" applyAlignment="1">
      <alignment horizontal="center" vertical="center"/>
    </xf>
    <xf numFmtId="0" fontId="19" fillId="0" borderId="12" xfId="3" applyFont="1" applyBorder="1" applyAlignment="1" applyProtection="1">
      <alignment horizontal="left" vertical="center" wrapText="1"/>
      <protection locked="0"/>
    </xf>
    <xf numFmtId="0" fontId="19" fillId="0" borderId="0" xfId="3" applyFont="1" applyBorder="1" applyAlignment="1" applyProtection="1">
      <alignment horizontal="left" vertical="center" wrapText="1"/>
      <protection locked="0"/>
    </xf>
    <xf numFmtId="0" fontId="19" fillId="0" borderId="47" xfId="3" applyNumberFormat="1" applyFont="1" applyBorder="1" applyAlignment="1">
      <alignment horizontal="center" vertical="center"/>
    </xf>
    <xf numFmtId="0" fontId="19" fillId="0" borderId="12" xfId="3" applyNumberFormat="1" applyFont="1" applyBorder="1" applyAlignment="1">
      <alignment horizontal="center" vertical="center"/>
    </xf>
    <xf numFmtId="0" fontId="19" fillId="0" borderId="51" xfId="3" applyNumberFormat="1" applyFont="1" applyBorder="1" applyAlignment="1">
      <alignment horizontal="center" vertical="center"/>
    </xf>
    <xf numFmtId="0" fontId="19" fillId="0" borderId="46" xfId="3" applyNumberFormat="1" applyFont="1" applyBorder="1" applyAlignment="1">
      <alignment horizontal="center" vertical="center"/>
    </xf>
    <xf numFmtId="0" fontId="19" fillId="0" borderId="47" xfId="3" applyFont="1" applyBorder="1" applyAlignment="1" applyProtection="1">
      <alignment horizontal="right" vertical="center"/>
      <protection locked="0"/>
    </xf>
    <xf numFmtId="0" fontId="19" fillId="0" borderId="12" xfId="3" applyFont="1" applyBorder="1" applyAlignment="1" applyProtection="1">
      <alignment horizontal="right" vertical="center"/>
      <protection locked="0"/>
    </xf>
    <xf numFmtId="0" fontId="19" fillId="0" borderId="48" xfId="3" applyFont="1" applyBorder="1" applyAlignment="1" applyProtection="1">
      <alignment horizontal="left" vertical="center" wrapText="1"/>
      <protection locked="0"/>
    </xf>
    <xf numFmtId="0" fontId="19" fillId="0" borderId="46" xfId="3" applyFont="1" applyBorder="1" applyAlignment="1" applyProtection="1">
      <alignment horizontal="left" vertical="center" wrapText="1"/>
      <protection locked="0"/>
    </xf>
    <xf numFmtId="0" fontId="19" fillId="0" borderId="52" xfId="3" applyFont="1" applyBorder="1" applyAlignment="1" applyProtection="1">
      <alignment horizontal="left" vertical="center" wrapText="1"/>
      <protection locked="0"/>
    </xf>
    <xf numFmtId="0" fontId="19" fillId="0" borderId="46" xfId="3" applyFont="1" applyBorder="1" applyAlignment="1" applyProtection="1">
      <alignment horizontal="right" vertical="center"/>
      <protection locked="0"/>
    </xf>
    <xf numFmtId="0" fontId="19" fillId="0" borderId="47" xfId="3" applyFont="1" applyBorder="1" applyAlignment="1">
      <alignment horizontal="left" vertical="top" wrapText="1"/>
    </xf>
    <xf numFmtId="0" fontId="19" fillId="0" borderId="12" xfId="3" applyFont="1" applyBorder="1" applyAlignment="1">
      <alignment horizontal="left" vertical="top" wrapText="1"/>
    </xf>
    <xf numFmtId="0" fontId="19" fillId="0" borderId="48" xfId="3" applyFont="1" applyBorder="1" applyAlignment="1">
      <alignment horizontal="left" vertical="top" wrapText="1"/>
    </xf>
    <xf numFmtId="0" fontId="19" fillId="0" borderId="49" xfId="3" applyFont="1" applyBorder="1" applyAlignment="1">
      <alignment horizontal="left" vertical="top" wrapText="1"/>
    </xf>
    <xf numFmtId="0" fontId="19" fillId="0" borderId="0" xfId="3" applyFont="1" applyBorder="1" applyAlignment="1">
      <alignment horizontal="left" vertical="top" wrapText="1"/>
    </xf>
    <xf numFmtId="0" fontId="19" fillId="0" borderId="50" xfId="3" applyFont="1" applyBorder="1" applyAlignment="1">
      <alignment horizontal="left" vertical="top" wrapText="1"/>
    </xf>
    <xf numFmtId="0" fontId="19" fillId="0" borderId="51" xfId="3" applyFont="1" applyBorder="1" applyAlignment="1">
      <alignment horizontal="left" vertical="top" wrapText="1"/>
    </xf>
    <xf numFmtId="0" fontId="19" fillId="0" borderId="46" xfId="3" applyFont="1" applyBorder="1" applyAlignment="1">
      <alignment horizontal="left" vertical="top" wrapText="1"/>
    </xf>
    <xf numFmtId="0" fontId="19" fillId="0" borderId="52" xfId="3" applyFont="1" applyBorder="1" applyAlignment="1">
      <alignment horizontal="left" vertical="top" wrapText="1"/>
    </xf>
    <xf numFmtId="0" fontId="22" fillId="0" borderId="47" xfId="3" applyFont="1" applyBorder="1" applyAlignment="1">
      <alignment horizontal="left" vertical="top"/>
    </xf>
    <xf numFmtId="0" fontId="22" fillId="0" borderId="12" xfId="3" applyFont="1" applyBorder="1" applyAlignment="1">
      <alignment horizontal="left" vertical="top"/>
    </xf>
    <xf numFmtId="0" fontId="22" fillId="0" borderId="49" xfId="3" applyFont="1" applyBorder="1" applyAlignment="1">
      <alignment horizontal="left" vertical="top"/>
    </xf>
    <xf numFmtId="0" fontId="22" fillId="0" borderId="0" xfId="3" applyFont="1" applyBorder="1" applyAlignment="1">
      <alignment horizontal="left" vertical="top"/>
    </xf>
    <xf numFmtId="0" fontId="22" fillId="0" borderId="51" xfId="3" applyFont="1" applyBorder="1" applyAlignment="1">
      <alignment horizontal="left" vertical="top"/>
    </xf>
    <xf numFmtId="0" fontId="22" fillId="0" borderId="46" xfId="3" applyFont="1" applyBorder="1" applyAlignment="1">
      <alignment horizontal="left" vertical="top"/>
    </xf>
    <xf numFmtId="0" fontId="19" fillId="0" borderId="49" xfId="3" applyFont="1" applyBorder="1" applyAlignment="1" applyProtection="1">
      <alignment horizontal="left" vertical="center" wrapText="1"/>
      <protection locked="0"/>
    </xf>
    <xf numFmtId="0" fontId="19" fillId="0" borderId="50" xfId="3" applyFont="1" applyBorder="1" applyAlignment="1" applyProtection="1">
      <alignment horizontal="left" vertical="center" wrapText="1"/>
      <protection locked="0"/>
    </xf>
    <xf numFmtId="0" fontId="19" fillId="0" borderId="51" xfId="3" applyFont="1" applyBorder="1" applyAlignment="1" applyProtection="1">
      <alignment horizontal="left" vertical="center" wrapText="1"/>
      <protection locked="0"/>
    </xf>
    <xf numFmtId="0" fontId="19" fillId="0" borderId="12" xfId="3" applyFont="1" applyBorder="1" applyAlignment="1">
      <alignment horizontal="left" vertical="center" shrinkToFit="1"/>
    </xf>
    <xf numFmtId="0" fontId="19" fillId="0" borderId="46" xfId="3" applyFont="1" applyBorder="1" applyAlignment="1">
      <alignment horizontal="left" vertical="center" shrinkToFit="1"/>
    </xf>
    <xf numFmtId="0" fontId="19" fillId="0" borderId="46" xfId="3" applyFont="1" applyBorder="1" applyAlignment="1" applyProtection="1">
      <alignment horizontal="center"/>
    </xf>
    <xf numFmtId="0" fontId="19" fillId="0" borderId="48" xfId="3" applyFont="1" applyBorder="1" applyAlignment="1">
      <alignment horizontal="left" vertical="center" indent="1"/>
    </xf>
    <xf numFmtId="0" fontId="23" fillId="0" borderId="50" xfId="3" applyFont="1" applyBorder="1" applyAlignment="1">
      <alignment horizontal="left" vertical="center" indent="1"/>
    </xf>
    <xf numFmtId="0" fontId="23" fillId="0" borderId="52" xfId="3" applyFont="1" applyBorder="1" applyAlignment="1">
      <alignment horizontal="left" vertical="center" indent="1"/>
    </xf>
    <xf numFmtId="0" fontId="19" fillId="0" borderId="0" xfId="3" applyFont="1" applyBorder="1" applyAlignment="1">
      <alignment horizontal="left" vertical="center" wrapText="1" indent="1"/>
    </xf>
    <xf numFmtId="0" fontId="19" fillId="0" borderId="50" xfId="3" applyFont="1" applyBorder="1" applyAlignment="1">
      <alignment horizontal="left" vertical="center" wrapText="1" indent="1"/>
    </xf>
    <xf numFmtId="0" fontId="19" fillId="0" borderId="52" xfId="3" applyFont="1" applyBorder="1" applyAlignment="1">
      <alignment horizontal="left" vertical="center" wrapText="1" indent="1"/>
    </xf>
    <xf numFmtId="0" fontId="19" fillId="0" borderId="12"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19" fillId="0" borderId="46" xfId="3" applyFont="1" applyBorder="1" applyAlignment="1" applyProtection="1">
      <alignment horizontal="center"/>
      <protection locked="0"/>
    </xf>
    <xf numFmtId="0" fontId="19" fillId="0" borderId="12" xfId="3" applyFont="1" applyBorder="1" applyAlignment="1">
      <alignment horizontal="left" vertical="center"/>
    </xf>
    <xf numFmtId="0" fontId="19" fillId="0" borderId="46" xfId="3" applyFont="1" applyBorder="1" applyAlignment="1">
      <alignment horizontal="left" vertical="center"/>
    </xf>
    <xf numFmtId="0" fontId="19" fillId="0" borderId="12" xfId="3" applyFont="1" applyBorder="1" applyAlignment="1" applyProtection="1">
      <alignment horizontal="left" vertical="center" shrinkToFit="1"/>
      <protection locked="0"/>
    </xf>
    <xf numFmtId="0" fontId="19" fillId="0" borderId="46" xfId="3" applyFont="1" applyBorder="1" applyAlignment="1" applyProtection="1">
      <alignment horizontal="left" vertical="center" shrinkToFit="1"/>
      <protection locked="0"/>
    </xf>
    <xf numFmtId="0" fontId="14" fillId="0" borderId="0" xfId="10" applyFont="1" applyAlignment="1">
      <alignment horizontal="center" vertical="center" shrinkToFit="1"/>
    </xf>
    <xf numFmtId="0" fontId="14" fillId="0" borderId="0" xfId="10" applyFont="1" applyAlignment="1" applyProtection="1">
      <alignment horizontal="left" vertical="center" shrinkToFit="1"/>
      <protection locked="0"/>
    </xf>
    <xf numFmtId="0" fontId="14" fillId="0" borderId="0" xfId="10" applyFont="1" applyAlignment="1">
      <alignment horizontal="center" vertical="center"/>
    </xf>
    <xf numFmtId="0" fontId="19" fillId="0" borderId="0" xfId="10" applyNumberFormat="1" applyFont="1" applyBorder="1" applyAlignment="1">
      <alignment horizontal="center" vertical="center"/>
    </xf>
    <xf numFmtId="0" fontId="14" fillId="0" borderId="0" xfId="10" applyFont="1" applyAlignment="1">
      <alignment horizontal="left" vertical="center"/>
    </xf>
    <xf numFmtId="0" fontId="44" fillId="11" borderId="46" xfId="3" applyFont="1" applyFill="1" applyBorder="1" applyAlignment="1">
      <alignment horizontal="right" vertical="center"/>
    </xf>
    <xf numFmtId="0" fontId="44" fillId="0" borderId="51" xfId="3" applyFont="1" applyFill="1" applyBorder="1" applyAlignment="1">
      <alignment horizontal="center" vertical="center"/>
    </xf>
    <xf numFmtId="0" fontId="44" fillId="0" borderId="46" xfId="3" applyFont="1" applyFill="1" applyBorder="1" applyAlignment="1">
      <alignment horizontal="center" vertical="center"/>
    </xf>
    <xf numFmtId="0" fontId="44" fillId="0" borderId="47" xfId="3" applyFont="1" applyFill="1" applyBorder="1" applyAlignment="1">
      <alignment horizontal="center" vertical="center"/>
    </xf>
    <xf numFmtId="0" fontId="44" fillId="0" borderId="12" xfId="3" applyFont="1" applyFill="1" applyBorder="1" applyAlignment="1">
      <alignment horizontal="center" vertical="center"/>
    </xf>
    <xf numFmtId="0" fontId="44" fillId="0" borderId="48" xfId="3" applyFont="1" applyFill="1" applyBorder="1" applyAlignment="1">
      <alignment horizontal="center" vertical="center"/>
    </xf>
    <xf numFmtId="0" fontId="44" fillId="0" borderId="52" xfId="3" applyFont="1" applyFill="1" applyBorder="1" applyAlignment="1">
      <alignment horizontal="center" vertical="center"/>
    </xf>
    <xf numFmtId="0" fontId="44" fillId="0" borderId="47" xfId="3" applyFont="1" applyFill="1" applyBorder="1" applyAlignment="1">
      <alignment horizontal="right" vertical="center"/>
    </xf>
    <xf numFmtId="0" fontId="44" fillId="0" borderId="12" xfId="3" applyFont="1" applyFill="1" applyBorder="1" applyAlignment="1">
      <alignment horizontal="right" vertical="center"/>
    </xf>
    <xf numFmtId="0" fontId="44" fillId="0" borderId="12" xfId="3" applyFont="1" applyFill="1" applyBorder="1" applyAlignment="1">
      <alignment horizontal="left" vertical="center"/>
    </xf>
    <xf numFmtId="0" fontId="44" fillId="0" borderId="48" xfId="3" applyFont="1" applyFill="1" applyBorder="1" applyAlignment="1">
      <alignment horizontal="left" vertical="center"/>
    </xf>
    <xf numFmtId="0" fontId="44" fillId="0" borderId="46" xfId="3" applyFont="1" applyFill="1" applyBorder="1" applyAlignment="1">
      <alignment horizontal="left" vertical="center"/>
    </xf>
    <xf numFmtId="0" fontId="44" fillId="0" borderId="52" xfId="3" applyFont="1" applyFill="1" applyBorder="1" applyAlignment="1">
      <alignment horizontal="left" vertical="center"/>
    </xf>
    <xf numFmtId="0" fontId="43" fillId="3" borderId="0" xfId="3" applyFont="1" applyFill="1" applyBorder="1" applyAlignment="1">
      <alignment horizontal="center" vertical="center"/>
    </xf>
    <xf numFmtId="0" fontId="37" fillId="3" borderId="0" xfId="3" applyFont="1" applyFill="1" applyAlignment="1">
      <alignment horizontal="center" vertical="center"/>
    </xf>
    <xf numFmtId="0" fontId="44" fillId="0" borderId="106" xfId="3" applyFont="1" applyFill="1" applyBorder="1" applyAlignment="1">
      <alignment horizontal="center" vertical="center"/>
    </xf>
    <xf numFmtId="0" fontId="44" fillId="0" borderId="105" xfId="3" applyFont="1" applyFill="1" applyBorder="1" applyAlignment="1">
      <alignment horizontal="center" vertical="center"/>
    </xf>
    <xf numFmtId="0" fontId="44" fillId="0" borderId="106" xfId="3" applyFont="1" applyFill="1" applyBorder="1" applyAlignment="1">
      <alignment horizontal="left" vertical="center" indent="1"/>
    </xf>
    <xf numFmtId="0" fontId="44" fillId="0" borderId="105" xfId="3" applyFont="1" applyFill="1" applyBorder="1" applyAlignment="1">
      <alignment horizontal="left" vertical="center" indent="1"/>
    </xf>
    <xf numFmtId="0" fontId="44" fillId="0" borderId="11" xfId="3" applyFont="1" applyFill="1" applyBorder="1" applyAlignment="1">
      <alignment horizontal="left" vertical="center" indent="1"/>
    </xf>
    <xf numFmtId="0" fontId="44" fillId="0" borderId="49" xfId="3" applyFont="1" applyFill="1" applyBorder="1" applyAlignment="1">
      <alignment horizontal="center" vertical="center"/>
    </xf>
    <xf numFmtId="0" fontId="44" fillId="0" borderId="0" xfId="3" applyFont="1" applyFill="1" applyBorder="1" applyAlignment="1">
      <alignment horizontal="center" vertical="center"/>
    </xf>
    <xf numFmtId="0" fontId="44" fillId="0" borderId="50" xfId="3" applyFont="1" applyFill="1" applyBorder="1" applyAlignment="1">
      <alignment horizontal="center" vertical="center"/>
    </xf>
    <xf numFmtId="0" fontId="44" fillId="11" borderId="46" xfId="3" applyFont="1" applyFill="1" applyBorder="1" applyAlignment="1" applyProtection="1">
      <alignment horizontal="right" vertical="center"/>
      <protection locked="0"/>
    </xf>
    <xf numFmtId="0" fontId="44" fillId="0" borderId="11" xfId="3" applyFont="1" applyFill="1" applyBorder="1" applyAlignment="1">
      <alignment horizontal="center" vertical="center"/>
    </xf>
    <xf numFmtId="0" fontId="42" fillId="3" borderId="0" xfId="3" applyFont="1" applyFill="1" applyAlignment="1">
      <alignment horizontal="left" vertical="center" wrapText="1"/>
    </xf>
    <xf numFmtId="0" fontId="42" fillId="3" borderId="0" xfId="3" applyFont="1" applyFill="1" applyAlignment="1">
      <alignment horizontal="left" vertical="center"/>
    </xf>
    <xf numFmtId="0" fontId="42" fillId="3" borderId="0" xfId="3" applyFont="1" applyFill="1" applyAlignment="1">
      <alignment horizontal="center" vertical="center"/>
    </xf>
    <xf numFmtId="180" fontId="44" fillId="0" borderId="106" xfId="3" applyNumberFormat="1" applyFont="1" applyFill="1" applyBorder="1" applyAlignment="1">
      <alignment horizontal="right" vertical="center"/>
    </xf>
    <xf numFmtId="180" fontId="44" fillId="0" borderId="105" xfId="3" applyNumberFormat="1" applyFont="1" applyFill="1" applyBorder="1" applyAlignment="1">
      <alignment horizontal="right" vertical="center"/>
    </xf>
    <xf numFmtId="0" fontId="44" fillId="0" borderId="105" xfId="3" applyFont="1" applyFill="1" applyBorder="1" applyAlignment="1">
      <alignment horizontal="left" vertical="center"/>
    </xf>
    <xf numFmtId="180" fontId="44" fillId="0" borderId="115" xfId="3" applyNumberFormat="1" applyFont="1" applyFill="1" applyBorder="1" applyAlignment="1">
      <alignment horizontal="right" vertical="center"/>
    </xf>
    <xf numFmtId="0" fontId="44" fillId="0" borderId="11" xfId="3" applyFont="1" applyFill="1" applyBorder="1" applyAlignment="1">
      <alignment horizontal="left" vertical="center"/>
    </xf>
    <xf numFmtId="180" fontId="44" fillId="11" borderId="106" xfId="3" applyNumberFormat="1" applyFont="1" applyFill="1" applyBorder="1" applyAlignment="1" applyProtection="1">
      <alignment horizontal="right" vertical="center"/>
      <protection locked="0"/>
    </xf>
    <xf numFmtId="180" fontId="44" fillId="11" borderId="105" xfId="3" applyNumberFormat="1" applyFont="1" applyFill="1" applyBorder="1" applyAlignment="1" applyProtection="1">
      <alignment horizontal="right" vertical="center"/>
      <protection locked="0"/>
    </xf>
    <xf numFmtId="180" fontId="44" fillId="11" borderId="115" xfId="3" applyNumberFormat="1" applyFont="1" applyFill="1" applyBorder="1" applyAlignment="1" applyProtection="1">
      <alignment horizontal="right" vertical="center"/>
      <protection locked="0"/>
    </xf>
    <xf numFmtId="0" fontId="44" fillId="0" borderId="0" xfId="3" applyFont="1" applyFill="1" applyBorder="1" applyAlignment="1">
      <alignment horizontal="left" vertical="center"/>
    </xf>
    <xf numFmtId="180" fontId="44" fillId="11" borderId="49" xfId="3" applyNumberFormat="1" applyFont="1" applyFill="1" applyBorder="1" applyAlignment="1" applyProtection="1">
      <alignment horizontal="right" vertical="center"/>
      <protection locked="0"/>
    </xf>
    <xf numFmtId="180" fontId="44" fillId="11" borderId="0" xfId="3" applyNumberFormat="1" applyFont="1" applyFill="1" applyBorder="1" applyAlignment="1" applyProtection="1">
      <alignment horizontal="right" vertical="center"/>
      <protection locked="0"/>
    </xf>
    <xf numFmtId="180" fontId="44" fillId="11" borderId="114" xfId="3" applyNumberFormat="1" applyFont="1" applyFill="1" applyBorder="1" applyAlignment="1" applyProtection="1">
      <alignment horizontal="right" vertical="center"/>
      <protection locked="0"/>
    </xf>
    <xf numFmtId="0" fontId="44" fillId="0" borderId="50" xfId="3" applyFont="1" applyFill="1" applyBorder="1" applyAlignment="1">
      <alignment horizontal="left" vertical="center"/>
    </xf>
    <xf numFmtId="180" fontId="44" fillId="11" borderId="113" xfId="3" applyNumberFormat="1" applyFont="1" applyFill="1" applyBorder="1" applyAlignment="1" applyProtection="1">
      <alignment horizontal="right" vertical="center"/>
      <protection locked="0"/>
    </xf>
    <xf numFmtId="180" fontId="44" fillId="11" borderId="12" xfId="3" applyNumberFormat="1" applyFont="1" applyFill="1" applyBorder="1" applyAlignment="1" applyProtection="1">
      <alignment horizontal="right" vertical="center"/>
      <protection locked="0"/>
    </xf>
    <xf numFmtId="0" fontId="44" fillId="0" borderId="106" xfId="3" applyFont="1" applyFill="1" applyBorder="1" applyAlignment="1" applyProtection="1">
      <alignment horizontal="center" vertical="center"/>
      <protection locked="0"/>
    </xf>
    <xf numFmtId="0" fontId="44" fillId="0" borderId="105" xfId="3" applyFont="1" applyFill="1" applyBorder="1" applyAlignment="1" applyProtection="1">
      <alignment horizontal="center" vertical="center"/>
      <protection locked="0"/>
    </xf>
    <xf numFmtId="0" fontId="44" fillId="0" borderId="11" xfId="3" applyFont="1" applyFill="1" applyBorder="1" applyAlignment="1" applyProtection="1">
      <alignment horizontal="center" vertical="center"/>
      <protection locked="0"/>
    </xf>
    <xf numFmtId="0" fontId="44" fillId="0" borderId="9" xfId="3" applyFont="1" applyFill="1" applyBorder="1" applyAlignment="1">
      <alignment horizontal="center" vertical="center" shrinkToFit="1"/>
    </xf>
    <xf numFmtId="0" fontId="44" fillId="0" borderId="47" xfId="3" applyFont="1" applyFill="1" applyBorder="1" applyAlignment="1" applyProtection="1">
      <alignment horizontal="center" vertical="center"/>
      <protection locked="0"/>
    </xf>
    <xf numFmtId="0" fontId="44" fillId="0" borderId="12" xfId="3" applyFont="1" applyFill="1" applyBorder="1" applyAlignment="1" applyProtection="1">
      <alignment horizontal="center" vertical="center"/>
      <protection locked="0"/>
    </xf>
    <xf numFmtId="0" fontId="44" fillId="0" borderId="48" xfId="3" applyFont="1" applyFill="1" applyBorder="1" applyAlignment="1" applyProtection="1">
      <alignment horizontal="center" vertical="center"/>
      <protection locked="0"/>
    </xf>
    <xf numFmtId="0" fontId="44" fillId="11" borderId="47" xfId="3" applyFont="1" applyFill="1" applyBorder="1" applyAlignment="1" applyProtection="1">
      <alignment horizontal="right" vertical="center"/>
      <protection locked="0"/>
    </xf>
    <xf numFmtId="0" fontId="44" fillId="11" borderId="12" xfId="3" applyFont="1" applyFill="1" applyBorder="1" applyAlignment="1" applyProtection="1">
      <alignment horizontal="right" vertical="center"/>
      <protection locked="0"/>
    </xf>
    <xf numFmtId="0" fontId="44" fillId="11" borderId="46" xfId="3" applyFont="1" applyFill="1" applyBorder="1" applyAlignment="1" applyProtection="1">
      <alignment horizontal="center" vertical="center"/>
      <protection locked="0"/>
    </xf>
    <xf numFmtId="0" fontId="44" fillId="0" borderId="51" xfId="3" applyFont="1" applyFill="1" applyBorder="1" applyAlignment="1">
      <alignment horizontal="right" vertical="center"/>
    </xf>
    <xf numFmtId="0" fontId="44" fillId="0" borderId="46" xfId="3" applyFont="1" applyFill="1" applyBorder="1" applyAlignment="1">
      <alignment horizontal="right" vertical="center"/>
    </xf>
    <xf numFmtId="0" fontId="44" fillId="3" borderId="46" xfId="3" applyFont="1" applyFill="1" applyBorder="1" applyAlignment="1">
      <alignment horizontal="center" vertical="center"/>
    </xf>
    <xf numFmtId="0" fontId="13" fillId="0" borderId="0" xfId="6" applyFont="1" applyAlignment="1" applyProtection="1">
      <alignment horizontal="center" vertical="center"/>
    </xf>
    <xf numFmtId="49" fontId="45" fillId="0" borderId="0" xfId="6" applyNumberFormat="1" applyFont="1" applyFill="1" applyBorder="1" applyAlignment="1" applyProtection="1">
      <alignment horizontal="center" vertical="center"/>
    </xf>
    <xf numFmtId="49" fontId="45" fillId="0" borderId="50" xfId="6" applyNumberFormat="1" applyFont="1" applyFill="1" applyBorder="1" applyAlignment="1" applyProtection="1">
      <alignment horizontal="center" vertical="center"/>
    </xf>
    <xf numFmtId="0" fontId="16" fillId="0" borderId="47" xfId="6" applyFont="1" applyBorder="1" applyAlignment="1" applyProtection="1">
      <alignment horizontal="center" vertical="center"/>
    </xf>
    <xf numFmtId="0" fontId="16" fillId="0" borderId="12" xfId="6" applyFont="1" applyBorder="1" applyAlignment="1" applyProtection="1">
      <alignment horizontal="center" vertical="center"/>
    </xf>
    <xf numFmtId="0" fontId="16" fillId="0" borderId="84" xfId="6" applyFont="1" applyBorder="1" applyAlignment="1" applyProtection="1">
      <alignment horizontal="center" vertical="center"/>
    </xf>
    <xf numFmtId="0" fontId="0" fillId="11" borderId="12" xfId="6" applyFont="1" applyFill="1" applyBorder="1" applyAlignment="1" applyProtection="1">
      <alignment horizontal="left" vertical="center"/>
    </xf>
    <xf numFmtId="0" fontId="16" fillId="11" borderId="12" xfId="6" applyFont="1" applyFill="1" applyBorder="1" applyAlignment="1" applyProtection="1">
      <alignment horizontal="left" vertical="center"/>
    </xf>
    <xf numFmtId="0" fontId="16" fillId="11" borderId="48" xfId="6" applyFont="1" applyFill="1" applyBorder="1" applyAlignment="1" applyProtection="1">
      <alignment horizontal="left" vertical="center"/>
    </xf>
    <xf numFmtId="0" fontId="16" fillId="0" borderId="0" xfId="6" applyFont="1" applyBorder="1" applyAlignment="1" applyProtection="1">
      <alignment horizontal="center" vertical="center"/>
    </xf>
    <xf numFmtId="0" fontId="16" fillId="0" borderId="90" xfId="6" applyFont="1" applyBorder="1" applyAlignment="1" applyProtection="1">
      <alignment horizontal="center" vertical="center"/>
    </xf>
    <xf numFmtId="0" fontId="0" fillId="11" borderId="103" xfId="6" applyFont="1" applyFill="1" applyBorder="1" applyAlignment="1" applyProtection="1">
      <alignment horizontal="left" vertical="center" shrinkToFit="1"/>
      <protection locked="0"/>
    </xf>
    <xf numFmtId="0" fontId="16" fillId="11" borderId="104" xfId="6" applyFont="1" applyFill="1" applyBorder="1" applyAlignment="1" applyProtection="1">
      <alignment horizontal="left" vertical="center" shrinkToFit="1"/>
      <protection locked="0"/>
    </xf>
    <xf numFmtId="0" fontId="16" fillId="11" borderId="5" xfId="6" applyFont="1" applyFill="1" applyBorder="1" applyAlignment="1" applyProtection="1">
      <alignment horizontal="left" vertical="center" shrinkToFit="1"/>
      <protection locked="0"/>
    </xf>
    <xf numFmtId="0" fontId="16" fillId="11" borderId="1" xfId="6" applyFont="1" applyFill="1" applyBorder="1" applyAlignment="1" applyProtection="1">
      <alignment horizontal="left" vertical="center" shrinkToFit="1"/>
      <protection locked="0"/>
    </xf>
    <xf numFmtId="0" fontId="19" fillId="3" borderId="56" xfId="6" applyFont="1" applyFill="1" applyBorder="1" applyAlignment="1" applyProtection="1">
      <alignment horizontal="center" vertical="center"/>
      <protection locked="0"/>
    </xf>
    <xf numFmtId="0" fontId="19" fillId="0" borderId="56" xfId="6" applyFont="1" applyFill="1" applyBorder="1" applyAlignment="1" applyProtection="1">
      <alignment horizontal="center" vertical="center"/>
      <protection locked="0"/>
    </xf>
    <xf numFmtId="0" fontId="19" fillId="0" borderId="56" xfId="6" applyFont="1" applyFill="1" applyBorder="1" applyAlignment="1" applyProtection="1">
      <alignment horizontal="center" vertical="center"/>
    </xf>
    <xf numFmtId="0" fontId="14" fillId="0" borderId="56" xfId="6" applyFont="1" applyFill="1" applyBorder="1" applyAlignment="1" applyProtection="1">
      <alignment horizontal="center" vertical="center"/>
    </xf>
    <xf numFmtId="0" fontId="5" fillId="2" borderId="47" xfId="6" applyFont="1" applyFill="1" applyBorder="1" applyAlignment="1">
      <alignment horizontal="center" vertical="center"/>
    </xf>
    <xf numFmtId="0" fontId="16" fillId="2" borderId="12" xfId="6" applyFont="1" applyFill="1" applyBorder="1" applyAlignment="1">
      <alignment horizontal="center" vertical="center"/>
    </xf>
    <xf numFmtId="0" fontId="16" fillId="2" borderId="105" xfId="6" applyFont="1" applyFill="1" applyBorder="1" applyAlignment="1">
      <alignment horizontal="center" vertical="center"/>
    </xf>
    <xf numFmtId="0" fontId="16" fillId="2" borderId="11" xfId="6" applyFont="1" applyFill="1" applyBorder="1" applyAlignment="1">
      <alignment horizontal="center" vertical="center"/>
    </xf>
    <xf numFmtId="49" fontId="24" fillId="0" borderId="57" xfId="6" applyNumberFormat="1" applyFont="1" applyFill="1" applyBorder="1" applyAlignment="1" applyProtection="1">
      <alignment horizontal="center" vertical="center"/>
    </xf>
    <xf numFmtId="49" fontId="24" fillId="0" borderId="14" xfId="6" applyNumberFormat="1" applyFont="1" applyFill="1" applyBorder="1" applyAlignment="1" applyProtection="1">
      <alignment horizontal="center" vertical="center"/>
    </xf>
    <xf numFmtId="49" fontId="24" fillId="0" borderId="36" xfId="6" applyNumberFormat="1" applyFont="1" applyFill="1" applyBorder="1" applyAlignment="1" applyProtection="1">
      <alignment horizontal="center" vertical="center"/>
    </xf>
    <xf numFmtId="49" fontId="24" fillId="0" borderId="60" xfId="6" applyNumberFormat="1" applyFont="1" applyFill="1" applyBorder="1" applyAlignment="1" applyProtection="1">
      <alignment horizontal="center" vertical="center"/>
    </xf>
    <xf numFmtId="49" fontId="24" fillId="0" borderId="0" xfId="6" applyNumberFormat="1" applyFont="1" applyFill="1" applyBorder="1" applyAlignment="1" applyProtection="1">
      <alignment horizontal="center" vertical="center"/>
    </xf>
    <xf numFmtId="49" fontId="24" fillId="0" borderId="50" xfId="6" applyNumberFormat="1" applyFont="1" applyFill="1" applyBorder="1" applyAlignment="1" applyProtection="1">
      <alignment horizontal="center" vertical="center"/>
    </xf>
    <xf numFmtId="49" fontId="24" fillId="0" borderId="62" xfId="6" applyNumberFormat="1" applyFont="1" applyFill="1" applyBorder="1" applyAlignment="1" applyProtection="1">
      <alignment horizontal="center" vertical="center"/>
    </xf>
    <xf numFmtId="49" fontId="24" fillId="0" borderId="46" xfId="6" applyNumberFormat="1" applyFont="1" applyFill="1" applyBorder="1" applyAlignment="1" applyProtection="1">
      <alignment horizontal="center" vertical="center"/>
    </xf>
    <xf numFmtId="49" fontId="24" fillId="0" borderId="52" xfId="6" applyNumberFormat="1" applyFont="1" applyFill="1" applyBorder="1" applyAlignment="1" applyProtection="1">
      <alignment horizontal="center" vertical="center"/>
    </xf>
    <xf numFmtId="49" fontId="32" fillId="0" borderId="58" xfId="6" applyNumberFormat="1" applyFont="1" applyFill="1" applyBorder="1" applyAlignment="1" applyProtection="1">
      <alignment horizontal="center" vertical="center"/>
      <protection locked="0"/>
    </xf>
    <xf numFmtId="49" fontId="32" fillId="0" borderId="14" xfId="6" applyNumberFormat="1" applyFont="1" applyFill="1" applyBorder="1" applyAlignment="1" applyProtection="1">
      <alignment horizontal="center" vertical="center"/>
      <protection locked="0"/>
    </xf>
    <xf numFmtId="49" fontId="32" fillId="0" borderId="36" xfId="6" applyNumberFormat="1" applyFont="1" applyFill="1" applyBorder="1" applyAlignment="1" applyProtection="1">
      <alignment horizontal="center" vertical="center"/>
      <protection locked="0"/>
    </xf>
    <xf numFmtId="49" fontId="32" fillId="0" borderId="49" xfId="6" applyNumberFormat="1" applyFont="1" applyFill="1" applyBorder="1" applyAlignment="1" applyProtection="1">
      <alignment horizontal="center" vertical="center"/>
      <protection locked="0"/>
    </xf>
    <xf numFmtId="49" fontId="32" fillId="0" borderId="0" xfId="6" applyNumberFormat="1" applyFont="1" applyFill="1" applyBorder="1" applyAlignment="1" applyProtection="1">
      <alignment horizontal="center" vertical="center"/>
      <protection locked="0"/>
    </xf>
    <xf numFmtId="49" fontId="32" fillId="0" borderId="50" xfId="6" applyNumberFormat="1" applyFont="1" applyFill="1" applyBorder="1" applyAlignment="1" applyProtection="1">
      <alignment horizontal="center" vertical="center"/>
      <protection locked="0"/>
    </xf>
    <xf numFmtId="49" fontId="32" fillId="0" borderId="51" xfId="6" applyNumberFormat="1" applyFont="1" applyFill="1" applyBorder="1" applyAlignment="1" applyProtection="1">
      <alignment horizontal="center" vertical="center"/>
      <protection locked="0"/>
    </xf>
    <xf numFmtId="49" fontId="32" fillId="0" borderId="46" xfId="6" applyNumberFormat="1" applyFont="1" applyFill="1" applyBorder="1" applyAlignment="1" applyProtection="1">
      <alignment horizontal="center" vertical="center"/>
      <protection locked="0"/>
    </xf>
    <xf numFmtId="49" fontId="32" fillId="0" borderId="52" xfId="6" applyNumberFormat="1" applyFont="1" applyFill="1" applyBorder="1" applyAlignment="1" applyProtection="1">
      <alignment horizontal="center" vertical="center"/>
      <protection locked="0"/>
    </xf>
    <xf numFmtId="49" fontId="19" fillId="0" borderId="58" xfId="6" applyNumberFormat="1" applyFont="1" applyFill="1" applyBorder="1" applyAlignment="1" applyProtection="1">
      <alignment horizontal="center" vertical="center" wrapText="1"/>
      <protection locked="0"/>
    </xf>
    <xf numFmtId="49" fontId="19" fillId="0" borderId="14" xfId="6" applyNumberFormat="1" applyFont="1" applyFill="1" applyBorder="1" applyAlignment="1" applyProtection="1">
      <alignment horizontal="center" vertical="center" wrapText="1"/>
      <protection locked="0"/>
    </xf>
    <xf numFmtId="49" fontId="19" fillId="0" borderId="59" xfId="6" applyNumberFormat="1" applyFont="1" applyFill="1" applyBorder="1" applyAlignment="1" applyProtection="1">
      <alignment horizontal="center" vertical="center" wrapText="1"/>
      <protection locked="0"/>
    </xf>
    <xf numFmtId="49" fontId="19" fillId="0" borderId="49" xfId="6" applyNumberFormat="1" applyFont="1" applyFill="1" applyBorder="1" applyAlignment="1" applyProtection="1">
      <alignment horizontal="center" vertical="center" wrapText="1"/>
      <protection locked="0"/>
    </xf>
    <xf numFmtId="49" fontId="19" fillId="0" borderId="0" xfId="6" applyNumberFormat="1" applyFont="1" applyFill="1" applyBorder="1" applyAlignment="1" applyProtection="1">
      <alignment horizontal="center" vertical="center" wrapText="1"/>
      <protection locked="0"/>
    </xf>
    <xf numFmtId="49" fontId="19" fillId="0" borderId="61" xfId="6" applyNumberFormat="1" applyFont="1" applyFill="1" applyBorder="1" applyAlignment="1" applyProtection="1">
      <alignment horizontal="center" vertical="center" wrapText="1"/>
      <protection locked="0"/>
    </xf>
    <xf numFmtId="49" fontId="19" fillId="0" borderId="68" xfId="6" applyNumberFormat="1" applyFont="1" applyFill="1" applyBorder="1" applyAlignment="1" applyProtection="1">
      <alignment horizontal="center" vertical="center" wrapText="1"/>
      <protection locked="0"/>
    </xf>
    <xf numFmtId="49" fontId="19" fillId="0" borderId="55" xfId="6" applyNumberFormat="1" applyFont="1" applyFill="1" applyBorder="1" applyAlignment="1" applyProtection="1">
      <alignment horizontal="center" vertical="center" wrapText="1"/>
      <protection locked="0"/>
    </xf>
    <xf numFmtId="49" fontId="19" fillId="0" borderId="70" xfId="6" applyNumberFormat="1" applyFont="1" applyFill="1" applyBorder="1" applyAlignment="1" applyProtection="1">
      <alignment horizontal="center" vertical="center" wrapText="1"/>
      <protection locked="0"/>
    </xf>
    <xf numFmtId="0" fontId="16" fillId="0" borderId="9" xfId="6" applyFont="1" applyBorder="1" applyAlignment="1">
      <alignment horizontal="center" vertical="center"/>
    </xf>
    <xf numFmtId="0" fontId="16" fillId="0" borderId="105" xfId="6" applyFont="1" applyBorder="1" applyAlignment="1">
      <alignment horizontal="center" vertical="center"/>
    </xf>
    <xf numFmtId="0" fontId="16" fillId="0" borderId="11" xfId="6" applyFont="1" applyBorder="1" applyAlignment="1">
      <alignment horizontal="center" vertical="center"/>
    </xf>
    <xf numFmtId="49" fontId="24" fillId="0" borderId="63" xfId="6" applyNumberFormat="1" applyFont="1" applyFill="1" applyBorder="1" applyAlignment="1" applyProtection="1">
      <alignment horizontal="center" vertical="center"/>
    </xf>
    <xf numFmtId="49" fontId="24" fillId="0" borderId="12" xfId="6" applyNumberFormat="1" applyFont="1" applyFill="1" applyBorder="1" applyAlignment="1" applyProtection="1">
      <alignment horizontal="center" vertical="center"/>
    </xf>
    <xf numFmtId="49" fontId="24" fillId="0" borderId="48" xfId="6" applyNumberFormat="1" applyFont="1" applyFill="1" applyBorder="1" applyAlignment="1" applyProtection="1">
      <alignment horizontal="center" vertical="center"/>
    </xf>
    <xf numFmtId="49" fontId="33" fillId="0" borderId="64" xfId="6" applyNumberFormat="1" applyFont="1" applyFill="1" applyBorder="1" applyAlignment="1" applyProtection="1">
      <alignment horizontal="center" vertical="center"/>
      <protection locked="0"/>
    </xf>
    <xf numFmtId="49" fontId="24" fillId="0" borderId="49" xfId="6" applyNumberFormat="1" applyFont="1" applyFill="1" applyBorder="1" applyAlignment="1" applyProtection="1">
      <alignment horizontal="center" vertical="center" wrapText="1"/>
      <protection locked="0"/>
    </xf>
    <xf numFmtId="49" fontId="24" fillId="0" borderId="0" xfId="6" applyNumberFormat="1" applyFont="1" applyFill="1" applyBorder="1" applyAlignment="1" applyProtection="1">
      <alignment horizontal="center" vertical="center" wrapText="1"/>
      <protection locked="0"/>
    </xf>
    <xf numFmtId="49" fontId="24" fillId="0" borderId="51" xfId="6" applyNumberFormat="1" applyFont="1" applyFill="1" applyBorder="1" applyAlignment="1" applyProtection="1">
      <alignment horizontal="center" vertical="center" wrapText="1"/>
      <protection locked="0"/>
    </xf>
    <xf numFmtId="49" fontId="24" fillId="0" borderId="46" xfId="6" applyNumberFormat="1" applyFont="1" applyFill="1" applyBorder="1" applyAlignment="1" applyProtection="1">
      <alignment horizontal="center" vertical="center" wrapText="1"/>
      <protection locked="0"/>
    </xf>
    <xf numFmtId="49" fontId="33" fillId="0" borderId="0" xfId="6" applyNumberFormat="1" applyFont="1" applyFill="1" applyBorder="1" applyAlignment="1" applyProtection="1">
      <alignment horizontal="center" vertical="center" shrinkToFit="1"/>
      <protection locked="0"/>
    </xf>
    <xf numFmtId="49" fontId="33" fillId="0" borderId="46" xfId="6" applyNumberFormat="1" applyFont="1" applyFill="1" applyBorder="1" applyAlignment="1" applyProtection="1">
      <alignment horizontal="center" vertical="center" shrinkToFit="1"/>
      <protection locked="0"/>
    </xf>
    <xf numFmtId="49" fontId="24" fillId="0" borderId="0" xfId="6" applyNumberFormat="1" applyFont="1" applyFill="1" applyBorder="1" applyAlignment="1" applyProtection="1">
      <alignment horizontal="center" vertical="center" shrinkToFit="1"/>
    </xf>
    <xf numFmtId="49" fontId="24" fillId="0" borderId="46" xfId="6" applyNumberFormat="1" applyFont="1" applyFill="1" applyBorder="1" applyAlignment="1" applyProtection="1">
      <alignment horizontal="center" vertical="center" shrinkToFit="1"/>
    </xf>
    <xf numFmtId="0" fontId="24" fillId="0" borderId="0" xfId="6" applyNumberFormat="1" applyFont="1" applyFill="1" applyBorder="1" applyAlignment="1" applyProtection="1">
      <alignment horizontal="center" vertical="center" shrinkToFit="1"/>
    </xf>
    <xf numFmtId="0" fontId="24" fillId="0" borderId="46" xfId="6" applyNumberFormat="1" applyFont="1" applyFill="1" applyBorder="1" applyAlignment="1" applyProtection="1">
      <alignment horizontal="center" vertical="center" shrinkToFit="1"/>
    </xf>
    <xf numFmtId="178" fontId="33" fillId="0" borderId="0" xfId="6" applyNumberFormat="1" applyFont="1" applyBorder="1" applyAlignment="1" applyProtection="1">
      <alignment horizontal="center" vertical="center" shrinkToFit="1"/>
      <protection locked="0"/>
    </xf>
    <xf numFmtId="178" fontId="33" fillId="0" borderId="46" xfId="6" applyNumberFormat="1" applyFont="1" applyBorder="1" applyAlignment="1" applyProtection="1">
      <alignment horizontal="center" vertical="center" shrinkToFit="1"/>
      <protection locked="0"/>
    </xf>
    <xf numFmtId="49" fontId="33" fillId="0" borderId="47" xfId="6" applyNumberFormat="1" applyFont="1" applyFill="1" applyBorder="1" applyAlignment="1" applyProtection="1">
      <alignment horizontal="left" vertical="center"/>
      <protection locked="0"/>
    </xf>
    <xf numFmtId="49" fontId="33" fillId="0" borderId="12" xfId="6" applyNumberFormat="1" applyFont="1" applyFill="1" applyBorder="1" applyAlignment="1" applyProtection="1">
      <alignment horizontal="left" vertical="center"/>
      <protection locked="0"/>
    </xf>
    <xf numFmtId="49" fontId="33" fillId="0" borderId="48" xfId="6" applyNumberFormat="1" applyFont="1" applyFill="1" applyBorder="1" applyAlignment="1" applyProtection="1">
      <alignment horizontal="left" vertical="center"/>
      <protection locked="0"/>
    </xf>
    <xf numFmtId="49" fontId="33" fillId="0" borderId="68" xfId="6" applyNumberFormat="1" applyFont="1" applyFill="1" applyBorder="1" applyAlignment="1" applyProtection="1">
      <alignment horizontal="left" vertical="center"/>
      <protection locked="0"/>
    </xf>
    <xf numFmtId="49" fontId="33" fillId="0" borderId="55" xfId="6" applyNumberFormat="1" applyFont="1" applyFill="1" applyBorder="1" applyAlignment="1" applyProtection="1">
      <alignment horizontal="left" vertical="center"/>
      <protection locked="0"/>
    </xf>
    <xf numFmtId="49" fontId="33" fillId="0" borderId="69" xfId="6" applyNumberFormat="1" applyFont="1" applyFill="1" applyBorder="1" applyAlignment="1" applyProtection="1">
      <alignment horizontal="left" vertical="center"/>
      <protection locked="0"/>
    </xf>
    <xf numFmtId="49" fontId="19" fillId="2" borderId="57" xfId="6" applyNumberFormat="1" applyFont="1" applyFill="1" applyBorder="1" applyAlignment="1" applyProtection="1">
      <alignment horizontal="center" vertical="center"/>
    </xf>
    <xf numFmtId="49" fontId="19" fillId="2" borderId="14" xfId="6" applyNumberFormat="1" applyFont="1" applyFill="1" applyBorder="1" applyAlignment="1" applyProtection="1">
      <alignment horizontal="center" vertical="center"/>
    </xf>
    <xf numFmtId="49" fontId="19" fillId="2" borderId="36" xfId="6" applyNumberFormat="1" applyFont="1" applyFill="1" applyBorder="1" applyAlignment="1" applyProtection="1">
      <alignment horizontal="center" vertical="center"/>
    </xf>
    <xf numFmtId="49" fontId="19" fillId="2" borderId="62" xfId="6" applyNumberFormat="1" applyFont="1" applyFill="1" applyBorder="1" applyAlignment="1" applyProtection="1">
      <alignment horizontal="center" vertical="center"/>
    </xf>
    <xf numFmtId="49" fontId="19" fillId="2" borderId="46" xfId="6" applyNumberFormat="1" applyFont="1" applyFill="1" applyBorder="1" applyAlignment="1" applyProtection="1">
      <alignment horizontal="center" vertical="center"/>
    </xf>
    <xf numFmtId="49" fontId="19" fillId="2" borderId="52" xfId="6" applyNumberFormat="1" applyFont="1" applyFill="1" applyBorder="1" applyAlignment="1" applyProtection="1">
      <alignment horizontal="center" vertical="center"/>
    </xf>
    <xf numFmtId="49" fontId="19" fillId="2" borderId="58" xfId="6" applyNumberFormat="1" applyFont="1" applyFill="1" applyBorder="1" applyAlignment="1" applyProtection="1">
      <alignment horizontal="center" vertical="center"/>
    </xf>
    <xf numFmtId="49" fontId="19" fillId="2" borderId="51" xfId="6" applyNumberFormat="1" applyFont="1" applyFill="1" applyBorder="1" applyAlignment="1" applyProtection="1">
      <alignment horizontal="center" vertical="center"/>
    </xf>
    <xf numFmtId="49" fontId="19" fillId="2" borderId="71" xfId="6" applyNumberFormat="1" applyFont="1" applyFill="1" applyBorder="1" applyAlignment="1" applyProtection="1">
      <alignment vertical="center" wrapText="1"/>
    </xf>
    <xf numFmtId="49" fontId="19" fillId="2" borderId="72" xfId="6" applyNumberFormat="1" applyFont="1" applyFill="1" applyBorder="1" applyAlignment="1" applyProtection="1">
      <alignment vertical="center" wrapText="1"/>
    </xf>
    <xf numFmtId="49" fontId="19" fillId="2" borderId="73" xfId="6" applyNumberFormat="1" applyFont="1" applyFill="1" applyBorder="1" applyAlignment="1" applyProtection="1">
      <alignment vertical="center" wrapText="1"/>
    </xf>
    <xf numFmtId="49" fontId="19" fillId="2" borderId="16" xfId="6" applyNumberFormat="1" applyFont="1" applyFill="1" applyBorder="1" applyAlignment="1" applyProtection="1">
      <alignment horizontal="center" vertical="center" wrapText="1"/>
    </xf>
    <xf numFmtId="49" fontId="19" fillId="2" borderId="14" xfId="6" applyNumberFormat="1" applyFont="1" applyFill="1" applyBorder="1" applyAlignment="1" applyProtection="1">
      <alignment horizontal="center" vertical="center" wrapText="1"/>
    </xf>
    <xf numFmtId="49" fontId="19" fillId="2" borderId="74" xfId="6" applyNumberFormat="1" applyFont="1" applyFill="1" applyBorder="1" applyAlignment="1" applyProtection="1">
      <alignment horizontal="center" vertical="center" wrapText="1"/>
    </xf>
    <xf numFmtId="49" fontId="19" fillId="2" borderId="132" xfId="6" applyNumberFormat="1" applyFont="1" applyFill="1" applyBorder="1" applyAlignment="1" applyProtection="1">
      <alignment horizontal="center" vertical="center" wrapText="1"/>
    </xf>
    <xf numFmtId="49" fontId="19" fillId="2" borderId="95" xfId="6" applyNumberFormat="1" applyFont="1" applyFill="1" applyBorder="1" applyAlignment="1" applyProtection="1">
      <alignment horizontal="center" vertical="center" wrapText="1"/>
    </xf>
    <xf numFmtId="49" fontId="19" fillId="2" borderId="133" xfId="6" applyNumberFormat="1" applyFont="1" applyFill="1" applyBorder="1" applyAlignment="1" applyProtection="1">
      <alignment horizontal="center" vertical="center" wrapText="1"/>
    </xf>
    <xf numFmtId="49" fontId="19" fillId="2" borderId="36" xfId="6" applyNumberFormat="1" applyFont="1" applyFill="1" applyBorder="1" applyAlignment="1" applyProtection="1">
      <alignment horizontal="center" vertical="center" wrapText="1"/>
    </xf>
    <xf numFmtId="49" fontId="19" fillId="2" borderId="78" xfId="6" applyNumberFormat="1" applyFont="1" applyFill="1" applyBorder="1" applyAlignment="1" applyProtection="1">
      <alignment horizontal="center" vertical="center" wrapText="1"/>
    </xf>
    <xf numFmtId="49" fontId="19" fillId="2" borderId="46" xfId="6" applyNumberFormat="1" applyFont="1" applyFill="1" applyBorder="1" applyAlignment="1" applyProtection="1">
      <alignment horizontal="center" vertical="center" wrapText="1"/>
    </xf>
    <xf numFmtId="49" fontId="19" fillId="2" borderId="52" xfId="6" applyNumberFormat="1" applyFont="1" applyFill="1" applyBorder="1" applyAlignment="1" applyProtection="1">
      <alignment horizontal="center" vertical="center" wrapText="1"/>
    </xf>
    <xf numFmtId="49" fontId="19" fillId="2" borderId="58" xfId="6" applyNumberFormat="1" applyFont="1" applyFill="1" applyBorder="1" applyAlignment="1" applyProtection="1">
      <alignment horizontal="center" vertical="center" shrinkToFit="1"/>
    </xf>
    <xf numFmtId="49" fontId="19" fillId="2" borderId="14" xfId="6" applyNumberFormat="1" applyFont="1" applyFill="1" applyBorder="1" applyAlignment="1" applyProtection="1">
      <alignment horizontal="center" vertical="center" shrinkToFit="1"/>
    </xf>
    <xf numFmtId="49" fontId="19" fillId="2" borderId="36" xfId="6" applyNumberFormat="1" applyFont="1" applyFill="1" applyBorder="1" applyAlignment="1" applyProtection="1">
      <alignment horizontal="center" vertical="center" shrinkToFit="1"/>
    </xf>
    <xf numFmtId="49" fontId="19" fillId="2" borderId="51" xfId="6" applyNumberFormat="1" applyFont="1" applyFill="1" applyBorder="1" applyAlignment="1" applyProtection="1">
      <alignment horizontal="center" vertical="center" shrinkToFit="1"/>
    </xf>
    <xf numFmtId="49" fontId="19" fillId="2" borderId="46" xfId="6" applyNumberFormat="1" applyFont="1" applyFill="1" applyBorder="1" applyAlignment="1" applyProtection="1">
      <alignment horizontal="center" vertical="center" shrinkToFit="1"/>
    </xf>
    <xf numFmtId="49" fontId="19" fillId="2" borderId="52" xfId="6" applyNumberFormat="1" applyFont="1" applyFill="1" applyBorder="1" applyAlignment="1" applyProtection="1">
      <alignment horizontal="center" vertical="center" shrinkToFit="1"/>
    </xf>
    <xf numFmtId="49" fontId="19" fillId="2" borderId="58" xfId="6" applyNumberFormat="1" applyFont="1" applyFill="1" applyBorder="1" applyAlignment="1" applyProtection="1">
      <alignment horizontal="center" vertical="center" wrapText="1"/>
    </xf>
    <xf numFmtId="49" fontId="19" fillId="2" borderId="59" xfId="6" applyNumberFormat="1" applyFont="1" applyFill="1" applyBorder="1" applyAlignment="1" applyProtection="1">
      <alignment horizontal="center" vertical="center" wrapText="1"/>
    </xf>
    <xf numFmtId="49" fontId="19" fillId="2" borderId="51" xfId="6" applyNumberFormat="1" applyFont="1" applyFill="1" applyBorder="1" applyAlignment="1" applyProtection="1">
      <alignment horizontal="center" vertical="center" wrapText="1"/>
    </xf>
    <xf numFmtId="49" fontId="19" fillId="2" borderId="80" xfId="6" applyNumberFormat="1" applyFont="1" applyFill="1" applyBorder="1" applyAlignment="1" applyProtection="1">
      <alignment horizontal="center" vertical="center" wrapText="1"/>
    </xf>
    <xf numFmtId="0" fontId="16" fillId="0" borderId="9" xfId="6" applyNumberFormat="1" applyFont="1" applyBorder="1" applyAlignment="1" applyProtection="1">
      <alignment horizontal="center" vertical="center"/>
    </xf>
    <xf numFmtId="49" fontId="19" fillId="2" borderId="75" xfId="6" applyNumberFormat="1" applyFont="1" applyFill="1" applyBorder="1" applyAlignment="1" applyProtection="1">
      <alignment vertical="center" wrapText="1"/>
    </xf>
    <xf numFmtId="49" fontId="19" fillId="2" borderId="76" xfId="6" applyNumberFormat="1" applyFont="1" applyFill="1" applyBorder="1" applyAlignment="1" applyProtection="1">
      <alignment vertical="center" wrapText="1"/>
    </xf>
    <xf numFmtId="49" fontId="19" fillId="2" borderId="77" xfId="6" applyNumberFormat="1" applyFont="1" applyFill="1" applyBorder="1" applyAlignment="1" applyProtection="1">
      <alignment vertical="center" wrapText="1"/>
    </xf>
    <xf numFmtId="49" fontId="19" fillId="2" borderId="78" xfId="6" applyNumberFormat="1" applyFont="1" applyFill="1" applyBorder="1" applyAlignment="1" applyProtection="1">
      <alignment horizontal="center" vertical="center" shrinkToFit="1"/>
    </xf>
    <xf numFmtId="49" fontId="19" fillId="2" borderId="79" xfId="6" applyNumberFormat="1" applyFont="1" applyFill="1" applyBorder="1" applyAlignment="1" applyProtection="1">
      <alignment horizontal="center" vertical="center" shrinkToFit="1"/>
    </xf>
    <xf numFmtId="0" fontId="19" fillId="2" borderId="78" xfId="6" applyNumberFormat="1" applyFont="1" applyFill="1" applyBorder="1" applyAlignment="1" applyProtection="1">
      <alignment horizontal="center" vertical="center" shrinkToFit="1"/>
    </xf>
    <xf numFmtId="0" fontId="19" fillId="2" borderId="46" xfId="6" applyNumberFormat="1" applyFont="1" applyFill="1" applyBorder="1" applyAlignment="1" applyProtection="1">
      <alignment horizontal="center" vertical="center" shrinkToFit="1"/>
    </xf>
    <xf numFmtId="0" fontId="5" fillId="2" borderId="3" xfId="6" applyNumberFormat="1" applyFill="1" applyBorder="1" applyAlignment="1">
      <alignment horizontal="center" vertical="center"/>
    </xf>
    <xf numFmtId="0" fontId="5" fillId="2" borderId="54" xfId="6" applyNumberFormat="1" applyFill="1" applyBorder="1" applyAlignment="1">
      <alignment horizontal="center" vertical="center"/>
    </xf>
    <xf numFmtId="0" fontId="5" fillId="2" borderId="2" xfId="6" applyNumberFormat="1" applyFill="1" applyBorder="1" applyAlignment="1">
      <alignment horizontal="center" vertical="center"/>
    </xf>
    <xf numFmtId="49" fontId="33" fillId="0" borderId="65" xfId="6" applyNumberFormat="1" applyFont="1" applyFill="1" applyBorder="1" applyAlignment="1" applyProtection="1">
      <alignment horizontal="left" vertical="center"/>
      <protection locked="0"/>
    </xf>
    <xf numFmtId="49" fontId="33" fillId="0" borderId="66" xfId="6" applyNumberFormat="1" applyFont="1" applyFill="1" applyBorder="1" applyAlignment="1" applyProtection="1">
      <alignment horizontal="left" vertical="center"/>
      <protection locked="0"/>
    </xf>
    <xf numFmtId="49" fontId="33" fillId="0" borderId="67" xfId="6" applyNumberFormat="1" applyFont="1" applyFill="1" applyBorder="1" applyAlignment="1" applyProtection="1">
      <alignment horizontal="left" vertical="center"/>
      <protection locked="0"/>
    </xf>
    <xf numFmtId="49" fontId="33" fillId="0" borderId="51" xfId="6" applyNumberFormat="1" applyFont="1" applyFill="1" applyBorder="1" applyAlignment="1" applyProtection="1">
      <alignment horizontal="left" vertical="center"/>
      <protection locked="0"/>
    </xf>
    <xf numFmtId="49" fontId="33" fillId="0" borderId="46" xfId="6" applyNumberFormat="1" applyFont="1" applyFill="1" applyBorder="1" applyAlignment="1" applyProtection="1">
      <alignment horizontal="left" vertical="center"/>
      <protection locked="0"/>
    </xf>
    <xf numFmtId="49" fontId="33" fillId="0" borderId="52" xfId="6" applyNumberFormat="1" applyFont="1" applyFill="1" applyBorder="1" applyAlignment="1" applyProtection="1">
      <alignment horizontal="left" vertical="center"/>
      <protection locked="0"/>
    </xf>
    <xf numFmtId="0" fontId="5" fillId="0" borderId="9" xfId="6" applyNumberFormat="1" applyBorder="1" applyAlignment="1">
      <alignment horizontal="center" vertical="center"/>
    </xf>
    <xf numFmtId="0" fontId="16" fillId="0" borderId="9" xfId="6" applyNumberFormat="1" applyFont="1" applyBorder="1" applyAlignment="1" applyProtection="1">
      <alignment horizontal="center" vertical="center"/>
      <protection locked="0"/>
    </xf>
    <xf numFmtId="0" fontId="24" fillId="0" borderId="60" xfId="6" applyFont="1" applyBorder="1" applyAlignment="1" applyProtection="1">
      <alignment horizontal="center" vertical="center"/>
    </xf>
    <xf numFmtId="0" fontId="24" fillId="0" borderId="0" xfId="6" applyFont="1" applyBorder="1" applyAlignment="1" applyProtection="1">
      <alignment horizontal="center" vertical="center"/>
    </xf>
    <xf numFmtId="0" fontId="24" fillId="0" borderId="50" xfId="6" applyFont="1" applyBorder="1" applyAlignment="1" applyProtection="1">
      <alignment horizontal="center" vertical="center"/>
    </xf>
    <xf numFmtId="0" fontId="34" fillId="0" borderId="28" xfId="6" applyNumberFormat="1" applyFont="1" applyFill="1" applyBorder="1" applyAlignment="1" applyProtection="1">
      <alignment horizontal="center" vertical="center"/>
      <protection locked="0"/>
    </xf>
    <xf numFmtId="0" fontId="34" fillId="0" borderId="25" xfId="6" applyNumberFormat="1" applyFont="1" applyFill="1" applyBorder="1" applyAlignment="1" applyProtection="1">
      <alignment horizontal="center" vertical="center"/>
      <protection locked="0"/>
    </xf>
    <xf numFmtId="0" fontId="34" fillId="0" borderId="134" xfId="6" applyNumberFormat="1" applyFont="1" applyFill="1" applyBorder="1" applyAlignment="1" applyProtection="1">
      <alignment horizontal="center" vertical="center"/>
      <protection locked="0"/>
    </xf>
    <xf numFmtId="0" fontId="24" fillId="0" borderId="62" xfId="6" applyFont="1" applyBorder="1" applyAlignment="1" applyProtection="1">
      <alignment horizontal="center" vertical="center"/>
      <protection locked="0"/>
    </xf>
    <xf numFmtId="0" fontId="24" fillId="0" borderId="46" xfId="6" applyFont="1" applyBorder="1" applyAlignment="1" applyProtection="1">
      <alignment horizontal="center" vertical="center"/>
      <protection locked="0"/>
    </xf>
    <xf numFmtId="0" fontId="24" fillId="0" borderId="46" xfId="6" applyFont="1" applyBorder="1" applyAlignment="1" applyProtection="1">
      <alignment horizontal="center" vertical="center" shrinkToFit="1"/>
    </xf>
    <xf numFmtId="179" fontId="33" fillId="0" borderId="12" xfId="6" applyNumberFormat="1" applyFont="1" applyFill="1" applyBorder="1" applyAlignment="1" applyProtection="1">
      <alignment horizontal="center" vertical="center" shrinkToFit="1"/>
    </xf>
    <xf numFmtId="179" fontId="33" fillId="0" borderId="48" xfId="6" applyNumberFormat="1" applyFont="1" applyFill="1" applyBorder="1" applyAlignment="1" applyProtection="1">
      <alignment horizontal="center" vertical="center" shrinkToFit="1"/>
    </xf>
    <xf numFmtId="179" fontId="33" fillId="0" borderId="0" xfId="6" applyNumberFormat="1" applyFont="1" applyFill="1" applyBorder="1" applyAlignment="1" applyProtection="1">
      <alignment horizontal="center" vertical="center" shrinkToFit="1"/>
    </xf>
    <xf numFmtId="179" fontId="33" fillId="0" borderId="50" xfId="6" applyNumberFormat="1" applyFont="1" applyFill="1" applyBorder="1" applyAlignment="1" applyProtection="1">
      <alignment horizontal="center" vertical="center" shrinkToFit="1"/>
    </xf>
    <xf numFmtId="179" fontId="33" fillId="0" borderId="46" xfId="6" applyNumberFormat="1" applyFont="1" applyFill="1" applyBorder="1" applyAlignment="1" applyProtection="1">
      <alignment horizontal="center" vertical="center" shrinkToFit="1"/>
    </xf>
    <xf numFmtId="179" fontId="33" fillId="0" borderId="52" xfId="6" applyNumberFormat="1" applyFont="1" applyFill="1" applyBorder="1" applyAlignment="1" applyProtection="1">
      <alignment horizontal="center" vertical="center" shrinkToFit="1"/>
    </xf>
    <xf numFmtId="49" fontId="34" fillId="0" borderId="81" xfId="6" applyNumberFormat="1" applyFont="1" applyFill="1" applyBorder="1" applyAlignment="1" applyProtection="1">
      <alignment vertical="center" shrinkToFit="1"/>
      <protection locked="0"/>
    </xf>
    <xf numFmtId="49" fontId="34" fillId="0" borderId="64" xfId="6" applyNumberFormat="1" applyFont="1" applyFill="1" applyBorder="1" applyAlignment="1" applyProtection="1">
      <alignment vertical="center" shrinkToFit="1"/>
      <protection locked="0"/>
    </xf>
    <xf numFmtId="49" fontId="34" fillId="0" borderId="82" xfId="6" applyNumberFormat="1" applyFont="1" applyFill="1" applyBorder="1" applyAlignment="1" applyProtection="1">
      <alignment vertical="center" shrinkToFit="1"/>
      <protection locked="0"/>
    </xf>
    <xf numFmtId="49" fontId="34" fillId="0" borderId="86" xfId="6" applyNumberFormat="1" applyFont="1" applyFill="1" applyBorder="1" applyAlignment="1" applyProtection="1">
      <alignment vertical="center" shrinkToFit="1"/>
      <protection locked="0"/>
    </xf>
    <xf numFmtId="49" fontId="34" fillId="0" borderId="87" xfId="6" applyNumberFormat="1" applyFont="1" applyFill="1" applyBorder="1" applyAlignment="1" applyProtection="1">
      <alignment vertical="center" shrinkToFit="1"/>
      <protection locked="0"/>
    </xf>
    <xf numFmtId="49" fontId="34" fillId="0" borderId="88" xfId="6" applyNumberFormat="1" applyFont="1" applyFill="1" applyBorder="1" applyAlignment="1" applyProtection="1">
      <alignment vertical="center" shrinkToFit="1"/>
      <protection locked="0"/>
    </xf>
    <xf numFmtId="49" fontId="34" fillId="0" borderId="83" xfId="6" applyNumberFormat="1" applyFont="1" applyFill="1" applyBorder="1" applyAlignment="1" applyProtection="1">
      <alignment horizontal="center" vertical="center" wrapText="1"/>
      <protection locked="0"/>
    </xf>
    <xf numFmtId="49" fontId="34" fillId="0" borderId="12" xfId="6" applyNumberFormat="1" applyFont="1" applyFill="1" applyBorder="1" applyAlignment="1" applyProtection="1">
      <alignment horizontal="center" vertical="center"/>
      <protection locked="0"/>
    </xf>
    <xf numFmtId="49" fontId="34" fillId="0" borderId="84" xfId="6" applyNumberFormat="1" applyFont="1" applyFill="1" applyBorder="1" applyAlignment="1" applyProtection="1">
      <alignment horizontal="center" vertical="center"/>
      <protection locked="0"/>
    </xf>
    <xf numFmtId="49" fontId="34" fillId="0" borderId="89" xfId="6" applyNumberFormat="1" applyFont="1" applyFill="1" applyBorder="1" applyAlignment="1" applyProtection="1">
      <alignment horizontal="center" vertical="center"/>
      <protection locked="0"/>
    </xf>
    <xf numFmtId="49" fontId="34" fillId="0" borderId="0" xfId="6" applyNumberFormat="1" applyFont="1" applyFill="1" applyBorder="1" applyAlignment="1" applyProtection="1">
      <alignment horizontal="center" vertical="center"/>
      <protection locked="0"/>
    </xf>
    <xf numFmtId="49" fontId="34" fillId="0" borderId="90" xfId="6" applyNumberFormat="1" applyFont="1" applyFill="1" applyBorder="1" applyAlignment="1" applyProtection="1">
      <alignment horizontal="center" vertical="center"/>
      <protection locked="0"/>
    </xf>
    <xf numFmtId="49" fontId="34" fillId="0" borderId="78" xfId="6" applyNumberFormat="1" applyFont="1" applyFill="1" applyBorder="1" applyAlignment="1" applyProtection="1">
      <alignment horizontal="center" vertical="center"/>
      <protection locked="0"/>
    </xf>
    <xf numFmtId="49" fontId="34" fillId="0" borderId="46" xfId="6" applyNumberFormat="1" applyFont="1" applyFill="1" applyBorder="1" applyAlignment="1" applyProtection="1">
      <alignment horizontal="center" vertical="center"/>
      <protection locked="0"/>
    </xf>
    <xf numFmtId="49" fontId="34" fillId="0" borderId="79" xfId="6" applyNumberFormat="1" applyFont="1" applyFill="1" applyBorder="1" applyAlignment="1" applyProtection="1">
      <alignment horizontal="center" vertical="center"/>
      <protection locked="0"/>
    </xf>
    <xf numFmtId="0" fontId="34" fillId="0" borderId="83" xfId="6" applyNumberFormat="1" applyFont="1" applyFill="1" applyBorder="1" applyAlignment="1" applyProtection="1">
      <alignment horizontal="center" vertical="center"/>
      <protection locked="0"/>
    </xf>
    <xf numFmtId="0" fontId="34" fillId="0" borderId="12" xfId="6" applyNumberFormat="1" applyFont="1" applyFill="1" applyBorder="1" applyAlignment="1" applyProtection="1">
      <alignment horizontal="center" vertical="center"/>
      <protection locked="0"/>
    </xf>
    <xf numFmtId="0" fontId="34" fillId="0" borderId="84" xfId="6" applyNumberFormat="1" applyFont="1" applyFill="1" applyBorder="1" applyAlignment="1" applyProtection="1">
      <alignment horizontal="center" vertical="center"/>
      <protection locked="0"/>
    </xf>
    <xf numFmtId="49" fontId="34" fillId="0" borderId="83" xfId="6" applyNumberFormat="1" applyFont="1" applyFill="1" applyBorder="1" applyAlignment="1" applyProtection="1">
      <alignment horizontal="center" vertical="center" wrapText="1" shrinkToFit="1"/>
      <protection locked="0"/>
    </xf>
    <xf numFmtId="49" fontId="34" fillId="0" borderId="12" xfId="6" applyNumberFormat="1" applyFont="1" applyFill="1" applyBorder="1" applyAlignment="1" applyProtection="1">
      <alignment horizontal="center" vertical="center" wrapText="1" shrinkToFit="1"/>
      <protection locked="0"/>
    </xf>
    <xf numFmtId="49" fontId="34" fillId="0" borderId="48" xfId="6" applyNumberFormat="1" applyFont="1" applyFill="1" applyBorder="1" applyAlignment="1" applyProtection="1">
      <alignment horizontal="center" vertical="center" wrapText="1" shrinkToFit="1"/>
      <protection locked="0"/>
    </xf>
    <xf numFmtId="49" fontId="34" fillId="0" borderId="89" xfId="6" applyNumberFormat="1" applyFont="1" applyFill="1" applyBorder="1" applyAlignment="1" applyProtection="1">
      <alignment horizontal="center" vertical="center" wrapText="1" shrinkToFit="1"/>
      <protection locked="0"/>
    </xf>
    <xf numFmtId="49" fontId="34" fillId="0" borderId="0" xfId="6" applyNumberFormat="1" applyFont="1" applyFill="1" applyBorder="1" applyAlignment="1" applyProtection="1">
      <alignment horizontal="center" vertical="center" wrapText="1" shrinkToFit="1"/>
      <protection locked="0"/>
    </xf>
    <xf numFmtId="49" fontId="34" fillId="0" borderId="50" xfId="6" applyNumberFormat="1" applyFont="1" applyFill="1" applyBorder="1" applyAlignment="1" applyProtection="1">
      <alignment horizontal="center" vertical="center" wrapText="1" shrinkToFit="1"/>
      <protection locked="0"/>
    </xf>
    <xf numFmtId="49" fontId="34" fillId="0" borderId="47" xfId="6" applyNumberFormat="1" applyFont="1" applyFill="1" applyBorder="1" applyAlignment="1" applyProtection="1">
      <alignment horizontal="center" vertical="center" shrinkToFit="1"/>
      <protection locked="0"/>
    </xf>
    <xf numFmtId="49" fontId="34" fillId="0" borderId="12" xfId="6" applyNumberFormat="1" applyFont="1" applyFill="1" applyBorder="1" applyAlignment="1" applyProtection="1">
      <alignment horizontal="center" vertical="center" shrinkToFit="1"/>
      <protection locked="0"/>
    </xf>
    <xf numFmtId="49" fontId="34" fillId="0" borderId="48" xfId="6" applyNumberFormat="1" applyFont="1" applyFill="1" applyBorder="1" applyAlignment="1" applyProtection="1">
      <alignment horizontal="center" vertical="center" shrinkToFit="1"/>
      <protection locked="0"/>
    </xf>
    <xf numFmtId="49" fontId="34" fillId="0" borderId="49" xfId="6" applyNumberFormat="1" applyFont="1" applyFill="1" applyBorder="1" applyAlignment="1" applyProtection="1">
      <alignment horizontal="center" vertical="center" shrinkToFit="1"/>
      <protection locked="0"/>
    </xf>
    <xf numFmtId="49" fontId="34" fillId="0" borderId="0" xfId="6" applyNumberFormat="1" applyFont="1" applyFill="1" applyBorder="1" applyAlignment="1" applyProtection="1">
      <alignment horizontal="center" vertical="center" shrinkToFit="1"/>
      <protection locked="0"/>
    </xf>
    <xf numFmtId="49" fontId="34" fillId="0" borderId="50" xfId="6" applyNumberFormat="1" applyFont="1" applyFill="1" applyBorder="1" applyAlignment="1" applyProtection="1">
      <alignment horizontal="center" vertical="center" shrinkToFit="1"/>
      <protection locked="0"/>
    </xf>
    <xf numFmtId="49" fontId="34" fillId="0" borderId="51" xfId="6" applyNumberFormat="1" applyFont="1" applyFill="1" applyBorder="1" applyAlignment="1" applyProtection="1">
      <alignment horizontal="center" vertical="center" shrinkToFit="1"/>
      <protection locked="0"/>
    </xf>
    <xf numFmtId="49" fontId="34" fillId="0" borderId="46" xfId="6" applyNumberFormat="1" applyFont="1" applyFill="1" applyBorder="1" applyAlignment="1" applyProtection="1">
      <alignment horizontal="center" vertical="center" shrinkToFit="1"/>
      <protection locked="0"/>
    </xf>
    <xf numFmtId="49" fontId="34" fillId="0" borderId="52" xfId="6" applyNumberFormat="1" applyFont="1" applyFill="1" applyBorder="1" applyAlignment="1" applyProtection="1">
      <alignment horizontal="center" vertical="center" shrinkToFit="1"/>
      <protection locked="0"/>
    </xf>
    <xf numFmtId="49" fontId="34" fillId="0" borderId="91" xfId="6" applyNumberFormat="1" applyFont="1" applyFill="1" applyBorder="1" applyAlignment="1" applyProtection="1">
      <alignment vertical="center" shrinkToFit="1"/>
      <protection locked="0"/>
    </xf>
    <xf numFmtId="49" fontId="34" fillId="0" borderId="92" xfId="6" applyNumberFormat="1" applyFont="1" applyFill="1" applyBorder="1" applyAlignment="1" applyProtection="1">
      <alignment vertical="center" shrinkToFit="1"/>
      <protection locked="0"/>
    </xf>
    <xf numFmtId="49" fontId="34" fillId="0" borderId="93" xfId="6" applyNumberFormat="1" applyFont="1" applyFill="1" applyBorder="1" applyAlignment="1" applyProtection="1">
      <alignment vertical="center" shrinkToFit="1"/>
      <protection locked="0"/>
    </xf>
    <xf numFmtId="0" fontId="34" fillId="0" borderId="136" xfId="6" applyNumberFormat="1" applyFont="1" applyFill="1" applyBorder="1" applyAlignment="1" applyProtection="1">
      <alignment horizontal="center" vertical="center"/>
      <protection locked="0"/>
    </xf>
    <xf numFmtId="0" fontId="34" fillId="0" borderId="116" xfId="6" applyNumberFormat="1" applyFont="1" applyFill="1" applyBorder="1" applyAlignment="1" applyProtection="1">
      <alignment horizontal="center" vertical="center"/>
      <protection locked="0"/>
    </xf>
    <xf numFmtId="0" fontId="34" fillId="0" borderId="135" xfId="6" applyNumberFormat="1" applyFont="1" applyFill="1" applyBorder="1" applyAlignment="1" applyProtection="1">
      <alignment horizontal="center" vertical="center"/>
      <protection locked="0"/>
    </xf>
    <xf numFmtId="49" fontId="34" fillId="0" borderId="78" xfId="6" applyNumberFormat="1" applyFont="1" applyFill="1" applyBorder="1" applyAlignment="1" applyProtection="1">
      <alignment horizontal="center" vertical="center" shrinkToFit="1"/>
      <protection locked="0"/>
    </xf>
    <xf numFmtId="0" fontId="24" fillId="0" borderId="63" xfId="6" applyFont="1" applyBorder="1" applyAlignment="1" applyProtection="1">
      <alignment horizontal="center" vertical="center"/>
      <protection locked="0"/>
    </xf>
    <xf numFmtId="0" fontId="24" fillId="0" borderId="12" xfId="6" applyFont="1" applyBorder="1" applyAlignment="1" applyProtection="1">
      <alignment horizontal="center" vertical="center"/>
      <protection locked="0"/>
    </xf>
    <xf numFmtId="0" fontId="24" fillId="0" borderId="12" xfId="6" applyFont="1" applyBorder="1" applyAlignment="1" applyProtection="1">
      <alignment horizontal="center" vertical="center" shrinkToFit="1"/>
    </xf>
    <xf numFmtId="0" fontId="24" fillId="0" borderId="12" xfId="6" applyFont="1" applyBorder="1" applyAlignment="1" applyProtection="1">
      <alignment horizontal="center" vertical="center" shrinkToFit="1"/>
      <protection locked="0"/>
    </xf>
    <xf numFmtId="0" fontId="24" fillId="0" borderId="48" xfId="6" applyFont="1" applyBorder="1" applyAlignment="1" applyProtection="1">
      <alignment horizontal="center" vertical="center" shrinkToFit="1"/>
    </xf>
    <xf numFmtId="181" fontId="33" fillId="0" borderId="47" xfId="6" applyNumberFormat="1" applyFont="1" applyFill="1" applyBorder="1" applyAlignment="1" applyProtection="1">
      <alignment horizontal="center" vertical="center" shrinkToFit="1"/>
    </xf>
    <xf numFmtId="181" fontId="33" fillId="0" borderId="12" xfId="6" applyNumberFormat="1" applyFont="1" applyFill="1" applyBorder="1" applyAlignment="1" applyProtection="1">
      <alignment horizontal="center" vertical="center" shrinkToFit="1"/>
    </xf>
    <xf numFmtId="181" fontId="33" fillId="0" borderId="49" xfId="6" applyNumberFormat="1" applyFont="1" applyFill="1" applyBorder="1" applyAlignment="1" applyProtection="1">
      <alignment horizontal="center" vertical="center" shrinkToFit="1"/>
    </xf>
    <xf numFmtId="181" fontId="33" fillId="0" borderId="0" xfId="6" applyNumberFormat="1" applyFont="1" applyFill="1" applyBorder="1" applyAlignment="1" applyProtection="1">
      <alignment horizontal="center" vertical="center" shrinkToFit="1"/>
    </xf>
    <xf numFmtId="181" fontId="33" fillId="0" borderId="51" xfId="6" applyNumberFormat="1" applyFont="1" applyFill="1" applyBorder="1" applyAlignment="1" applyProtection="1">
      <alignment horizontal="center" vertical="center" shrinkToFit="1"/>
    </xf>
    <xf numFmtId="181" fontId="33" fillId="0" borderId="46" xfId="6" applyNumberFormat="1" applyFont="1" applyFill="1" applyBorder="1" applyAlignment="1" applyProtection="1">
      <alignment horizontal="center" vertical="center" shrinkToFit="1"/>
    </xf>
    <xf numFmtId="0" fontId="24" fillId="0" borderId="46" xfId="6" applyFont="1" applyBorder="1" applyAlignment="1" applyProtection="1">
      <alignment horizontal="center" vertical="center" shrinkToFit="1"/>
      <protection locked="0"/>
    </xf>
    <xf numFmtId="0" fontId="24" fillId="0" borderId="52" xfId="6" applyFont="1" applyBorder="1" applyAlignment="1" applyProtection="1">
      <alignment horizontal="center" vertical="center" shrinkToFit="1"/>
    </xf>
    <xf numFmtId="49" fontId="34" fillId="0" borderId="85" xfId="6" applyNumberFormat="1" applyFont="1" applyFill="1" applyBorder="1" applyAlignment="1" applyProtection="1">
      <alignment horizontal="center" vertical="center" shrinkToFit="1"/>
      <protection locked="0"/>
    </xf>
    <xf numFmtId="49" fontId="34" fillId="0" borderId="61" xfId="6" applyNumberFormat="1" applyFont="1" applyFill="1" applyBorder="1" applyAlignment="1" applyProtection="1">
      <alignment horizontal="center" vertical="center" shrinkToFit="1"/>
      <protection locked="0"/>
    </xf>
    <xf numFmtId="49" fontId="34" fillId="0" borderId="80" xfId="6" applyNumberFormat="1" applyFont="1" applyFill="1" applyBorder="1" applyAlignment="1" applyProtection="1">
      <alignment horizontal="center" vertical="center" shrinkToFit="1"/>
      <protection locked="0"/>
    </xf>
    <xf numFmtId="49" fontId="16" fillId="0" borderId="108" xfId="6" applyNumberFormat="1" applyFont="1" applyBorder="1" applyAlignment="1" applyProtection="1">
      <alignment horizontal="center" vertical="center"/>
    </xf>
    <xf numFmtId="0" fontId="16" fillId="0" borderId="98" xfId="6" applyNumberFormat="1" applyFont="1" applyBorder="1" applyAlignment="1" applyProtection="1">
      <alignment horizontal="center" vertical="center"/>
    </xf>
    <xf numFmtId="0" fontId="16" fillId="0" borderId="131" xfId="6" applyNumberFormat="1" applyFont="1" applyBorder="1" applyAlignment="1" applyProtection="1">
      <alignment horizontal="center" vertical="center"/>
    </xf>
    <xf numFmtId="181" fontId="24" fillId="0" borderId="47" xfId="6" applyNumberFormat="1" applyFont="1" applyFill="1" applyBorder="1" applyAlignment="1" applyProtection="1">
      <alignment horizontal="center" vertical="center" shrinkToFit="1"/>
    </xf>
    <xf numFmtId="181" fontId="24" fillId="0" borderId="12" xfId="6" applyNumberFormat="1" applyFont="1" applyFill="1" applyBorder="1" applyAlignment="1" applyProtection="1">
      <alignment horizontal="center" vertical="center" shrinkToFit="1"/>
    </xf>
    <xf numFmtId="181" fontId="24" fillId="0" borderId="49" xfId="6" applyNumberFormat="1" applyFont="1" applyFill="1" applyBorder="1" applyAlignment="1" applyProtection="1">
      <alignment horizontal="center" vertical="center" shrinkToFit="1"/>
    </xf>
    <xf numFmtId="181" fontId="24" fillId="0" borderId="0" xfId="6" applyNumberFormat="1" applyFont="1" applyFill="1" applyBorder="1" applyAlignment="1" applyProtection="1">
      <alignment horizontal="center" vertical="center" shrinkToFit="1"/>
    </xf>
    <xf numFmtId="181" fontId="24" fillId="0" borderId="51" xfId="6" applyNumberFormat="1" applyFont="1" applyFill="1" applyBorder="1" applyAlignment="1" applyProtection="1">
      <alignment horizontal="center" vertical="center" shrinkToFit="1"/>
    </xf>
    <xf numFmtId="181" fontId="24" fillId="0" borderId="46" xfId="6" applyNumberFormat="1" applyFont="1" applyFill="1" applyBorder="1" applyAlignment="1" applyProtection="1">
      <alignment horizontal="center" vertical="center" shrinkToFit="1"/>
    </xf>
    <xf numFmtId="0" fontId="16" fillId="0" borderId="108" xfId="6" applyNumberFormat="1" applyFont="1" applyBorder="1" applyAlignment="1" applyProtection="1">
      <alignment horizontal="center" vertical="center"/>
    </xf>
    <xf numFmtId="0" fontId="24" fillId="0" borderId="60" xfId="6" applyFont="1" applyBorder="1" applyAlignment="1" applyProtection="1">
      <alignment horizontal="center" vertical="center"/>
      <protection locked="0"/>
    </xf>
    <xf numFmtId="0" fontId="24" fillId="0" borderId="0" xfId="6" applyFont="1" applyBorder="1" applyAlignment="1" applyProtection="1">
      <alignment horizontal="center" vertical="center"/>
      <protection locked="0"/>
    </xf>
    <xf numFmtId="0" fontId="24" fillId="0" borderId="50" xfId="6" applyFont="1" applyBorder="1" applyAlignment="1" applyProtection="1">
      <alignment horizontal="center" vertical="center"/>
      <protection locked="0"/>
    </xf>
    <xf numFmtId="179" fontId="24" fillId="0" borderId="12" xfId="6" applyNumberFormat="1" applyFont="1" applyFill="1" applyBorder="1" applyAlignment="1" applyProtection="1">
      <alignment horizontal="center" vertical="center" shrinkToFit="1"/>
    </xf>
    <xf numFmtId="179" fontId="24" fillId="0" borderId="48" xfId="6" applyNumberFormat="1" applyFont="1" applyFill="1" applyBorder="1" applyAlignment="1" applyProtection="1">
      <alignment horizontal="center" vertical="center" shrinkToFit="1"/>
    </xf>
    <xf numFmtId="179" fontId="24" fillId="0" borderId="0" xfId="6" applyNumberFormat="1" applyFont="1" applyFill="1" applyBorder="1" applyAlignment="1" applyProtection="1">
      <alignment horizontal="center" vertical="center" shrinkToFit="1"/>
    </xf>
    <xf numFmtId="179" fontId="24" fillId="0" borderId="50" xfId="6" applyNumberFormat="1" applyFont="1" applyFill="1" applyBorder="1" applyAlignment="1" applyProtection="1">
      <alignment horizontal="center" vertical="center" shrinkToFit="1"/>
    </xf>
    <xf numFmtId="179" fontId="24" fillId="0" borderId="46" xfId="6" applyNumberFormat="1" applyFont="1" applyFill="1" applyBorder="1" applyAlignment="1" applyProtection="1">
      <alignment horizontal="center" vertical="center" shrinkToFit="1"/>
    </xf>
    <xf numFmtId="179" fontId="24" fillId="0" borderId="52" xfId="6" applyNumberFormat="1" applyFont="1" applyFill="1" applyBorder="1" applyAlignment="1" applyProtection="1">
      <alignment horizontal="center" vertical="center" shrinkToFit="1"/>
    </xf>
    <xf numFmtId="49" fontId="23" fillId="0" borderId="81" xfId="6" applyNumberFormat="1" applyFont="1" applyFill="1" applyBorder="1" applyAlignment="1" applyProtection="1">
      <alignment vertical="center" shrinkToFit="1"/>
      <protection locked="0"/>
    </xf>
    <xf numFmtId="49" fontId="23" fillId="0" borderId="64" xfId="6" applyNumberFormat="1" applyFont="1" applyFill="1" applyBorder="1" applyAlignment="1" applyProtection="1">
      <alignment vertical="center" shrinkToFit="1"/>
      <protection locked="0"/>
    </xf>
    <xf numFmtId="49" fontId="23" fillId="0" borderId="82" xfId="6" applyNumberFormat="1" applyFont="1" applyFill="1" applyBorder="1" applyAlignment="1" applyProtection="1">
      <alignment vertical="center" shrinkToFit="1"/>
      <protection locked="0"/>
    </xf>
    <xf numFmtId="49" fontId="23" fillId="0" borderId="86" xfId="6" applyNumberFormat="1" applyFont="1" applyFill="1" applyBorder="1" applyAlignment="1" applyProtection="1">
      <alignment vertical="center" shrinkToFit="1"/>
      <protection locked="0"/>
    </xf>
    <xf numFmtId="49" fontId="23" fillId="0" borderId="87" xfId="6" applyNumberFormat="1" applyFont="1" applyFill="1" applyBorder="1" applyAlignment="1" applyProtection="1">
      <alignment vertical="center" shrinkToFit="1"/>
      <protection locked="0"/>
    </xf>
    <xf numFmtId="49" fontId="23" fillId="0" borderId="88" xfId="6" applyNumberFormat="1" applyFont="1" applyFill="1" applyBorder="1" applyAlignment="1" applyProtection="1">
      <alignment vertical="center" shrinkToFit="1"/>
      <protection locked="0"/>
    </xf>
    <xf numFmtId="49" fontId="23" fillId="0" borderId="83" xfId="6" applyNumberFormat="1" applyFont="1" applyFill="1" applyBorder="1" applyAlignment="1" applyProtection="1">
      <alignment horizontal="center" vertical="center"/>
      <protection locked="0"/>
    </xf>
    <xf numFmtId="49" fontId="23" fillId="0" borderId="12" xfId="6" applyNumberFormat="1" applyFont="1" applyFill="1" applyBorder="1" applyAlignment="1" applyProtection="1">
      <alignment horizontal="center" vertical="center"/>
      <protection locked="0"/>
    </xf>
    <xf numFmtId="49" fontId="23" fillId="0" borderId="84" xfId="6" applyNumberFormat="1" applyFont="1" applyFill="1" applyBorder="1" applyAlignment="1" applyProtection="1">
      <alignment horizontal="center" vertical="center"/>
      <protection locked="0"/>
    </xf>
    <xf numFmtId="49" fontId="23" fillId="0" borderId="89" xfId="6" applyNumberFormat="1" applyFont="1" applyFill="1" applyBorder="1" applyAlignment="1" applyProtection="1">
      <alignment horizontal="center" vertical="center"/>
      <protection locked="0"/>
    </xf>
    <xf numFmtId="49" fontId="23" fillId="0" borderId="0" xfId="6" applyNumberFormat="1" applyFont="1" applyFill="1" applyBorder="1" applyAlignment="1" applyProtection="1">
      <alignment horizontal="center" vertical="center"/>
      <protection locked="0"/>
    </xf>
    <xf numFmtId="49" fontId="23" fillId="0" borderId="90" xfId="6" applyNumberFormat="1" applyFont="1" applyFill="1" applyBorder="1" applyAlignment="1" applyProtection="1">
      <alignment horizontal="center" vertical="center"/>
      <protection locked="0"/>
    </xf>
    <xf numFmtId="49" fontId="23" fillId="0" borderId="78" xfId="6" applyNumberFormat="1" applyFont="1" applyFill="1" applyBorder="1" applyAlignment="1" applyProtection="1">
      <alignment horizontal="center" vertical="center"/>
      <protection locked="0"/>
    </xf>
    <xf numFmtId="49" fontId="23" fillId="0" borderId="46" xfId="6" applyNumberFormat="1" applyFont="1" applyFill="1" applyBorder="1" applyAlignment="1" applyProtection="1">
      <alignment horizontal="center" vertical="center"/>
      <protection locked="0"/>
    </xf>
    <xf numFmtId="49" fontId="23" fillId="0" borderId="79" xfId="6" applyNumberFormat="1" applyFont="1" applyFill="1" applyBorder="1" applyAlignment="1" applyProtection="1">
      <alignment horizontal="center" vertical="center"/>
      <protection locked="0"/>
    </xf>
    <xf numFmtId="49" fontId="23" fillId="0" borderId="83" xfId="6" applyNumberFormat="1" applyFont="1" applyFill="1" applyBorder="1" applyAlignment="1" applyProtection="1">
      <alignment horizontal="center" vertical="center" wrapText="1" shrinkToFit="1"/>
      <protection locked="0"/>
    </xf>
    <xf numFmtId="49" fontId="23" fillId="0" borderId="12" xfId="6" applyNumberFormat="1" applyFont="1" applyFill="1" applyBorder="1" applyAlignment="1" applyProtection="1">
      <alignment horizontal="center" vertical="center" wrapText="1" shrinkToFit="1"/>
      <protection locked="0"/>
    </xf>
    <xf numFmtId="49" fontId="23" fillId="0" borderId="48" xfId="6" applyNumberFormat="1" applyFont="1" applyFill="1" applyBorder="1" applyAlignment="1" applyProtection="1">
      <alignment horizontal="center" vertical="center" wrapText="1" shrinkToFit="1"/>
      <protection locked="0"/>
    </xf>
    <xf numFmtId="49" fontId="23" fillId="0" borderId="89" xfId="6" applyNumberFormat="1" applyFont="1" applyFill="1" applyBorder="1" applyAlignment="1" applyProtection="1">
      <alignment horizontal="center" vertical="center" wrapText="1" shrinkToFit="1"/>
      <protection locked="0"/>
    </xf>
    <xf numFmtId="49" fontId="23" fillId="0" borderId="0" xfId="6" applyNumberFormat="1" applyFont="1" applyFill="1" applyBorder="1" applyAlignment="1" applyProtection="1">
      <alignment horizontal="center" vertical="center" wrapText="1" shrinkToFit="1"/>
      <protection locked="0"/>
    </xf>
    <xf numFmtId="49" fontId="23" fillId="0" borderId="50" xfId="6" applyNumberFormat="1" applyFont="1" applyFill="1" applyBorder="1" applyAlignment="1" applyProtection="1">
      <alignment horizontal="center" vertical="center" wrapText="1" shrinkToFit="1"/>
      <protection locked="0"/>
    </xf>
    <xf numFmtId="49" fontId="23" fillId="0" borderId="47" xfId="6" applyNumberFormat="1" applyFont="1" applyFill="1" applyBorder="1" applyAlignment="1" applyProtection="1">
      <alignment horizontal="center" vertical="center" shrinkToFit="1"/>
      <protection locked="0"/>
    </xf>
    <xf numFmtId="49" fontId="23" fillId="0" borderId="12" xfId="6" applyNumberFormat="1" applyFont="1" applyFill="1" applyBorder="1" applyAlignment="1" applyProtection="1">
      <alignment horizontal="center" vertical="center" shrinkToFit="1"/>
      <protection locked="0"/>
    </xf>
    <xf numFmtId="49" fontId="23" fillId="0" borderId="48" xfId="6" applyNumberFormat="1" applyFont="1" applyFill="1" applyBorder="1" applyAlignment="1" applyProtection="1">
      <alignment horizontal="center" vertical="center" shrinkToFit="1"/>
      <protection locked="0"/>
    </xf>
    <xf numFmtId="49" fontId="23" fillId="0" borderId="49" xfId="6" applyNumberFormat="1" applyFont="1" applyFill="1" applyBorder="1" applyAlignment="1" applyProtection="1">
      <alignment horizontal="center" vertical="center" shrinkToFit="1"/>
      <protection locked="0"/>
    </xf>
    <xf numFmtId="49" fontId="23" fillId="0" borderId="0" xfId="6" applyNumberFormat="1" applyFont="1" applyFill="1" applyBorder="1" applyAlignment="1" applyProtection="1">
      <alignment horizontal="center" vertical="center" shrinkToFit="1"/>
      <protection locked="0"/>
    </xf>
    <xf numFmtId="49" fontId="23" fillId="0" borderId="50" xfId="6" applyNumberFormat="1" applyFont="1" applyFill="1" applyBorder="1" applyAlignment="1" applyProtection="1">
      <alignment horizontal="center" vertical="center" shrinkToFit="1"/>
      <protection locked="0"/>
    </xf>
    <xf numFmtId="49" fontId="23" fillId="0" borderId="51" xfId="6" applyNumberFormat="1" applyFont="1" applyFill="1" applyBorder="1" applyAlignment="1" applyProtection="1">
      <alignment horizontal="center" vertical="center" shrinkToFit="1"/>
      <protection locked="0"/>
    </xf>
    <xf numFmtId="49" fontId="23" fillId="0" borderId="46" xfId="6" applyNumberFormat="1" applyFont="1" applyFill="1" applyBorder="1" applyAlignment="1" applyProtection="1">
      <alignment horizontal="center" vertical="center" shrinkToFit="1"/>
      <protection locked="0"/>
    </xf>
    <xf numFmtId="49" fontId="23" fillId="0" borderId="52" xfId="6" applyNumberFormat="1" applyFont="1" applyFill="1" applyBorder="1" applyAlignment="1" applyProtection="1">
      <alignment horizontal="center" vertical="center" shrinkToFit="1"/>
      <protection locked="0"/>
    </xf>
    <xf numFmtId="49" fontId="23" fillId="0" borderId="91" xfId="6" applyNumberFormat="1" applyFont="1" applyFill="1" applyBorder="1" applyAlignment="1" applyProtection="1">
      <alignment vertical="center" shrinkToFit="1"/>
      <protection locked="0"/>
    </xf>
    <xf numFmtId="49" fontId="23" fillId="0" borderId="92" xfId="6" applyNumberFormat="1" applyFont="1" applyFill="1" applyBorder="1" applyAlignment="1" applyProtection="1">
      <alignment vertical="center" shrinkToFit="1"/>
      <protection locked="0"/>
    </xf>
    <xf numFmtId="49" fontId="23" fillId="0" borderId="93" xfId="6" applyNumberFormat="1" applyFont="1" applyFill="1" applyBorder="1" applyAlignment="1" applyProtection="1">
      <alignment vertical="center" shrinkToFit="1"/>
      <protection locked="0"/>
    </xf>
    <xf numFmtId="0" fontId="34" fillId="0" borderId="78" xfId="6" applyNumberFormat="1" applyFont="1" applyFill="1" applyBorder="1" applyAlignment="1" applyProtection="1">
      <alignment horizontal="center" vertical="center"/>
      <protection locked="0"/>
    </xf>
    <xf numFmtId="0" fontId="34" fillId="0" borderId="46" xfId="6" applyNumberFormat="1" applyFont="1" applyFill="1" applyBorder="1" applyAlignment="1" applyProtection="1">
      <alignment horizontal="center" vertical="center"/>
      <protection locked="0"/>
    </xf>
    <xf numFmtId="0" fontId="34" fillId="0" borderId="79" xfId="6" applyNumberFormat="1" applyFont="1" applyFill="1" applyBorder="1" applyAlignment="1" applyProtection="1">
      <alignment horizontal="center" vertical="center"/>
      <protection locked="0"/>
    </xf>
    <xf numFmtId="49" fontId="23" fillId="0" borderId="78" xfId="6" applyNumberFormat="1" applyFont="1" applyFill="1" applyBorder="1" applyAlignment="1" applyProtection="1">
      <alignment horizontal="center" vertical="center" shrinkToFit="1"/>
      <protection locked="0"/>
    </xf>
    <xf numFmtId="179" fontId="16" fillId="0" borderId="9" xfId="6" applyNumberFormat="1" applyFont="1" applyBorder="1" applyAlignment="1" applyProtection="1">
      <alignment horizontal="center" vertical="center"/>
      <protection locked="0"/>
    </xf>
    <xf numFmtId="0" fontId="24" fillId="0" borderId="0" xfId="6" applyFont="1" applyBorder="1" applyAlignment="1" applyProtection="1">
      <alignment horizontal="center" vertical="center" shrinkToFit="1"/>
    </xf>
    <xf numFmtId="49" fontId="23" fillId="0" borderId="137" xfId="6" applyNumberFormat="1" applyFont="1" applyFill="1" applyBorder="1" applyAlignment="1" applyProtection="1">
      <alignment horizontal="center" vertical="center"/>
      <protection locked="0"/>
    </xf>
    <xf numFmtId="49" fontId="23" fillId="0" borderId="55" xfId="6" applyNumberFormat="1" applyFont="1" applyFill="1" applyBorder="1" applyAlignment="1" applyProtection="1">
      <alignment horizontal="center" vertical="center"/>
      <protection locked="0"/>
    </xf>
    <xf numFmtId="49" fontId="23" fillId="0" borderId="138" xfId="6" applyNumberFormat="1" applyFont="1" applyFill="1" applyBorder="1" applyAlignment="1" applyProtection="1">
      <alignment horizontal="center" vertical="center"/>
      <protection locked="0"/>
    </xf>
    <xf numFmtId="49" fontId="23" fillId="0" borderId="65" xfId="6" applyNumberFormat="1" applyFont="1" applyFill="1" applyBorder="1" applyAlignment="1" applyProtection="1">
      <alignment vertical="center" shrinkToFit="1"/>
      <protection locked="0"/>
    </xf>
    <xf numFmtId="49" fontId="23" fillId="0" borderId="66" xfId="6" applyNumberFormat="1" applyFont="1" applyFill="1" applyBorder="1" applyAlignment="1" applyProtection="1">
      <alignment vertical="center" shrinkToFit="1"/>
      <protection locked="0"/>
    </xf>
    <xf numFmtId="49" fontId="23" fillId="0" borderId="94" xfId="6" applyNumberFormat="1" applyFont="1" applyFill="1" applyBorder="1" applyAlignment="1" applyProtection="1">
      <alignment vertical="center" shrinkToFit="1"/>
      <protection locked="0"/>
    </xf>
    <xf numFmtId="0" fontId="34" fillId="0" borderId="137" xfId="6" applyNumberFormat="1" applyFont="1" applyFill="1" applyBorder="1" applyAlignment="1" applyProtection="1">
      <alignment horizontal="center" vertical="center"/>
      <protection locked="0"/>
    </xf>
    <xf numFmtId="0" fontId="34" fillId="0" borderId="55" xfId="6" applyNumberFormat="1" applyFont="1" applyFill="1" applyBorder="1" applyAlignment="1" applyProtection="1">
      <alignment horizontal="center" vertical="center"/>
      <protection locked="0"/>
    </xf>
    <xf numFmtId="0" fontId="34" fillId="0" borderId="138" xfId="6" applyNumberFormat="1" applyFont="1" applyFill="1" applyBorder="1" applyAlignment="1" applyProtection="1">
      <alignment horizontal="center" vertical="center"/>
      <protection locked="0"/>
    </xf>
    <xf numFmtId="49" fontId="23" fillId="0" borderId="89" xfId="6" applyNumberFormat="1" applyFont="1" applyFill="1" applyBorder="1" applyAlignment="1" applyProtection="1">
      <alignment horizontal="center" vertical="center" shrinkToFit="1"/>
      <protection locked="0"/>
    </xf>
    <xf numFmtId="0" fontId="24" fillId="0" borderId="0" xfId="6" applyFont="1" applyBorder="1" applyAlignment="1" applyProtection="1">
      <alignment horizontal="center" vertical="center" shrinkToFit="1"/>
      <protection locked="0"/>
    </xf>
    <xf numFmtId="0" fontId="24" fillId="0" borderId="50" xfId="6" applyFont="1" applyBorder="1" applyAlignment="1" applyProtection="1">
      <alignment horizontal="center" vertical="center" shrinkToFit="1"/>
    </xf>
    <xf numFmtId="49" fontId="19" fillId="0" borderId="13" xfId="6" applyNumberFormat="1" applyFont="1" applyFill="1" applyBorder="1" applyAlignment="1" applyProtection="1">
      <alignment horizontal="center" vertical="center" wrapText="1"/>
    </xf>
    <xf numFmtId="49" fontId="19" fillId="0" borderId="15" xfId="6" applyNumberFormat="1" applyFont="1" applyFill="1" applyBorder="1" applyAlignment="1" applyProtection="1">
      <alignment horizontal="center" vertical="center" wrapText="1"/>
    </xf>
    <xf numFmtId="49" fontId="19" fillId="0" borderId="97" xfId="6" applyNumberFormat="1" applyFont="1" applyFill="1" applyBorder="1" applyAlignment="1" applyProtection="1">
      <alignment horizontal="center" vertical="center" wrapText="1"/>
    </xf>
    <xf numFmtId="49" fontId="19" fillId="0" borderId="98" xfId="6" applyNumberFormat="1" applyFont="1" applyFill="1" applyBorder="1" applyAlignment="1" applyProtection="1">
      <alignment horizontal="center" vertical="center" wrapText="1"/>
    </xf>
    <xf numFmtId="49" fontId="19" fillId="0" borderId="100" xfId="6" applyNumberFormat="1" applyFont="1" applyFill="1" applyBorder="1" applyAlignment="1" applyProtection="1">
      <alignment horizontal="center" vertical="center" wrapText="1"/>
    </xf>
    <xf numFmtId="49" fontId="19" fillId="0" borderId="101" xfId="6" applyNumberFormat="1" applyFont="1" applyFill="1" applyBorder="1" applyAlignment="1" applyProtection="1">
      <alignment horizontal="center" vertical="center" wrapText="1"/>
    </xf>
    <xf numFmtId="0" fontId="34" fillId="0" borderId="139" xfId="6" applyFont="1" applyBorder="1" applyAlignment="1" applyProtection="1">
      <alignment horizontal="center" vertical="center"/>
      <protection locked="0"/>
    </xf>
    <xf numFmtId="0" fontId="34" fillId="0" borderId="95" xfId="6" applyFont="1" applyBorder="1" applyAlignment="1" applyProtection="1">
      <alignment horizontal="center" vertical="center"/>
      <protection locked="0"/>
    </xf>
    <xf numFmtId="0" fontId="23" fillId="0" borderId="95" xfId="6" applyFont="1" applyBorder="1" applyAlignment="1" applyProtection="1">
      <alignment horizontal="center" vertical="center" shrinkToFit="1"/>
    </xf>
    <xf numFmtId="0" fontId="34" fillId="0" borderId="95" xfId="6" applyFont="1" applyBorder="1" applyAlignment="1" applyProtection="1">
      <alignment horizontal="center" vertical="center" shrinkToFit="1"/>
      <protection locked="0"/>
    </xf>
    <xf numFmtId="0" fontId="23" fillId="0" borderId="96" xfId="6" applyFont="1" applyBorder="1" applyAlignment="1" applyProtection="1">
      <alignment horizontal="center" vertical="center" shrinkToFit="1"/>
    </xf>
    <xf numFmtId="49" fontId="23" fillId="0" borderId="60" xfId="6" applyNumberFormat="1" applyFont="1" applyFill="1" applyBorder="1" applyAlignment="1" applyProtection="1">
      <alignment horizontal="center" vertical="center"/>
      <protection locked="0"/>
    </xf>
    <xf numFmtId="0" fontId="23" fillId="0" borderId="140" xfId="6" applyFont="1" applyBorder="1" applyAlignment="1" applyProtection="1">
      <alignment horizontal="center" vertical="center"/>
      <protection locked="0"/>
    </xf>
    <xf numFmtId="0" fontId="23" fillId="0" borderId="31" xfId="6" applyFont="1" applyBorder="1" applyAlignment="1" applyProtection="1">
      <alignment horizontal="center" vertical="center"/>
      <protection locked="0"/>
    </xf>
    <xf numFmtId="0" fontId="23" fillId="0" borderId="31" xfId="6" applyFont="1" applyBorder="1" applyAlignment="1" applyProtection="1">
      <alignment horizontal="center" vertical="center" shrinkToFit="1"/>
    </xf>
    <xf numFmtId="0" fontId="23" fillId="0" borderId="31" xfId="6" applyFont="1" applyBorder="1" applyAlignment="1" applyProtection="1">
      <alignment horizontal="center" vertical="center" shrinkToFit="1"/>
      <protection locked="0"/>
    </xf>
    <xf numFmtId="0" fontId="23" fillId="0" borderId="33" xfId="6" applyFont="1" applyBorder="1" applyAlignment="1" applyProtection="1">
      <alignment horizontal="center" vertical="center" shrinkToFit="1"/>
    </xf>
    <xf numFmtId="49" fontId="34" fillId="0" borderId="68" xfId="6" applyNumberFormat="1" applyFont="1" applyFill="1" applyBorder="1" applyAlignment="1" applyProtection="1">
      <alignment vertical="center" shrinkToFit="1"/>
      <protection locked="0"/>
    </xf>
    <xf numFmtId="49" fontId="34" fillId="0" borderId="55" xfId="6" applyNumberFormat="1" applyFont="1" applyFill="1" applyBorder="1" applyAlignment="1" applyProtection="1">
      <alignment vertical="center" shrinkToFit="1"/>
      <protection locked="0"/>
    </xf>
    <xf numFmtId="49" fontId="34" fillId="0" borderId="70" xfId="6" applyNumberFormat="1" applyFont="1" applyFill="1" applyBorder="1" applyAlignment="1" applyProtection="1">
      <alignment vertical="center" shrinkToFit="1"/>
      <protection locked="0"/>
    </xf>
    <xf numFmtId="49" fontId="23" fillId="0" borderId="102" xfId="6" applyNumberFormat="1" applyFont="1" applyFill="1" applyBorder="1" applyAlignment="1" applyProtection="1">
      <alignment horizontal="center" vertical="center"/>
      <protection locked="0"/>
    </xf>
    <xf numFmtId="49" fontId="34" fillId="0" borderId="58" xfId="6" applyNumberFormat="1" applyFont="1" applyFill="1" applyBorder="1" applyAlignment="1" applyProtection="1">
      <alignment vertical="top" shrinkToFit="1"/>
      <protection locked="0"/>
    </xf>
    <xf numFmtId="49" fontId="34" fillId="0" borderId="14" xfId="6" applyNumberFormat="1" applyFont="1" applyFill="1" applyBorder="1" applyAlignment="1" applyProtection="1">
      <alignment vertical="top" shrinkToFit="1"/>
      <protection locked="0"/>
    </xf>
    <xf numFmtId="49" fontId="34" fillId="0" borderId="59" xfId="6" applyNumberFormat="1" applyFont="1" applyFill="1" applyBorder="1" applyAlignment="1" applyProtection="1">
      <alignment vertical="top" shrinkToFit="1"/>
      <protection locked="0"/>
    </xf>
    <xf numFmtId="0" fontId="23" fillId="0" borderId="99" xfId="6" applyFont="1" applyBorder="1" applyAlignment="1" applyProtection="1">
      <alignment horizontal="center" vertical="center"/>
      <protection locked="0"/>
    </xf>
    <xf numFmtId="0" fontId="23" fillId="0" borderId="25" xfId="6" applyFont="1" applyBorder="1" applyAlignment="1" applyProtection="1">
      <alignment horizontal="center" vertical="center"/>
      <protection locked="0"/>
    </xf>
    <xf numFmtId="0" fontId="23" fillId="0" borderId="25" xfId="6" applyFont="1" applyBorder="1" applyAlignment="1" applyProtection="1">
      <alignment horizontal="center" vertical="center" shrinkToFit="1"/>
    </xf>
    <xf numFmtId="0" fontId="23" fillId="0" borderId="25" xfId="6" applyFont="1" applyBorder="1" applyAlignment="1" applyProtection="1">
      <alignment horizontal="center" vertical="center" shrinkToFit="1"/>
      <protection locked="0"/>
    </xf>
    <xf numFmtId="0" fontId="23" fillId="0" borderId="27" xfId="6" applyFont="1" applyBorder="1" applyAlignment="1" applyProtection="1">
      <alignment horizontal="center" vertical="center" shrinkToFit="1"/>
    </xf>
    <xf numFmtId="49" fontId="34" fillId="0" borderId="49" xfId="6" applyNumberFormat="1" applyFont="1" applyFill="1" applyBorder="1" applyAlignment="1" applyProtection="1">
      <alignment vertical="center" shrinkToFit="1"/>
      <protection locked="0"/>
    </xf>
    <xf numFmtId="49" fontId="34" fillId="0" borderId="0" xfId="6" applyNumberFormat="1" applyFont="1" applyFill="1" applyBorder="1" applyAlignment="1" applyProtection="1">
      <alignment vertical="center" shrinkToFit="1"/>
      <protection locked="0"/>
    </xf>
    <xf numFmtId="49" fontId="34" fillId="0" borderId="61" xfId="6" applyNumberFormat="1" applyFont="1" applyFill="1" applyBorder="1" applyAlignment="1" applyProtection="1">
      <alignment vertical="center" shrinkToFit="1"/>
      <protection locked="0"/>
    </xf>
    <xf numFmtId="0" fontId="16" fillId="0" borderId="60" xfId="6" applyFont="1" applyBorder="1" applyAlignment="1" applyProtection="1">
      <alignment horizontal="left" vertical="top"/>
      <protection locked="0"/>
    </xf>
    <xf numFmtId="0" fontId="16" fillId="0" borderId="0" xfId="6" applyFont="1" applyBorder="1" applyAlignment="1" applyProtection="1">
      <alignment horizontal="left" vertical="top"/>
      <protection locked="0"/>
    </xf>
    <xf numFmtId="0" fontId="16" fillId="0" borderId="61" xfId="6" applyFont="1" applyBorder="1" applyAlignment="1" applyProtection="1">
      <alignment horizontal="left" vertical="top"/>
      <protection locked="0"/>
    </xf>
    <xf numFmtId="0" fontId="35" fillId="0" borderId="57" xfId="6" applyFont="1" applyFill="1" applyBorder="1" applyAlignment="1">
      <alignment horizontal="center" vertical="center"/>
    </xf>
    <xf numFmtId="0" fontId="35" fillId="0" borderId="14" xfId="6" applyFont="1" applyFill="1" applyBorder="1" applyAlignment="1">
      <alignment horizontal="center" vertical="center"/>
    </xf>
    <xf numFmtId="0" fontId="35" fillId="0" borderId="59" xfId="6" applyFont="1" applyFill="1" applyBorder="1" applyAlignment="1">
      <alignment horizontal="center" vertical="center"/>
    </xf>
    <xf numFmtId="0" fontId="35" fillId="0" borderId="60" xfId="6" applyFont="1" applyFill="1" applyBorder="1" applyAlignment="1">
      <alignment horizontal="center" vertical="center"/>
    </xf>
    <xf numFmtId="0" fontId="35" fillId="0" borderId="0" xfId="6" applyFont="1" applyFill="1" applyBorder="1" applyAlignment="1">
      <alignment horizontal="center" vertical="center"/>
    </xf>
    <xf numFmtId="0" fontId="35" fillId="0" borderId="61" xfId="6" applyFont="1" applyFill="1" applyBorder="1" applyAlignment="1">
      <alignment horizontal="center" vertical="center"/>
    </xf>
    <xf numFmtId="0" fontId="35" fillId="0" borderId="102" xfId="6" applyFont="1" applyFill="1" applyBorder="1" applyAlignment="1">
      <alignment horizontal="center" vertical="center"/>
    </xf>
    <xf numFmtId="0" fontId="35" fillId="0" borderId="55" xfId="6" applyFont="1" applyFill="1" applyBorder="1" applyAlignment="1">
      <alignment horizontal="center" vertical="center"/>
    </xf>
    <xf numFmtId="0" fontId="35" fillId="0" borderId="70" xfId="6" applyFont="1" applyFill="1" applyBorder="1" applyAlignment="1">
      <alignment horizontal="center" vertical="center"/>
    </xf>
    <xf numFmtId="0" fontId="5" fillId="0" borderId="14" xfId="6" applyFill="1" applyBorder="1" applyAlignment="1">
      <alignment horizontal="center" vertical="center"/>
    </xf>
    <xf numFmtId="0" fontId="5" fillId="0" borderId="55" xfId="6" applyFill="1" applyBorder="1" applyAlignment="1">
      <alignment horizontal="center" vertical="center"/>
    </xf>
    <xf numFmtId="0" fontId="5" fillId="0" borderId="57" xfId="6" applyFill="1" applyBorder="1" applyAlignment="1">
      <alignment horizontal="center" vertical="center"/>
    </xf>
    <xf numFmtId="0" fontId="5" fillId="0" borderId="59" xfId="6" applyFill="1" applyBorder="1" applyAlignment="1">
      <alignment horizontal="center" vertical="center"/>
    </xf>
    <xf numFmtId="0" fontId="5" fillId="0" borderId="102" xfId="6" applyFill="1" applyBorder="1" applyAlignment="1">
      <alignment horizontal="center" vertical="center"/>
    </xf>
    <xf numFmtId="0" fontId="5" fillId="0" borderId="70" xfId="6" applyFill="1" applyBorder="1" applyAlignment="1">
      <alignment horizontal="center" vertical="center"/>
    </xf>
    <xf numFmtId="0" fontId="5" fillId="0" borderId="141" xfId="6" applyFill="1" applyBorder="1" applyAlignment="1" applyProtection="1">
      <alignment horizontal="center" vertical="center"/>
    </xf>
    <xf numFmtId="0" fontId="5" fillId="0" borderId="142" xfId="6" applyFill="1" applyBorder="1" applyAlignment="1" applyProtection="1">
      <alignment horizontal="center" vertical="center"/>
    </xf>
    <xf numFmtId="0" fontId="5" fillId="0" borderId="143" xfId="6" applyFill="1" applyBorder="1" applyAlignment="1" applyProtection="1">
      <alignment horizontal="center" vertical="center"/>
    </xf>
    <xf numFmtId="0" fontId="5" fillId="0" borderId="69" xfId="6" applyFill="1" applyBorder="1" applyAlignment="1">
      <alignment horizontal="center" vertical="center"/>
    </xf>
    <xf numFmtId="0" fontId="5" fillId="0" borderId="101" xfId="6" applyFill="1" applyBorder="1" applyAlignment="1">
      <alignment horizontal="center" vertical="center"/>
    </xf>
    <xf numFmtId="0" fontId="5" fillId="0" borderId="68" xfId="6" applyFill="1" applyBorder="1" applyAlignment="1">
      <alignment horizontal="center" vertical="center"/>
    </xf>
    <xf numFmtId="0" fontId="5" fillId="0" borderId="144" xfId="6" applyFill="1" applyBorder="1" applyAlignment="1">
      <alignment horizontal="center" vertical="center"/>
    </xf>
    <xf numFmtId="0" fontId="5" fillId="0" borderId="145" xfId="6" applyFill="1" applyBorder="1" applyAlignment="1">
      <alignment horizontal="center" vertical="center"/>
    </xf>
    <xf numFmtId="0" fontId="5" fillId="0" borderId="146" xfId="6" applyFill="1" applyBorder="1" applyAlignment="1">
      <alignment horizontal="center" vertical="center"/>
    </xf>
    <xf numFmtId="0" fontId="5" fillId="0" borderId="141" xfId="6" applyFill="1" applyBorder="1" applyAlignment="1">
      <alignment horizontal="center" vertical="center"/>
    </xf>
    <xf numFmtId="0" fontId="5" fillId="0" borderId="142" xfId="6" applyFill="1" applyBorder="1" applyAlignment="1">
      <alignment horizontal="center" vertical="center"/>
    </xf>
    <xf numFmtId="0" fontId="5" fillId="0" borderId="143" xfId="6" applyFill="1" applyBorder="1" applyAlignment="1">
      <alignment horizontal="center" vertical="center"/>
    </xf>
    <xf numFmtId="0" fontId="35" fillId="0" borderId="46" xfId="6" applyFont="1" applyFill="1" applyBorder="1" applyAlignment="1">
      <alignment horizontal="center" vertical="center"/>
    </xf>
    <xf numFmtId="0" fontId="5" fillId="0" borderId="131" xfId="6" applyFill="1" applyBorder="1" applyAlignment="1">
      <alignment horizontal="center" vertical="center"/>
    </xf>
    <xf numFmtId="0" fontId="35" fillId="0" borderId="131" xfId="6" applyFont="1" applyFill="1" applyBorder="1" applyAlignment="1">
      <alignment horizontal="center" vertical="center"/>
    </xf>
    <xf numFmtId="0" fontId="5" fillId="0" borderId="148" xfId="6" applyFill="1" applyBorder="1" applyAlignment="1">
      <alignment horizontal="center" vertical="center"/>
    </xf>
    <xf numFmtId="0" fontId="35" fillId="0" borderId="147" xfId="6" applyFont="1" applyFill="1" applyBorder="1" applyAlignment="1">
      <alignment horizontal="center" vertical="center"/>
    </xf>
    <xf numFmtId="0" fontId="35" fillId="0" borderId="52" xfId="6" applyFont="1" applyFill="1" applyBorder="1" applyAlignment="1">
      <alignment horizontal="center" vertical="center"/>
    </xf>
    <xf numFmtId="0" fontId="5" fillId="0" borderId="9" xfId="6" applyFill="1" applyBorder="1" applyAlignment="1">
      <alignment horizontal="center" vertical="center"/>
    </xf>
    <xf numFmtId="0" fontId="5" fillId="0" borderId="151" xfId="6" applyFill="1" applyBorder="1" applyAlignment="1">
      <alignment horizontal="center" vertical="center"/>
    </xf>
    <xf numFmtId="0" fontId="36" fillId="0" borderId="105" xfId="6" applyFont="1" applyFill="1" applyBorder="1" applyAlignment="1">
      <alignment horizontal="center" vertical="center"/>
    </xf>
    <xf numFmtId="0" fontId="5" fillId="0" borderId="149" xfId="6" applyFill="1" applyBorder="1" applyAlignment="1">
      <alignment horizontal="center" vertical="center"/>
    </xf>
    <xf numFmtId="0" fontId="5" fillId="0" borderId="150" xfId="6" applyFill="1" applyBorder="1" applyAlignment="1">
      <alignment horizontal="center" vertical="center"/>
    </xf>
    <xf numFmtId="0" fontId="5" fillId="0" borderId="51" xfId="6" applyFill="1" applyBorder="1" applyAlignment="1">
      <alignment horizontal="center" vertical="center"/>
    </xf>
    <xf numFmtId="0" fontId="5" fillId="0" borderId="106" xfId="6" applyFill="1" applyBorder="1" applyAlignment="1">
      <alignment horizontal="center" vertical="center"/>
    </xf>
    <xf numFmtId="0" fontId="5" fillId="0" borderId="152" xfId="6" applyFill="1" applyBorder="1" applyAlignment="1">
      <alignment horizontal="center" vertical="center"/>
    </xf>
    <xf numFmtId="0" fontId="36" fillId="3" borderId="153" xfId="6" applyFont="1" applyFill="1" applyBorder="1" applyAlignment="1">
      <alignment horizontal="center" vertical="center"/>
    </xf>
    <xf numFmtId="0" fontId="36" fillId="3" borderId="105" xfId="6" applyFont="1" applyFill="1" applyBorder="1" applyAlignment="1">
      <alignment horizontal="center" vertical="center"/>
    </xf>
    <xf numFmtId="0" fontId="35" fillId="3" borderId="153" xfId="6" applyFont="1" applyFill="1" applyBorder="1" applyAlignment="1">
      <alignment horizontal="center" vertical="center"/>
    </xf>
    <xf numFmtId="0" fontId="35" fillId="3" borderId="105" xfId="6" applyFont="1" applyFill="1" applyBorder="1" applyAlignment="1">
      <alignment horizontal="center" vertical="center"/>
    </xf>
    <xf numFmtId="0" fontId="35" fillId="3" borderId="11" xfId="6" applyFont="1" applyFill="1" applyBorder="1" applyAlignment="1">
      <alignment horizontal="center" vertical="center"/>
    </xf>
    <xf numFmtId="0" fontId="5" fillId="3" borderId="106" xfId="6" applyFill="1" applyBorder="1" applyAlignment="1">
      <alignment horizontal="center" vertical="center"/>
    </xf>
    <xf numFmtId="0" fontId="5" fillId="3" borderId="11" xfId="6" applyFill="1" applyBorder="1" applyAlignment="1">
      <alignment horizontal="center" vertical="center"/>
    </xf>
    <xf numFmtId="0" fontId="35" fillId="3" borderId="106" xfId="6" applyFont="1" applyFill="1" applyBorder="1" applyAlignment="1">
      <alignment horizontal="center" vertical="center"/>
    </xf>
    <xf numFmtId="0" fontId="5" fillId="3" borderId="152" xfId="6" applyFill="1" applyBorder="1" applyAlignment="1">
      <alignment horizontal="center" vertical="center"/>
    </xf>
    <xf numFmtId="0" fontId="35" fillId="0" borderId="9" xfId="6" applyFont="1" applyFill="1" applyBorder="1" applyAlignment="1">
      <alignment horizontal="center" vertical="center"/>
    </xf>
    <xf numFmtId="0" fontId="35" fillId="0" borderId="105" xfId="6" applyFont="1" applyFill="1" applyBorder="1" applyAlignment="1">
      <alignment horizontal="center" vertical="center"/>
    </xf>
    <xf numFmtId="0" fontId="35" fillId="0" borderId="11" xfId="6" applyFont="1" applyFill="1" applyBorder="1" applyAlignment="1">
      <alignment horizontal="center" vertical="center"/>
    </xf>
    <xf numFmtId="0" fontId="5" fillId="3" borderId="105" xfId="6" applyFill="1" applyBorder="1" applyAlignment="1">
      <alignment horizontal="center" vertical="center"/>
    </xf>
    <xf numFmtId="0" fontId="5" fillId="0" borderId="108" xfId="6" applyFill="1" applyBorder="1" applyAlignment="1">
      <alignment horizontal="center" vertical="center"/>
    </xf>
    <xf numFmtId="0" fontId="5" fillId="0" borderId="47" xfId="6" applyFill="1" applyBorder="1" applyAlignment="1">
      <alignment horizontal="center" vertical="center"/>
    </xf>
    <xf numFmtId="0" fontId="35" fillId="0" borderId="97" xfId="6" applyFont="1" applyFill="1" applyBorder="1" applyAlignment="1">
      <alignment horizontal="center" vertical="center"/>
    </xf>
    <xf numFmtId="0" fontId="35" fillId="0" borderId="98" xfId="6" applyFont="1" applyFill="1" applyBorder="1" applyAlignment="1">
      <alignment horizontal="center" vertical="center"/>
    </xf>
    <xf numFmtId="0" fontId="36" fillId="0" borderId="56" xfId="6" applyFont="1" applyFill="1" applyBorder="1" applyAlignment="1">
      <alignment horizontal="center" vertical="center"/>
    </xf>
    <xf numFmtId="0" fontId="5" fillId="0" borderId="154" xfId="6" applyFill="1" applyBorder="1" applyAlignment="1">
      <alignment horizontal="center" vertical="center"/>
    </xf>
    <xf numFmtId="0" fontId="35" fillId="0" borderId="50" xfId="6" applyFont="1" applyFill="1" applyBorder="1" applyAlignment="1">
      <alignment horizontal="center" vertical="center"/>
    </xf>
    <xf numFmtId="0" fontId="40" fillId="0" borderId="46" xfId="6" applyFont="1" applyBorder="1" applyAlignment="1" applyProtection="1">
      <alignment horizontal="left" vertical="center"/>
    </xf>
    <xf numFmtId="0" fontId="36" fillId="0" borderId="0" xfId="6" applyFont="1" applyBorder="1" applyAlignment="1" applyProtection="1">
      <alignment horizontal="center" vertical="center"/>
    </xf>
    <xf numFmtId="0" fontId="36" fillId="0" borderId="90" xfId="6" applyFont="1" applyBorder="1" applyAlignment="1" applyProtection="1">
      <alignment horizontal="center" vertical="center"/>
    </xf>
    <xf numFmtId="49" fontId="36" fillId="0" borderId="90" xfId="6" applyNumberFormat="1" applyFont="1" applyBorder="1" applyAlignment="1" applyProtection="1">
      <alignment horizontal="left" vertical="center" shrinkToFit="1"/>
    </xf>
    <xf numFmtId="0" fontId="36" fillId="0" borderId="160" xfId="6" applyFont="1" applyBorder="1" applyAlignment="1" applyProtection="1">
      <alignment horizontal="left" vertical="center" shrinkToFit="1"/>
    </xf>
    <xf numFmtId="0" fontId="36" fillId="0" borderId="161" xfId="6" applyFont="1" applyBorder="1" applyAlignment="1" applyProtection="1">
      <alignment horizontal="left" vertical="center" shrinkToFit="1"/>
    </xf>
    <xf numFmtId="0" fontId="36" fillId="0" borderId="162" xfId="6" applyFont="1" applyBorder="1" applyAlignment="1" applyProtection="1">
      <alignment horizontal="left" vertical="center" shrinkToFit="1"/>
    </xf>
    <xf numFmtId="0" fontId="29" fillId="0" borderId="47" xfId="6" applyFont="1" applyBorder="1" applyAlignment="1" applyProtection="1">
      <alignment horizontal="center" vertical="top"/>
      <protection locked="0"/>
    </xf>
    <xf numFmtId="0" fontId="29" fillId="0" borderId="12" xfId="6" applyFont="1" applyBorder="1" applyAlignment="1" applyProtection="1">
      <alignment horizontal="center" vertical="top"/>
      <protection locked="0"/>
    </xf>
    <xf numFmtId="0" fontId="29" fillId="0" borderId="48" xfId="6" applyFont="1" applyBorder="1" applyAlignment="1" applyProtection="1">
      <alignment horizontal="center" vertical="top"/>
      <protection locked="0"/>
    </xf>
    <xf numFmtId="0" fontId="29" fillId="0" borderId="49" xfId="6" applyFont="1" applyBorder="1" applyAlignment="1" applyProtection="1">
      <alignment horizontal="center" vertical="top"/>
      <protection locked="0"/>
    </xf>
    <xf numFmtId="0" fontId="29" fillId="0" borderId="0" xfId="6" applyFont="1" applyBorder="1" applyAlignment="1" applyProtection="1">
      <alignment horizontal="center" vertical="top"/>
      <protection locked="0"/>
    </xf>
    <xf numFmtId="0" fontId="29" fillId="0" borderId="50" xfId="6" applyFont="1" applyBorder="1" applyAlignment="1" applyProtection="1">
      <alignment horizontal="center" vertical="top"/>
      <protection locked="0"/>
    </xf>
    <xf numFmtId="0" fontId="29" fillId="0" borderId="51" xfId="6" applyFont="1" applyBorder="1" applyAlignment="1" applyProtection="1">
      <alignment horizontal="center" vertical="top"/>
      <protection locked="0"/>
    </xf>
    <xf numFmtId="0" fontId="29" fillId="0" borderId="46" xfId="6" applyFont="1" applyBorder="1" applyAlignment="1" applyProtection="1">
      <alignment horizontal="center" vertical="top"/>
      <protection locked="0"/>
    </xf>
    <xf numFmtId="0" fontId="29" fillId="0" borderId="52" xfId="6" applyFont="1" applyBorder="1" applyAlignment="1" applyProtection="1">
      <alignment horizontal="center" vertical="top"/>
      <protection locked="0"/>
    </xf>
    <xf numFmtId="0" fontId="40" fillId="0" borderId="0" xfId="6" applyFont="1" applyAlignment="1" applyProtection="1">
      <alignment horizontal="left" vertical="top" wrapText="1"/>
    </xf>
    <xf numFmtId="0" fontId="40" fillId="0" borderId="46" xfId="6" applyFont="1" applyBorder="1" applyAlignment="1" applyProtection="1">
      <alignment horizontal="left" vertical="top" wrapText="1"/>
    </xf>
    <xf numFmtId="0" fontId="40" fillId="0" borderId="0" xfId="6" applyFont="1" applyAlignment="1" applyProtection="1">
      <alignment horizontal="left" vertical="center" wrapText="1"/>
    </xf>
    <xf numFmtId="0" fontId="40" fillId="0" borderId="46" xfId="6" applyFont="1" applyBorder="1" applyAlignment="1" applyProtection="1">
      <alignment horizontal="left" vertical="center" wrapText="1"/>
    </xf>
    <xf numFmtId="0" fontId="5" fillId="0" borderId="157" xfId="6" applyFill="1" applyBorder="1" applyAlignment="1">
      <alignment horizontal="center" vertical="center"/>
    </xf>
    <xf numFmtId="0" fontId="36" fillId="0" borderId="0" xfId="6" applyFont="1" applyBorder="1" applyAlignment="1" applyProtection="1">
      <alignment horizontal="left" vertical="center"/>
    </xf>
    <xf numFmtId="0" fontId="36" fillId="0" borderId="12" xfId="6" applyFont="1" applyBorder="1" applyAlignment="1" applyProtection="1">
      <alignment horizontal="left" vertical="center"/>
    </xf>
    <xf numFmtId="0" fontId="36" fillId="0" borderId="48" xfId="6" applyFont="1" applyBorder="1" applyAlignment="1" applyProtection="1">
      <alignment horizontal="left" vertical="center"/>
    </xf>
    <xf numFmtId="0" fontId="36" fillId="0" borderId="158" xfId="6" applyFont="1" applyBorder="1" applyAlignment="1" applyProtection="1">
      <alignment horizontal="left" vertical="center" shrinkToFit="1"/>
    </xf>
    <xf numFmtId="0" fontId="36" fillId="0" borderId="159" xfId="6" applyFont="1" applyBorder="1" applyAlignment="1" applyProtection="1">
      <alignment horizontal="left" vertical="center" shrinkToFit="1"/>
    </xf>
    <xf numFmtId="0" fontId="35" fillId="0" borderId="12" xfId="6" applyFont="1" applyFill="1" applyBorder="1" applyAlignment="1">
      <alignment horizontal="center" vertical="center"/>
    </xf>
    <xf numFmtId="0" fontId="35" fillId="0" borderId="48" xfId="6" applyFont="1" applyFill="1" applyBorder="1" applyAlignment="1">
      <alignment horizontal="center" vertical="center"/>
    </xf>
    <xf numFmtId="0" fontId="35" fillId="0" borderId="108" xfId="6" applyFont="1" applyFill="1" applyBorder="1" applyAlignment="1">
      <alignment horizontal="center" vertical="center"/>
    </xf>
    <xf numFmtId="0" fontId="5" fillId="0" borderId="155" xfId="6" applyFill="1" applyBorder="1" applyAlignment="1">
      <alignment horizontal="center" vertical="center"/>
    </xf>
    <xf numFmtId="0" fontId="5" fillId="0" borderId="156" xfId="6" applyFill="1" applyBorder="1" applyAlignment="1">
      <alignment horizontal="center" vertical="center"/>
    </xf>
    <xf numFmtId="0" fontId="16" fillId="0" borderId="12" xfId="6" applyFont="1" applyBorder="1" applyAlignment="1" applyProtection="1">
      <alignment horizontal="left" vertical="center"/>
    </xf>
    <xf numFmtId="0" fontId="16" fillId="0" borderId="48" xfId="6" applyFont="1" applyBorder="1" applyAlignment="1" applyProtection="1">
      <alignment horizontal="left" vertical="center"/>
    </xf>
    <xf numFmtId="0" fontId="16" fillId="0" borderId="103" xfId="6" applyFont="1" applyBorder="1" applyAlignment="1" applyProtection="1">
      <alignment horizontal="left" vertical="center" shrinkToFit="1"/>
      <protection locked="0"/>
    </xf>
    <xf numFmtId="0" fontId="16" fillId="0" borderId="104" xfId="6" applyFont="1" applyBorder="1" applyAlignment="1" applyProtection="1">
      <alignment horizontal="left" vertical="center" shrinkToFit="1"/>
      <protection locked="0"/>
    </xf>
    <xf numFmtId="0" fontId="16" fillId="0" borderId="5" xfId="6" applyFont="1" applyBorder="1" applyAlignment="1" applyProtection="1">
      <alignment horizontal="left" vertical="center" shrinkToFit="1"/>
      <protection locked="0"/>
    </xf>
    <xf numFmtId="0" fontId="16" fillId="0" borderId="1" xfId="6" applyFont="1" applyBorder="1" applyAlignment="1" applyProtection="1">
      <alignment horizontal="left" vertical="center" shrinkToFit="1"/>
      <protection locked="0"/>
    </xf>
    <xf numFmtId="0" fontId="28" fillId="0" borderId="56" xfId="6" applyFont="1" applyFill="1" applyBorder="1" applyAlignment="1" applyProtection="1">
      <alignment horizontal="center" vertical="center"/>
      <protection locked="0"/>
    </xf>
    <xf numFmtId="0" fontId="5" fillId="0" borderId="164" xfId="6" applyFill="1" applyBorder="1" applyAlignment="1">
      <alignment horizontal="center" vertical="center"/>
    </xf>
    <xf numFmtId="0" fontId="35" fillId="0" borderId="164" xfId="6" applyFont="1" applyFill="1" applyBorder="1" applyAlignment="1">
      <alignment horizontal="center" vertical="center"/>
    </xf>
    <xf numFmtId="0" fontId="35" fillId="0" borderId="56" xfId="6" applyFont="1" applyFill="1" applyBorder="1" applyAlignment="1">
      <alignment horizontal="center" vertical="center"/>
    </xf>
    <xf numFmtId="0" fontId="35" fillId="0" borderId="165" xfId="6" applyFont="1" applyFill="1" applyBorder="1" applyAlignment="1">
      <alignment horizontal="center" vertical="center"/>
    </xf>
    <xf numFmtId="0" fontId="35" fillId="0" borderId="163" xfId="6" applyFont="1" applyFill="1" applyBorder="1" applyAlignment="1">
      <alignment horizontal="center" vertical="center"/>
    </xf>
    <xf numFmtId="0" fontId="56" fillId="3" borderId="106" xfId="11" applyFont="1" applyFill="1" applyBorder="1" applyAlignment="1">
      <alignment horizontal="left" vertical="center" wrapText="1" indent="1"/>
    </xf>
    <xf numFmtId="0" fontId="56" fillId="3" borderId="105" xfId="11" applyFont="1" applyFill="1" applyBorder="1" applyAlignment="1">
      <alignment horizontal="left" vertical="center" wrapText="1" indent="1"/>
    </xf>
    <xf numFmtId="0" fontId="56" fillId="3" borderId="11" xfId="11" applyFont="1" applyFill="1" applyBorder="1" applyAlignment="1">
      <alignment horizontal="left" vertical="center" wrapText="1" indent="1"/>
    </xf>
    <xf numFmtId="0" fontId="60" fillId="3" borderId="106" xfId="11" applyFont="1" applyFill="1" applyBorder="1" applyAlignment="1">
      <alignment horizontal="left" vertical="center" wrapText="1"/>
    </xf>
    <xf numFmtId="0" fontId="60" fillId="3" borderId="105" xfId="11" applyFont="1" applyFill="1" applyBorder="1" applyAlignment="1">
      <alignment horizontal="left" vertical="center" wrapText="1"/>
    </xf>
    <xf numFmtId="0" fontId="60" fillId="3" borderId="11" xfId="11" applyFont="1" applyFill="1" applyBorder="1" applyAlignment="1">
      <alignment horizontal="left" vertical="center" wrapText="1"/>
    </xf>
    <xf numFmtId="0" fontId="44" fillId="0" borderId="0" xfId="11" applyFont="1" applyAlignment="1">
      <alignment horizontal="center" vertical="center"/>
    </xf>
    <xf numFmtId="0" fontId="44" fillId="3" borderId="9" xfId="11" applyFont="1" applyFill="1" applyBorder="1" applyAlignment="1">
      <alignment horizontal="left" vertical="center" wrapText="1" indent="1"/>
    </xf>
    <xf numFmtId="0" fontId="29" fillId="3" borderId="106" xfId="11" applyFont="1" applyFill="1" applyBorder="1" applyAlignment="1" applyProtection="1">
      <alignment horizontal="left" vertical="center" wrapText="1"/>
      <protection locked="0"/>
    </xf>
    <xf numFmtId="0" fontId="29" fillId="3" borderId="105" xfId="11" applyFont="1" applyFill="1" applyBorder="1" applyAlignment="1" applyProtection="1">
      <alignment horizontal="left" vertical="center" wrapText="1"/>
      <protection locked="0"/>
    </xf>
    <xf numFmtId="0" fontId="29" fillId="3" borderId="11" xfId="11" applyFont="1" applyFill="1" applyBorder="1" applyAlignment="1" applyProtection="1">
      <alignment horizontal="left" vertical="center" wrapText="1"/>
      <protection locked="0"/>
    </xf>
    <xf numFmtId="0" fontId="29" fillId="3" borderId="9" xfId="11" applyFont="1" applyFill="1" applyBorder="1" applyAlignment="1" applyProtection="1">
      <alignment horizontal="left" vertical="center" wrapText="1"/>
      <protection locked="0"/>
    </xf>
    <xf numFmtId="0" fontId="60" fillId="3" borderId="9" xfId="11" applyFont="1" applyFill="1" applyBorder="1" applyAlignment="1">
      <alignment horizontal="left" vertical="center" wrapText="1" indent="1"/>
    </xf>
    <xf numFmtId="0" fontId="60" fillId="3" borderId="9" xfId="11" applyFont="1" applyFill="1" applyBorder="1" applyAlignment="1">
      <alignment horizontal="left" vertical="center" indent="1"/>
    </xf>
    <xf numFmtId="0" fontId="60" fillId="3" borderId="47" xfId="11" applyFont="1" applyFill="1" applyBorder="1" applyAlignment="1">
      <alignment horizontal="left" vertical="center" wrapText="1"/>
    </xf>
    <xf numFmtId="0" fontId="60" fillId="3" borderId="106" xfId="11" applyFont="1" applyFill="1" applyBorder="1" applyAlignment="1">
      <alignment horizontal="left" vertical="center" wrapText="1" indent="1"/>
    </xf>
    <xf numFmtId="0" fontId="60" fillId="3" borderId="105" xfId="11" applyFont="1" applyFill="1" applyBorder="1" applyAlignment="1">
      <alignment horizontal="left" vertical="center" wrapText="1" indent="1"/>
    </xf>
    <xf numFmtId="0" fontId="60" fillId="3" borderId="11" xfId="11" applyFont="1" applyFill="1" applyBorder="1" applyAlignment="1">
      <alignment horizontal="left" vertical="center" wrapText="1" indent="1"/>
    </xf>
    <xf numFmtId="0" fontId="44" fillId="3" borderId="106" xfId="11" applyFont="1" applyFill="1" applyBorder="1" applyAlignment="1">
      <alignment horizontal="center" vertical="center" wrapText="1"/>
    </xf>
    <xf numFmtId="0" fontId="44" fillId="3" borderId="105" xfId="11" applyFont="1" applyFill="1" applyBorder="1" applyAlignment="1">
      <alignment horizontal="center" vertical="center" wrapText="1"/>
    </xf>
    <xf numFmtId="0" fontId="44" fillId="3" borderId="11" xfId="11" applyFont="1" applyFill="1" applyBorder="1" applyAlignment="1">
      <alignment horizontal="center" vertical="center" wrapText="1"/>
    </xf>
    <xf numFmtId="0" fontId="29" fillId="3" borderId="106" xfId="11" applyFont="1" applyFill="1" applyBorder="1" applyAlignment="1">
      <alignment horizontal="left" vertical="center" wrapText="1"/>
    </xf>
    <xf numFmtId="0" fontId="29" fillId="3" borderId="105" xfId="11" applyFont="1" applyFill="1" applyBorder="1" applyAlignment="1">
      <alignment horizontal="left" vertical="center" wrapText="1"/>
    </xf>
    <xf numFmtId="0" fontId="29" fillId="3" borderId="11" xfId="11" applyFont="1" applyFill="1" applyBorder="1" applyAlignment="1">
      <alignment horizontal="left" vertical="center" wrapText="1"/>
    </xf>
    <xf numFmtId="0" fontId="60" fillId="3" borderId="106" xfId="11" applyFont="1" applyFill="1" applyBorder="1" applyAlignment="1">
      <alignment horizontal="center" vertical="center" wrapText="1"/>
    </xf>
    <xf numFmtId="0" fontId="60" fillId="3" borderId="105" xfId="11" applyFont="1" applyFill="1" applyBorder="1" applyAlignment="1">
      <alignment horizontal="center" vertical="center" wrapText="1"/>
    </xf>
    <xf numFmtId="0" fontId="60" fillId="3" borderId="11" xfId="11" applyFont="1" applyFill="1" applyBorder="1" applyAlignment="1">
      <alignment horizontal="center" vertical="center" wrapText="1"/>
    </xf>
    <xf numFmtId="0" fontId="44" fillId="3" borderId="106" xfId="11" applyFont="1" applyFill="1" applyBorder="1" applyAlignment="1">
      <alignment horizontal="left" vertical="center"/>
    </xf>
    <xf numFmtId="0" fontId="44" fillId="3" borderId="105" xfId="11" applyFont="1" applyFill="1" applyBorder="1" applyAlignment="1">
      <alignment horizontal="left" vertical="center"/>
    </xf>
    <xf numFmtId="0" fontId="44" fillId="3" borderId="11" xfId="11" applyFont="1" applyFill="1" applyBorder="1" applyAlignment="1">
      <alignment horizontal="left" vertical="center"/>
    </xf>
    <xf numFmtId="0" fontId="43" fillId="3" borderId="0" xfId="11" applyFont="1" applyFill="1" applyAlignment="1">
      <alignment horizontal="center" vertical="center"/>
    </xf>
    <xf numFmtId="0" fontId="46" fillId="3" borderId="0" xfId="11" applyFont="1" applyFill="1" applyAlignment="1">
      <alignment horizontal="center" vertical="center"/>
    </xf>
    <xf numFmtId="0" fontId="44" fillId="3" borderId="9" xfId="11" applyFont="1" applyFill="1" applyBorder="1" applyAlignment="1">
      <alignment horizontal="left" vertical="center" indent="1"/>
    </xf>
    <xf numFmtId="0" fontId="60" fillId="3" borderId="108" xfId="11" applyFont="1" applyFill="1" applyBorder="1" applyAlignment="1">
      <alignment horizontal="left" vertical="center" indent="1"/>
    </xf>
    <xf numFmtId="0" fontId="37" fillId="0" borderId="46" xfId="5" applyFont="1" applyBorder="1" applyAlignment="1">
      <alignment horizontal="center" vertical="center"/>
    </xf>
    <xf numFmtId="0" fontId="29" fillId="3" borderId="47" xfId="3" applyFont="1" applyFill="1" applyBorder="1" applyAlignment="1" applyProtection="1">
      <alignment horizontal="left" vertical="center" indent="1"/>
      <protection locked="0"/>
    </xf>
    <xf numFmtId="0" fontId="29" fillId="3" borderId="12" xfId="3" applyFont="1" applyFill="1" applyBorder="1" applyAlignment="1" applyProtection="1">
      <alignment horizontal="left" vertical="center" indent="1"/>
      <protection locked="0"/>
    </xf>
    <xf numFmtId="0" fontId="29" fillId="3" borderId="48" xfId="3" applyFont="1" applyFill="1" applyBorder="1" applyAlignment="1" applyProtection="1">
      <alignment horizontal="left" vertical="center" indent="1"/>
      <protection locked="0"/>
    </xf>
    <xf numFmtId="0" fontId="46" fillId="3" borderId="0" xfId="3" applyFont="1" applyFill="1" applyAlignment="1">
      <alignment horizontal="center" vertical="center"/>
    </xf>
    <xf numFmtId="0" fontId="44" fillId="3" borderId="9" xfId="3" applyFont="1" applyFill="1" applyBorder="1" applyAlignment="1">
      <alignment horizontal="left" vertical="center" wrapText="1" indent="1"/>
    </xf>
    <xf numFmtId="0" fontId="44" fillId="3" borderId="9" xfId="3" applyFont="1" applyFill="1" applyBorder="1" applyAlignment="1">
      <alignment horizontal="left" vertical="center" indent="1"/>
    </xf>
    <xf numFmtId="0" fontId="29" fillId="3" borderId="106" xfId="3" applyFont="1" applyFill="1" applyBorder="1" applyAlignment="1" applyProtection="1">
      <alignment horizontal="left" vertical="center" wrapText="1" indent="1"/>
      <protection locked="0"/>
    </xf>
    <xf numFmtId="0" fontId="29" fillId="3" borderId="105" xfId="3" applyFont="1" applyFill="1" applyBorder="1" applyAlignment="1" applyProtection="1">
      <alignment horizontal="left" vertical="center" wrapText="1" indent="1"/>
      <protection locked="0"/>
    </xf>
    <xf numFmtId="0" fontId="29" fillId="3" borderId="11" xfId="3" applyFont="1" applyFill="1" applyBorder="1" applyAlignment="1" applyProtection="1">
      <alignment horizontal="left" vertical="center" wrapText="1" indent="1"/>
      <protection locked="0"/>
    </xf>
    <xf numFmtId="0" fontId="44" fillId="3" borderId="47" xfId="3" applyFont="1" applyFill="1" applyBorder="1" applyAlignment="1">
      <alignment horizontal="left" vertical="center" indent="1"/>
    </xf>
    <xf numFmtId="0" fontId="44" fillId="3" borderId="12" xfId="3" applyFont="1" applyFill="1" applyBorder="1" applyAlignment="1">
      <alignment horizontal="left" vertical="center" indent="1"/>
    </xf>
    <xf numFmtId="0" fontId="44" fillId="3" borderId="48" xfId="3" applyFont="1" applyFill="1" applyBorder="1" applyAlignment="1">
      <alignment horizontal="left" vertical="center" indent="1"/>
    </xf>
    <xf numFmtId="0" fontId="44" fillId="3" borderId="51" xfId="3" applyFont="1" applyFill="1" applyBorder="1" applyAlignment="1">
      <alignment horizontal="left" vertical="center" indent="1"/>
    </xf>
    <xf numFmtId="0" fontId="44" fillId="3" borderId="46" xfId="3" applyFont="1" applyFill="1" applyBorder="1" applyAlignment="1">
      <alignment horizontal="left" vertical="center" indent="1"/>
    </xf>
    <xf numFmtId="0" fontId="44" fillId="3" borderId="52" xfId="3" applyFont="1" applyFill="1" applyBorder="1" applyAlignment="1">
      <alignment horizontal="left" vertical="center" indent="1"/>
    </xf>
    <xf numFmtId="0" fontId="44" fillId="3" borderId="46" xfId="3" applyFont="1" applyFill="1" applyBorder="1" applyAlignment="1">
      <alignment horizontal="left" vertical="center"/>
    </xf>
    <xf numFmtId="0" fontId="44" fillId="3" borderId="52" xfId="3" applyFont="1" applyFill="1" applyBorder="1" applyAlignment="1">
      <alignment horizontal="left" vertical="center"/>
    </xf>
    <xf numFmtId="0" fontId="44" fillId="3" borderId="46" xfId="3" applyFont="1" applyFill="1" applyBorder="1" applyAlignment="1" applyProtection="1">
      <alignment horizontal="center" vertical="center"/>
      <protection locked="0"/>
    </xf>
    <xf numFmtId="0" fontId="44" fillId="3" borderId="51" xfId="3" applyFont="1" applyFill="1" applyBorder="1" applyAlignment="1">
      <alignment horizontal="right" vertical="center"/>
    </xf>
    <xf numFmtId="0" fontId="44" fillId="3" borderId="46" xfId="3" applyFont="1" applyFill="1" applyBorder="1" applyAlignment="1">
      <alignment horizontal="right" vertical="center"/>
    </xf>
    <xf numFmtId="0" fontId="29" fillId="3" borderId="9" xfId="3" applyFont="1" applyFill="1" applyBorder="1" applyAlignment="1" applyProtection="1">
      <alignment horizontal="left" vertical="center" wrapText="1"/>
      <protection locked="0"/>
    </xf>
    <xf numFmtId="0" fontId="29" fillId="3" borderId="47" xfId="3" applyFont="1" applyFill="1" applyBorder="1" applyAlignment="1" applyProtection="1">
      <alignment horizontal="left" vertical="center" indent="2"/>
      <protection locked="0"/>
    </xf>
    <xf numFmtId="0" fontId="29" fillId="3" borderId="12" xfId="3" applyFont="1" applyFill="1" applyBorder="1" applyAlignment="1" applyProtection="1">
      <alignment horizontal="left" vertical="center" indent="2"/>
      <protection locked="0"/>
    </xf>
    <xf numFmtId="0" fontId="29" fillId="3" borderId="48" xfId="3" applyFont="1" applyFill="1" applyBorder="1" applyAlignment="1" applyProtection="1">
      <alignment horizontal="left" vertical="center" indent="2"/>
      <protection locked="0"/>
    </xf>
    <xf numFmtId="0" fontId="29" fillId="3" borderId="9" xfId="11" applyFont="1" applyFill="1" applyBorder="1" applyAlignment="1" applyProtection="1">
      <alignment horizontal="left" vertical="center" wrapText="1" shrinkToFit="1"/>
      <protection locked="0"/>
    </xf>
    <xf numFmtId="0" fontId="60" fillId="3" borderId="108" xfId="11" applyFont="1" applyFill="1" applyBorder="1" applyAlignment="1">
      <alignment horizontal="left" vertical="center" wrapText="1" indent="1"/>
    </xf>
    <xf numFmtId="0" fontId="44" fillId="3" borderId="108" xfId="11" applyFont="1" applyFill="1" applyBorder="1" applyAlignment="1">
      <alignment horizontal="left" vertical="center" wrapText="1" indent="1"/>
    </xf>
    <xf numFmtId="0" fontId="62" fillId="3" borderId="0" xfId="11" applyFont="1" applyFill="1" applyAlignment="1">
      <alignment horizontal="left" vertical="center" wrapText="1"/>
    </xf>
    <xf numFmtId="0" fontId="62" fillId="3" borderId="46" xfId="11" applyFont="1" applyFill="1" applyBorder="1" applyAlignment="1">
      <alignment horizontal="left" vertical="center" wrapText="1"/>
    </xf>
    <xf numFmtId="38" fontId="10" fillId="8" borderId="145" xfId="8" applyFont="1" applyFill="1" applyBorder="1" applyAlignment="1">
      <alignment horizontal="center" vertical="center"/>
    </xf>
    <xf numFmtId="38" fontId="10" fillId="8" borderId="146" xfId="8" applyFont="1" applyFill="1" applyBorder="1" applyAlignment="1">
      <alignment horizontal="center" vertical="center"/>
    </xf>
    <xf numFmtId="0" fontId="10" fillId="3" borderId="49" xfId="1" applyFont="1" applyFill="1" applyBorder="1" applyAlignment="1">
      <alignment horizontal="left" vertical="center" wrapText="1"/>
    </xf>
    <xf numFmtId="0" fontId="10" fillId="3" borderId="0" xfId="1" applyFont="1" applyFill="1" applyAlignment="1">
      <alignment horizontal="left" vertical="center" wrapText="1"/>
    </xf>
    <xf numFmtId="0" fontId="10" fillId="0" borderId="170" xfId="1" applyFont="1" applyBorder="1" applyAlignment="1">
      <alignment horizontal="center" vertical="center"/>
    </xf>
    <xf numFmtId="0" fontId="10" fillId="0" borderId="173" xfId="1" applyFont="1" applyBorder="1" applyAlignment="1">
      <alignment horizontal="center" vertical="center"/>
    </xf>
    <xf numFmtId="0" fontId="10" fillId="0" borderId="171" xfId="1" applyFont="1" applyBorder="1" applyAlignment="1">
      <alignment horizontal="center" vertical="center" shrinkToFit="1"/>
    </xf>
    <xf numFmtId="0" fontId="10" fillId="0" borderId="167" xfId="1" applyFont="1" applyBorder="1" applyAlignment="1">
      <alignment horizontal="center" vertical="center" shrinkToFit="1"/>
    </xf>
    <xf numFmtId="0" fontId="10" fillId="0" borderId="168" xfId="1" applyFont="1" applyBorder="1" applyAlignment="1">
      <alignment horizontal="center" vertical="center" shrinkToFit="1"/>
    </xf>
    <xf numFmtId="0" fontId="10" fillId="0" borderId="172" xfId="1" applyFont="1" applyBorder="1" applyAlignment="1">
      <alignment horizontal="center" vertical="center" shrinkToFit="1"/>
    </xf>
    <xf numFmtId="0" fontId="10" fillId="0" borderId="150" xfId="1" applyFont="1" applyBorder="1" applyAlignment="1">
      <alignment horizontal="center" vertical="center" shrinkToFit="1"/>
    </xf>
    <xf numFmtId="0" fontId="10" fillId="3" borderId="9" xfId="1" applyFont="1" applyFill="1" applyBorder="1" applyAlignment="1">
      <alignment horizontal="center" vertical="center" shrinkToFit="1"/>
    </xf>
    <xf numFmtId="38" fontId="10" fillId="3" borderId="108" xfId="8" applyFont="1" applyFill="1" applyBorder="1" applyAlignment="1">
      <alignment horizontal="center" vertical="center"/>
    </xf>
    <xf numFmtId="0" fontId="10" fillId="0" borderId="49" xfId="1" applyFont="1" applyBorder="1" applyAlignment="1">
      <alignment horizontal="center" vertical="center"/>
    </xf>
    <xf numFmtId="0" fontId="10" fillId="3" borderId="0" xfId="1" applyFont="1" applyFill="1" applyBorder="1" applyAlignment="1">
      <alignment horizontal="left" vertical="center" shrinkToFit="1"/>
    </xf>
    <xf numFmtId="0" fontId="10" fillId="3" borderId="166" xfId="1" applyFont="1" applyFill="1" applyBorder="1" applyAlignment="1">
      <alignment horizontal="center" vertical="center"/>
    </xf>
    <xf numFmtId="0" fontId="10" fillId="3" borderId="167" xfId="1" applyFont="1" applyFill="1" applyBorder="1" applyAlignment="1">
      <alignment horizontal="center" vertical="center"/>
    </xf>
    <xf numFmtId="0" fontId="10" fillId="3" borderId="167" xfId="1" applyFont="1" applyFill="1" applyBorder="1" applyAlignment="1">
      <alignment horizontal="center" vertical="center" shrinkToFit="1"/>
    </xf>
    <xf numFmtId="0" fontId="10" fillId="3" borderId="168" xfId="1" applyFont="1" applyFill="1" applyBorder="1" applyAlignment="1">
      <alignment horizontal="center" vertical="center" shrinkToFit="1"/>
    </xf>
    <xf numFmtId="0" fontId="10" fillId="3" borderId="169" xfId="1" applyFont="1" applyFill="1" applyBorder="1" applyAlignment="1">
      <alignment horizontal="center" vertical="center" shrinkToFit="1"/>
    </xf>
    <xf numFmtId="0" fontId="10" fillId="3" borderId="163" xfId="1" applyFont="1" applyFill="1" applyBorder="1" applyAlignment="1">
      <alignment horizontal="center" vertical="center" shrinkToFit="1"/>
    </xf>
    <xf numFmtId="0" fontId="10" fillId="3" borderId="164" xfId="1" applyFont="1" applyFill="1" applyBorder="1" applyAlignment="1">
      <alignment horizontal="center" vertical="center" shrinkToFit="1"/>
    </xf>
    <xf numFmtId="0" fontId="10" fillId="3" borderId="9" xfId="1" applyFont="1" applyFill="1" applyBorder="1" applyAlignment="1">
      <alignment horizontal="center" vertical="center"/>
    </xf>
    <xf numFmtId="0" fontId="10" fillId="3" borderId="49" xfId="1" applyFont="1" applyFill="1" applyBorder="1" applyAlignment="1">
      <alignment horizontal="left" vertical="center"/>
    </xf>
    <xf numFmtId="0" fontId="10" fillId="3" borderId="0" xfId="1" applyFont="1" applyFill="1" applyAlignment="1">
      <alignment horizontal="left" vertical="center"/>
    </xf>
    <xf numFmtId="0" fontId="10" fillId="0" borderId="9" xfId="1" applyFont="1" applyBorder="1" applyAlignment="1">
      <alignment horizontal="center" vertical="center"/>
    </xf>
    <xf numFmtId="0" fontId="10" fillId="3" borderId="49" xfId="1" applyFont="1" applyFill="1" applyBorder="1" applyAlignment="1">
      <alignment horizontal="left" vertical="center" indent="1" shrinkToFit="1"/>
    </xf>
    <xf numFmtId="0" fontId="10" fillId="3" borderId="0" xfId="1" applyFont="1" applyFill="1" applyAlignment="1">
      <alignment horizontal="left" vertical="center" indent="1" shrinkToFit="1"/>
    </xf>
    <xf numFmtId="0" fontId="10" fillId="3" borderId="9" xfId="1" applyFont="1" applyFill="1" applyBorder="1" applyAlignment="1">
      <alignment horizontal="center" vertical="center" wrapText="1"/>
    </xf>
    <xf numFmtId="0" fontId="10" fillId="0" borderId="9" xfId="1" applyFont="1" applyFill="1" applyBorder="1" applyAlignment="1" applyProtection="1">
      <alignment horizontal="center" vertical="center"/>
    </xf>
    <xf numFmtId="0" fontId="10" fillId="0" borderId="108" xfId="1" applyFont="1" applyFill="1" applyBorder="1" applyAlignment="1" applyProtection="1">
      <alignment horizontal="center" vertical="center"/>
    </xf>
    <xf numFmtId="0" fontId="10" fillId="0" borderId="131" xfId="1" applyFont="1" applyFill="1" applyBorder="1" applyAlignment="1" applyProtection="1">
      <alignment horizontal="center" vertical="center"/>
    </xf>
    <xf numFmtId="0" fontId="12" fillId="3" borderId="0" xfId="1" applyFont="1" applyFill="1" applyAlignment="1">
      <alignment horizontal="left" vertical="center" shrinkToFit="1"/>
    </xf>
    <xf numFmtId="0" fontId="10" fillId="3" borderId="0" xfId="1" applyFont="1" applyFill="1" applyAlignment="1">
      <alignment horizontal="right" shrinkToFit="1"/>
    </xf>
    <xf numFmtId="0" fontId="10" fillId="6" borderId="9" xfId="1" applyFont="1" applyFill="1" applyBorder="1" applyAlignment="1" applyProtection="1">
      <alignment horizontal="center" vertical="center"/>
      <protection locked="0"/>
    </xf>
    <xf numFmtId="0" fontId="41" fillId="3" borderId="0" xfId="3" applyFont="1" applyFill="1" applyBorder="1" applyAlignment="1">
      <alignment horizontal="center" vertical="center"/>
    </xf>
    <xf numFmtId="0" fontId="44" fillId="3" borderId="0" xfId="3" applyFont="1" applyFill="1" applyAlignment="1">
      <alignment horizontal="left" vertical="center" wrapText="1"/>
    </xf>
    <xf numFmtId="180" fontId="44" fillId="6" borderId="106" xfId="3" applyNumberFormat="1" applyFont="1" applyFill="1" applyBorder="1" applyAlignment="1">
      <alignment horizontal="right" vertical="center"/>
    </xf>
    <xf numFmtId="180" fontId="44" fillId="6" borderId="105" xfId="3" applyNumberFormat="1" applyFont="1" applyFill="1" applyBorder="1" applyAlignment="1">
      <alignment horizontal="right" vertical="center"/>
    </xf>
    <xf numFmtId="180" fontId="44" fillId="6" borderId="47" xfId="3" applyNumberFormat="1" applyFont="1" applyFill="1" applyBorder="1" applyAlignment="1">
      <alignment horizontal="right" vertical="center"/>
    </xf>
    <xf numFmtId="180" fontId="44" fillId="6" borderId="12" xfId="3" applyNumberFormat="1" applyFont="1" applyFill="1" applyBorder="1" applyAlignment="1">
      <alignment horizontal="right" vertical="center"/>
    </xf>
    <xf numFmtId="180" fontId="44" fillId="3" borderId="105" xfId="3" applyNumberFormat="1" applyFont="1" applyFill="1" applyBorder="1" applyAlignment="1">
      <alignment horizontal="left" vertical="center"/>
    </xf>
    <xf numFmtId="180" fontId="44" fillId="3" borderId="11" xfId="3" applyNumberFormat="1" applyFont="1" applyFill="1" applyBorder="1" applyAlignment="1">
      <alignment horizontal="left" vertical="center"/>
    </xf>
    <xf numFmtId="0" fontId="44" fillId="3" borderId="12" xfId="3" applyFont="1" applyFill="1" applyBorder="1" applyAlignment="1">
      <alignment horizontal="left" vertical="center"/>
    </xf>
    <xf numFmtId="0" fontId="44" fillId="3" borderId="48" xfId="3" applyFont="1" applyFill="1" applyBorder="1" applyAlignment="1">
      <alignment horizontal="left" vertical="center"/>
    </xf>
    <xf numFmtId="0" fontId="44" fillId="3" borderId="107" xfId="3" applyFont="1" applyFill="1" applyBorder="1" applyAlignment="1">
      <alignment horizontal="center" vertical="center"/>
    </xf>
    <xf numFmtId="180" fontId="44" fillId="3" borderId="109" xfId="3" applyNumberFormat="1" applyFont="1" applyFill="1" applyBorder="1" applyAlignment="1">
      <alignment horizontal="right" vertical="center"/>
    </xf>
    <xf numFmtId="180" fontId="44" fillId="3" borderId="110" xfId="3" applyNumberFormat="1" applyFont="1" applyFill="1" applyBorder="1" applyAlignment="1">
      <alignment horizontal="right" vertical="center"/>
    </xf>
    <xf numFmtId="0" fontId="44" fillId="3" borderId="110" xfId="3" applyFont="1" applyFill="1" applyBorder="1" applyAlignment="1">
      <alignment horizontal="left" vertical="center"/>
    </xf>
    <xf numFmtId="0" fontId="44" fillId="3" borderId="111" xfId="3" applyFont="1" applyFill="1" applyBorder="1" applyAlignment="1">
      <alignment horizontal="left" vertical="center"/>
    </xf>
    <xf numFmtId="0" fontId="44" fillId="5" borderId="9" xfId="3" applyFont="1" applyFill="1" applyBorder="1" applyAlignment="1">
      <alignment horizontal="center" vertical="center"/>
    </xf>
    <xf numFmtId="0" fontId="44" fillId="3" borderId="9" xfId="3" applyFont="1" applyFill="1" applyBorder="1" applyAlignment="1">
      <alignment horizontal="left" vertical="center" shrinkToFit="1"/>
    </xf>
    <xf numFmtId="0" fontId="44" fillId="3" borderId="108" xfId="3" applyFont="1" applyFill="1" applyBorder="1" applyAlignment="1">
      <alignment horizontal="left" vertical="center" shrinkToFit="1"/>
    </xf>
    <xf numFmtId="0" fontId="44" fillId="3" borderId="46" xfId="3" applyFont="1" applyFill="1" applyBorder="1" applyAlignment="1">
      <alignment horizontal="distributed" vertical="center" indent="1"/>
    </xf>
    <xf numFmtId="0" fontId="44" fillId="3" borderId="105" xfId="3" applyFont="1" applyFill="1" applyBorder="1" applyAlignment="1">
      <alignment horizontal="distributed" vertical="center" indent="1"/>
    </xf>
    <xf numFmtId="0" fontId="44" fillId="3" borderId="105" xfId="3" applyFont="1" applyFill="1" applyBorder="1" applyAlignment="1">
      <alignment horizontal="left" vertical="center"/>
    </xf>
    <xf numFmtId="0" fontId="44" fillId="3" borderId="0" xfId="3" applyFont="1" applyFill="1" applyAlignment="1">
      <alignment horizontal="right" vertical="center"/>
    </xf>
    <xf numFmtId="0" fontId="44" fillId="6" borderId="0" xfId="3" applyFont="1" applyFill="1" applyAlignment="1">
      <alignment horizontal="right" vertical="center"/>
    </xf>
    <xf numFmtId="0" fontId="44" fillId="3" borderId="0" xfId="3" applyFont="1" applyFill="1" applyAlignment="1">
      <alignment horizontal="left" vertical="center"/>
    </xf>
    <xf numFmtId="180" fontId="44" fillId="3" borderId="19" xfId="3" applyNumberFormat="1" applyFont="1" applyFill="1" applyBorder="1" applyAlignment="1">
      <alignment horizontal="left" vertical="center"/>
    </xf>
    <xf numFmtId="180" fontId="44" fillId="3" borderId="21" xfId="3" applyNumberFormat="1" applyFont="1" applyFill="1" applyBorder="1" applyAlignment="1">
      <alignment horizontal="left" vertical="center"/>
    </xf>
    <xf numFmtId="180" fontId="44" fillId="3" borderId="46" xfId="3" applyNumberFormat="1" applyFont="1" applyFill="1" applyBorder="1" applyAlignment="1">
      <alignment horizontal="left" vertical="center"/>
    </xf>
    <xf numFmtId="180" fontId="44" fillId="3" borderId="52" xfId="3" applyNumberFormat="1" applyFont="1" applyFill="1" applyBorder="1" applyAlignment="1">
      <alignment horizontal="left" vertical="center"/>
    </xf>
    <xf numFmtId="0" fontId="44" fillId="0" borderId="47" xfId="3" applyFont="1" applyBorder="1" applyAlignment="1">
      <alignment horizontal="center" vertical="center"/>
    </xf>
    <xf numFmtId="0" fontId="44" fillId="0" borderId="12" xfId="3" applyFont="1" applyBorder="1" applyAlignment="1">
      <alignment horizontal="center" vertical="center"/>
    </xf>
    <xf numFmtId="0" fontId="44" fillId="0" borderId="48" xfId="3" applyFont="1" applyBorder="1" applyAlignment="1">
      <alignment horizontal="center" vertical="center"/>
    </xf>
    <xf numFmtId="0" fontId="44" fillId="6" borderId="112" xfId="3" applyFont="1" applyFill="1" applyBorder="1" applyAlignment="1">
      <alignment horizontal="center" vertical="center" wrapText="1"/>
    </xf>
    <xf numFmtId="0" fontId="44" fillId="6" borderId="19" xfId="3" applyFont="1" applyFill="1" applyBorder="1" applyAlignment="1">
      <alignment horizontal="center" vertical="center" wrapText="1"/>
    </xf>
    <xf numFmtId="0" fontId="44" fillId="6" borderId="21" xfId="3" applyFont="1" applyFill="1" applyBorder="1" applyAlignment="1">
      <alignment horizontal="center" vertical="center" wrapText="1"/>
    </xf>
    <xf numFmtId="0" fontId="44" fillId="6" borderId="51" xfId="3" applyFont="1" applyFill="1" applyBorder="1" applyAlignment="1">
      <alignment horizontal="center" vertical="center" wrapText="1"/>
    </xf>
    <xf numFmtId="0" fontId="44" fillId="6" borderId="46" xfId="3" applyFont="1" applyFill="1" applyBorder="1" applyAlignment="1">
      <alignment horizontal="center" vertical="center" wrapText="1"/>
    </xf>
    <xf numFmtId="0" fontId="44" fillId="6" borderId="52" xfId="3" applyFont="1" applyFill="1" applyBorder="1" applyAlignment="1">
      <alignment horizontal="center" vertical="center" wrapText="1"/>
    </xf>
    <xf numFmtId="0" fontId="44" fillId="3" borderId="19" xfId="3" applyFont="1" applyFill="1" applyBorder="1" applyAlignment="1">
      <alignment horizontal="left" vertical="center"/>
    </xf>
    <xf numFmtId="0" fontId="44" fillId="3" borderId="21" xfId="3" applyFont="1" applyFill="1" applyBorder="1" applyAlignment="1">
      <alignment horizontal="left" vertical="center"/>
    </xf>
    <xf numFmtId="0" fontId="44" fillId="6" borderId="112" xfId="3" applyFont="1" applyFill="1" applyBorder="1" applyAlignment="1">
      <alignment horizontal="right" vertical="center" shrinkToFit="1"/>
    </xf>
    <xf numFmtId="0" fontId="44" fillId="6" borderId="19" xfId="3" applyFont="1" applyFill="1" applyBorder="1" applyAlignment="1">
      <alignment horizontal="right" vertical="center" shrinkToFit="1"/>
    </xf>
    <xf numFmtId="0" fontId="44" fillId="6" borderId="51" xfId="3" applyFont="1" applyFill="1" applyBorder="1" applyAlignment="1">
      <alignment horizontal="right" vertical="center" shrinkToFit="1"/>
    </xf>
    <xf numFmtId="0" fontId="44" fillId="6" borderId="46" xfId="3" applyFont="1" applyFill="1" applyBorder="1" applyAlignment="1">
      <alignment horizontal="right" vertical="center" shrinkToFit="1"/>
    </xf>
    <xf numFmtId="0" fontId="44" fillId="3" borderId="51" xfId="3" applyFont="1" applyFill="1" applyBorder="1" applyAlignment="1">
      <alignment horizontal="center" vertical="center"/>
    </xf>
    <xf numFmtId="0" fontId="44" fillId="5" borderId="112" xfId="3" applyFont="1" applyFill="1" applyBorder="1" applyAlignment="1">
      <alignment horizontal="center" vertical="center"/>
    </xf>
    <xf numFmtId="0" fontId="44" fillId="5" borderId="19" xfId="3" applyFont="1" applyFill="1" applyBorder="1" applyAlignment="1">
      <alignment horizontal="center" vertical="center"/>
    </xf>
    <xf numFmtId="0" fontId="44" fillId="3" borderId="19" xfId="3" applyFont="1" applyFill="1" applyBorder="1" applyAlignment="1">
      <alignment horizontal="center" vertical="center" shrinkToFit="1"/>
    </xf>
    <xf numFmtId="0" fontId="44" fillId="3" borderId="21" xfId="3" applyFont="1" applyFill="1" applyBorder="1" applyAlignment="1">
      <alignment horizontal="center" vertical="center" shrinkToFit="1"/>
    </xf>
    <xf numFmtId="0" fontId="44" fillId="6" borderId="46" xfId="3" applyFont="1" applyFill="1" applyBorder="1" applyAlignment="1">
      <alignment horizontal="center" vertical="center" shrinkToFit="1"/>
    </xf>
    <xf numFmtId="0" fontId="44" fillId="6" borderId="52" xfId="3" applyFont="1" applyFill="1" applyBorder="1" applyAlignment="1">
      <alignment horizontal="center" vertical="center" shrinkToFit="1"/>
    </xf>
    <xf numFmtId="180" fontId="44" fillId="6" borderId="112" xfId="3" applyNumberFormat="1" applyFont="1" applyFill="1" applyBorder="1" applyAlignment="1">
      <alignment horizontal="right" vertical="center"/>
    </xf>
    <xf numFmtId="180" fontId="44" fillId="6" borderId="19" xfId="3" applyNumberFormat="1" applyFont="1" applyFill="1" applyBorder="1" applyAlignment="1">
      <alignment horizontal="right" vertical="center"/>
    </xf>
    <xf numFmtId="180" fontId="44" fillId="6" borderId="51" xfId="3" applyNumberFormat="1" applyFont="1" applyFill="1" applyBorder="1" applyAlignment="1">
      <alignment horizontal="right" vertical="center"/>
    </xf>
    <xf numFmtId="180" fontId="44" fillId="6" borderId="46" xfId="3" applyNumberFormat="1" applyFont="1" applyFill="1" applyBorder="1" applyAlignment="1">
      <alignment horizontal="right" vertical="center"/>
    </xf>
    <xf numFmtId="180" fontId="44" fillId="3" borderId="12" xfId="3" applyNumberFormat="1" applyFont="1" applyFill="1" applyBorder="1" applyAlignment="1">
      <alignment horizontal="left" vertical="center"/>
    </xf>
    <xf numFmtId="180" fontId="44" fillId="3" borderId="48" xfId="3" applyNumberFormat="1" applyFont="1" applyFill="1" applyBorder="1" applyAlignment="1">
      <alignment horizontal="left" vertical="center"/>
    </xf>
    <xf numFmtId="0" fontId="44" fillId="6" borderId="47" xfId="3" applyFont="1" applyFill="1" applyBorder="1" applyAlignment="1">
      <alignment horizontal="right" vertical="center" shrinkToFit="1"/>
    </xf>
    <xf numFmtId="0" fontId="44" fillId="6" borderId="12" xfId="3" applyFont="1" applyFill="1" applyBorder="1" applyAlignment="1">
      <alignment horizontal="right" vertical="center" shrinkToFit="1"/>
    </xf>
    <xf numFmtId="0" fontId="44" fillId="5" borderId="47" xfId="3" applyFont="1" applyFill="1" applyBorder="1" applyAlignment="1">
      <alignment horizontal="center" vertical="center"/>
    </xf>
    <xf numFmtId="0" fontId="44" fillId="5" borderId="12" xfId="3" applyFont="1" applyFill="1" applyBorder="1" applyAlignment="1">
      <alignment horizontal="center" vertical="center"/>
    </xf>
    <xf numFmtId="0" fontId="44" fillId="3" borderId="12" xfId="3" applyFont="1" applyFill="1" applyBorder="1" applyAlignment="1">
      <alignment horizontal="center" vertical="center" shrinkToFit="1"/>
    </xf>
    <xf numFmtId="0" fontId="44" fillId="3" borderId="48" xfId="3" applyFont="1" applyFill="1" applyBorder="1" applyAlignment="1">
      <alignment horizontal="center" vertical="center" shrinkToFit="1"/>
    </xf>
    <xf numFmtId="0" fontId="44" fillId="6" borderId="47" xfId="3" applyFont="1" applyFill="1" applyBorder="1" applyAlignment="1">
      <alignment horizontal="center" vertical="center" wrapText="1"/>
    </xf>
    <xf numFmtId="0" fontId="44" fillId="6" borderId="12" xfId="3" applyFont="1" applyFill="1" applyBorder="1" applyAlignment="1">
      <alignment horizontal="center" vertical="center" wrapText="1"/>
    </xf>
    <xf numFmtId="0" fontId="44" fillId="6" borderId="48" xfId="3" applyFont="1" applyFill="1" applyBorder="1" applyAlignment="1">
      <alignment horizontal="center" vertical="center" wrapText="1"/>
    </xf>
    <xf numFmtId="0" fontId="47" fillId="3" borderId="0" xfId="3" applyFont="1" applyFill="1" applyBorder="1" applyAlignment="1">
      <alignment horizontal="left" vertical="center"/>
    </xf>
    <xf numFmtId="0" fontId="47" fillId="3" borderId="46" xfId="3" applyFont="1" applyFill="1" applyBorder="1" applyAlignment="1">
      <alignment horizontal="left" vertical="center"/>
    </xf>
    <xf numFmtId="0" fontId="44" fillId="3" borderId="112" xfId="3" applyFont="1" applyFill="1" applyBorder="1" applyAlignment="1">
      <alignment horizontal="center" vertical="center"/>
    </xf>
    <xf numFmtId="0" fontId="44" fillId="3" borderId="19" xfId="3" applyFont="1" applyFill="1" applyBorder="1" applyAlignment="1">
      <alignment horizontal="center" vertical="center"/>
    </xf>
    <xf numFmtId="182" fontId="44" fillId="3" borderId="112" xfId="3" applyNumberFormat="1" applyFont="1" applyFill="1" applyBorder="1" applyAlignment="1">
      <alignment horizontal="center" vertical="center"/>
    </xf>
    <xf numFmtId="182" fontId="44" fillId="3" borderId="19" xfId="3" applyNumberFormat="1" applyFont="1" applyFill="1" applyBorder="1" applyAlignment="1">
      <alignment horizontal="center" vertical="center"/>
    </xf>
    <xf numFmtId="182" fontId="44" fillId="3" borderId="51" xfId="3" applyNumberFormat="1" applyFont="1" applyFill="1" applyBorder="1" applyAlignment="1">
      <alignment horizontal="center" vertical="center"/>
    </xf>
    <xf numFmtId="182" fontId="44" fillId="3" borderId="46" xfId="3" applyNumberFormat="1" applyFont="1" applyFill="1" applyBorder="1" applyAlignment="1">
      <alignment horizontal="center" vertical="center"/>
    </xf>
    <xf numFmtId="182" fontId="44" fillId="3" borderId="21" xfId="3" applyNumberFormat="1" applyFont="1" applyFill="1" applyBorder="1" applyAlignment="1">
      <alignment horizontal="center" vertical="center"/>
    </xf>
    <xf numFmtId="182" fontId="44" fillId="3" borderId="52" xfId="3" applyNumberFormat="1" applyFont="1" applyFill="1" applyBorder="1" applyAlignment="1">
      <alignment horizontal="center" vertical="center"/>
    </xf>
    <xf numFmtId="180" fontId="44" fillId="3" borderId="0" xfId="3" applyNumberFormat="1" applyFont="1" applyFill="1" applyBorder="1" applyAlignment="1">
      <alignment horizontal="left" vertical="center"/>
    </xf>
    <xf numFmtId="180" fontId="44" fillId="3" borderId="50" xfId="3" applyNumberFormat="1" applyFont="1" applyFill="1" applyBorder="1" applyAlignment="1">
      <alignment horizontal="left" vertical="center"/>
    </xf>
    <xf numFmtId="0" fontId="44" fillId="6" borderId="49" xfId="3" applyFont="1" applyFill="1" applyBorder="1" applyAlignment="1">
      <alignment horizontal="right" vertical="center" shrinkToFit="1"/>
    </xf>
    <xf numFmtId="0" fontId="44" fillId="6" borderId="0" xfId="3" applyFont="1" applyFill="1" applyBorder="1" applyAlignment="1">
      <alignment horizontal="right" vertical="center" shrinkToFit="1"/>
    </xf>
    <xf numFmtId="0" fontId="44" fillId="3" borderId="0" xfId="3" applyFont="1" applyFill="1" applyBorder="1" applyAlignment="1">
      <alignment horizontal="left" vertical="center"/>
    </xf>
    <xf numFmtId="0" fontId="44" fillId="3" borderId="50" xfId="3" applyFont="1" applyFill="1" applyBorder="1" applyAlignment="1">
      <alignment horizontal="left" vertical="center"/>
    </xf>
    <xf numFmtId="0" fontId="44" fillId="3" borderId="49" xfId="3" applyFont="1" applyFill="1" applyBorder="1" applyAlignment="1">
      <alignment horizontal="center" vertical="center"/>
    </xf>
    <xf numFmtId="0" fontId="44" fillId="3" borderId="0" xfId="3" applyFont="1" applyFill="1" applyBorder="1" applyAlignment="1">
      <alignment horizontal="center" vertical="center"/>
    </xf>
    <xf numFmtId="0" fontId="44" fillId="6" borderId="0" xfId="3" applyFont="1" applyFill="1" applyBorder="1" applyAlignment="1">
      <alignment horizontal="center" vertical="center" shrinkToFit="1"/>
    </xf>
    <xf numFmtId="0" fontId="44" fillId="6" borderId="50" xfId="3" applyFont="1" applyFill="1" applyBorder="1" applyAlignment="1">
      <alignment horizontal="center" vertical="center" shrinkToFit="1"/>
    </xf>
    <xf numFmtId="0" fontId="44" fillId="6" borderId="49" xfId="3" applyFont="1" applyFill="1" applyBorder="1" applyAlignment="1">
      <alignment horizontal="center" vertical="center" wrapText="1"/>
    </xf>
    <xf numFmtId="0" fontId="44" fillId="6" borderId="0" xfId="3" applyFont="1" applyFill="1" applyBorder="1" applyAlignment="1">
      <alignment horizontal="center" vertical="center" wrapText="1"/>
    </xf>
    <xf numFmtId="0" fontId="44" fillId="6" borderId="50" xfId="3" applyFont="1" applyFill="1" applyBorder="1" applyAlignment="1">
      <alignment horizontal="center" vertical="center" wrapText="1"/>
    </xf>
    <xf numFmtId="180" fontId="44" fillId="6" borderId="49" xfId="3" applyNumberFormat="1" applyFont="1" applyFill="1" applyBorder="1" applyAlignment="1">
      <alignment horizontal="right" vertical="center"/>
    </xf>
    <xf numFmtId="180" fontId="44" fillId="6" borderId="0" xfId="3" applyNumberFormat="1" applyFont="1" applyFill="1" applyBorder="1" applyAlignment="1">
      <alignment horizontal="right" vertical="center"/>
    </xf>
    <xf numFmtId="0" fontId="44" fillId="3" borderId="0" xfId="3" applyFont="1" applyFill="1" applyAlignment="1">
      <alignment horizontal="left" vertical="center" shrinkToFit="1"/>
    </xf>
    <xf numFmtId="0" fontId="48" fillId="3" borderId="0" xfId="3" applyFont="1" applyFill="1" applyAlignment="1">
      <alignment horizontal="right" vertical="center" shrinkToFit="1"/>
    </xf>
    <xf numFmtId="0" fontId="44" fillId="3" borderId="0" xfId="3" applyFont="1" applyFill="1" applyAlignment="1">
      <alignment horizontal="center" vertical="center"/>
    </xf>
    <xf numFmtId="0" fontId="44" fillId="3" borderId="0" xfId="3" applyFont="1" applyFill="1" applyAlignment="1">
      <alignment horizontal="distributed" vertical="center" indent="1"/>
    </xf>
    <xf numFmtId="0" fontId="44" fillId="3" borderId="0" xfId="3" applyFont="1" applyFill="1" applyAlignment="1">
      <alignment horizontal="left" vertical="center" indent="1"/>
    </xf>
    <xf numFmtId="180" fontId="44" fillId="3" borderId="110" xfId="3" applyNumberFormat="1" applyFont="1" applyFill="1" applyBorder="1" applyAlignment="1">
      <alignment horizontal="right" vertical="center" shrinkToFit="1"/>
    </xf>
    <xf numFmtId="180" fontId="44" fillId="3" borderId="111" xfId="3" applyNumberFormat="1" applyFont="1" applyFill="1" applyBorder="1" applyAlignment="1">
      <alignment horizontal="right" vertical="center" shrinkToFit="1"/>
    </xf>
    <xf numFmtId="180" fontId="44" fillId="3" borderId="125" xfId="3" applyNumberFormat="1" applyFont="1" applyFill="1" applyBorder="1" applyAlignment="1">
      <alignment horizontal="right" vertical="center" shrinkToFit="1"/>
    </xf>
    <xf numFmtId="180" fontId="44" fillId="3" borderId="109" xfId="3" applyNumberFormat="1" applyFont="1" applyFill="1" applyBorder="1" applyAlignment="1">
      <alignment horizontal="right" vertical="center" shrinkToFit="1"/>
    </xf>
    <xf numFmtId="180" fontId="44" fillId="3" borderId="126" xfId="3" applyNumberFormat="1" applyFont="1" applyFill="1" applyBorder="1" applyAlignment="1">
      <alignment horizontal="right" vertical="center" shrinkToFit="1"/>
    </xf>
    <xf numFmtId="0" fontId="44" fillId="3" borderId="47" xfId="3" applyFont="1" applyFill="1" applyBorder="1" applyAlignment="1">
      <alignment horizontal="center" vertical="center"/>
    </xf>
    <xf numFmtId="0" fontId="44" fillId="3" borderId="12" xfId="3" applyFont="1" applyFill="1" applyBorder="1" applyAlignment="1">
      <alignment horizontal="center" vertical="center"/>
    </xf>
    <xf numFmtId="0" fontId="44" fillId="3" borderId="48" xfId="3" applyFont="1" applyFill="1" applyBorder="1" applyAlignment="1">
      <alignment horizontal="center" vertical="center"/>
    </xf>
    <xf numFmtId="0" fontId="44" fillId="3" borderId="108" xfId="3" applyFont="1" applyFill="1" applyBorder="1" applyAlignment="1">
      <alignment horizontal="center" vertical="center"/>
    </xf>
    <xf numFmtId="180" fontId="44" fillId="3" borderId="47" xfId="3" applyNumberFormat="1" applyFont="1" applyFill="1" applyBorder="1" applyAlignment="1">
      <alignment horizontal="right" vertical="center" shrinkToFit="1"/>
    </xf>
    <xf numFmtId="180" fontId="44" fillId="3" borderId="12" xfId="3" applyNumberFormat="1" applyFont="1" applyFill="1" applyBorder="1" applyAlignment="1">
      <alignment horizontal="right" vertical="center" shrinkToFit="1"/>
    </xf>
    <xf numFmtId="180" fontId="44" fillId="3" borderId="48" xfId="3" applyNumberFormat="1" applyFont="1" applyFill="1" applyBorder="1" applyAlignment="1">
      <alignment horizontal="right" vertical="center" shrinkToFit="1"/>
    </xf>
    <xf numFmtId="180" fontId="44" fillId="3" borderId="128" xfId="3" applyNumberFormat="1" applyFont="1" applyFill="1" applyBorder="1" applyAlignment="1">
      <alignment horizontal="right" vertical="center" shrinkToFit="1"/>
    </xf>
    <xf numFmtId="180" fontId="44" fillId="3" borderId="129" xfId="3" applyNumberFormat="1" applyFont="1" applyFill="1" applyBorder="1" applyAlignment="1">
      <alignment horizontal="right" vertical="center" shrinkToFit="1"/>
    </xf>
    <xf numFmtId="180" fontId="44" fillId="3" borderId="130" xfId="3" applyNumberFormat="1" applyFont="1" applyFill="1" applyBorder="1" applyAlignment="1">
      <alignment horizontal="right" vertical="center" shrinkToFit="1"/>
    </xf>
    <xf numFmtId="180" fontId="44" fillId="3" borderId="123" xfId="3" applyNumberFormat="1" applyFont="1" applyFill="1" applyBorder="1" applyAlignment="1">
      <alignment horizontal="right" vertical="center" shrinkToFit="1"/>
    </xf>
    <xf numFmtId="180" fontId="44" fillId="3" borderId="105" xfId="3" applyNumberFormat="1" applyFont="1" applyFill="1" applyBorder="1" applyAlignment="1">
      <alignment horizontal="right" vertical="center" shrinkToFit="1"/>
    </xf>
    <xf numFmtId="180" fontId="44" fillId="3" borderId="124" xfId="3" applyNumberFormat="1" applyFont="1" applyFill="1" applyBorder="1" applyAlignment="1">
      <alignment horizontal="right" vertical="center" shrinkToFit="1"/>
    </xf>
    <xf numFmtId="180" fontId="44" fillId="3" borderId="11" xfId="3" applyNumberFormat="1" applyFont="1" applyFill="1" applyBorder="1" applyAlignment="1">
      <alignment horizontal="right" vertical="center" shrinkToFit="1"/>
    </xf>
    <xf numFmtId="180" fontId="44" fillId="3" borderId="106" xfId="3" applyNumberFormat="1" applyFont="1" applyFill="1" applyBorder="1" applyAlignment="1">
      <alignment horizontal="right" vertical="center" shrinkToFit="1"/>
    </xf>
    <xf numFmtId="0" fontId="44" fillId="4" borderId="9" xfId="3" applyFont="1" applyFill="1" applyBorder="1" applyAlignment="1">
      <alignment horizontal="center" vertical="center" shrinkToFit="1"/>
    </xf>
    <xf numFmtId="0" fontId="44" fillId="4" borderId="106" xfId="3" applyFont="1" applyFill="1" applyBorder="1" applyAlignment="1">
      <alignment horizontal="center" vertical="center" shrinkToFit="1"/>
    </xf>
    <xf numFmtId="0" fontId="44" fillId="4" borderId="11" xfId="3" applyFont="1" applyFill="1" applyBorder="1" applyAlignment="1">
      <alignment horizontal="center" vertical="center"/>
    </xf>
    <xf numFmtId="0" fontId="44" fillId="4" borderId="9" xfId="3" applyFont="1" applyFill="1" applyBorder="1" applyAlignment="1">
      <alignment horizontal="center" vertical="center"/>
    </xf>
    <xf numFmtId="0" fontId="44" fillId="4" borderId="106" xfId="3" applyFont="1" applyFill="1" applyBorder="1" applyAlignment="1">
      <alignment horizontal="center" vertical="center"/>
    </xf>
    <xf numFmtId="0" fontId="44" fillId="4" borderId="127" xfId="3" applyFont="1" applyFill="1" applyBorder="1" applyAlignment="1">
      <alignment horizontal="center" vertical="center" wrapText="1"/>
    </xf>
    <xf numFmtId="0" fontId="44" fillId="4" borderId="9" xfId="3" applyFont="1" applyFill="1" applyBorder="1" applyAlignment="1">
      <alignment horizontal="center" vertical="center" wrapText="1"/>
    </xf>
    <xf numFmtId="0" fontId="44" fillId="4" borderId="117" xfId="3" applyFont="1" applyFill="1" applyBorder="1" applyAlignment="1">
      <alignment horizontal="center" vertical="center" wrapText="1"/>
    </xf>
    <xf numFmtId="0" fontId="44" fillId="4" borderId="12" xfId="3" applyFont="1" applyFill="1" applyBorder="1" applyAlignment="1">
      <alignment horizontal="center" vertical="center"/>
    </xf>
    <xf numFmtId="0" fontId="44" fillId="4" borderId="118" xfId="3" applyFont="1" applyFill="1" applyBorder="1" applyAlignment="1">
      <alignment horizontal="center" vertical="center"/>
    </xf>
    <xf numFmtId="0" fontId="44" fillId="4" borderId="119" xfId="3" applyFont="1" applyFill="1" applyBorder="1" applyAlignment="1">
      <alignment horizontal="center" vertical="center"/>
    </xf>
    <xf numFmtId="0" fontId="44" fillId="4" borderId="0" xfId="3" applyFont="1" applyFill="1" applyBorder="1" applyAlignment="1">
      <alignment horizontal="center" vertical="center"/>
    </xf>
    <xf numFmtId="0" fontId="44" fillId="4" borderId="120" xfId="3" applyFont="1" applyFill="1" applyBorder="1" applyAlignment="1">
      <alignment horizontal="center" vertical="center"/>
    </xf>
    <xf numFmtId="0" fontId="44" fillId="4" borderId="121" xfId="3" applyFont="1" applyFill="1" applyBorder="1" applyAlignment="1">
      <alignment horizontal="center" vertical="center"/>
    </xf>
    <xf numFmtId="0" fontId="44" fillId="4" borderId="46" xfId="3" applyFont="1" applyFill="1" applyBorder="1" applyAlignment="1">
      <alignment horizontal="center" vertical="center"/>
    </xf>
    <xf numFmtId="0" fontId="44" fillId="4" borderId="122" xfId="3" applyFont="1" applyFill="1" applyBorder="1" applyAlignment="1">
      <alignment horizontal="center" vertical="center"/>
    </xf>
    <xf numFmtId="180" fontId="44" fillId="4" borderId="9" xfId="3" applyNumberFormat="1" applyFont="1" applyFill="1" applyBorder="1" applyAlignment="1">
      <alignment horizontal="right" vertical="center" shrinkToFit="1"/>
    </xf>
    <xf numFmtId="180" fontId="44" fillId="4" borderId="106" xfId="3" applyNumberFormat="1" applyFont="1" applyFill="1" applyBorder="1" applyAlignment="1">
      <alignment horizontal="right" vertical="center" shrinkToFit="1"/>
    </xf>
    <xf numFmtId="0" fontId="63" fillId="0" borderId="0" xfId="1" applyFont="1">
      <alignment vertical="center"/>
    </xf>
    <xf numFmtId="0" fontId="64" fillId="0" borderId="9" xfId="1" applyFont="1" applyBorder="1" applyAlignment="1">
      <alignment horizontal="center" vertical="center" shrinkToFit="1"/>
    </xf>
    <xf numFmtId="0" fontId="64" fillId="0" borderId="9" xfId="1" applyFont="1" applyBorder="1" applyAlignment="1">
      <alignment horizontal="center" vertical="center"/>
    </xf>
    <xf numFmtId="0" fontId="65" fillId="0" borderId="0" xfId="1" applyFont="1">
      <alignment vertical="center"/>
    </xf>
    <xf numFmtId="0" fontId="63" fillId="0" borderId="0" xfId="1" applyFont="1" applyAlignment="1">
      <alignment vertical="center" shrinkToFit="1"/>
    </xf>
    <xf numFmtId="0" fontId="66" fillId="0" borderId="0" xfId="1" applyFont="1">
      <alignment vertical="center"/>
    </xf>
    <xf numFmtId="0" fontId="66" fillId="0" borderId="0" xfId="1" applyFont="1" applyAlignment="1">
      <alignment horizontal="right" vertical="center"/>
    </xf>
    <xf numFmtId="0" fontId="64" fillId="0" borderId="9" xfId="1" applyFont="1" applyBorder="1" applyAlignment="1">
      <alignment horizontal="center" vertical="center"/>
    </xf>
    <xf numFmtId="0" fontId="63" fillId="0" borderId="9" xfId="1" applyFont="1" applyBorder="1" applyAlignment="1">
      <alignment horizontal="center" vertical="center"/>
    </xf>
    <xf numFmtId="0" fontId="63" fillId="0" borderId="9" xfId="1" applyFont="1" applyBorder="1" applyAlignment="1">
      <alignment horizontal="center" vertical="center"/>
    </xf>
    <xf numFmtId="0" fontId="67" fillId="0" borderId="9" xfId="1" applyFont="1" applyBorder="1" applyAlignment="1">
      <alignment horizontal="center" vertical="center" shrinkToFit="1"/>
    </xf>
    <xf numFmtId="3" fontId="67" fillId="0" borderId="9" xfId="1" applyNumberFormat="1" applyFont="1" applyBorder="1">
      <alignment vertical="center"/>
    </xf>
    <xf numFmtId="38" fontId="67" fillId="0" borderId="9" xfId="8" applyFont="1" applyBorder="1" applyAlignment="1">
      <alignment horizontal="center" vertical="center"/>
    </xf>
    <xf numFmtId="0" fontId="67" fillId="0" borderId="106" xfId="1" applyFont="1" applyBorder="1" applyAlignment="1">
      <alignment horizontal="center" vertical="center" shrinkToFit="1"/>
    </xf>
    <xf numFmtId="3" fontId="67" fillId="0" borderId="9" xfId="1" applyNumberFormat="1" applyFont="1" applyBorder="1" applyAlignment="1">
      <alignment horizontal="center" vertical="center"/>
    </xf>
    <xf numFmtId="0" fontId="69" fillId="0" borderId="0" xfId="1" applyFont="1" applyAlignment="1">
      <alignment horizontal="left" vertical="top" wrapText="1" shrinkToFit="1"/>
    </xf>
    <xf numFmtId="0" fontId="70" fillId="0" borderId="0" xfId="1" applyFont="1" applyAlignment="1">
      <alignment horizontal="left" vertical="top" wrapText="1" shrinkToFit="1"/>
    </xf>
    <xf numFmtId="0" fontId="71" fillId="0" borderId="0" xfId="1" applyFont="1">
      <alignment vertical="center"/>
    </xf>
    <xf numFmtId="0" fontId="63" fillId="0" borderId="0" xfId="12" applyFont="1" applyAlignment="1">
      <alignment vertical="center" shrinkToFit="1"/>
    </xf>
    <xf numFmtId="0" fontId="66" fillId="0" borderId="0" xfId="12" applyFont="1" applyAlignment="1">
      <alignment horizontal="right" vertical="center"/>
    </xf>
    <xf numFmtId="0" fontId="64" fillId="0" borderId="9" xfId="1" applyFont="1" applyBorder="1" applyAlignment="1">
      <alignment horizontal="center" vertical="center" wrapText="1"/>
    </xf>
    <xf numFmtId="0" fontId="64" fillId="0" borderId="9" xfId="12" applyFont="1" applyBorder="1" applyAlignment="1">
      <alignment horizontal="center" vertical="center" shrinkToFit="1"/>
    </xf>
    <xf numFmtId="3" fontId="67" fillId="0" borderId="9" xfId="12" applyNumberFormat="1" applyFont="1" applyBorder="1" applyAlignment="1">
      <alignment vertical="center" shrinkToFit="1"/>
    </xf>
    <xf numFmtId="0" fontId="64" fillId="0" borderId="9" xfId="1" applyFont="1" applyBorder="1" applyAlignment="1">
      <alignment vertical="center" wrapText="1"/>
    </xf>
    <xf numFmtId="0" fontId="64" fillId="0" borderId="9" xfId="1" applyFont="1" applyBorder="1" applyAlignment="1">
      <alignment vertical="center"/>
    </xf>
    <xf numFmtId="38" fontId="67" fillId="0" borderId="9" xfId="8" applyFont="1" applyFill="1" applyBorder="1" applyAlignment="1">
      <alignment horizontal="center" vertical="center"/>
    </xf>
    <xf numFmtId="3" fontId="67" fillId="0" borderId="9" xfId="1" applyNumberFormat="1" applyFont="1" applyFill="1" applyBorder="1">
      <alignment vertical="center"/>
    </xf>
    <xf numFmtId="0" fontId="63" fillId="0" borderId="0" xfId="1" applyFont="1" applyFill="1" applyAlignment="1">
      <alignment vertical="center" shrinkToFit="1"/>
    </xf>
    <xf numFmtId="0" fontId="63" fillId="0" borderId="0" xfId="1" applyFont="1" applyFill="1">
      <alignment vertical="center"/>
    </xf>
    <xf numFmtId="3" fontId="67" fillId="0" borderId="9" xfId="1" applyNumberFormat="1" applyFont="1" applyBorder="1" applyAlignment="1">
      <alignment horizontal="right" vertical="center"/>
    </xf>
    <xf numFmtId="3" fontId="67" fillId="0" borderId="9" xfId="1" applyNumberFormat="1" applyFont="1" applyBorder="1" applyAlignment="1">
      <alignment vertical="center"/>
    </xf>
    <xf numFmtId="3" fontId="67" fillId="0" borderId="0" xfId="1" applyNumberFormat="1" applyFont="1" applyBorder="1" applyAlignment="1">
      <alignment vertical="center"/>
    </xf>
    <xf numFmtId="0" fontId="71" fillId="0" borderId="0" xfId="1" applyFont="1" applyAlignment="1">
      <alignment horizontal="left" vertical="top" wrapText="1" shrinkToFit="1"/>
    </xf>
  </cellXfs>
  <cellStyles count="13">
    <cellStyle name="パーセント 2" xfId="7"/>
    <cellStyle name="桁区切り 2" xfId="8"/>
    <cellStyle name="標準" xfId="0" builtinId="0"/>
    <cellStyle name="標準 2" xfId="1"/>
    <cellStyle name="標準 2 2" xfId="2"/>
    <cellStyle name="標準 3" xfId="3"/>
    <cellStyle name="標準 3 2" xfId="9"/>
    <cellStyle name="標準 3 3" xfId="11"/>
    <cellStyle name="標準 3 4" xfId="12"/>
    <cellStyle name="標準 4" xfId="4"/>
    <cellStyle name="標準 5" xfId="5"/>
    <cellStyle name="標準 6" xfId="6"/>
    <cellStyle name="標準 7" xfId="10"/>
  </cellStyles>
  <dxfs count="12">
    <dxf>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FF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12</xdr:col>
      <xdr:colOff>247651</xdr:colOff>
      <xdr:row>8</xdr:row>
      <xdr:rowOff>180975</xdr:rowOff>
    </xdr:from>
    <xdr:to>
      <xdr:col>19</xdr:col>
      <xdr:colOff>496697</xdr:colOff>
      <xdr:row>30</xdr:row>
      <xdr:rowOff>28575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1" y="1857375"/>
          <a:ext cx="5049646" cy="515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47625</xdr:colOff>
      <xdr:row>3</xdr:row>
      <xdr:rowOff>66675</xdr:rowOff>
    </xdr:from>
    <xdr:to>
      <xdr:col>33</xdr:col>
      <xdr:colOff>142875</xdr:colOff>
      <xdr:row>9</xdr:row>
      <xdr:rowOff>152398</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5572125" y="771525"/>
          <a:ext cx="857250" cy="1228723"/>
          <a:chOff x="6169015" y="607770"/>
          <a:chExt cx="851425" cy="1284295"/>
        </a:xfrm>
      </xdr:grpSpPr>
      <xdr:sp macro="" textlink="">
        <xdr:nvSpPr>
          <xdr:cNvPr id="3" name="円/楕円 2">
            <a:extLst>
              <a:ext uri="{FF2B5EF4-FFF2-40B4-BE49-F238E27FC236}">
                <a16:creationId xmlns:a16="http://schemas.microsoft.com/office/drawing/2014/main" id="{00000000-0008-0000-0500-000003000000}"/>
              </a:ext>
            </a:extLst>
          </xdr:cNvPr>
          <xdr:cNvSpPr/>
        </xdr:nvSpPr>
        <xdr:spPr>
          <a:xfrm>
            <a:off x="6314222" y="607770"/>
            <a:ext cx="549590" cy="734786"/>
          </a:xfrm>
          <a:prstGeom prst="ellipse">
            <a:avLst/>
          </a:prstGeom>
          <a:noFill/>
          <a:ln w="63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a:extLst>
              <a:ext uri="{FF2B5EF4-FFF2-40B4-BE49-F238E27FC236}">
                <a16:creationId xmlns:a16="http://schemas.microsoft.com/office/drawing/2014/main" id="{00000000-0008-0000-0500-000004000000}"/>
              </a:ext>
            </a:extLst>
          </xdr:cNvPr>
          <xdr:cNvSpPr/>
        </xdr:nvSpPr>
        <xdr:spPr>
          <a:xfrm rot="10800000">
            <a:off x="6169015" y="1358737"/>
            <a:ext cx="851425" cy="533328"/>
          </a:xfrm>
          <a:prstGeom prst="flowChartManualOperation">
            <a:avLst/>
          </a:prstGeom>
          <a:noFill/>
          <a:ln w="63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212350</xdr:colOff>
      <xdr:row>7</xdr:row>
      <xdr:rowOff>11205</xdr:rowOff>
    </xdr:from>
    <xdr:to>
      <xdr:col>23</xdr:col>
      <xdr:colOff>59950</xdr:colOff>
      <xdr:row>34</xdr:row>
      <xdr:rowOff>0</xdr:rowOff>
    </xdr:to>
    <xdr:sp macro="" textlink="">
      <xdr:nvSpPr>
        <xdr:cNvPr id="2" name="テキスト ボックス 1"/>
        <xdr:cNvSpPr txBox="1"/>
      </xdr:nvSpPr>
      <xdr:spPr>
        <a:xfrm>
          <a:off x="212350" y="1344705"/>
          <a:ext cx="6200775" cy="5132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一　申請者が、就学前の子どもに関する教育、保育等の総合的な提供の推進に関する法律（平成</a:t>
          </a:r>
          <a:r>
            <a:rPr kumimoji="1" lang="en-US" altLang="ja-JP" sz="1000">
              <a:latin typeface="ＭＳ Ｐ明朝" panose="02020600040205080304" pitchFamily="18" charset="-128"/>
              <a:ea typeface="ＭＳ Ｐ明朝" panose="02020600040205080304" pitchFamily="18" charset="-128"/>
            </a:rPr>
            <a:t>18</a:t>
          </a:r>
          <a:r>
            <a:rPr kumimoji="1" lang="ja-JP" altLang="en-US" sz="1000">
              <a:latin typeface="ＭＳ Ｐ明朝" panose="02020600040205080304" pitchFamily="18" charset="-128"/>
              <a:ea typeface="ＭＳ Ｐ明朝" panose="02020600040205080304" pitchFamily="18" charset="-128"/>
            </a:rPr>
            <a:t>年法律第</a:t>
          </a:r>
          <a:r>
            <a:rPr kumimoji="1" lang="en-US" altLang="ja-JP" sz="1000">
              <a:latin typeface="ＭＳ Ｐ明朝" panose="02020600040205080304" pitchFamily="18" charset="-128"/>
              <a:ea typeface="ＭＳ Ｐ明朝" panose="02020600040205080304" pitchFamily="18" charset="-128"/>
            </a:rPr>
            <a:t>77</a:t>
          </a:r>
          <a:r>
            <a:rPr kumimoji="1" lang="ja-JP" altLang="en-US" sz="1000">
              <a:latin typeface="ＭＳ Ｐ明朝" panose="02020600040205080304" pitchFamily="18" charset="-128"/>
              <a:ea typeface="ＭＳ Ｐ明朝" panose="02020600040205080304" pitchFamily="18" charset="-128"/>
            </a:rPr>
            <a:t>号。　　</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以下「法」という。）その他国民の福祉若しくは学校教育に関する法律で就学前の子どもに関する教育、保育等の総</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合的な提供の推進に関する法律施行令（平成　年政令代</a:t>
          </a:r>
          <a:r>
            <a:rPr kumimoji="1" lang="en-US" altLang="ja-JP" sz="1000">
              <a:latin typeface="ＭＳ Ｐ明朝" panose="02020600040205080304" pitchFamily="18" charset="-128"/>
              <a:ea typeface="ＭＳ Ｐ明朝" panose="02020600040205080304" pitchFamily="18" charset="-128"/>
            </a:rPr>
            <a:t>203</a:t>
          </a:r>
          <a:r>
            <a:rPr kumimoji="1" lang="ja-JP" altLang="en-US" sz="1000">
              <a:latin typeface="ＭＳ Ｐ明朝" panose="02020600040205080304" pitchFamily="18" charset="-128"/>
              <a:ea typeface="ＭＳ Ｐ明朝" panose="02020600040205080304" pitchFamily="18" charset="-128"/>
            </a:rPr>
            <a:t>号。以下「政令」という。）で定めるものの規定により罰</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金の刑に処せられ、その執行を終わり、又は執行を受けることがなくなるまでの者である</a:t>
          </a:r>
        </a:p>
        <a:p>
          <a:r>
            <a:rPr kumimoji="1" lang="ja-JP" altLang="en-US" sz="1000">
              <a:latin typeface="ＭＳ Ｐ明朝" panose="02020600040205080304" pitchFamily="18" charset="-128"/>
              <a:ea typeface="ＭＳ Ｐ明朝" panose="02020600040205080304" pitchFamily="18" charset="-128"/>
            </a:rPr>
            <a:t>二　申請者が、労働に関する法律の規定であって政令で定めるものにより罰金の刑に処せられ、その執行を終わり、</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又は執行を受けることがなくなるまでの者である</a:t>
          </a:r>
        </a:p>
        <a:p>
          <a:r>
            <a:rPr kumimoji="1" lang="ja-JP" altLang="en-US" sz="1000">
              <a:latin typeface="ＭＳ Ｐ明朝" panose="02020600040205080304" pitchFamily="18" charset="-128"/>
              <a:ea typeface="ＭＳ Ｐ明朝" panose="02020600040205080304" pitchFamily="18" charset="-128"/>
            </a:rPr>
            <a:t>三　申請者が、法第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条第１項の規定により認可を取り消され、その取消しの日から起算して５年を経過しない者であ　</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る</a:t>
          </a:r>
        </a:p>
        <a:p>
          <a:r>
            <a:rPr kumimoji="1" lang="ja-JP" altLang="en-US" sz="1000">
              <a:latin typeface="ＭＳ Ｐ明朝" panose="02020600040205080304" pitchFamily="18" charset="-128"/>
              <a:ea typeface="ＭＳ Ｐ明朝" panose="02020600040205080304" pitchFamily="18" charset="-128"/>
            </a:rPr>
            <a:t>四　申請者が、法第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た日から当該処分をする日又は処分をしないことを決定する日までの間に前項の規定による幼保連携型認定こども</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園の廃止をした者（当該廃止について相当の理由がある者を除く。）で、当該幼保連携型認定こども園の廃止の認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可の日から起算して５年を経過しないものである</a:t>
          </a:r>
        </a:p>
        <a:p>
          <a:r>
            <a:rPr kumimoji="1" lang="ja-JP" altLang="en-US" sz="1000">
              <a:latin typeface="ＭＳ Ｐ明朝" panose="02020600040205080304" pitchFamily="18" charset="-128"/>
              <a:ea typeface="ＭＳ Ｐ明朝" panose="02020600040205080304" pitchFamily="18" charset="-128"/>
            </a:rPr>
            <a:t>五　申請者が、法第</a:t>
          </a:r>
          <a:r>
            <a:rPr kumimoji="1" lang="en-US" altLang="ja-JP" sz="1000">
              <a:latin typeface="ＭＳ Ｐ明朝" panose="02020600040205080304" pitchFamily="18" charset="-128"/>
              <a:ea typeface="ＭＳ Ｐ明朝" panose="02020600040205080304" pitchFamily="18" charset="-128"/>
            </a:rPr>
            <a:t>19</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条第１項の規定による検査が行われた日から聴聞決定予定日（当該検査の結果に基づき法第</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条第１項の規定による認可の取消しの処分に係る聴聞を行うか否かの決定をすることが見込まれる日として就学</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前の子どもに関する教育、保育等の総合的な提供の推進に関する法律施行規則で定めるところにより都道府県知</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う。）までの間に法第</a:t>
          </a:r>
          <a:r>
            <a:rPr kumimoji="1" lang="en-US" altLang="ja-JP" sz="1000">
              <a:latin typeface="ＭＳ Ｐ明朝" panose="02020600040205080304" pitchFamily="18" charset="-128"/>
              <a:ea typeface="ＭＳ Ｐ明朝" panose="02020600040205080304" pitchFamily="18" charset="-128"/>
            </a:rPr>
            <a:t>17</a:t>
          </a:r>
          <a:r>
            <a:rPr kumimoji="1" lang="ja-JP" altLang="en-US" sz="1000">
              <a:latin typeface="ＭＳ Ｐ明朝" panose="02020600040205080304" pitchFamily="18" charset="-128"/>
              <a:ea typeface="ＭＳ Ｐ明朝" panose="02020600040205080304" pitchFamily="18" charset="-128"/>
            </a:rPr>
            <a:t>条第１項の規定による幼保連携型認定こども園の廃止をした者（当該廃止について相当の</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理由がある者を除く。）で、当該幼保連携型認定こども園の廃止の認可の日から起算して５年を経過しないものであ</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る</a:t>
          </a:r>
        </a:p>
        <a:p>
          <a:r>
            <a:rPr kumimoji="1" lang="ja-JP" altLang="en-US" sz="1000">
              <a:latin typeface="ＭＳ Ｐ明朝" panose="02020600040205080304" pitchFamily="18" charset="-128"/>
              <a:ea typeface="ＭＳ Ｐ明朝" panose="02020600040205080304" pitchFamily="18" charset="-128"/>
            </a:rPr>
            <a:t>六　申請者が、認可の申請前５年以内に教育又は保育に関し不正又は著しく不当な行為をした者である</a:t>
          </a:r>
        </a:p>
        <a:p>
          <a:r>
            <a:rPr kumimoji="1" lang="ja-JP" altLang="en-US" sz="1000">
              <a:latin typeface="ＭＳ Ｐ明朝" panose="02020600040205080304" pitchFamily="18" charset="-128"/>
              <a:ea typeface="ＭＳ Ｐ明朝" panose="02020600040205080304" pitchFamily="18" charset="-128"/>
            </a:rPr>
            <a:t>七　申請者の役員又はその長のうちに次のいずれかに該当する者がある</a:t>
          </a:r>
        </a:p>
        <a:p>
          <a:r>
            <a:rPr kumimoji="1" lang="ja-JP" altLang="en-US" sz="1000">
              <a:latin typeface="ＭＳ Ｐ明朝" panose="02020600040205080304" pitchFamily="18" charset="-128"/>
              <a:ea typeface="ＭＳ Ｐ明朝" panose="02020600040205080304" pitchFamily="18" charset="-128"/>
            </a:rPr>
            <a:t>　イ　禁錮以上の刑に処せられ、その執行を終わり、又は執行を受けることがなくなるまでの者</a:t>
          </a:r>
        </a:p>
        <a:p>
          <a:r>
            <a:rPr kumimoji="1" lang="ja-JP" altLang="en-US" sz="1000">
              <a:latin typeface="ＭＳ Ｐ明朝" panose="02020600040205080304" pitchFamily="18" charset="-128"/>
              <a:ea typeface="ＭＳ Ｐ明朝" panose="02020600040205080304" pitchFamily="18" charset="-128"/>
            </a:rPr>
            <a:t>　ロ　一、二又は六に該当する者</a:t>
          </a:r>
        </a:p>
        <a:p>
          <a:r>
            <a:rPr kumimoji="1" lang="ja-JP" altLang="en-US" sz="1000">
              <a:latin typeface="ＭＳ Ｐ明朝" panose="02020600040205080304" pitchFamily="18" charset="-128"/>
              <a:ea typeface="ＭＳ Ｐ明朝" panose="02020600040205080304" pitchFamily="18" charset="-128"/>
            </a:rPr>
            <a:t>　ハ　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条第１項の規定により認可を取り消された幼保連携型認定こども園において、当該取消しの処分に係る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日以内にその幼保連携型認定こども園の設置者の役員</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又はその園長であった者で当該取消しの日から起算して五年を経過しないもの</a:t>
          </a:r>
        </a:p>
        <a:p>
          <a:r>
            <a:rPr kumimoji="1" lang="ja-JP" altLang="en-US" sz="1000">
              <a:latin typeface="ＭＳ Ｐ明朝" panose="02020600040205080304" pitchFamily="18" charset="-128"/>
              <a:ea typeface="ＭＳ Ｐ明朝" panose="02020600040205080304" pitchFamily="18" charset="-128"/>
            </a:rPr>
            <a:t>　ニ　四に規定する期間内に前項の規定により廃止した幼保連携型認定こども園（当該廃止について相当の理由が</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ある幼保連携型認定こども園を除く。）において、同号の通知の日前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日以内にその設置者の役員又はその長で</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あった者で当該廃止の認可の日から起算して５年を経過しないもの</a:t>
          </a:r>
        </a:p>
        <a:p>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28575</xdr:colOff>
      <xdr:row>3</xdr:row>
      <xdr:rowOff>123825</xdr:rowOff>
    </xdr:from>
    <xdr:to>
      <xdr:col>47</xdr:col>
      <xdr:colOff>4425</xdr:colOff>
      <xdr:row>3</xdr:row>
      <xdr:rowOff>123825</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a:off x="3124200" y="866775"/>
          <a:ext cx="270000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161925</xdr:colOff>
      <xdr:row>7</xdr:row>
      <xdr:rowOff>9526</xdr:rowOff>
    </xdr:from>
    <xdr:to>
      <xdr:col>57</xdr:col>
      <xdr:colOff>304800</xdr:colOff>
      <xdr:row>11</xdr:row>
      <xdr:rowOff>200025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848475" y="1743076"/>
          <a:ext cx="2200275" cy="1181099"/>
        </a:xfrm>
        <a:prstGeom prst="rect">
          <a:avLst/>
        </a:prstGeom>
        <a:solidFill>
          <a:srgbClr val="FFFFCC"/>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共通</a:t>
          </a:r>
          <a:r>
            <a:rPr kumimoji="1" lang="en-US" altLang="ja-JP" sz="900">
              <a:latin typeface="ＭＳ ゴシック" panose="020B0609070205080204" pitchFamily="49" charset="-128"/>
              <a:ea typeface="ＭＳ ゴシック" panose="020B0609070205080204" pitchFamily="49" charset="-128"/>
            </a:rPr>
            <a:t>】</a:t>
          </a:r>
        </a:p>
        <a:p>
          <a:r>
            <a:rPr kumimoji="1" lang="ja-JP" altLang="en-US" sz="900">
              <a:latin typeface="ＭＳ ゴシック" panose="020B0609070205080204" pitchFamily="49" charset="-128"/>
              <a:ea typeface="ＭＳ ゴシック" panose="020B0609070205080204" pitchFamily="49" charset="-128"/>
            </a:rPr>
            <a:t>法人全体のものが必要です。</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損益計算書</a:t>
          </a:r>
          <a:r>
            <a:rPr kumimoji="1" lang="en-US" altLang="ja-JP" sz="900">
              <a:latin typeface="ＭＳ ゴシック" panose="020B0609070205080204" pitchFamily="49" charset="-128"/>
              <a:ea typeface="ＭＳ ゴシック" panose="020B0609070205080204" pitchFamily="49" charset="-128"/>
            </a:rPr>
            <a:t>】</a:t>
          </a:r>
        </a:p>
        <a:p>
          <a:r>
            <a:rPr kumimoji="1" lang="ja-JP" altLang="en-US" sz="900">
              <a:latin typeface="ＭＳ ゴシック" panose="020B0609070205080204" pitchFamily="49" charset="-128"/>
              <a:ea typeface="ＭＳ ゴシック" panose="020B0609070205080204" pitchFamily="49" charset="-128"/>
            </a:rPr>
            <a:t>事業活動報告書、資金収支計算書</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等の名称の場合があります。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7985045" y="1002377"/>
          <a:ext cx="836771" cy="142767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517156" y="797858"/>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7985045" y="1029591"/>
          <a:ext cx="836771" cy="142767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79056" y="797858"/>
          <a:ext cx="3514108" cy="1764231"/>
        </a:xfrm>
        <a:prstGeom prst="rect">
          <a:avLst/>
        </a:prstGeom>
      </xdr:spPr>
    </xdr:pic>
    <xdr:clientData/>
  </xdr:twoCellAnchor>
  <xdr:twoCellAnchor>
    <xdr:from>
      <xdr:col>62</xdr:col>
      <xdr:colOff>65688</xdr:colOff>
      <xdr:row>73</xdr:row>
      <xdr:rowOff>36270</xdr:rowOff>
    </xdr:from>
    <xdr:to>
      <xdr:col>69</xdr:col>
      <xdr:colOff>45209</xdr:colOff>
      <xdr:row>79</xdr:row>
      <xdr:rowOff>157655</xdr:rowOff>
    </xdr:to>
    <xdr:grpSp>
      <xdr:nvGrpSpPr>
        <xdr:cNvPr id="7" name="グループ化 6"/>
        <xdr:cNvGrpSpPr/>
      </xdr:nvGrpSpPr>
      <xdr:grpSpPr>
        <a:xfrm>
          <a:off x="7985045" y="15330699"/>
          <a:ext cx="836771" cy="1468492"/>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73</xdr:row>
      <xdr:rowOff>83156</xdr:rowOff>
    </xdr:from>
    <xdr:to>
      <xdr:col>49</xdr:col>
      <xdr:colOff>97808</xdr:colOff>
      <xdr:row>74</xdr:row>
      <xdr:rowOff>107344</xdr:rowOff>
    </xdr:to>
    <xdr:sp macro="" textlink="">
      <xdr:nvSpPr>
        <xdr:cNvPr id="10" name="大かっこ 9"/>
        <xdr:cNvSpPr/>
      </xdr:nvSpPr>
      <xdr:spPr>
        <a:xfrm>
          <a:off x="5800407" y="990832"/>
          <a:ext cx="337372" cy="248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193901</xdr:colOff>
      <xdr:row>2</xdr:row>
      <xdr:rowOff>-1</xdr:rowOff>
    </xdr:from>
    <xdr:to>
      <xdr:col>22</xdr:col>
      <xdr:colOff>353787</xdr:colOff>
      <xdr:row>13</xdr:row>
      <xdr:rowOff>217715</xdr:rowOff>
    </xdr:to>
    <xdr:sp macro="" textlink="">
      <xdr:nvSpPr>
        <xdr:cNvPr id="2" name="正方形/長方形 1"/>
        <xdr:cNvSpPr/>
      </xdr:nvSpPr>
      <xdr:spPr>
        <a:xfrm>
          <a:off x="10616972" y="244928"/>
          <a:ext cx="10161136" cy="47625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１日の時間の流れ及び保育者の動き・配慮を記載してください。</a:t>
          </a:r>
          <a:r>
            <a:rPr kumimoji="1" lang="en-US" altLang="ja-JP" sz="2000">
              <a:solidFill>
                <a:srgbClr val="FF0000"/>
              </a:solidFill>
            </a:rPr>
            <a:t>※</a:t>
          </a:r>
          <a:r>
            <a:rPr kumimoji="1" lang="ja-JP" altLang="en-US" sz="2000">
              <a:solidFill>
                <a:srgbClr val="FF0000"/>
              </a:solidFill>
            </a:rPr>
            <a:t>別紙でも可</a:t>
          </a:r>
          <a:endParaRPr kumimoji="1" lang="en-US" altLang="ja-JP" sz="2000">
            <a:solidFill>
              <a:srgbClr val="FF0000"/>
            </a:solidFill>
          </a:endParaRPr>
        </a:p>
        <a:p>
          <a:pPr algn="l"/>
          <a:endParaRPr kumimoji="1" lang="en-US" altLang="ja-JP" sz="2000">
            <a:solidFill>
              <a:srgbClr val="FF0000"/>
            </a:solidFill>
          </a:endParaRPr>
        </a:p>
        <a:p>
          <a:pPr algn="l"/>
          <a:r>
            <a:rPr kumimoji="1" lang="en-US" altLang="ja-JP" sz="2000" b="0" i="0" u="none" strike="noStrike">
              <a:solidFill>
                <a:srgbClr val="FF0000"/>
              </a:solidFill>
              <a:effectLst/>
              <a:latin typeface="+mn-lt"/>
              <a:ea typeface="+mn-ea"/>
              <a:cs typeface="+mn-cs"/>
            </a:rPr>
            <a:t>【</a:t>
          </a:r>
          <a:r>
            <a:rPr kumimoji="1" lang="ja-JP" altLang="en-US" sz="2000" b="0" i="0" u="none" strike="noStrike">
              <a:solidFill>
                <a:srgbClr val="FF0000"/>
              </a:solidFill>
              <a:effectLst/>
              <a:latin typeface="+mn-lt"/>
              <a:ea typeface="+mn-ea"/>
              <a:cs typeface="+mn-cs"/>
            </a:rPr>
            <a:t>記載例</a:t>
          </a:r>
          <a:r>
            <a:rPr kumimoji="1" lang="en-US" altLang="ja-JP" sz="2000" b="0" i="0" u="none" strike="noStrike">
              <a:solidFill>
                <a:srgbClr val="FF0000"/>
              </a:solidFill>
              <a:effectLst/>
              <a:latin typeface="+mn-lt"/>
              <a:ea typeface="+mn-ea"/>
              <a:cs typeface="+mn-cs"/>
            </a:rPr>
            <a:t>】</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7:</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ja-JP" altLang="en-US" sz="1100" b="0" i="0" u="none" strike="noStrike">
              <a:solidFill>
                <a:schemeClr val="lt1"/>
              </a:solidFill>
              <a:effectLst/>
              <a:latin typeface="+mn-lt"/>
              <a:ea typeface="+mn-ea"/>
              <a:cs typeface="+mn-cs"/>
            </a:rPr>
            <a:t>２号認定子ども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7:30</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8:00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9:00</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10:00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11:00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12:00</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13:00</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14:00</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15:00</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16:00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17:00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18:00</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sz="1100" b="0" i="0" u="none" strike="noStrike">
            <a:solidFill>
              <a:schemeClr val="lt1"/>
            </a:solidFill>
            <a:effectLst/>
            <a:latin typeface="+mn-lt"/>
            <a:ea typeface="+mn-ea"/>
            <a:cs typeface="+mn-cs"/>
          </a:endParaRPr>
        </a:p>
        <a:p>
          <a:pPr algn="l"/>
          <a:r>
            <a:rPr lang="en-US" altLang="ja-JP" sz="1100" b="0" i="0" u="none" strike="noStrike">
              <a:solidFill>
                <a:schemeClr val="lt1"/>
              </a:solidFill>
              <a:effectLst/>
              <a:latin typeface="+mn-lt"/>
              <a:ea typeface="+mn-ea"/>
              <a:cs typeface="+mn-cs"/>
            </a:rPr>
            <a:t>30</a:t>
          </a:r>
          <a:r>
            <a:rPr lang="ja-JP" altLang="en-US"/>
            <a:t> </a:t>
          </a:r>
          <a:r>
            <a:rPr lang="en-US" altLang="ja-JP" sz="1100" b="0" i="0" u="none" strike="noStrike">
              <a:solidFill>
                <a:schemeClr val="lt1"/>
              </a:solidFill>
              <a:effectLst/>
              <a:latin typeface="+mn-lt"/>
              <a:ea typeface="+mn-ea"/>
              <a:cs typeface="+mn-cs"/>
            </a:rPr>
            <a:t>9:00</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10:00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12:00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13:00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14:00</a:t>
          </a:r>
          <a:r>
            <a:rPr lang="ja-JP" altLang="en-US"/>
            <a:t> </a:t>
          </a:r>
          <a:r>
            <a:rPr lang="en-US" altLang="ja-JP" sz="1100" b="0" i="0" u="none" strike="noStrike">
              <a:solidFill>
                <a:schemeClr val="lt1"/>
              </a:solidFill>
              <a:effectLst/>
              <a:latin typeface="+mn-lt"/>
              <a:ea typeface="+mn-ea"/>
              <a:cs typeface="+mn-cs"/>
            </a:rPr>
            <a:t>15:00</a:t>
          </a:r>
          <a:r>
            <a:rPr lang="ja-JP" altLang="en-US"/>
            <a:t> </a:t>
          </a:r>
          <a:r>
            <a:rPr lang="en-US" altLang="ja-JP" sz="1100" b="0" i="0" u="none" strike="noStrike">
              <a:solidFill>
                <a:schemeClr val="lt1"/>
              </a:solidFill>
              <a:effectLst/>
              <a:latin typeface="+mn-lt"/>
              <a:ea typeface="+mn-ea"/>
              <a:cs typeface="+mn-cs"/>
            </a:rPr>
            <a:t>18:00</a:t>
          </a:r>
          <a:r>
            <a:rPr lang="ja-JP" altLang="en-US" sz="1100" b="0" i="0" u="none" strike="noStrike">
              <a:solidFill>
                <a:schemeClr val="lt1"/>
              </a:solidFill>
              <a:effectLst/>
              <a:latin typeface="+mn-lt"/>
              <a:ea typeface="+mn-ea"/>
              <a:cs typeface="+mn-cs"/>
            </a:rPr>
            <a:t>～</a:t>
          </a:r>
          <a:r>
            <a:rPr lang="ja-JP" altLang="en-US"/>
            <a:t> </a:t>
          </a:r>
          <a:r>
            <a:rPr lang="ja-JP" altLang="en-US" sz="1100" b="0" i="0" u="none" strike="noStrike">
              <a:solidFill>
                <a:schemeClr val="lt1"/>
              </a:solidFill>
              <a:effectLst/>
              <a:latin typeface="+mn-lt"/>
              <a:ea typeface="+mn-ea"/>
              <a:cs typeface="+mn-cs"/>
            </a:rPr>
            <a:t>１号</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既存園舎保育室Ａ</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既存園舎保育室Ａ</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２号</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保育　活動</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３号</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お　</a:t>
          </a:r>
          <a:r>
            <a:rPr lang="ja-JP" altLang="en-US"/>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ja-JP" altLang="en-US" sz="1100" b="0" i="0" u="none" strike="noStrike">
              <a:solidFill>
                <a:schemeClr val="lt1"/>
              </a:solidFill>
              <a:effectLst/>
              <a:latin typeface="+mn-lt"/>
              <a:ea typeface="+mn-ea"/>
              <a:cs typeface="+mn-cs"/>
            </a:rPr>
            <a:t>２号認定子ども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7:30</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8:00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9:00</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10:00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11:00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12:00</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13:00</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14:00</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15:00</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16:00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17:00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18:00</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昼</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5</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7</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ysClr val="windowText" lastClr="000000"/>
            </a:solidFill>
          </a:endParaRPr>
        </a:p>
      </xdr:txBody>
    </xdr:sp>
    <xdr:clientData/>
  </xdr:twoCellAnchor>
  <xdr:twoCellAnchor editAs="oneCell">
    <xdr:from>
      <xdr:col>7</xdr:col>
      <xdr:colOff>462644</xdr:colOff>
      <xdr:row>5</xdr:row>
      <xdr:rowOff>136071</xdr:rowOff>
    </xdr:from>
    <xdr:to>
      <xdr:col>22</xdr:col>
      <xdr:colOff>151670</xdr:colOff>
      <xdr:row>12</xdr:row>
      <xdr:rowOff>81641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715" y="1442357"/>
          <a:ext cx="9690276" cy="2993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500_&#35469;&#23450;&#12371;&#12393;&#12418;&#22290;/&#9734;2022(R4)&#24230;&#20197;&#38477;/01_&#35469;&#23450;&#12371;&#12393;&#12418;&#22290;/060_&#25972;&#20633;&#20107;&#26989;/2023(R5)&#24230;/01_&#21215;&#38598;&#35201;&#38917;/01_2&#27425;&#21215;&#38598;&#65288;&#24188;&#31258;&#22290;&#12539;&#24188;&#31258;&#22290;&#22411;&#8594;&#24188;&#20445;&#12289;&#20445;&#32946;&#25152;&#8594;&#24188;&#20445;&#12289;&#24188;&#31258;&#22290;&#8594;&#24188;&#31258;&#22290;&#22411;&#65289;/&#9733;R5&#35036;&#21161;&#37329;&#35336;&#31639;&#12471;&#12540;&#12488;/&#12304;R5.6&#26356;&#26032;&#12305;R5&#35036;&#21161;&#37329;&#35336;&#31639;&#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2"/>
      <sheetName val="単価表（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89"/>
  <sheetViews>
    <sheetView tabSelected="1" view="pageBreakPreview" zoomScaleNormal="100" zoomScaleSheetLayoutView="100" workbookViewId="0">
      <selection activeCell="BD86" sqref="BD86"/>
    </sheetView>
  </sheetViews>
  <sheetFormatPr defaultColWidth="9" defaultRowHeight="12"/>
  <cols>
    <col min="1" max="52" width="1.625" style="304" customWidth="1"/>
    <col min="53" max="16384" width="9" style="304"/>
  </cols>
  <sheetData>
    <row r="1" spans="1:52" ht="20.100000000000001" customHeight="1">
      <c r="A1" s="315" t="s">
        <v>506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4"/>
      <c r="AT1" s="314"/>
      <c r="AU1" s="314"/>
      <c r="AV1" s="314"/>
      <c r="AW1" s="314"/>
      <c r="AX1" s="314"/>
      <c r="AY1" s="501"/>
      <c r="AZ1" s="501"/>
    </row>
    <row r="2" spans="1:52" ht="5.0999999999999996"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4"/>
      <c r="AT2" s="314"/>
      <c r="AU2" s="314"/>
      <c r="AV2" s="314"/>
      <c r="AW2" s="314"/>
      <c r="AX2" s="314"/>
      <c r="AY2" s="313"/>
      <c r="AZ2" s="313"/>
    </row>
    <row r="3" spans="1:52" ht="15" customHeight="1">
      <c r="A3" s="512" t="s">
        <v>505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row>
    <row r="4" spans="1:52" ht="24.95" customHeight="1">
      <c r="A4" s="514" t="s">
        <v>504</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row>
    <row r="5" spans="1:52" ht="15" customHeight="1">
      <c r="A5" s="513" t="s">
        <v>503</v>
      </c>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row>
    <row r="6" spans="1:52" ht="15" customHeight="1">
      <c r="A6" s="513" t="s">
        <v>502</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row>
    <row r="7" spans="1:52" ht="5.0999999999999996" customHeight="1">
      <c r="A7" s="312"/>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row>
    <row r="8" spans="1:52" ht="20.100000000000001" customHeight="1">
      <c r="A8" s="380" t="s">
        <v>501</v>
      </c>
      <c r="B8" s="381"/>
      <c r="C8" s="380" t="s">
        <v>500</v>
      </c>
      <c r="D8" s="381"/>
      <c r="E8" s="381"/>
      <c r="F8" s="381"/>
      <c r="G8" s="381"/>
      <c r="H8" s="381"/>
      <c r="I8" s="381"/>
      <c r="J8" s="381"/>
      <c r="K8" s="381"/>
      <c r="L8" s="381"/>
      <c r="M8" s="381"/>
      <c r="N8" s="381"/>
      <c r="O8" s="381"/>
      <c r="P8" s="381"/>
      <c r="Q8" s="381"/>
      <c r="R8" s="381"/>
      <c r="S8" s="381"/>
      <c r="T8" s="381"/>
      <c r="U8" s="381"/>
      <c r="V8" s="381"/>
      <c r="W8" s="381"/>
      <c r="X8" s="382"/>
      <c r="Y8" s="381" t="s">
        <v>499</v>
      </c>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502" t="s">
        <v>498</v>
      </c>
      <c r="AY8" s="503"/>
      <c r="AZ8" s="504"/>
    </row>
    <row r="9" spans="1:52" ht="15" customHeight="1">
      <c r="A9" s="421" t="s">
        <v>497</v>
      </c>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3"/>
    </row>
    <row r="10" spans="1:52" ht="27" customHeight="1">
      <c r="A10" s="380">
        <v>1</v>
      </c>
      <c r="B10" s="382"/>
      <c r="C10" s="374" t="s">
        <v>496</v>
      </c>
      <c r="D10" s="375"/>
      <c r="E10" s="375"/>
      <c r="F10" s="375"/>
      <c r="G10" s="375"/>
      <c r="H10" s="375"/>
      <c r="I10" s="375"/>
      <c r="J10" s="375"/>
      <c r="K10" s="375"/>
      <c r="L10" s="375"/>
      <c r="M10" s="375"/>
      <c r="N10" s="375"/>
      <c r="O10" s="375"/>
      <c r="P10" s="375"/>
      <c r="Q10" s="375"/>
      <c r="R10" s="375"/>
      <c r="S10" s="375"/>
      <c r="T10" s="375"/>
      <c r="U10" s="375"/>
      <c r="V10" s="375"/>
      <c r="W10" s="375"/>
      <c r="X10" s="375"/>
      <c r="Y10" s="357" t="s">
        <v>495</v>
      </c>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9"/>
      <c r="AX10" s="509"/>
      <c r="AY10" s="510"/>
      <c r="AZ10" s="511"/>
    </row>
    <row r="11" spans="1:52" ht="15" customHeight="1">
      <c r="A11" s="360">
        <v>2</v>
      </c>
      <c r="B11" s="361"/>
      <c r="C11" s="388" t="s">
        <v>494</v>
      </c>
      <c r="D11" s="389"/>
      <c r="E11" s="389"/>
      <c r="F11" s="389"/>
      <c r="G11" s="389"/>
      <c r="H11" s="389"/>
      <c r="I11" s="389"/>
      <c r="J11" s="389"/>
      <c r="K11" s="389"/>
      <c r="L11" s="389"/>
      <c r="M11" s="389"/>
      <c r="N11" s="389"/>
      <c r="O11" s="389"/>
      <c r="P11" s="389"/>
      <c r="Q11" s="389"/>
      <c r="R11" s="389"/>
      <c r="S11" s="389"/>
      <c r="T11" s="389"/>
      <c r="U11" s="389"/>
      <c r="V11" s="389"/>
      <c r="W11" s="389"/>
      <c r="X11" s="390"/>
      <c r="Y11" s="388" t="s">
        <v>493</v>
      </c>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90"/>
      <c r="AX11" s="497"/>
      <c r="AY11" s="498"/>
      <c r="AZ11" s="499"/>
    </row>
    <row r="12" spans="1:52" ht="15" customHeight="1">
      <c r="A12" s="386"/>
      <c r="B12" s="387"/>
      <c r="C12" s="311"/>
      <c r="D12" s="500" t="s">
        <v>492</v>
      </c>
      <c r="E12" s="431"/>
      <c r="F12" s="431"/>
      <c r="G12" s="431"/>
      <c r="H12" s="431"/>
      <c r="I12" s="431"/>
      <c r="J12" s="431"/>
      <c r="K12" s="431"/>
      <c r="L12" s="431"/>
      <c r="M12" s="431"/>
      <c r="N12" s="431"/>
      <c r="O12" s="431"/>
      <c r="P12" s="431"/>
      <c r="Q12" s="431"/>
      <c r="R12" s="431"/>
      <c r="S12" s="431"/>
      <c r="T12" s="431"/>
      <c r="U12" s="431"/>
      <c r="V12" s="431"/>
      <c r="W12" s="431"/>
      <c r="X12" s="432"/>
      <c r="Y12" s="427" t="s">
        <v>491</v>
      </c>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9"/>
      <c r="AX12" s="407"/>
      <c r="AY12" s="408"/>
      <c r="AZ12" s="409"/>
    </row>
    <row r="13" spans="1:52" ht="15" customHeight="1">
      <c r="A13" s="386"/>
      <c r="B13" s="387"/>
      <c r="C13" s="311"/>
      <c r="D13" s="500" t="s">
        <v>490</v>
      </c>
      <c r="E13" s="431"/>
      <c r="F13" s="431"/>
      <c r="G13" s="431"/>
      <c r="H13" s="431"/>
      <c r="I13" s="431"/>
      <c r="J13" s="431"/>
      <c r="K13" s="431"/>
      <c r="L13" s="431"/>
      <c r="M13" s="431"/>
      <c r="N13" s="431"/>
      <c r="O13" s="431"/>
      <c r="P13" s="431"/>
      <c r="Q13" s="431"/>
      <c r="R13" s="431"/>
      <c r="S13" s="431"/>
      <c r="T13" s="431"/>
      <c r="U13" s="431"/>
      <c r="V13" s="431"/>
      <c r="W13" s="431"/>
      <c r="X13" s="432"/>
      <c r="Y13" s="427" t="s">
        <v>489</v>
      </c>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9"/>
      <c r="AX13" s="407"/>
      <c r="AY13" s="408"/>
      <c r="AZ13" s="409"/>
    </row>
    <row r="14" spans="1:52" ht="24.95" customHeight="1">
      <c r="A14" s="386"/>
      <c r="B14" s="387"/>
      <c r="C14" s="311"/>
      <c r="D14" s="500" t="s">
        <v>488</v>
      </c>
      <c r="E14" s="431"/>
      <c r="F14" s="431"/>
      <c r="G14" s="431"/>
      <c r="H14" s="431"/>
      <c r="I14" s="431"/>
      <c r="J14" s="431"/>
      <c r="K14" s="431"/>
      <c r="L14" s="431"/>
      <c r="M14" s="431"/>
      <c r="N14" s="431"/>
      <c r="O14" s="431"/>
      <c r="P14" s="431"/>
      <c r="Q14" s="431"/>
      <c r="R14" s="431"/>
      <c r="S14" s="431"/>
      <c r="T14" s="431"/>
      <c r="U14" s="431"/>
      <c r="V14" s="431"/>
      <c r="W14" s="431"/>
      <c r="X14" s="432"/>
      <c r="Y14" s="427" t="s">
        <v>487</v>
      </c>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9"/>
      <c r="AX14" s="407"/>
      <c r="AY14" s="408"/>
      <c r="AZ14" s="409"/>
    </row>
    <row r="15" spans="1:52" ht="15" customHeight="1">
      <c r="A15" s="386"/>
      <c r="B15" s="387"/>
      <c r="C15" s="311"/>
      <c r="D15" s="500" t="s">
        <v>486</v>
      </c>
      <c r="E15" s="431"/>
      <c r="F15" s="431"/>
      <c r="G15" s="431"/>
      <c r="H15" s="431"/>
      <c r="I15" s="431"/>
      <c r="J15" s="431"/>
      <c r="K15" s="431"/>
      <c r="L15" s="431"/>
      <c r="M15" s="431"/>
      <c r="N15" s="431"/>
      <c r="O15" s="431"/>
      <c r="P15" s="431"/>
      <c r="Q15" s="431"/>
      <c r="R15" s="431"/>
      <c r="S15" s="431"/>
      <c r="T15" s="431"/>
      <c r="U15" s="431"/>
      <c r="V15" s="431"/>
      <c r="W15" s="431"/>
      <c r="X15" s="432"/>
      <c r="Y15" s="427" t="s">
        <v>485</v>
      </c>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9"/>
      <c r="AX15" s="407"/>
      <c r="AY15" s="408"/>
      <c r="AZ15" s="409"/>
    </row>
    <row r="16" spans="1:52" ht="15" customHeight="1">
      <c r="A16" s="377"/>
      <c r="B16" s="378"/>
      <c r="C16" s="310"/>
      <c r="D16" s="505" t="s">
        <v>484</v>
      </c>
      <c r="E16" s="384"/>
      <c r="F16" s="384"/>
      <c r="G16" s="384"/>
      <c r="H16" s="384"/>
      <c r="I16" s="384"/>
      <c r="J16" s="384"/>
      <c r="K16" s="384"/>
      <c r="L16" s="384"/>
      <c r="M16" s="384"/>
      <c r="N16" s="384"/>
      <c r="O16" s="384"/>
      <c r="P16" s="384"/>
      <c r="Q16" s="384"/>
      <c r="R16" s="384"/>
      <c r="S16" s="384"/>
      <c r="T16" s="384"/>
      <c r="U16" s="384"/>
      <c r="V16" s="384"/>
      <c r="W16" s="384"/>
      <c r="X16" s="385"/>
      <c r="Y16" s="506" t="s">
        <v>483</v>
      </c>
      <c r="Z16" s="507"/>
      <c r="AA16" s="507"/>
      <c r="AB16" s="507"/>
      <c r="AC16" s="507"/>
      <c r="AD16" s="507"/>
      <c r="AE16" s="507"/>
      <c r="AF16" s="507"/>
      <c r="AG16" s="507"/>
      <c r="AH16" s="507"/>
      <c r="AI16" s="507"/>
      <c r="AJ16" s="507"/>
      <c r="AK16" s="507"/>
      <c r="AL16" s="507"/>
      <c r="AM16" s="507"/>
      <c r="AN16" s="507"/>
      <c r="AO16" s="507"/>
      <c r="AP16" s="507"/>
      <c r="AQ16" s="507"/>
      <c r="AR16" s="507"/>
      <c r="AS16" s="507"/>
      <c r="AT16" s="507"/>
      <c r="AU16" s="507"/>
      <c r="AV16" s="507"/>
      <c r="AW16" s="508"/>
      <c r="AX16" s="475"/>
      <c r="AY16" s="476"/>
      <c r="AZ16" s="477"/>
    </row>
    <row r="17" spans="1:52" ht="15" customHeight="1">
      <c r="A17" s="403">
        <v>3</v>
      </c>
      <c r="B17" s="404"/>
      <c r="C17" s="483" t="s">
        <v>482</v>
      </c>
      <c r="D17" s="484"/>
      <c r="E17" s="484"/>
      <c r="F17" s="484"/>
      <c r="G17" s="484"/>
      <c r="H17" s="484"/>
      <c r="I17" s="484"/>
      <c r="J17" s="484"/>
      <c r="K17" s="484"/>
      <c r="L17" s="484"/>
      <c r="M17" s="484"/>
      <c r="N17" s="484"/>
      <c r="O17" s="484"/>
      <c r="P17" s="484"/>
      <c r="Q17" s="484"/>
      <c r="R17" s="484"/>
      <c r="S17" s="484"/>
      <c r="T17" s="484"/>
      <c r="U17" s="484"/>
      <c r="V17" s="484"/>
      <c r="W17" s="484"/>
      <c r="X17" s="485"/>
      <c r="Y17" s="483"/>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5"/>
      <c r="AX17" s="497"/>
      <c r="AY17" s="498"/>
      <c r="AZ17" s="499"/>
    </row>
    <row r="18" spans="1:52" ht="15" customHeight="1">
      <c r="A18" s="481"/>
      <c r="B18" s="482"/>
      <c r="C18" s="309"/>
      <c r="D18" s="486" t="s">
        <v>481</v>
      </c>
      <c r="E18" s="487"/>
      <c r="F18" s="487"/>
      <c r="G18" s="487"/>
      <c r="H18" s="487"/>
      <c r="I18" s="487"/>
      <c r="J18" s="487"/>
      <c r="K18" s="487"/>
      <c r="L18" s="487"/>
      <c r="M18" s="487"/>
      <c r="N18" s="487"/>
      <c r="O18" s="487"/>
      <c r="P18" s="487"/>
      <c r="Q18" s="487"/>
      <c r="R18" s="487"/>
      <c r="S18" s="487"/>
      <c r="T18" s="487"/>
      <c r="U18" s="487"/>
      <c r="V18" s="487"/>
      <c r="W18" s="487"/>
      <c r="X18" s="488"/>
      <c r="Y18" s="489" t="s">
        <v>480</v>
      </c>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8"/>
      <c r="AX18" s="407"/>
      <c r="AY18" s="408"/>
      <c r="AZ18" s="409"/>
    </row>
    <row r="19" spans="1:52" ht="15" customHeight="1">
      <c r="A19" s="481"/>
      <c r="B19" s="482"/>
      <c r="C19" s="309"/>
      <c r="D19" s="486" t="s">
        <v>479</v>
      </c>
      <c r="E19" s="487"/>
      <c r="F19" s="487"/>
      <c r="G19" s="487"/>
      <c r="H19" s="487"/>
      <c r="I19" s="487"/>
      <c r="J19" s="487"/>
      <c r="K19" s="487"/>
      <c r="L19" s="487"/>
      <c r="M19" s="487"/>
      <c r="N19" s="487"/>
      <c r="O19" s="487"/>
      <c r="P19" s="487"/>
      <c r="Q19" s="487"/>
      <c r="R19" s="487"/>
      <c r="S19" s="487"/>
      <c r="T19" s="487"/>
      <c r="U19" s="487"/>
      <c r="V19" s="487"/>
      <c r="W19" s="487"/>
      <c r="X19" s="488"/>
      <c r="Y19" s="490" t="s">
        <v>509</v>
      </c>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2"/>
      <c r="AX19" s="407"/>
      <c r="AY19" s="408"/>
      <c r="AZ19" s="409"/>
    </row>
    <row r="20" spans="1:52" ht="15" customHeight="1">
      <c r="A20" s="405"/>
      <c r="B20" s="406"/>
      <c r="C20" s="308"/>
      <c r="D20" s="493" t="s">
        <v>478</v>
      </c>
      <c r="E20" s="494"/>
      <c r="F20" s="494"/>
      <c r="G20" s="494"/>
      <c r="H20" s="494"/>
      <c r="I20" s="494"/>
      <c r="J20" s="494"/>
      <c r="K20" s="494"/>
      <c r="L20" s="494"/>
      <c r="M20" s="494"/>
      <c r="N20" s="494"/>
      <c r="O20" s="494"/>
      <c r="P20" s="494"/>
      <c r="Q20" s="494"/>
      <c r="R20" s="494"/>
      <c r="S20" s="494"/>
      <c r="T20" s="494"/>
      <c r="U20" s="494"/>
      <c r="V20" s="494"/>
      <c r="W20" s="494"/>
      <c r="X20" s="495"/>
      <c r="Y20" s="496" t="s">
        <v>477</v>
      </c>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5"/>
      <c r="AX20" s="454"/>
      <c r="AY20" s="455"/>
      <c r="AZ20" s="456"/>
    </row>
    <row r="21" spans="1:52" ht="15" customHeight="1">
      <c r="A21" s="403">
        <v>4</v>
      </c>
      <c r="B21" s="404"/>
      <c r="C21" s="483" t="s">
        <v>476</v>
      </c>
      <c r="D21" s="484"/>
      <c r="E21" s="484"/>
      <c r="F21" s="484"/>
      <c r="G21" s="484"/>
      <c r="H21" s="484"/>
      <c r="I21" s="484"/>
      <c r="J21" s="484"/>
      <c r="K21" s="484"/>
      <c r="L21" s="484"/>
      <c r="M21" s="484"/>
      <c r="N21" s="484"/>
      <c r="O21" s="484"/>
      <c r="P21" s="484"/>
      <c r="Q21" s="484"/>
      <c r="R21" s="484"/>
      <c r="S21" s="484"/>
      <c r="T21" s="484"/>
      <c r="U21" s="484"/>
      <c r="V21" s="484"/>
      <c r="W21" s="484"/>
      <c r="X21" s="485"/>
      <c r="Y21" s="483" t="s">
        <v>400</v>
      </c>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5"/>
      <c r="AX21" s="454"/>
      <c r="AY21" s="455"/>
      <c r="AZ21" s="456"/>
    </row>
    <row r="22" spans="1:52" ht="15" customHeight="1">
      <c r="A22" s="380">
        <v>5</v>
      </c>
      <c r="B22" s="382"/>
      <c r="C22" s="374" t="s">
        <v>475</v>
      </c>
      <c r="D22" s="375"/>
      <c r="E22" s="375"/>
      <c r="F22" s="375"/>
      <c r="G22" s="375"/>
      <c r="H22" s="375"/>
      <c r="I22" s="375"/>
      <c r="J22" s="375"/>
      <c r="K22" s="375"/>
      <c r="L22" s="375"/>
      <c r="M22" s="375"/>
      <c r="N22" s="375"/>
      <c r="O22" s="375"/>
      <c r="P22" s="375"/>
      <c r="Q22" s="375"/>
      <c r="R22" s="375"/>
      <c r="S22" s="375"/>
      <c r="T22" s="375"/>
      <c r="U22" s="375"/>
      <c r="V22" s="375"/>
      <c r="W22" s="375"/>
      <c r="X22" s="376"/>
      <c r="Y22" s="374" t="s">
        <v>474</v>
      </c>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6"/>
      <c r="AX22" s="454"/>
      <c r="AY22" s="455"/>
      <c r="AZ22" s="456"/>
    </row>
    <row r="23" spans="1:52" ht="15" customHeight="1">
      <c r="A23" s="343">
        <v>6</v>
      </c>
      <c r="B23" s="344"/>
      <c r="C23" s="348" t="s">
        <v>473</v>
      </c>
      <c r="D23" s="349"/>
      <c r="E23" s="349"/>
      <c r="F23" s="349"/>
      <c r="G23" s="349"/>
      <c r="H23" s="349"/>
      <c r="I23" s="349"/>
      <c r="J23" s="349"/>
      <c r="K23" s="349"/>
      <c r="L23" s="349"/>
      <c r="M23" s="349"/>
      <c r="N23" s="349"/>
      <c r="O23" s="349"/>
      <c r="P23" s="349"/>
      <c r="Q23" s="349"/>
      <c r="R23" s="349"/>
      <c r="S23" s="349"/>
      <c r="T23" s="349"/>
      <c r="U23" s="349"/>
      <c r="V23" s="349"/>
      <c r="W23" s="349"/>
      <c r="X23" s="350"/>
      <c r="Y23" s="348" t="s">
        <v>472</v>
      </c>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50"/>
      <c r="AX23" s="454"/>
      <c r="AY23" s="455"/>
      <c r="AZ23" s="456"/>
    </row>
    <row r="24" spans="1:52" ht="24.95" customHeight="1">
      <c r="A24" s="343">
        <v>7</v>
      </c>
      <c r="B24" s="344"/>
      <c r="C24" s="354" t="s">
        <v>471</v>
      </c>
      <c r="D24" s="355"/>
      <c r="E24" s="355"/>
      <c r="F24" s="355"/>
      <c r="G24" s="355"/>
      <c r="H24" s="355"/>
      <c r="I24" s="355"/>
      <c r="J24" s="355"/>
      <c r="K24" s="355"/>
      <c r="L24" s="355"/>
      <c r="M24" s="355"/>
      <c r="N24" s="355"/>
      <c r="O24" s="355"/>
      <c r="P24" s="355"/>
      <c r="Q24" s="355"/>
      <c r="R24" s="355"/>
      <c r="S24" s="355"/>
      <c r="T24" s="355"/>
      <c r="U24" s="355"/>
      <c r="V24" s="355"/>
      <c r="W24" s="355"/>
      <c r="X24" s="356"/>
      <c r="Y24" s="354" t="s">
        <v>470</v>
      </c>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6"/>
      <c r="AX24" s="454"/>
      <c r="AY24" s="455"/>
      <c r="AZ24" s="456"/>
    </row>
    <row r="25" spans="1:52" ht="15" customHeight="1">
      <c r="A25" s="343">
        <v>8</v>
      </c>
      <c r="B25" s="344"/>
      <c r="C25" s="348" t="s">
        <v>469</v>
      </c>
      <c r="D25" s="349"/>
      <c r="E25" s="349"/>
      <c r="F25" s="349"/>
      <c r="G25" s="349"/>
      <c r="H25" s="349"/>
      <c r="I25" s="349"/>
      <c r="J25" s="349"/>
      <c r="K25" s="349"/>
      <c r="L25" s="349"/>
      <c r="M25" s="349"/>
      <c r="N25" s="349"/>
      <c r="O25" s="349"/>
      <c r="P25" s="349"/>
      <c r="Q25" s="349"/>
      <c r="R25" s="349"/>
      <c r="S25" s="349"/>
      <c r="T25" s="349"/>
      <c r="U25" s="349"/>
      <c r="V25" s="349"/>
      <c r="W25" s="349"/>
      <c r="X25" s="350"/>
      <c r="Y25" s="348" t="s">
        <v>553</v>
      </c>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50"/>
      <c r="AX25" s="454"/>
      <c r="AY25" s="455"/>
      <c r="AZ25" s="456"/>
    </row>
    <row r="26" spans="1:52" ht="15" customHeight="1">
      <c r="A26" s="421" t="s">
        <v>512</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3"/>
    </row>
    <row r="27" spans="1:52" ht="15" customHeight="1">
      <c r="A27" s="343">
        <v>9</v>
      </c>
      <c r="B27" s="344"/>
      <c r="C27" s="348" t="s">
        <v>468</v>
      </c>
      <c r="D27" s="349"/>
      <c r="E27" s="349"/>
      <c r="F27" s="349"/>
      <c r="G27" s="349"/>
      <c r="H27" s="349"/>
      <c r="I27" s="349"/>
      <c r="J27" s="349"/>
      <c r="K27" s="349"/>
      <c r="L27" s="349"/>
      <c r="M27" s="349"/>
      <c r="N27" s="349"/>
      <c r="O27" s="349"/>
      <c r="P27" s="349"/>
      <c r="Q27" s="349"/>
      <c r="R27" s="349"/>
      <c r="S27" s="349"/>
      <c r="T27" s="349"/>
      <c r="U27" s="349"/>
      <c r="V27" s="349"/>
      <c r="W27" s="349"/>
      <c r="X27" s="350"/>
      <c r="Y27" s="351" t="s">
        <v>467</v>
      </c>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3"/>
      <c r="AX27" s="343"/>
      <c r="AY27" s="379"/>
      <c r="AZ27" s="344"/>
    </row>
    <row r="28" spans="1:52" ht="15" customHeight="1">
      <c r="A28" s="343">
        <v>10</v>
      </c>
      <c r="B28" s="344"/>
      <c r="C28" s="348" t="s">
        <v>466</v>
      </c>
      <c r="D28" s="349"/>
      <c r="E28" s="349"/>
      <c r="F28" s="349"/>
      <c r="G28" s="349"/>
      <c r="H28" s="349"/>
      <c r="I28" s="349"/>
      <c r="J28" s="349"/>
      <c r="K28" s="349"/>
      <c r="L28" s="349"/>
      <c r="M28" s="349"/>
      <c r="N28" s="349"/>
      <c r="O28" s="349"/>
      <c r="P28" s="349"/>
      <c r="Q28" s="349"/>
      <c r="R28" s="349"/>
      <c r="S28" s="349"/>
      <c r="T28" s="349"/>
      <c r="U28" s="349"/>
      <c r="V28" s="349"/>
      <c r="W28" s="349"/>
      <c r="X28" s="350"/>
      <c r="Y28" s="383" t="s">
        <v>465</v>
      </c>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1"/>
      <c r="AX28" s="343"/>
      <c r="AY28" s="379"/>
      <c r="AZ28" s="344"/>
    </row>
    <row r="29" spans="1:52" ht="24.95" customHeight="1">
      <c r="A29" s="360">
        <v>11</v>
      </c>
      <c r="B29" s="361"/>
      <c r="C29" s="362" t="s">
        <v>521</v>
      </c>
      <c r="D29" s="363"/>
      <c r="E29" s="363"/>
      <c r="F29" s="363"/>
      <c r="G29" s="363"/>
      <c r="H29" s="363"/>
      <c r="I29" s="363"/>
      <c r="J29" s="363"/>
      <c r="K29" s="363"/>
      <c r="L29" s="363"/>
      <c r="M29" s="363"/>
      <c r="N29" s="363"/>
      <c r="O29" s="363"/>
      <c r="P29" s="363"/>
      <c r="Q29" s="363"/>
      <c r="R29" s="363"/>
      <c r="S29" s="363"/>
      <c r="T29" s="363"/>
      <c r="U29" s="363"/>
      <c r="V29" s="363"/>
      <c r="W29" s="363"/>
      <c r="X29" s="364"/>
      <c r="Y29" s="365" t="s">
        <v>510</v>
      </c>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7"/>
      <c r="AX29" s="368"/>
      <c r="AY29" s="369"/>
      <c r="AZ29" s="370"/>
    </row>
    <row r="30" spans="1:52" ht="24.95" customHeight="1">
      <c r="A30" s="360">
        <v>12</v>
      </c>
      <c r="B30" s="361"/>
      <c r="C30" s="474" t="s">
        <v>535</v>
      </c>
      <c r="D30" s="440"/>
      <c r="E30" s="440"/>
      <c r="F30" s="440"/>
      <c r="G30" s="440"/>
      <c r="H30" s="440"/>
      <c r="I30" s="440"/>
      <c r="J30" s="440"/>
      <c r="K30" s="440"/>
      <c r="L30" s="440"/>
      <c r="M30" s="440"/>
      <c r="N30" s="440"/>
      <c r="O30" s="440"/>
      <c r="P30" s="440"/>
      <c r="Q30" s="440"/>
      <c r="R30" s="440"/>
      <c r="S30" s="440"/>
      <c r="T30" s="440"/>
      <c r="U30" s="440"/>
      <c r="V30" s="440"/>
      <c r="W30" s="440"/>
      <c r="X30" s="441"/>
      <c r="Y30" s="348" t="s">
        <v>464</v>
      </c>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50"/>
      <c r="AX30" s="368"/>
      <c r="AY30" s="369"/>
      <c r="AZ30" s="370"/>
    </row>
    <row r="31" spans="1:52" ht="15" customHeight="1">
      <c r="A31" s="360">
        <v>13</v>
      </c>
      <c r="B31" s="361"/>
      <c r="C31" s="388" t="s">
        <v>463</v>
      </c>
      <c r="D31" s="389"/>
      <c r="E31" s="389"/>
      <c r="F31" s="389"/>
      <c r="G31" s="389"/>
      <c r="H31" s="389"/>
      <c r="I31" s="389"/>
      <c r="J31" s="389"/>
      <c r="K31" s="389"/>
      <c r="L31" s="389"/>
      <c r="M31" s="389"/>
      <c r="N31" s="389"/>
      <c r="O31" s="389"/>
      <c r="P31" s="389"/>
      <c r="Q31" s="389"/>
      <c r="R31" s="389"/>
      <c r="S31" s="389"/>
      <c r="T31" s="389"/>
      <c r="U31" s="389"/>
      <c r="V31" s="389"/>
      <c r="W31" s="389"/>
      <c r="X31" s="390"/>
      <c r="Y31" s="439"/>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1"/>
      <c r="AX31" s="368"/>
      <c r="AY31" s="369"/>
      <c r="AZ31" s="370"/>
    </row>
    <row r="32" spans="1:52" ht="15" customHeight="1">
      <c r="A32" s="377"/>
      <c r="B32" s="378"/>
      <c r="C32" s="397" t="s">
        <v>462</v>
      </c>
      <c r="D32" s="398"/>
      <c r="E32" s="398"/>
      <c r="F32" s="398"/>
      <c r="G32" s="398"/>
      <c r="H32" s="398"/>
      <c r="I32" s="398"/>
      <c r="J32" s="398"/>
      <c r="K32" s="398"/>
      <c r="L32" s="398"/>
      <c r="M32" s="398"/>
      <c r="N32" s="398"/>
      <c r="O32" s="398"/>
      <c r="P32" s="398"/>
      <c r="Q32" s="398"/>
      <c r="R32" s="398"/>
      <c r="S32" s="398"/>
      <c r="T32" s="398"/>
      <c r="U32" s="398"/>
      <c r="V32" s="398"/>
      <c r="W32" s="398"/>
      <c r="X32" s="399"/>
      <c r="Y32" s="397" t="s">
        <v>400</v>
      </c>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9"/>
      <c r="AX32" s="475"/>
      <c r="AY32" s="476"/>
      <c r="AZ32" s="477"/>
    </row>
    <row r="33" spans="1:52" ht="15" customHeight="1">
      <c r="A33" s="343">
        <v>14</v>
      </c>
      <c r="B33" s="344"/>
      <c r="C33" s="400" t="s">
        <v>461</v>
      </c>
      <c r="D33" s="401"/>
      <c r="E33" s="401"/>
      <c r="F33" s="401"/>
      <c r="G33" s="401"/>
      <c r="H33" s="401"/>
      <c r="I33" s="401"/>
      <c r="J33" s="401"/>
      <c r="K33" s="401"/>
      <c r="L33" s="401"/>
      <c r="M33" s="401"/>
      <c r="N33" s="401"/>
      <c r="O33" s="401"/>
      <c r="P33" s="401"/>
      <c r="Q33" s="401"/>
      <c r="R33" s="401"/>
      <c r="S33" s="401"/>
      <c r="T33" s="401"/>
      <c r="U33" s="401"/>
      <c r="V33" s="401"/>
      <c r="W33" s="401"/>
      <c r="X33" s="402"/>
      <c r="Y33" s="354" t="s">
        <v>557</v>
      </c>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6"/>
      <c r="AX33" s="424"/>
      <c r="AY33" s="425"/>
      <c r="AZ33" s="426"/>
    </row>
    <row r="34" spans="1:52" ht="15" customHeight="1">
      <c r="A34" s="360">
        <v>15</v>
      </c>
      <c r="B34" s="361"/>
      <c r="C34" s="388" t="s">
        <v>460</v>
      </c>
      <c r="D34" s="389"/>
      <c r="E34" s="389"/>
      <c r="F34" s="389"/>
      <c r="G34" s="389"/>
      <c r="H34" s="389"/>
      <c r="I34" s="389"/>
      <c r="J34" s="389"/>
      <c r="K34" s="389"/>
      <c r="L34" s="389"/>
      <c r="M34" s="389"/>
      <c r="N34" s="389"/>
      <c r="O34" s="389"/>
      <c r="P34" s="389"/>
      <c r="Q34" s="389"/>
      <c r="R34" s="389"/>
      <c r="S34" s="389"/>
      <c r="T34" s="389"/>
      <c r="U34" s="389"/>
      <c r="V34" s="389"/>
      <c r="W34" s="389"/>
      <c r="X34" s="390"/>
      <c r="Y34" s="457" t="s">
        <v>511</v>
      </c>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9"/>
      <c r="AX34" s="468"/>
      <c r="AY34" s="469"/>
      <c r="AZ34" s="470"/>
    </row>
    <row r="35" spans="1:52" ht="15" customHeight="1">
      <c r="A35" s="386"/>
      <c r="B35" s="387"/>
      <c r="C35" s="427" t="s">
        <v>459</v>
      </c>
      <c r="D35" s="428"/>
      <c r="E35" s="428"/>
      <c r="F35" s="428"/>
      <c r="G35" s="428"/>
      <c r="H35" s="428"/>
      <c r="I35" s="428"/>
      <c r="J35" s="428"/>
      <c r="K35" s="428"/>
      <c r="L35" s="428"/>
      <c r="M35" s="428"/>
      <c r="N35" s="428"/>
      <c r="O35" s="428"/>
      <c r="P35" s="428"/>
      <c r="Q35" s="428"/>
      <c r="R35" s="428"/>
      <c r="S35" s="428"/>
      <c r="T35" s="428"/>
      <c r="U35" s="428"/>
      <c r="V35" s="428"/>
      <c r="W35" s="428"/>
      <c r="X35" s="429"/>
      <c r="Y35" s="427" t="s">
        <v>456</v>
      </c>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9"/>
      <c r="AX35" s="407"/>
      <c r="AY35" s="408"/>
      <c r="AZ35" s="409"/>
    </row>
    <row r="36" spans="1:52" ht="15" customHeight="1">
      <c r="A36" s="386"/>
      <c r="B36" s="387"/>
      <c r="C36" s="430" t="s">
        <v>458</v>
      </c>
      <c r="D36" s="431"/>
      <c r="E36" s="431"/>
      <c r="F36" s="431"/>
      <c r="G36" s="431"/>
      <c r="H36" s="431"/>
      <c r="I36" s="431"/>
      <c r="J36" s="431"/>
      <c r="K36" s="431"/>
      <c r="L36" s="431"/>
      <c r="M36" s="431"/>
      <c r="N36" s="431"/>
      <c r="O36" s="431"/>
      <c r="P36" s="431"/>
      <c r="Q36" s="431"/>
      <c r="R36" s="431"/>
      <c r="S36" s="431"/>
      <c r="T36" s="431"/>
      <c r="U36" s="431"/>
      <c r="V36" s="431"/>
      <c r="W36" s="431"/>
      <c r="X36" s="432"/>
      <c r="Y36" s="433" t="s">
        <v>522</v>
      </c>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5"/>
      <c r="AX36" s="460"/>
      <c r="AY36" s="461"/>
      <c r="AZ36" s="462"/>
    </row>
    <row r="37" spans="1:52" ht="15" customHeight="1">
      <c r="A37" s="377"/>
      <c r="B37" s="378"/>
      <c r="C37" s="371" t="s">
        <v>457</v>
      </c>
      <c r="D37" s="372"/>
      <c r="E37" s="372"/>
      <c r="F37" s="372"/>
      <c r="G37" s="372"/>
      <c r="H37" s="372"/>
      <c r="I37" s="372"/>
      <c r="J37" s="372"/>
      <c r="K37" s="372"/>
      <c r="L37" s="372"/>
      <c r="M37" s="372"/>
      <c r="N37" s="372"/>
      <c r="O37" s="372"/>
      <c r="P37" s="372"/>
      <c r="Q37" s="372"/>
      <c r="R37" s="372"/>
      <c r="S37" s="372"/>
      <c r="T37" s="372"/>
      <c r="U37" s="372"/>
      <c r="V37" s="372"/>
      <c r="W37" s="372"/>
      <c r="X37" s="373"/>
      <c r="Y37" s="397" t="s">
        <v>456</v>
      </c>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9"/>
      <c r="AX37" s="471"/>
      <c r="AY37" s="472"/>
      <c r="AZ37" s="473"/>
    </row>
    <row r="38" spans="1:52" ht="15" customHeight="1">
      <c r="A38" s="421" t="s">
        <v>455</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3"/>
    </row>
    <row r="39" spans="1:52" ht="15" customHeight="1">
      <c r="A39" s="343">
        <v>16</v>
      </c>
      <c r="B39" s="344"/>
      <c r="C39" s="348" t="s">
        <v>454</v>
      </c>
      <c r="D39" s="349"/>
      <c r="E39" s="349"/>
      <c r="F39" s="349"/>
      <c r="G39" s="349"/>
      <c r="H39" s="349"/>
      <c r="I39" s="349"/>
      <c r="J39" s="349"/>
      <c r="K39" s="349"/>
      <c r="L39" s="349"/>
      <c r="M39" s="349"/>
      <c r="N39" s="349"/>
      <c r="O39" s="349"/>
      <c r="P39" s="349"/>
      <c r="Q39" s="349"/>
      <c r="R39" s="349"/>
      <c r="S39" s="349"/>
      <c r="T39" s="349"/>
      <c r="U39" s="349"/>
      <c r="V39" s="349"/>
      <c r="W39" s="349"/>
      <c r="X39" s="350"/>
      <c r="Y39" s="383" t="s">
        <v>513</v>
      </c>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1"/>
      <c r="AX39" s="343"/>
      <c r="AY39" s="379"/>
      <c r="AZ39" s="344"/>
    </row>
    <row r="40" spans="1:52" ht="15" customHeight="1">
      <c r="A40" s="360">
        <v>17</v>
      </c>
      <c r="B40" s="361"/>
      <c r="C40" s="400" t="s">
        <v>453</v>
      </c>
      <c r="D40" s="401"/>
      <c r="E40" s="401"/>
      <c r="F40" s="401"/>
      <c r="G40" s="401"/>
      <c r="H40" s="401"/>
      <c r="I40" s="401"/>
      <c r="J40" s="401"/>
      <c r="K40" s="401"/>
      <c r="L40" s="401"/>
      <c r="M40" s="401"/>
      <c r="N40" s="401"/>
      <c r="O40" s="401"/>
      <c r="P40" s="401"/>
      <c r="Q40" s="401"/>
      <c r="R40" s="401"/>
      <c r="S40" s="401"/>
      <c r="T40" s="401"/>
      <c r="U40" s="401"/>
      <c r="V40" s="401"/>
      <c r="W40" s="401"/>
      <c r="X40" s="402"/>
      <c r="Y40" s="400"/>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2"/>
      <c r="AX40" s="436"/>
      <c r="AY40" s="437"/>
      <c r="AZ40" s="438"/>
    </row>
    <row r="41" spans="1:52" ht="24.95" customHeight="1">
      <c r="A41" s="377"/>
      <c r="B41" s="378"/>
      <c r="C41" s="397" t="s">
        <v>452</v>
      </c>
      <c r="D41" s="398"/>
      <c r="E41" s="398"/>
      <c r="F41" s="398"/>
      <c r="G41" s="398"/>
      <c r="H41" s="398"/>
      <c r="I41" s="398"/>
      <c r="J41" s="398"/>
      <c r="K41" s="398"/>
      <c r="L41" s="398"/>
      <c r="M41" s="398"/>
      <c r="N41" s="398"/>
      <c r="O41" s="398"/>
      <c r="P41" s="398"/>
      <c r="Q41" s="398"/>
      <c r="R41" s="398"/>
      <c r="S41" s="398"/>
      <c r="T41" s="398"/>
      <c r="U41" s="398"/>
      <c r="V41" s="398"/>
      <c r="W41" s="398"/>
      <c r="X41" s="399"/>
      <c r="Y41" s="371" t="s">
        <v>451</v>
      </c>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3"/>
      <c r="AX41" s="415"/>
      <c r="AY41" s="416"/>
      <c r="AZ41" s="417"/>
    </row>
    <row r="42" spans="1:52" ht="15" customHeight="1">
      <c r="A42" s="421" t="s">
        <v>450</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3"/>
    </row>
    <row r="43" spans="1:52" ht="15" customHeight="1">
      <c r="A43" s="380">
        <v>18</v>
      </c>
      <c r="B43" s="382"/>
      <c r="C43" s="374" t="s">
        <v>449</v>
      </c>
      <c r="D43" s="375"/>
      <c r="E43" s="375"/>
      <c r="F43" s="375"/>
      <c r="G43" s="375"/>
      <c r="H43" s="375"/>
      <c r="I43" s="375"/>
      <c r="J43" s="375"/>
      <c r="K43" s="375"/>
      <c r="L43" s="375"/>
      <c r="M43" s="375"/>
      <c r="N43" s="375"/>
      <c r="O43" s="375"/>
      <c r="P43" s="375"/>
      <c r="Q43" s="375"/>
      <c r="R43" s="375"/>
      <c r="S43" s="375"/>
      <c r="T43" s="375"/>
      <c r="U43" s="375"/>
      <c r="V43" s="375"/>
      <c r="W43" s="375"/>
      <c r="X43" s="376"/>
      <c r="Y43" s="374" t="s">
        <v>448</v>
      </c>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6"/>
      <c r="AX43" s="380"/>
      <c r="AY43" s="381"/>
      <c r="AZ43" s="382"/>
    </row>
    <row r="44" spans="1:52" ht="15" customHeight="1">
      <c r="A44" s="421" t="s">
        <v>447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3"/>
    </row>
    <row r="45" spans="1:52" ht="15" customHeight="1">
      <c r="A45" s="360">
        <v>19</v>
      </c>
      <c r="B45" s="361"/>
      <c r="C45" s="348" t="s">
        <v>554</v>
      </c>
      <c r="D45" s="349"/>
      <c r="E45" s="349"/>
      <c r="F45" s="349"/>
      <c r="G45" s="349"/>
      <c r="H45" s="349"/>
      <c r="I45" s="349"/>
      <c r="J45" s="349"/>
      <c r="K45" s="349"/>
      <c r="L45" s="349"/>
      <c r="M45" s="349"/>
      <c r="N45" s="349"/>
      <c r="O45" s="349"/>
      <c r="P45" s="349"/>
      <c r="Q45" s="349"/>
      <c r="R45" s="349"/>
      <c r="S45" s="349"/>
      <c r="T45" s="349"/>
      <c r="U45" s="349"/>
      <c r="V45" s="349"/>
      <c r="W45" s="349"/>
      <c r="X45" s="350"/>
      <c r="Y45" s="383" t="s">
        <v>531</v>
      </c>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5"/>
      <c r="AX45" s="343"/>
      <c r="AY45" s="379"/>
      <c r="AZ45" s="344"/>
    </row>
    <row r="46" spans="1:52" ht="15" customHeight="1">
      <c r="A46" s="377"/>
      <c r="B46" s="378"/>
      <c r="C46" s="348" t="s">
        <v>446</v>
      </c>
      <c r="D46" s="349"/>
      <c r="E46" s="349"/>
      <c r="F46" s="349"/>
      <c r="G46" s="349"/>
      <c r="H46" s="349"/>
      <c r="I46" s="349"/>
      <c r="J46" s="349"/>
      <c r="K46" s="349"/>
      <c r="L46" s="349"/>
      <c r="M46" s="349"/>
      <c r="N46" s="349"/>
      <c r="O46" s="349"/>
      <c r="P46" s="349"/>
      <c r="Q46" s="349"/>
      <c r="R46" s="349"/>
      <c r="S46" s="349"/>
      <c r="T46" s="349"/>
      <c r="U46" s="349"/>
      <c r="V46" s="349"/>
      <c r="W46" s="349"/>
      <c r="X46" s="350"/>
      <c r="Y46" s="348" t="s">
        <v>532</v>
      </c>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50"/>
      <c r="AX46" s="307"/>
      <c r="AY46" s="306"/>
      <c r="AZ46" s="305"/>
    </row>
    <row r="47" spans="1:52" ht="15" customHeight="1">
      <c r="A47" s="343">
        <v>20</v>
      </c>
      <c r="B47" s="344"/>
      <c r="C47" s="354" t="s">
        <v>445</v>
      </c>
      <c r="D47" s="355"/>
      <c r="E47" s="355"/>
      <c r="F47" s="355"/>
      <c r="G47" s="355"/>
      <c r="H47" s="355"/>
      <c r="I47" s="355"/>
      <c r="J47" s="355"/>
      <c r="K47" s="355"/>
      <c r="L47" s="355"/>
      <c r="M47" s="355"/>
      <c r="N47" s="355"/>
      <c r="O47" s="355"/>
      <c r="P47" s="355"/>
      <c r="Q47" s="355"/>
      <c r="R47" s="355"/>
      <c r="S47" s="355"/>
      <c r="T47" s="355"/>
      <c r="U47" s="355"/>
      <c r="V47" s="355"/>
      <c r="W47" s="355"/>
      <c r="X47" s="356"/>
      <c r="Y47" s="418" t="s">
        <v>443</v>
      </c>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c r="AW47" s="420"/>
      <c r="AX47" s="343"/>
      <c r="AY47" s="379"/>
      <c r="AZ47" s="344"/>
    </row>
    <row r="48" spans="1:52" ht="15" customHeight="1">
      <c r="A48" s="343">
        <v>21</v>
      </c>
      <c r="B48" s="344"/>
      <c r="C48" s="348" t="s">
        <v>444</v>
      </c>
      <c r="D48" s="349"/>
      <c r="E48" s="349"/>
      <c r="F48" s="349"/>
      <c r="G48" s="349"/>
      <c r="H48" s="349"/>
      <c r="I48" s="349"/>
      <c r="J48" s="349"/>
      <c r="K48" s="349"/>
      <c r="L48" s="349"/>
      <c r="M48" s="349"/>
      <c r="N48" s="349"/>
      <c r="O48" s="349"/>
      <c r="P48" s="349"/>
      <c r="Q48" s="349"/>
      <c r="R48" s="349"/>
      <c r="S48" s="349"/>
      <c r="T48" s="349"/>
      <c r="U48" s="349"/>
      <c r="V48" s="349"/>
      <c r="W48" s="349"/>
      <c r="X48" s="350"/>
      <c r="Y48" s="351" t="s">
        <v>514</v>
      </c>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3"/>
      <c r="AX48" s="343"/>
      <c r="AY48" s="379"/>
      <c r="AZ48" s="344"/>
    </row>
    <row r="49" spans="1:52" ht="24.95" customHeight="1">
      <c r="A49" s="343">
        <v>22</v>
      </c>
      <c r="B49" s="344"/>
      <c r="C49" s="354" t="s">
        <v>442</v>
      </c>
      <c r="D49" s="355"/>
      <c r="E49" s="355"/>
      <c r="F49" s="355"/>
      <c r="G49" s="355"/>
      <c r="H49" s="355"/>
      <c r="I49" s="355"/>
      <c r="J49" s="355"/>
      <c r="K49" s="355"/>
      <c r="L49" s="355"/>
      <c r="M49" s="355"/>
      <c r="N49" s="355"/>
      <c r="O49" s="355"/>
      <c r="P49" s="355"/>
      <c r="Q49" s="355"/>
      <c r="R49" s="355"/>
      <c r="S49" s="355"/>
      <c r="T49" s="355"/>
      <c r="U49" s="355"/>
      <c r="V49" s="355"/>
      <c r="W49" s="355"/>
      <c r="X49" s="356"/>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50"/>
      <c r="AX49" s="380"/>
      <c r="AY49" s="381"/>
      <c r="AZ49" s="382"/>
    </row>
    <row r="50" spans="1:52" ht="15" customHeight="1">
      <c r="A50" s="421" t="s">
        <v>441</v>
      </c>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2"/>
      <c r="AY50" s="422"/>
      <c r="AZ50" s="423"/>
    </row>
    <row r="51" spans="1:52" ht="15" customHeight="1">
      <c r="A51" s="380">
        <v>23</v>
      </c>
      <c r="B51" s="382"/>
      <c r="C51" s="357" t="s">
        <v>440</v>
      </c>
      <c r="D51" s="358"/>
      <c r="E51" s="358"/>
      <c r="F51" s="358"/>
      <c r="G51" s="358"/>
      <c r="H51" s="358"/>
      <c r="I51" s="358"/>
      <c r="J51" s="358"/>
      <c r="K51" s="358"/>
      <c r="L51" s="358"/>
      <c r="M51" s="358"/>
      <c r="N51" s="358"/>
      <c r="O51" s="358"/>
      <c r="P51" s="358"/>
      <c r="Q51" s="358"/>
      <c r="R51" s="358"/>
      <c r="S51" s="358"/>
      <c r="T51" s="358"/>
      <c r="U51" s="358"/>
      <c r="V51" s="358"/>
      <c r="W51" s="358"/>
      <c r="X51" s="359"/>
      <c r="Y51" s="357" t="s">
        <v>439</v>
      </c>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9"/>
      <c r="AX51" s="424"/>
      <c r="AY51" s="425"/>
      <c r="AZ51" s="426"/>
    </row>
    <row r="52" spans="1:52" ht="24.95" customHeight="1">
      <c r="A52" s="403">
        <v>24</v>
      </c>
      <c r="B52" s="404"/>
      <c r="C52" s="357" t="s">
        <v>508</v>
      </c>
      <c r="D52" s="358"/>
      <c r="E52" s="358"/>
      <c r="F52" s="358"/>
      <c r="G52" s="358"/>
      <c r="H52" s="358"/>
      <c r="I52" s="358"/>
      <c r="J52" s="358"/>
      <c r="K52" s="358"/>
      <c r="L52" s="358"/>
      <c r="M52" s="358"/>
      <c r="N52" s="358"/>
      <c r="O52" s="358"/>
      <c r="P52" s="358"/>
      <c r="Q52" s="358"/>
      <c r="R52" s="358"/>
      <c r="S52" s="358"/>
      <c r="T52" s="358"/>
      <c r="U52" s="358"/>
      <c r="V52" s="358"/>
      <c r="W52" s="358"/>
      <c r="X52" s="359"/>
      <c r="Y52" s="374" t="s">
        <v>438</v>
      </c>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6"/>
      <c r="AX52" s="424"/>
      <c r="AY52" s="425"/>
      <c r="AZ52" s="426"/>
    </row>
    <row r="53" spans="1:52" ht="24.95" customHeight="1">
      <c r="A53" s="405"/>
      <c r="B53" s="406"/>
      <c r="C53" s="357" t="s">
        <v>507</v>
      </c>
      <c r="D53" s="358"/>
      <c r="E53" s="358"/>
      <c r="F53" s="358"/>
      <c r="G53" s="358"/>
      <c r="H53" s="358"/>
      <c r="I53" s="358"/>
      <c r="J53" s="358"/>
      <c r="K53" s="358"/>
      <c r="L53" s="358"/>
      <c r="M53" s="358"/>
      <c r="N53" s="358"/>
      <c r="O53" s="358"/>
      <c r="P53" s="358"/>
      <c r="Q53" s="358"/>
      <c r="R53" s="358"/>
      <c r="S53" s="358"/>
      <c r="T53" s="358"/>
      <c r="U53" s="358"/>
      <c r="V53" s="358"/>
      <c r="W53" s="358"/>
      <c r="X53" s="359"/>
      <c r="Y53" s="374" t="s">
        <v>438</v>
      </c>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6"/>
      <c r="AX53" s="380"/>
      <c r="AY53" s="381"/>
      <c r="AZ53" s="382"/>
    </row>
    <row r="54" spans="1:52" ht="15" customHeight="1">
      <c r="A54" s="421" t="s">
        <v>437</v>
      </c>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3"/>
    </row>
    <row r="55" spans="1:52" ht="15" customHeight="1">
      <c r="A55" s="360">
        <v>25</v>
      </c>
      <c r="B55" s="361"/>
      <c r="C55" s="388" t="s">
        <v>436</v>
      </c>
      <c r="D55" s="389"/>
      <c r="E55" s="389"/>
      <c r="F55" s="389"/>
      <c r="G55" s="389"/>
      <c r="H55" s="389"/>
      <c r="I55" s="389"/>
      <c r="J55" s="389"/>
      <c r="K55" s="389"/>
      <c r="L55" s="389"/>
      <c r="M55" s="389"/>
      <c r="N55" s="389"/>
      <c r="O55" s="389"/>
      <c r="P55" s="389"/>
      <c r="Q55" s="389"/>
      <c r="R55" s="389"/>
      <c r="S55" s="389"/>
      <c r="T55" s="389"/>
      <c r="U55" s="389"/>
      <c r="V55" s="389"/>
      <c r="W55" s="389"/>
      <c r="X55" s="390"/>
      <c r="Y55" s="388"/>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90"/>
      <c r="AX55" s="368"/>
      <c r="AY55" s="369"/>
      <c r="AZ55" s="370"/>
    </row>
    <row r="56" spans="1:52" ht="15" customHeight="1">
      <c r="A56" s="386"/>
      <c r="B56" s="387"/>
      <c r="C56" s="430" t="s">
        <v>435</v>
      </c>
      <c r="D56" s="431"/>
      <c r="E56" s="431"/>
      <c r="F56" s="431"/>
      <c r="G56" s="431"/>
      <c r="H56" s="431"/>
      <c r="I56" s="431"/>
      <c r="J56" s="431"/>
      <c r="K56" s="431"/>
      <c r="L56" s="431"/>
      <c r="M56" s="431"/>
      <c r="N56" s="431"/>
      <c r="O56" s="431"/>
      <c r="P56" s="431"/>
      <c r="Q56" s="431"/>
      <c r="R56" s="431"/>
      <c r="S56" s="431"/>
      <c r="T56" s="431"/>
      <c r="U56" s="431"/>
      <c r="V56" s="431"/>
      <c r="W56" s="431"/>
      <c r="X56" s="432"/>
      <c r="Y56" s="430" t="s">
        <v>434</v>
      </c>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2"/>
      <c r="AX56" s="445"/>
      <c r="AY56" s="446"/>
      <c r="AZ56" s="447"/>
    </row>
    <row r="57" spans="1:52" ht="15" customHeight="1">
      <c r="A57" s="377"/>
      <c r="B57" s="378"/>
      <c r="C57" s="463" t="s">
        <v>556</v>
      </c>
      <c r="D57" s="384"/>
      <c r="E57" s="384"/>
      <c r="F57" s="384"/>
      <c r="G57" s="384"/>
      <c r="H57" s="384"/>
      <c r="I57" s="384"/>
      <c r="J57" s="384"/>
      <c r="K57" s="384"/>
      <c r="L57" s="384"/>
      <c r="M57" s="384"/>
      <c r="N57" s="384"/>
      <c r="O57" s="384"/>
      <c r="P57" s="384"/>
      <c r="Q57" s="384"/>
      <c r="R57" s="384"/>
      <c r="S57" s="384"/>
      <c r="T57" s="384"/>
      <c r="U57" s="384"/>
      <c r="V57" s="384"/>
      <c r="W57" s="384"/>
      <c r="X57" s="385"/>
      <c r="Y57" s="383" t="s">
        <v>433</v>
      </c>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1"/>
      <c r="AX57" s="454"/>
      <c r="AY57" s="455"/>
      <c r="AZ57" s="456"/>
    </row>
    <row r="58" spans="1:52" ht="15" customHeight="1">
      <c r="A58" s="421" t="s">
        <v>432</v>
      </c>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2"/>
      <c r="AY58" s="422"/>
      <c r="AZ58" s="423"/>
    </row>
    <row r="59" spans="1:52" ht="15" customHeight="1">
      <c r="A59" s="394" t="s">
        <v>431</v>
      </c>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6"/>
    </row>
    <row r="60" spans="1:52" ht="15" customHeight="1">
      <c r="A60" s="360">
        <v>26</v>
      </c>
      <c r="B60" s="361"/>
      <c r="C60" s="412" t="s">
        <v>430</v>
      </c>
      <c r="D60" s="413"/>
      <c r="E60" s="413"/>
      <c r="F60" s="413"/>
      <c r="G60" s="413"/>
      <c r="H60" s="413"/>
      <c r="I60" s="413"/>
      <c r="J60" s="413"/>
      <c r="K60" s="413"/>
      <c r="L60" s="413"/>
      <c r="M60" s="413"/>
      <c r="N60" s="413"/>
      <c r="O60" s="413"/>
      <c r="P60" s="413"/>
      <c r="Q60" s="413"/>
      <c r="R60" s="413"/>
      <c r="S60" s="413"/>
      <c r="T60" s="413"/>
      <c r="U60" s="413"/>
      <c r="V60" s="413"/>
      <c r="W60" s="413"/>
      <c r="X60" s="414"/>
      <c r="Y60" s="412"/>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4"/>
      <c r="AX60" s="368"/>
      <c r="AY60" s="369"/>
      <c r="AZ60" s="370"/>
    </row>
    <row r="61" spans="1:52" ht="15" customHeight="1">
      <c r="A61" s="386"/>
      <c r="B61" s="387"/>
      <c r="C61" s="430" t="s">
        <v>429</v>
      </c>
      <c r="D61" s="431"/>
      <c r="E61" s="431"/>
      <c r="F61" s="431"/>
      <c r="G61" s="431"/>
      <c r="H61" s="431"/>
      <c r="I61" s="431"/>
      <c r="J61" s="431"/>
      <c r="K61" s="431"/>
      <c r="L61" s="431"/>
      <c r="M61" s="431"/>
      <c r="N61" s="431"/>
      <c r="O61" s="431"/>
      <c r="P61" s="431"/>
      <c r="Q61" s="431"/>
      <c r="R61" s="431"/>
      <c r="S61" s="431"/>
      <c r="T61" s="431"/>
      <c r="U61" s="431"/>
      <c r="V61" s="431"/>
      <c r="W61" s="431"/>
      <c r="X61" s="432"/>
      <c r="Y61" s="433" t="s">
        <v>515</v>
      </c>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5"/>
      <c r="AX61" s="460"/>
      <c r="AY61" s="461"/>
      <c r="AZ61" s="462"/>
    </row>
    <row r="62" spans="1:52" ht="15" customHeight="1">
      <c r="A62" s="386"/>
      <c r="B62" s="387"/>
      <c r="C62" s="412" t="s">
        <v>411</v>
      </c>
      <c r="D62" s="413"/>
      <c r="E62" s="413"/>
      <c r="F62" s="413"/>
      <c r="G62" s="413"/>
      <c r="H62" s="413"/>
      <c r="I62" s="413"/>
      <c r="J62" s="413"/>
      <c r="K62" s="413"/>
      <c r="L62" s="413"/>
      <c r="M62" s="413"/>
      <c r="N62" s="413"/>
      <c r="O62" s="413"/>
      <c r="P62" s="413"/>
      <c r="Q62" s="413"/>
      <c r="R62" s="413"/>
      <c r="S62" s="413"/>
      <c r="T62" s="413"/>
      <c r="U62" s="413"/>
      <c r="V62" s="413"/>
      <c r="W62" s="413"/>
      <c r="X62" s="414"/>
      <c r="Y62" s="412" t="s">
        <v>428</v>
      </c>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4"/>
      <c r="AX62" s="454"/>
      <c r="AY62" s="455"/>
      <c r="AZ62" s="456"/>
    </row>
    <row r="63" spans="1:52" ht="15" customHeight="1">
      <c r="A63" s="394" t="s">
        <v>407</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6"/>
    </row>
    <row r="64" spans="1:52" ht="15" customHeight="1">
      <c r="A64" s="360">
        <v>27</v>
      </c>
      <c r="B64" s="478"/>
      <c r="C64" s="388" t="s">
        <v>424</v>
      </c>
      <c r="D64" s="389"/>
      <c r="E64" s="389"/>
      <c r="F64" s="389"/>
      <c r="G64" s="389"/>
      <c r="H64" s="389"/>
      <c r="I64" s="389"/>
      <c r="J64" s="389"/>
      <c r="K64" s="389"/>
      <c r="L64" s="389"/>
      <c r="M64" s="389"/>
      <c r="N64" s="389"/>
      <c r="O64" s="389"/>
      <c r="P64" s="389"/>
      <c r="Q64" s="389"/>
      <c r="R64" s="389"/>
      <c r="S64" s="389"/>
      <c r="T64" s="389"/>
      <c r="U64" s="389"/>
      <c r="V64" s="389"/>
      <c r="W64" s="389"/>
      <c r="X64" s="390"/>
      <c r="Y64" s="391" t="s">
        <v>416</v>
      </c>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3"/>
      <c r="AX64" s="442"/>
      <c r="AY64" s="443"/>
      <c r="AZ64" s="444"/>
    </row>
    <row r="65" spans="1:52" ht="15" customHeight="1">
      <c r="A65" s="386"/>
      <c r="B65" s="479"/>
      <c r="C65" s="451" t="s">
        <v>427</v>
      </c>
      <c r="D65" s="452"/>
      <c r="E65" s="452"/>
      <c r="F65" s="452"/>
      <c r="G65" s="452"/>
      <c r="H65" s="452"/>
      <c r="I65" s="452"/>
      <c r="J65" s="452"/>
      <c r="K65" s="452"/>
      <c r="L65" s="452"/>
      <c r="M65" s="452"/>
      <c r="N65" s="452"/>
      <c r="O65" s="452"/>
      <c r="P65" s="452"/>
      <c r="Q65" s="452"/>
      <c r="R65" s="452"/>
      <c r="S65" s="452"/>
      <c r="T65" s="452"/>
      <c r="U65" s="452"/>
      <c r="V65" s="452"/>
      <c r="W65" s="452"/>
      <c r="X65" s="453"/>
      <c r="Y65" s="467" t="s">
        <v>426</v>
      </c>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3"/>
      <c r="AX65" s="345"/>
      <c r="AY65" s="346"/>
      <c r="AZ65" s="347"/>
    </row>
    <row r="66" spans="1:52" ht="15" customHeight="1">
      <c r="A66" s="377"/>
      <c r="B66" s="480"/>
      <c r="C66" s="463"/>
      <c r="D66" s="384"/>
      <c r="E66" s="384"/>
      <c r="F66" s="384"/>
      <c r="G66" s="384"/>
      <c r="H66" s="384"/>
      <c r="I66" s="384"/>
      <c r="J66" s="384"/>
      <c r="K66" s="384"/>
      <c r="L66" s="384"/>
      <c r="M66" s="384"/>
      <c r="N66" s="384"/>
      <c r="O66" s="384"/>
      <c r="P66" s="384"/>
      <c r="Q66" s="384"/>
      <c r="R66" s="384"/>
      <c r="S66" s="384"/>
      <c r="T66" s="384"/>
      <c r="U66" s="384"/>
      <c r="V66" s="384"/>
      <c r="W66" s="384"/>
      <c r="X66" s="385"/>
      <c r="Y66" s="397" t="s">
        <v>425</v>
      </c>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45"/>
      <c r="AY66" s="346"/>
      <c r="AZ66" s="347"/>
    </row>
    <row r="67" spans="1:52" ht="15" customHeight="1">
      <c r="A67" s="394" t="s">
        <v>404</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6"/>
    </row>
    <row r="68" spans="1:52" ht="15" customHeight="1">
      <c r="A68" s="360">
        <v>28</v>
      </c>
      <c r="B68" s="361"/>
      <c r="C68" s="388" t="s">
        <v>424</v>
      </c>
      <c r="D68" s="389"/>
      <c r="E68" s="389"/>
      <c r="F68" s="389"/>
      <c r="G68" s="389"/>
      <c r="H68" s="389"/>
      <c r="I68" s="389"/>
      <c r="J68" s="389"/>
      <c r="K68" s="389"/>
      <c r="L68" s="389"/>
      <c r="M68" s="389"/>
      <c r="N68" s="389"/>
      <c r="O68" s="389"/>
      <c r="P68" s="389"/>
      <c r="Q68" s="389"/>
      <c r="R68" s="389"/>
      <c r="S68" s="389"/>
      <c r="T68" s="389"/>
      <c r="U68" s="389"/>
      <c r="V68" s="389"/>
      <c r="W68" s="389"/>
      <c r="X68" s="390"/>
      <c r="Y68" s="391" t="s">
        <v>416</v>
      </c>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3"/>
      <c r="AX68" s="436"/>
      <c r="AY68" s="437"/>
      <c r="AZ68" s="438"/>
    </row>
    <row r="69" spans="1:52" ht="15" customHeight="1">
      <c r="A69" s="386"/>
      <c r="B69" s="387"/>
      <c r="C69" s="430" t="s">
        <v>401</v>
      </c>
      <c r="D69" s="431"/>
      <c r="E69" s="431"/>
      <c r="F69" s="431"/>
      <c r="G69" s="431"/>
      <c r="H69" s="431"/>
      <c r="I69" s="431"/>
      <c r="J69" s="431"/>
      <c r="K69" s="431"/>
      <c r="L69" s="431"/>
      <c r="M69" s="431"/>
      <c r="N69" s="431"/>
      <c r="O69" s="431"/>
      <c r="P69" s="431"/>
      <c r="Q69" s="431"/>
      <c r="R69" s="431"/>
      <c r="S69" s="431"/>
      <c r="T69" s="431"/>
      <c r="U69" s="431"/>
      <c r="V69" s="431"/>
      <c r="W69" s="431"/>
      <c r="X69" s="432"/>
      <c r="Y69" s="430" t="s">
        <v>400</v>
      </c>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2"/>
      <c r="AX69" s="407"/>
      <c r="AY69" s="408"/>
      <c r="AZ69" s="409"/>
    </row>
    <row r="70" spans="1:52" ht="15" customHeight="1">
      <c r="A70" s="386"/>
      <c r="B70" s="387"/>
      <c r="C70" s="427" t="s">
        <v>423</v>
      </c>
      <c r="D70" s="428"/>
      <c r="E70" s="428"/>
      <c r="F70" s="428"/>
      <c r="G70" s="428"/>
      <c r="H70" s="428"/>
      <c r="I70" s="428"/>
      <c r="J70" s="428"/>
      <c r="K70" s="428"/>
      <c r="L70" s="428"/>
      <c r="M70" s="428"/>
      <c r="N70" s="428"/>
      <c r="O70" s="428"/>
      <c r="P70" s="428"/>
      <c r="Q70" s="428"/>
      <c r="R70" s="428"/>
      <c r="S70" s="428"/>
      <c r="T70" s="428"/>
      <c r="U70" s="428"/>
      <c r="V70" s="428"/>
      <c r="W70" s="428"/>
      <c r="X70" s="429"/>
      <c r="Y70" s="430" t="s">
        <v>422</v>
      </c>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2"/>
      <c r="AX70" s="407"/>
      <c r="AY70" s="408"/>
      <c r="AZ70" s="409"/>
    </row>
    <row r="71" spans="1:52" ht="15" customHeight="1">
      <c r="A71" s="386"/>
      <c r="B71" s="387"/>
      <c r="C71" s="430" t="s">
        <v>421</v>
      </c>
      <c r="D71" s="431"/>
      <c r="E71" s="431"/>
      <c r="F71" s="431"/>
      <c r="G71" s="431"/>
      <c r="H71" s="431"/>
      <c r="I71" s="431"/>
      <c r="J71" s="431"/>
      <c r="K71" s="431"/>
      <c r="L71" s="431"/>
      <c r="M71" s="431"/>
      <c r="N71" s="431"/>
      <c r="O71" s="431"/>
      <c r="P71" s="431"/>
      <c r="Q71" s="431"/>
      <c r="R71" s="431"/>
      <c r="S71" s="431"/>
      <c r="T71" s="431"/>
      <c r="U71" s="431"/>
      <c r="V71" s="431"/>
      <c r="W71" s="431"/>
      <c r="X71" s="432"/>
      <c r="Y71" s="433" t="s">
        <v>515</v>
      </c>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5"/>
      <c r="AX71" s="460"/>
      <c r="AY71" s="461"/>
      <c r="AZ71" s="462"/>
    </row>
    <row r="72" spans="1:52" ht="15" customHeight="1">
      <c r="A72" s="377"/>
      <c r="B72" s="378"/>
      <c r="C72" s="463" t="s">
        <v>420</v>
      </c>
      <c r="D72" s="384"/>
      <c r="E72" s="384"/>
      <c r="F72" s="384"/>
      <c r="G72" s="384"/>
      <c r="H72" s="384"/>
      <c r="I72" s="384"/>
      <c r="J72" s="384"/>
      <c r="K72" s="384"/>
      <c r="L72" s="384"/>
      <c r="M72" s="384"/>
      <c r="N72" s="384"/>
      <c r="O72" s="384"/>
      <c r="P72" s="384"/>
      <c r="Q72" s="384"/>
      <c r="R72" s="384"/>
      <c r="S72" s="384"/>
      <c r="T72" s="384"/>
      <c r="U72" s="384"/>
      <c r="V72" s="384"/>
      <c r="W72" s="384"/>
      <c r="X72" s="385"/>
      <c r="Y72" s="463" t="s">
        <v>410</v>
      </c>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5"/>
      <c r="AX72" s="454"/>
      <c r="AY72" s="455"/>
      <c r="AZ72" s="456"/>
    </row>
    <row r="73" spans="1:52" ht="15" customHeight="1">
      <c r="A73" s="421" t="s">
        <v>419</v>
      </c>
      <c r="B73" s="422"/>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3"/>
    </row>
    <row r="74" spans="1:52" ht="24.95" customHeight="1">
      <c r="A74" s="360">
        <v>29</v>
      </c>
      <c r="B74" s="361"/>
      <c r="C74" s="388" t="s">
        <v>418</v>
      </c>
      <c r="D74" s="389"/>
      <c r="E74" s="389"/>
      <c r="F74" s="389"/>
      <c r="G74" s="389"/>
      <c r="H74" s="389"/>
      <c r="I74" s="389"/>
      <c r="J74" s="389"/>
      <c r="K74" s="389"/>
      <c r="L74" s="389"/>
      <c r="M74" s="389"/>
      <c r="N74" s="389"/>
      <c r="O74" s="389"/>
      <c r="P74" s="389"/>
      <c r="Q74" s="389"/>
      <c r="R74" s="389"/>
      <c r="S74" s="389"/>
      <c r="T74" s="389"/>
      <c r="U74" s="389"/>
      <c r="V74" s="389"/>
      <c r="W74" s="389"/>
      <c r="X74" s="390"/>
      <c r="Y74" s="400" t="s">
        <v>417</v>
      </c>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2"/>
      <c r="AX74" s="442"/>
      <c r="AY74" s="443"/>
      <c r="AZ74" s="444"/>
    </row>
    <row r="75" spans="1:52" ht="15" customHeight="1">
      <c r="A75" s="377"/>
      <c r="B75" s="378"/>
      <c r="C75" s="371" t="s">
        <v>555</v>
      </c>
      <c r="D75" s="372"/>
      <c r="E75" s="372"/>
      <c r="F75" s="372"/>
      <c r="G75" s="372"/>
      <c r="H75" s="372"/>
      <c r="I75" s="372"/>
      <c r="J75" s="372"/>
      <c r="K75" s="372"/>
      <c r="L75" s="372"/>
      <c r="M75" s="372"/>
      <c r="N75" s="372"/>
      <c r="O75" s="372"/>
      <c r="P75" s="372"/>
      <c r="Q75" s="372"/>
      <c r="R75" s="372"/>
      <c r="S75" s="372"/>
      <c r="T75" s="372"/>
      <c r="U75" s="372"/>
      <c r="V75" s="372"/>
      <c r="W75" s="372"/>
      <c r="X75" s="373"/>
      <c r="Y75" s="464" t="s">
        <v>402</v>
      </c>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6"/>
      <c r="AX75" s="460"/>
      <c r="AY75" s="461"/>
      <c r="AZ75" s="462"/>
    </row>
    <row r="76" spans="1:52" ht="15" customHeight="1">
      <c r="A76" s="421" t="s">
        <v>415</v>
      </c>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423"/>
    </row>
    <row r="77" spans="1:52" ht="15" customHeight="1">
      <c r="A77" s="394" t="s">
        <v>414</v>
      </c>
      <c r="B77" s="395"/>
      <c r="C77" s="395"/>
      <c r="D77" s="395"/>
      <c r="E77" s="395"/>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5"/>
      <c r="AY77" s="395"/>
      <c r="AZ77" s="396"/>
    </row>
    <row r="78" spans="1:52" ht="15" customHeight="1">
      <c r="A78" s="360">
        <v>30</v>
      </c>
      <c r="B78" s="361"/>
      <c r="C78" s="439" t="s">
        <v>413</v>
      </c>
      <c r="D78" s="440"/>
      <c r="E78" s="440"/>
      <c r="F78" s="440"/>
      <c r="G78" s="440"/>
      <c r="H78" s="440"/>
      <c r="I78" s="440"/>
      <c r="J78" s="440"/>
      <c r="K78" s="440"/>
      <c r="L78" s="440"/>
      <c r="M78" s="440"/>
      <c r="N78" s="440"/>
      <c r="O78" s="440"/>
      <c r="P78" s="440"/>
      <c r="Q78" s="440"/>
      <c r="R78" s="440"/>
      <c r="S78" s="440"/>
      <c r="T78" s="440"/>
      <c r="U78" s="440"/>
      <c r="V78" s="440"/>
      <c r="W78" s="440"/>
      <c r="X78" s="441"/>
      <c r="Y78" s="412"/>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4"/>
      <c r="AX78" s="368"/>
      <c r="AY78" s="369"/>
      <c r="AZ78" s="370"/>
    </row>
    <row r="79" spans="1:52" ht="15" customHeight="1">
      <c r="A79" s="386"/>
      <c r="B79" s="387"/>
      <c r="C79" s="430" t="s">
        <v>412</v>
      </c>
      <c r="D79" s="431"/>
      <c r="E79" s="431"/>
      <c r="F79" s="431"/>
      <c r="G79" s="431"/>
      <c r="H79" s="431"/>
      <c r="I79" s="431"/>
      <c r="J79" s="431"/>
      <c r="K79" s="431"/>
      <c r="L79" s="431"/>
      <c r="M79" s="431"/>
      <c r="N79" s="431"/>
      <c r="O79" s="431"/>
      <c r="P79" s="431"/>
      <c r="Q79" s="431"/>
      <c r="R79" s="431"/>
      <c r="S79" s="431"/>
      <c r="T79" s="431"/>
      <c r="U79" s="431"/>
      <c r="V79" s="431"/>
      <c r="W79" s="431"/>
      <c r="X79" s="432"/>
      <c r="Y79" s="433" t="s">
        <v>515</v>
      </c>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5"/>
      <c r="AX79" s="460"/>
      <c r="AY79" s="461"/>
      <c r="AZ79" s="462"/>
    </row>
    <row r="80" spans="1:52" ht="15" customHeight="1">
      <c r="A80" s="386"/>
      <c r="B80" s="387"/>
      <c r="C80" s="451" t="s">
        <v>411</v>
      </c>
      <c r="D80" s="452"/>
      <c r="E80" s="452"/>
      <c r="F80" s="452"/>
      <c r="G80" s="452"/>
      <c r="H80" s="452"/>
      <c r="I80" s="452"/>
      <c r="J80" s="452"/>
      <c r="K80" s="452"/>
      <c r="L80" s="452"/>
      <c r="M80" s="452"/>
      <c r="N80" s="452"/>
      <c r="O80" s="452"/>
      <c r="P80" s="452"/>
      <c r="Q80" s="452"/>
      <c r="R80" s="452"/>
      <c r="S80" s="452"/>
      <c r="T80" s="452"/>
      <c r="U80" s="452"/>
      <c r="V80" s="452"/>
      <c r="W80" s="452"/>
      <c r="X80" s="453"/>
      <c r="Y80" s="451" t="s">
        <v>410</v>
      </c>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3"/>
      <c r="AX80" s="460"/>
      <c r="AY80" s="461"/>
      <c r="AZ80" s="462"/>
    </row>
    <row r="81" spans="1:52" ht="24.95" customHeight="1">
      <c r="A81" s="386"/>
      <c r="B81" s="387"/>
      <c r="C81" s="397" t="s">
        <v>409</v>
      </c>
      <c r="D81" s="398"/>
      <c r="E81" s="398"/>
      <c r="F81" s="398"/>
      <c r="G81" s="398"/>
      <c r="H81" s="398"/>
      <c r="I81" s="398"/>
      <c r="J81" s="398"/>
      <c r="K81" s="398"/>
      <c r="L81" s="398"/>
      <c r="M81" s="398"/>
      <c r="N81" s="398"/>
      <c r="O81" s="398"/>
      <c r="P81" s="398"/>
      <c r="Q81" s="398"/>
      <c r="R81" s="398"/>
      <c r="S81" s="398"/>
      <c r="T81" s="398"/>
      <c r="U81" s="398"/>
      <c r="V81" s="398"/>
      <c r="W81" s="398"/>
      <c r="X81" s="399"/>
      <c r="Y81" s="371" t="s">
        <v>408</v>
      </c>
      <c r="Z81" s="372"/>
      <c r="AA81" s="372"/>
      <c r="AB81" s="372"/>
      <c r="AC81" s="372"/>
      <c r="AD81" s="372"/>
      <c r="AE81" s="372"/>
      <c r="AF81" s="372"/>
      <c r="AG81" s="372"/>
      <c r="AH81" s="372"/>
      <c r="AI81" s="372"/>
      <c r="AJ81" s="372"/>
      <c r="AK81" s="372"/>
      <c r="AL81" s="372"/>
      <c r="AM81" s="372"/>
      <c r="AN81" s="372"/>
      <c r="AO81" s="372"/>
      <c r="AP81" s="372"/>
      <c r="AQ81" s="372"/>
      <c r="AR81" s="372"/>
      <c r="AS81" s="372"/>
      <c r="AT81" s="372"/>
      <c r="AU81" s="372"/>
      <c r="AV81" s="372"/>
      <c r="AW81" s="373"/>
      <c r="AX81" s="454"/>
      <c r="AY81" s="455"/>
      <c r="AZ81" s="456"/>
    </row>
    <row r="82" spans="1:52" ht="15" customHeight="1">
      <c r="A82" s="394" t="s">
        <v>407</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5"/>
      <c r="AY82" s="395"/>
      <c r="AZ82" s="396"/>
    </row>
    <row r="83" spans="1:52" ht="15" customHeight="1">
      <c r="A83" s="360">
        <v>31</v>
      </c>
      <c r="B83" s="361"/>
      <c r="C83" s="439" t="s">
        <v>403</v>
      </c>
      <c r="D83" s="440"/>
      <c r="E83" s="440"/>
      <c r="F83" s="440"/>
      <c r="G83" s="440"/>
      <c r="H83" s="440"/>
      <c r="I83" s="440"/>
      <c r="J83" s="440"/>
      <c r="K83" s="440"/>
      <c r="L83" s="440"/>
      <c r="M83" s="440"/>
      <c r="N83" s="440"/>
      <c r="O83" s="440"/>
      <c r="P83" s="440"/>
      <c r="Q83" s="440"/>
      <c r="R83" s="440"/>
      <c r="S83" s="440"/>
      <c r="T83" s="440"/>
      <c r="U83" s="440"/>
      <c r="V83" s="440"/>
      <c r="W83" s="440"/>
      <c r="X83" s="441"/>
      <c r="Y83" s="391" t="s">
        <v>520</v>
      </c>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3"/>
      <c r="AX83" s="368"/>
      <c r="AY83" s="369"/>
      <c r="AZ83" s="370"/>
    </row>
    <row r="84" spans="1:52" ht="35.1" customHeight="1">
      <c r="A84" s="377"/>
      <c r="B84" s="378"/>
      <c r="C84" s="397" t="s">
        <v>406</v>
      </c>
      <c r="D84" s="398"/>
      <c r="E84" s="398"/>
      <c r="F84" s="398"/>
      <c r="G84" s="398"/>
      <c r="H84" s="398"/>
      <c r="I84" s="398"/>
      <c r="J84" s="398"/>
      <c r="K84" s="398"/>
      <c r="L84" s="398"/>
      <c r="M84" s="398"/>
      <c r="N84" s="398"/>
      <c r="O84" s="398"/>
      <c r="P84" s="398"/>
      <c r="Q84" s="398"/>
      <c r="R84" s="398"/>
      <c r="S84" s="398"/>
      <c r="T84" s="398"/>
      <c r="U84" s="398"/>
      <c r="V84" s="398"/>
      <c r="W84" s="398"/>
      <c r="X84" s="399"/>
      <c r="Y84" s="397" t="s">
        <v>405</v>
      </c>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3"/>
      <c r="AX84" s="454"/>
      <c r="AY84" s="455"/>
      <c r="AZ84" s="456"/>
    </row>
    <row r="85" spans="1:52" ht="15" customHeight="1">
      <c r="A85" s="394" t="s">
        <v>404</v>
      </c>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6"/>
    </row>
    <row r="86" spans="1:52" ht="15" customHeight="1">
      <c r="A86" s="360">
        <v>32</v>
      </c>
      <c r="B86" s="361"/>
      <c r="C86" s="439" t="s">
        <v>403</v>
      </c>
      <c r="D86" s="440"/>
      <c r="E86" s="440"/>
      <c r="F86" s="440"/>
      <c r="G86" s="440"/>
      <c r="H86" s="440"/>
      <c r="I86" s="440"/>
      <c r="J86" s="440"/>
      <c r="K86" s="440"/>
      <c r="L86" s="440"/>
      <c r="M86" s="440"/>
      <c r="N86" s="440"/>
      <c r="O86" s="440"/>
      <c r="P86" s="440"/>
      <c r="Q86" s="440"/>
      <c r="R86" s="440"/>
      <c r="S86" s="440"/>
      <c r="T86" s="440"/>
      <c r="U86" s="440"/>
      <c r="V86" s="440"/>
      <c r="W86" s="440"/>
      <c r="X86" s="441"/>
      <c r="Y86" s="391" t="s">
        <v>520</v>
      </c>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3"/>
      <c r="AX86" s="442"/>
      <c r="AY86" s="443"/>
      <c r="AZ86" s="444"/>
    </row>
    <row r="87" spans="1:52" ht="15" customHeight="1">
      <c r="A87" s="386"/>
      <c r="B87" s="387"/>
      <c r="C87" s="430" t="s">
        <v>401</v>
      </c>
      <c r="D87" s="431"/>
      <c r="E87" s="431"/>
      <c r="F87" s="431"/>
      <c r="G87" s="431"/>
      <c r="H87" s="431"/>
      <c r="I87" s="431"/>
      <c r="J87" s="431"/>
      <c r="K87" s="431"/>
      <c r="L87" s="431"/>
      <c r="M87" s="431"/>
      <c r="N87" s="431"/>
      <c r="O87" s="431"/>
      <c r="P87" s="431"/>
      <c r="Q87" s="431"/>
      <c r="R87" s="431"/>
      <c r="S87" s="431"/>
      <c r="T87" s="431"/>
      <c r="U87" s="431"/>
      <c r="V87" s="431"/>
      <c r="W87" s="431"/>
      <c r="X87" s="432"/>
      <c r="Y87" s="430" t="s">
        <v>400</v>
      </c>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2"/>
      <c r="AX87" s="445"/>
      <c r="AY87" s="446"/>
      <c r="AZ87" s="447"/>
    </row>
    <row r="88" spans="1:52" ht="24.95" customHeight="1">
      <c r="A88" s="386"/>
      <c r="B88" s="387"/>
      <c r="C88" s="427" t="s">
        <v>399</v>
      </c>
      <c r="D88" s="428"/>
      <c r="E88" s="428"/>
      <c r="F88" s="428"/>
      <c r="G88" s="428"/>
      <c r="H88" s="428"/>
      <c r="I88" s="428"/>
      <c r="J88" s="428"/>
      <c r="K88" s="428"/>
      <c r="L88" s="428"/>
      <c r="M88" s="428"/>
      <c r="N88" s="428"/>
      <c r="O88" s="428"/>
      <c r="P88" s="428"/>
      <c r="Q88" s="428"/>
      <c r="R88" s="428"/>
      <c r="S88" s="428"/>
      <c r="T88" s="428"/>
      <c r="U88" s="428"/>
      <c r="V88" s="428"/>
      <c r="W88" s="428"/>
      <c r="X88" s="429"/>
      <c r="Y88" s="430"/>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2"/>
      <c r="AX88" s="445"/>
      <c r="AY88" s="446"/>
      <c r="AZ88" s="447"/>
    </row>
    <row r="89" spans="1:52" ht="15" customHeight="1">
      <c r="A89" s="377"/>
      <c r="B89" s="378"/>
      <c r="C89" s="371" t="s">
        <v>398</v>
      </c>
      <c r="D89" s="372"/>
      <c r="E89" s="372"/>
      <c r="F89" s="372"/>
      <c r="G89" s="372"/>
      <c r="H89" s="372"/>
      <c r="I89" s="372"/>
      <c r="J89" s="372"/>
      <c r="K89" s="372"/>
      <c r="L89" s="372"/>
      <c r="M89" s="372"/>
      <c r="N89" s="372"/>
      <c r="O89" s="372"/>
      <c r="P89" s="372"/>
      <c r="Q89" s="372"/>
      <c r="R89" s="372"/>
      <c r="S89" s="372"/>
      <c r="T89" s="372"/>
      <c r="U89" s="372"/>
      <c r="V89" s="372"/>
      <c r="W89" s="372"/>
      <c r="X89" s="373"/>
      <c r="Y89" s="371"/>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3"/>
      <c r="AX89" s="448"/>
      <c r="AY89" s="449"/>
      <c r="AZ89" s="450"/>
    </row>
  </sheetData>
  <sheetProtection formatCells="0" selectLockedCells="1"/>
  <mergeCells count="250">
    <mergeCell ref="AY1:AZ1"/>
    <mergeCell ref="A9:AZ9"/>
    <mergeCell ref="AX8:AZ8"/>
    <mergeCell ref="D16:X16"/>
    <mergeCell ref="Y16:AW16"/>
    <mergeCell ref="D13:X13"/>
    <mergeCell ref="Y13:AW13"/>
    <mergeCell ref="D14:X14"/>
    <mergeCell ref="Y14:AW14"/>
    <mergeCell ref="Y15:AW15"/>
    <mergeCell ref="A8:B8"/>
    <mergeCell ref="C8:X8"/>
    <mergeCell ref="Y8:AW8"/>
    <mergeCell ref="AX10:AZ10"/>
    <mergeCell ref="A11:B16"/>
    <mergeCell ref="C11:X11"/>
    <mergeCell ref="Y11:AW11"/>
    <mergeCell ref="A10:B10"/>
    <mergeCell ref="C10:X10"/>
    <mergeCell ref="Y10:AW10"/>
    <mergeCell ref="A3:AZ3"/>
    <mergeCell ref="A5:AZ5"/>
    <mergeCell ref="A4:AZ4"/>
    <mergeCell ref="A6:AZ6"/>
    <mergeCell ref="AX11:AZ11"/>
    <mergeCell ref="AX12:AZ12"/>
    <mergeCell ref="AX13:AZ13"/>
    <mergeCell ref="AX14:AZ14"/>
    <mergeCell ref="AX15:AZ15"/>
    <mergeCell ref="AX24:AZ24"/>
    <mergeCell ref="C33:X33"/>
    <mergeCell ref="Y33:AW33"/>
    <mergeCell ref="AX33:AZ33"/>
    <mergeCell ref="D12:X12"/>
    <mergeCell ref="Y12:AW12"/>
    <mergeCell ref="D15:X15"/>
    <mergeCell ref="AX16:AZ16"/>
    <mergeCell ref="Y30:AW30"/>
    <mergeCell ref="C28:X28"/>
    <mergeCell ref="C21:X21"/>
    <mergeCell ref="Y21:AW21"/>
    <mergeCell ref="A17:B20"/>
    <mergeCell ref="C17:X17"/>
    <mergeCell ref="AX23:AZ23"/>
    <mergeCell ref="A22:B22"/>
    <mergeCell ref="C22:X22"/>
    <mergeCell ref="AX19:AZ19"/>
    <mergeCell ref="D18:X18"/>
    <mergeCell ref="Y18:AW18"/>
    <mergeCell ref="D19:X19"/>
    <mergeCell ref="Y19:AW19"/>
    <mergeCell ref="D20:X20"/>
    <mergeCell ref="Y20:AW20"/>
    <mergeCell ref="Y22:AW22"/>
    <mergeCell ref="A23:B23"/>
    <mergeCell ref="C23:X23"/>
    <mergeCell ref="AX17:AZ17"/>
    <mergeCell ref="AX20:AZ20"/>
    <mergeCell ref="AX21:AZ21"/>
    <mergeCell ref="AX22:AZ22"/>
    <mergeCell ref="Y17:AW17"/>
    <mergeCell ref="A24:B24"/>
    <mergeCell ref="C24:X24"/>
    <mergeCell ref="Y24:AW24"/>
    <mergeCell ref="Y23:AW23"/>
    <mergeCell ref="AX18:AZ18"/>
    <mergeCell ref="A25:B25"/>
    <mergeCell ref="C25:X25"/>
    <mergeCell ref="Y25:AW25"/>
    <mergeCell ref="AX65:AZ65"/>
    <mergeCell ref="AX32:AZ32"/>
    <mergeCell ref="A38:AZ38"/>
    <mergeCell ref="A39:B39"/>
    <mergeCell ref="C39:X39"/>
    <mergeCell ref="A30:B30"/>
    <mergeCell ref="A64:B66"/>
    <mergeCell ref="C57:X57"/>
    <mergeCell ref="Y57:AW57"/>
    <mergeCell ref="A58:AZ58"/>
    <mergeCell ref="A59:AZ59"/>
    <mergeCell ref="A54:AZ54"/>
    <mergeCell ref="A55:B57"/>
    <mergeCell ref="Y55:AW55"/>
    <mergeCell ref="C56:X56"/>
    <mergeCell ref="A21:B21"/>
    <mergeCell ref="Y56:AW56"/>
    <mergeCell ref="AX55:AZ55"/>
    <mergeCell ref="AX56:AZ56"/>
    <mergeCell ref="AX25:AZ25"/>
    <mergeCell ref="C69:X69"/>
    <mergeCell ref="Y69:AW69"/>
    <mergeCell ref="AX68:AZ68"/>
    <mergeCell ref="C71:X71"/>
    <mergeCell ref="Y71:AW71"/>
    <mergeCell ref="AX27:AZ27"/>
    <mergeCell ref="AX34:AZ34"/>
    <mergeCell ref="AX36:AZ36"/>
    <mergeCell ref="AX35:AZ35"/>
    <mergeCell ref="AX37:AZ37"/>
    <mergeCell ref="A26:AZ26"/>
    <mergeCell ref="A27:B27"/>
    <mergeCell ref="C27:X27"/>
    <mergeCell ref="Y27:AW27"/>
    <mergeCell ref="A31:B32"/>
    <mergeCell ref="C31:X31"/>
    <mergeCell ref="Y31:AW31"/>
    <mergeCell ref="C32:X32"/>
    <mergeCell ref="Y32:AW32"/>
    <mergeCell ref="C30:X30"/>
    <mergeCell ref="C72:X72"/>
    <mergeCell ref="Y75:AW75"/>
    <mergeCell ref="AX57:AZ57"/>
    <mergeCell ref="C62:X62"/>
    <mergeCell ref="Y62:AW62"/>
    <mergeCell ref="AX61:AZ61"/>
    <mergeCell ref="AX60:AZ60"/>
    <mergeCell ref="AX62:AZ62"/>
    <mergeCell ref="Y61:AW61"/>
    <mergeCell ref="AX75:AZ75"/>
    <mergeCell ref="AX74:AZ74"/>
    <mergeCell ref="Y60:AW60"/>
    <mergeCell ref="C61:X61"/>
    <mergeCell ref="C65:X66"/>
    <mergeCell ref="C64:X64"/>
    <mergeCell ref="Y64:AW64"/>
    <mergeCell ref="Y65:AW65"/>
    <mergeCell ref="AX70:AZ70"/>
    <mergeCell ref="AX72:AZ72"/>
    <mergeCell ref="A67:AZ67"/>
    <mergeCell ref="C70:X70"/>
    <mergeCell ref="Y70:AW70"/>
    <mergeCell ref="AX71:AZ71"/>
    <mergeCell ref="Y72:AW72"/>
    <mergeCell ref="A82:AZ82"/>
    <mergeCell ref="AX80:AZ80"/>
    <mergeCell ref="AX81:AZ81"/>
    <mergeCell ref="AX79:AZ79"/>
    <mergeCell ref="AX78:AZ78"/>
    <mergeCell ref="A73:AZ73"/>
    <mergeCell ref="A74:B75"/>
    <mergeCell ref="C74:X74"/>
    <mergeCell ref="Y74:AW74"/>
    <mergeCell ref="C75:X75"/>
    <mergeCell ref="A78:B81"/>
    <mergeCell ref="C78:X78"/>
    <mergeCell ref="Y78:AW78"/>
    <mergeCell ref="C79:X79"/>
    <mergeCell ref="Y79:AW79"/>
    <mergeCell ref="C80:X80"/>
    <mergeCell ref="C81:X81"/>
    <mergeCell ref="Y81:AW81"/>
    <mergeCell ref="C83:X83"/>
    <mergeCell ref="Y83:AW83"/>
    <mergeCell ref="Y80:AW80"/>
    <mergeCell ref="A76:AZ76"/>
    <mergeCell ref="A77:AZ77"/>
    <mergeCell ref="AX84:AZ84"/>
    <mergeCell ref="Y28:AW28"/>
    <mergeCell ref="A50:AZ50"/>
    <mergeCell ref="A51:B51"/>
    <mergeCell ref="C51:X51"/>
    <mergeCell ref="Y51:AW51"/>
    <mergeCell ref="AX28:AZ28"/>
    <mergeCell ref="AX51:AZ51"/>
    <mergeCell ref="C84:X84"/>
    <mergeCell ref="Y84:AW84"/>
    <mergeCell ref="AX64:AZ64"/>
    <mergeCell ref="A83:B84"/>
    <mergeCell ref="A34:B37"/>
    <mergeCell ref="C34:X34"/>
    <mergeCell ref="Y34:AW34"/>
    <mergeCell ref="AX83:AZ83"/>
    <mergeCell ref="AX30:AZ30"/>
    <mergeCell ref="AX31:AZ31"/>
    <mergeCell ref="A28:B28"/>
    <mergeCell ref="A85:AZ85"/>
    <mergeCell ref="A86:B89"/>
    <mergeCell ref="C86:X86"/>
    <mergeCell ref="Y86:AW86"/>
    <mergeCell ref="C87:X87"/>
    <mergeCell ref="Y87:AW87"/>
    <mergeCell ref="C88:X88"/>
    <mergeCell ref="Y88:AW88"/>
    <mergeCell ref="C89:X89"/>
    <mergeCell ref="Y89:AW89"/>
    <mergeCell ref="AX86:AZ86"/>
    <mergeCell ref="AX87:AZ87"/>
    <mergeCell ref="AX88:AZ88"/>
    <mergeCell ref="AX89:AZ89"/>
    <mergeCell ref="AX52:AZ52"/>
    <mergeCell ref="AX48:AZ48"/>
    <mergeCell ref="C35:X35"/>
    <mergeCell ref="Y35:AW35"/>
    <mergeCell ref="C36:X36"/>
    <mergeCell ref="Y36:AW36"/>
    <mergeCell ref="C55:X55"/>
    <mergeCell ref="A49:B49"/>
    <mergeCell ref="A47:B47"/>
    <mergeCell ref="Y43:AW43"/>
    <mergeCell ref="A44:AZ44"/>
    <mergeCell ref="AX49:AZ49"/>
    <mergeCell ref="AX40:AZ40"/>
    <mergeCell ref="A68:B72"/>
    <mergeCell ref="C68:X68"/>
    <mergeCell ref="Y68:AW68"/>
    <mergeCell ref="AX53:AZ53"/>
    <mergeCell ref="A63:AZ63"/>
    <mergeCell ref="C37:X37"/>
    <mergeCell ref="Y37:AW37"/>
    <mergeCell ref="A40:B41"/>
    <mergeCell ref="C40:X40"/>
    <mergeCell ref="Y40:AW40"/>
    <mergeCell ref="C41:X41"/>
    <mergeCell ref="A52:B53"/>
    <mergeCell ref="AX69:AZ69"/>
    <mergeCell ref="Y39:AW39"/>
    <mergeCell ref="AX39:AZ39"/>
    <mergeCell ref="A60:B62"/>
    <mergeCell ref="C60:X60"/>
    <mergeCell ref="AX41:AZ41"/>
    <mergeCell ref="A48:B48"/>
    <mergeCell ref="Y66:AW66"/>
    <mergeCell ref="Y47:AW47"/>
    <mergeCell ref="A42:AZ42"/>
    <mergeCell ref="A43:B43"/>
    <mergeCell ref="C43:X43"/>
    <mergeCell ref="A33:B33"/>
    <mergeCell ref="AX66:AZ66"/>
    <mergeCell ref="C48:X48"/>
    <mergeCell ref="Y48:AW48"/>
    <mergeCell ref="C49:X49"/>
    <mergeCell ref="Y49:AW49"/>
    <mergeCell ref="C52:X52"/>
    <mergeCell ref="A29:B29"/>
    <mergeCell ref="C29:X29"/>
    <mergeCell ref="Y29:AW29"/>
    <mergeCell ref="AX29:AZ29"/>
    <mergeCell ref="Y41:AW41"/>
    <mergeCell ref="C53:X53"/>
    <mergeCell ref="Y53:AW53"/>
    <mergeCell ref="A45:B46"/>
    <mergeCell ref="C46:X46"/>
    <mergeCell ref="Y46:AW46"/>
    <mergeCell ref="AX45:AZ45"/>
    <mergeCell ref="AX47:AZ47"/>
    <mergeCell ref="AX43:AZ43"/>
    <mergeCell ref="C45:X45"/>
    <mergeCell ref="Y45:AW45"/>
    <mergeCell ref="C47:X47"/>
    <mergeCell ref="Y52:AW52"/>
  </mergeCells>
  <phoneticPr fontId="18"/>
  <pageMargins left="0.98425196850393704" right="0.31496062992125984" top="0.78740157480314965" bottom="0.39370078740157483" header="0" footer="0"/>
  <pageSetup paperSize="9" fitToHeight="0" orientation="portrait" r:id="rId1"/>
  <rowBreaks count="1" manualBreakCount="1">
    <brk id="49"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D19"/>
  <sheetViews>
    <sheetView view="pageBreakPreview" zoomScaleNormal="100" zoomScaleSheetLayoutView="100" workbookViewId="0">
      <selection activeCell="BG4" sqref="BG4"/>
    </sheetView>
  </sheetViews>
  <sheetFormatPr defaultColWidth="9" defaultRowHeight="12.75"/>
  <cols>
    <col min="1" max="55" width="1.625" style="330" customWidth="1"/>
    <col min="56" max="56" width="27.125" style="330" customWidth="1"/>
    <col min="57" max="16384" width="9" style="330"/>
  </cols>
  <sheetData>
    <row r="1" spans="1:56" ht="15" customHeight="1">
      <c r="A1" s="331"/>
      <c r="B1" s="332" t="s">
        <v>517</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1115"/>
      <c r="AZ1" s="1115"/>
      <c r="BA1" s="1115"/>
      <c r="BB1" s="1115"/>
      <c r="BC1" s="1115"/>
    </row>
    <row r="2" spans="1:56" ht="15" customHeight="1">
      <c r="A2" s="1116" t="s">
        <v>181</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row>
    <row r="3" spans="1:56" ht="15" customHeight="1">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row>
    <row r="4" spans="1:56" ht="140.1" customHeight="1">
      <c r="A4" s="1117" t="s">
        <v>182</v>
      </c>
      <c r="B4" s="1117"/>
      <c r="C4" s="1117"/>
      <c r="D4" s="1117"/>
      <c r="E4" s="1117"/>
      <c r="F4" s="1117"/>
      <c r="G4" s="1117"/>
      <c r="H4" s="1117"/>
      <c r="I4" s="1117"/>
      <c r="J4" s="1117"/>
      <c r="K4" s="1117"/>
      <c r="L4" s="1117"/>
      <c r="M4" s="1117"/>
      <c r="N4" s="1117"/>
      <c r="O4" s="1117"/>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1096"/>
      <c r="BA4" s="1096"/>
      <c r="BB4" s="1096"/>
      <c r="BC4" s="1096"/>
    </row>
    <row r="5" spans="1:56" ht="20.100000000000001" customHeight="1">
      <c r="A5" s="1118" t="s">
        <v>537</v>
      </c>
      <c r="B5" s="1098"/>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1098"/>
      <c r="AH5" s="1098"/>
      <c r="AI5" s="1098"/>
      <c r="AJ5" s="1098"/>
      <c r="AK5" s="1098"/>
      <c r="AL5" s="1098"/>
      <c r="AM5" s="1098"/>
      <c r="AN5" s="1098"/>
      <c r="AO5" s="1098"/>
      <c r="AP5" s="1098"/>
      <c r="AQ5" s="1098"/>
      <c r="AR5" s="1098"/>
      <c r="AS5" s="1098"/>
      <c r="AT5" s="1098"/>
      <c r="AU5" s="1098"/>
      <c r="AV5" s="1098"/>
      <c r="AW5" s="1098"/>
      <c r="AX5" s="1098"/>
      <c r="AY5" s="1098"/>
      <c r="AZ5" s="1098"/>
      <c r="BA5" s="1098"/>
      <c r="BB5" s="1098"/>
      <c r="BC5" s="1098"/>
    </row>
    <row r="6" spans="1:56" ht="69.75" customHeight="1">
      <c r="A6" s="333"/>
      <c r="B6" s="1103" t="s">
        <v>538</v>
      </c>
      <c r="C6" s="1104"/>
      <c r="D6" s="1104"/>
      <c r="E6" s="1104"/>
      <c r="F6" s="1104"/>
      <c r="G6" s="1104"/>
      <c r="H6" s="1104"/>
      <c r="I6" s="1104"/>
      <c r="J6" s="1104"/>
      <c r="K6" s="1104"/>
      <c r="L6" s="1104"/>
      <c r="M6" s="1104"/>
      <c r="N6" s="1104"/>
      <c r="O6" s="1105"/>
      <c r="P6" s="1112"/>
      <c r="Q6" s="1113"/>
      <c r="R6" s="1113"/>
      <c r="S6" s="1113"/>
      <c r="T6" s="1113"/>
      <c r="U6" s="1113"/>
      <c r="V6" s="1113"/>
      <c r="W6" s="1113"/>
      <c r="X6" s="1113"/>
      <c r="Y6" s="1113"/>
      <c r="Z6" s="1113"/>
      <c r="AA6" s="1113"/>
      <c r="AB6" s="1113"/>
      <c r="AC6" s="1113"/>
      <c r="AD6" s="1113"/>
      <c r="AE6" s="1113"/>
      <c r="AF6" s="1113"/>
      <c r="AG6" s="1113"/>
      <c r="AH6" s="1113"/>
      <c r="AI6" s="1113"/>
      <c r="AJ6" s="1113"/>
      <c r="AK6" s="1113"/>
      <c r="AL6" s="1113"/>
      <c r="AM6" s="1113"/>
      <c r="AN6" s="1113"/>
      <c r="AO6" s="1113"/>
      <c r="AP6" s="1113"/>
      <c r="AQ6" s="1113"/>
      <c r="AR6" s="1113"/>
      <c r="AS6" s="1113"/>
      <c r="AT6" s="1113"/>
      <c r="AU6" s="1113"/>
      <c r="AV6" s="1113"/>
      <c r="AW6" s="1113"/>
      <c r="AX6" s="1113"/>
      <c r="AY6" s="1113"/>
      <c r="AZ6" s="1113"/>
      <c r="BA6" s="1113"/>
      <c r="BB6" s="1113"/>
      <c r="BC6" s="1114"/>
    </row>
    <row r="7" spans="1:56" ht="152.25" customHeight="1">
      <c r="A7" s="333"/>
      <c r="B7" s="1103" t="s">
        <v>539</v>
      </c>
      <c r="C7" s="1104"/>
      <c r="D7" s="1104"/>
      <c r="E7" s="1104"/>
      <c r="F7" s="1104"/>
      <c r="G7" s="1104"/>
      <c r="H7" s="1104"/>
      <c r="I7" s="1104"/>
      <c r="J7" s="1104"/>
      <c r="K7" s="1104"/>
      <c r="L7" s="1104"/>
      <c r="M7" s="1104"/>
      <c r="N7" s="1104"/>
      <c r="O7" s="1105"/>
      <c r="P7" s="1106"/>
      <c r="Q7" s="1107"/>
      <c r="R7" s="1107"/>
      <c r="S7" s="1107"/>
      <c r="T7" s="1107"/>
      <c r="U7" s="1107"/>
      <c r="V7" s="1107"/>
      <c r="W7" s="1107"/>
      <c r="X7" s="1107"/>
      <c r="Y7" s="1107"/>
      <c r="Z7" s="1107"/>
      <c r="AA7" s="1107"/>
      <c r="AB7" s="1107"/>
      <c r="AC7" s="1107"/>
      <c r="AD7" s="1107"/>
      <c r="AE7" s="1107"/>
      <c r="AF7" s="1107"/>
      <c r="AG7" s="1107"/>
      <c r="AH7" s="1107"/>
      <c r="AI7" s="1107"/>
      <c r="AJ7" s="1107"/>
      <c r="AK7" s="1107"/>
      <c r="AL7" s="1107"/>
      <c r="AM7" s="1107"/>
      <c r="AN7" s="1107"/>
      <c r="AO7" s="1107"/>
      <c r="AP7" s="1107"/>
      <c r="AQ7" s="1107"/>
      <c r="AR7" s="1107"/>
      <c r="AS7" s="1107"/>
      <c r="AT7" s="1107"/>
      <c r="AU7" s="1107"/>
      <c r="AV7" s="1107"/>
      <c r="AW7" s="1107"/>
      <c r="AX7" s="1107"/>
      <c r="AY7" s="1107"/>
      <c r="AZ7" s="1107"/>
      <c r="BA7" s="1107"/>
      <c r="BB7" s="1107"/>
      <c r="BC7" s="1108"/>
    </row>
    <row r="8" spans="1:56" ht="80.099999999999994" customHeight="1">
      <c r="A8" s="334"/>
      <c r="B8" s="1097" t="s">
        <v>540</v>
      </c>
      <c r="C8" s="1097"/>
      <c r="D8" s="1097"/>
      <c r="E8" s="1097"/>
      <c r="F8" s="1097"/>
      <c r="G8" s="1097"/>
      <c r="H8" s="1097"/>
      <c r="I8" s="1097"/>
      <c r="J8" s="1097"/>
      <c r="K8" s="1097"/>
      <c r="L8" s="1097"/>
      <c r="M8" s="1097"/>
      <c r="N8" s="1097"/>
      <c r="O8" s="1097"/>
      <c r="P8" s="1096"/>
      <c r="Q8" s="1096"/>
      <c r="R8" s="1096"/>
      <c r="S8" s="1096"/>
      <c r="T8" s="1096"/>
      <c r="U8" s="1096"/>
      <c r="V8" s="1096"/>
      <c r="W8" s="1096"/>
      <c r="X8" s="1096"/>
      <c r="Y8" s="1096"/>
      <c r="Z8" s="1096"/>
      <c r="AA8" s="1096"/>
      <c r="AB8" s="1096"/>
      <c r="AC8" s="1096"/>
      <c r="AD8" s="1096"/>
      <c r="AE8" s="1096"/>
      <c r="AF8" s="1096"/>
      <c r="AG8" s="1096"/>
      <c r="AH8" s="1096"/>
      <c r="AI8" s="1096"/>
      <c r="AJ8" s="1096"/>
      <c r="AK8" s="1096"/>
      <c r="AL8" s="1096"/>
      <c r="AM8" s="1096"/>
      <c r="AN8" s="1096"/>
      <c r="AO8" s="1096"/>
      <c r="AP8" s="1096"/>
      <c r="AQ8" s="1096"/>
      <c r="AR8" s="1096"/>
      <c r="AS8" s="1096"/>
      <c r="AT8" s="1096"/>
      <c r="AU8" s="1096"/>
      <c r="AV8" s="1096"/>
      <c r="AW8" s="1096"/>
      <c r="AX8" s="1096"/>
      <c r="AY8" s="1096"/>
      <c r="AZ8" s="1096"/>
      <c r="BA8" s="1096"/>
      <c r="BB8" s="1096"/>
      <c r="BC8" s="1096"/>
      <c r="BD8" s="335"/>
    </row>
    <row r="9" spans="1:56" ht="117.75" customHeight="1">
      <c r="A9" s="334"/>
      <c r="B9" s="1109" t="s">
        <v>541</v>
      </c>
      <c r="C9" s="1110"/>
      <c r="D9" s="1110"/>
      <c r="E9" s="1110"/>
      <c r="F9" s="1110"/>
      <c r="G9" s="1110"/>
      <c r="H9" s="1110"/>
      <c r="I9" s="1110"/>
      <c r="J9" s="1110"/>
      <c r="K9" s="1110"/>
      <c r="L9" s="1110"/>
      <c r="M9" s="1110"/>
      <c r="N9" s="1110"/>
      <c r="O9" s="1111"/>
      <c r="P9" s="1093"/>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c r="BB9" s="1094"/>
      <c r="BC9" s="1095"/>
      <c r="BD9" s="335"/>
    </row>
    <row r="10" spans="1:56" ht="80.099999999999994" customHeight="1">
      <c r="A10" s="334"/>
      <c r="B10" s="1092" t="s">
        <v>183</v>
      </c>
      <c r="C10" s="1092"/>
      <c r="D10" s="1092"/>
      <c r="E10" s="1092"/>
      <c r="F10" s="1092"/>
      <c r="G10" s="1092"/>
      <c r="H10" s="1092"/>
      <c r="I10" s="1092"/>
      <c r="J10" s="1092"/>
      <c r="K10" s="1092"/>
      <c r="L10" s="1092"/>
      <c r="M10" s="1092"/>
      <c r="N10" s="1092"/>
      <c r="O10" s="1092"/>
      <c r="P10" s="1093"/>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c r="BB10" s="1094"/>
      <c r="BC10" s="1095"/>
    </row>
    <row r="11" spans="1:56" ht="80.099999999999994" customHeight="1">
      <c r="A11" s="334"/>
      <c r="B11" s="1092" t="s">
        <v>184</v>
      </c>
      <c r="C11" s="1092"/>
      <c r="D11" s="1092"/>
      <c r="E11" s="1092"/>
      <c r="F11" s="1092"/>
      <c r="G11" s="1092"/>
      <c r="H11" s="1092"/>
      <c r="I11" s="1092"/>
      <c r="J11" s="1092"/>
      <c r="K11" s="1092"/>
      <c r="L11" s="1092"/>
      <c r="M11" s="1092"/>
      <c r="N11" s="1092"/>
      <c r="O11" s="1092"/>
      <c r="P11" s="1096"/>
      <c r="Q11" s="1096"/>
      <c r="R11" s="1096"/>
      <c r="S11" s="1096"/>
      <c r="T11" s="1096"/>
      <c r="U11" s="1096"/>
      <c r="V11" s="1096"/>
      <c r="W11" s="1096"/>
      <c r="X11" s="1096"/>
      <c r="Y11" s="1096"/>
      <c r="Z11" s="1096"/>
      <c r="AA11" s="1096"/>
      <c r="AB11" s="1096"/>
      <c r="AC11" s="1096"/>
      <c r="AD11" s="1096"/>
      <c r="AE11" s="1096"/>
      <c r="AF11" s="1096"/>
      <c r="AG11" s="1096"/>
      <c r="AH11" s="1096"/>
      <c r="AI11" s="1096"/>
      <c r="AJ11" s="1096"/>
      <c r="AK11" s="1096"/>
      <c r="AL11" s="1096"/>
      <c r="AM11" s="1096"/>
      <c r="AN11" s="1096"/>
      <c r="AO11" s="1096"/>
      <c r="AP11" s="1096"/>
      <c r="AQ11" s="1096"/>
      <c r="AR11" s="1096"/>
      <c r="AS11" s="1096"/>
      <c r="AT11" s="1096"/>
      <c r="AU11" s="1096"/>
      <c r="AV11" s="1096"/>
      <c r="AW11" s="1096"/>
      <c r="AX11" s="1096"/>
      <c r="AY11" s="1096"/>
      <c r="AZ11" s="1096"/>
      <c r="BA11" s="1096"/>
      <c r="BB11" s="1096"/>
      <c r="BC11" s="1096"/>
    </row>
    <row r="12" spans="1:56" ht="102" customHeight="1">
      <c r="A12" s="1097" t="s">
        <v>542</v>
      </c>
      <c r="B12" s="1098"/>
      <c r="C12" s="1098"/>
      <c r="D12" s="1098"/>
      <c r="E12" s="1098"/>
      <c r="F12" s="1098"/>
      <c r="G12" s="1098"/>
      <c r="H12" s="1098"/>
      <c r="I12" s="1098"/>
      <c r="J12" s="1098"/>
      <c r="K12" s="1098"/>
      <c r="L12" s="1098"/>
      <c r="M12" s="1098"/>
      <c r="N12" s="1098"/>
      <c r="O12" s="1098"/>
      <c r="P12" s="1096"/>
      <c r="Q12" s="1096"/>
      <c r="R12" s="1096"/>
      <c r="S12" s="1096"/>
      <c r="T12" s="1096"/>
      <c r="U12" s="1096"/>
      <c r="V12" s="1096"/>
      <c r="W12" s="1096"/>
      <c r="X12" s="1096"/>
      <c r="Y12" s="1096"/>
      <c r="Z12" s="1096"/>
      <c r="AA12" s="1096"/>
      <c r="AB12" s="1096"/>
      <c r="AC12" s="1096"/>
      <c r="AD12" s="1096"/>
      <c r="AE12" s="1096"/>
      <c r="AF12" s="1096"/>
      <c r="AG12" s="1096"/>
      <c r="AH12" s="1096"/>
      <c r="AI12" s="1096"/>
      <c r="AJ12" s="1096"/>
      <c r="AK12" s="1096"/>
      <c r="AL12" s="1096"/>
      <c r="AM12" s="1096"/>
      <c r="AN12" s="1096"/>
      <c r="AO12" s="1096"/>
      <c r="AP12" s="1096"/>
      <c r="AQ12" s="1096"/>
      <c r="AR12" s="1096"/>
      <c r="AS12" s="1096"/>
      <c r="AT12" s="1096"/>
      <c r="AU12" s="1096"/>
      <c r="AV12" s="1096"/>
      <c r="AW12" s="1096"/>
      <c r="AX12" s="1096"/>
      <c r="AY12" s="1096"/>
      <c r="AZ12" s="1096"/>
      <c r="BA12" s="1096"/>
      <c r="BB12" s="1096"/>
      <c r="BC12" s="1096"/>
    </row>
    <row r="13" spans="1:56" ht="80.099999999999994" customHeight="1">
      <c r="A13" s="1092" t="s">
        <v>185</v>
      </c>
      <c r="B13" s="1092"/>
      <c r="C13" s="1092"/>
      <c r="D13" s="1092"/>
      <c r="E13" s="1092"/>
      <c r="F13" s="1092"/>
      <c r="G13" s="1092"/>
      <c r="H13" s="1092"/>
      <c r="I13" s="1092"/>
      <c r="J13" s="1092"/>
      <c r="K13" s="1092"/>
      <c r="L13" s="1092"/>
      <c r="M13" s="1092"/>
      <c r="N13" s="1092"/>
      <c r="O13" s="1092"/>
      <c r="P13" s="1096"/>
      <c r="Q13" s="1096"/>
      <c r="R13" s="1096"/>
      <c r="S13" s="1096"/>
      <c r="T13" s="1096"/>
      <c r="U13" s="1096"/>
      <c r="V13" s="1096"/>
      <c r="W13" s="1096"/>
      <c r="X13" s="1096"/>
      <c r="Y13" s="1096"/>
      <c r="Z13" s="1096"/>
      <c r="AA13" s="1096"/>
      <c r="AB13" s="1096"/>
      <c r="AC13" s="1096"/>
      <c r="AD13" s="1096"/>
      <c r="AE13" s="1096"/>
      <c r="AF13" s="1096"/>
      <c r="AG13" s="1096"/>
      <c r="AH13" s="1096"/>
      <c r="AI13" s="1096"/>
      <c r="AJ13" s="1096"/>
      <c r="AK13" s="1096"/>
      <c r="AL13" s="1096"/>
      <c r="AM13" s="1096"/>
      <c r="AN13" s="1096"/>
      <c r="AO13" s="1096"/>
      <c r="AP13" s="1096"/>
      <c r="AQ13" s="1096"/>
      <c r="AR13" s="1096"/>
      <c r="AS13" s="1096"/>
      <c r="AT13" s="1096"/>
      <c r="AU13" s="1096"/>
      <c r="AV13" s="1096"/>
      <c r="AW13" s="1096"/>
      <c r="AX13" s="1096"/>
      <c r="AY13" s="1096"/>
      <c r="AZ13" s="1096"/>
      <c r="BA13" s="1096"/>
      <c r="BB13" s="1096"/>
      <c r="BC13" s="1096"/>
    </row>
    <row r="14" spans="1:56" ht="20.100000000000001" customHeight="1">
      <c r="A14" s="1099" t="s">
        <v>543</v>
      </c>
      <c r="B14" s="1089"/>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089"/>
      <c r="AL14" s="1089"/>
      <c r="AM14" s="1089"/>
      <c r="AN14" s="1089"/>
      <c r="AO14" s="1089"/>
      <c r="AP14" s="1089"/>
      <c r="AQ14" s="1089"/>
      <c r="AR14" s="1089"/>
      <c r="AS14" s="1089"/>
      <c r="AT14" s="1089"/>
      <c r="AU14" s="1089"/>
      <c r="AV14" s="1089"/>
      <c r="AW14" s="1089"/>
      <c r="AX14" s="1089"/>
      <c r="AY14" s="1089"/>
      <c r="AZ14" s="1089"/>
      <c r="BA14" s="1089"/>
      <c r="BB14" s="1089"/>
      <c r="BC14" s="1090"/>
    </row>
    <row r="15" spans="1:56" ht="122.25" customHeight="1">
      <c r="A15" s="336"/>
      <c r="B15" s="1100" t="s">
        <v>544</v>
      </c>
      <c r="C15" s="1101"/>
      <c r="D15" s="1101"/>
      <c r="E15" s="1101"/>
      <c r="F15" s="1101"/>
      <c r="G15" s="1101"/>
      <c r="H15" s="1101"/>
      <c r="I15" s="1101"/>
      <c r="J15" s="1101"/>
      <c r="K15" s="1101"/>
      <c r="L15" s="1101"/>
      <c r="M15" s="1101"/>
      <c r="N15" s="1101"/>
      <c r="O15" s="1102"/>
      <c r="P15" s="1088"/>
      <c r="Q15" s="1089"/>
      <c r="R15" s="1089"/>
      <c r="S15" s="1089"/>
      <c r="T15" s="1089"/>
      <c r="U15" s="1089"/>
      <c r="V15" s="1089"/>
      <c r="W15" s="1089"/>
      <c r="X15" s="1089"/>
      <c r="Y15" s="1089"/>
      <c r="Z15" s="1089"/>
      <c r="AA15" s="1089"/>
      <c r="AB15" s="1089"/>
      <c r="AC15" s="1089"/>
      <c r="AD15" s="1089"/>
      <c r="AE15" s="1089"/>
      <c r="AF15" s="1089"/>
      <c r="AG15" s="1089"/>
      <c r="AH15" s="1089"/>
      <c r="AI15" s="1089"/>
      <c r="AJ15" s="1089"/>
      <c r="AK15" s="1089"/>
      <c r="AL15" s="1089"/>
      <c r="AM15" s="1089"/>
      <c r="AN15" s="1089"/>
      <c r="AO15" s="1089"/>
      <c r="AP15" s="1089"/>
      <c r="AQ15" s="1089"/>
      <c r="AR15" s="1089"/>
      <c r="AS15" s="1089"/>
      <c r="AT15" s="1089"/>
      <c r="AU15" s="1089"/>
      <c r="AV15" s="1089"/>
      <c r="AW15" s="1089"/>
      <c r="AX15" s="1089"/>
      <c r="AY15" s="1089"/>
      <c r="AZ15" s="1089"/>
      <c r="BA15" s="1089"/>
      <c r="BB15" s="1089"/>
      <c r="BC15" s="1090"/>
    </row>
    <row r="16" spans="1:56" ht="122.25" customHeight="1">
      <c r="A16" s="336"/>
      <c r="B16" s="1085" t="s">
        <v>545</v>
      </c>
      <c r="C16" s="1086"/>
      <c r="D16" s="1086"/>
      <c r="E16" s="1086"/>
      <c r="F16" s="1086"/>
      <c r="G16" s="1086"/>
      <c r="H16" s="1086"/>
      <c r="I16" s="1086"/>
      <c r="J16" s="1086"/>
      <c r="K16" s="1086"/>
      <c r="L16" s="1086"/>
      <c r="M16" s="1086"/>
      <c r="N16" s="1086"/>
      <c r="O16" s="1087"/>
      <c r="P16" s="1088"/>
      <c r="Q16" s="1089"/>
      <c r="R16" s="1089"/>
      <c r="S16" s="1089"/>
      <c r="T16" s="1089"/>
      <c r="U16" s="1089"/>
      <c r="V16" s="1089"/>
      <c r="W16" s="1089"/>
      <c r="X16" s="1089"/>
      <c r="Y16" s="1089"/>
      <c r="Z16" s="1089"/>
      <c r="AA16" s="1089"/>
      <c r="AB16" s="1089"/>
      <c r="AC16" s="1089"/>
      <c r="AD16" s="1089"/>
      <c r="AE16" s="1089"/>
      <c r="AF16" s="1089"/>
      <c r="AG16" s="1089"/>
      <c r="AH16" s="1089"/>
      <c r="AI16" s="1089"/>
      <c r="AJ16" s="1089"/>
      <c r="AK16" s="1089"/>
      <c r="AL16" s="1089"/>
      <c r="AM16" s="1089"/>
      <c r="AN16" s="1089"/>
      <c r="AO16" s="1089"/>
      <c r="AP16" s="1089"/>
      <c r="AQ16" s="1089"/>
      <c r="AR16" s="1089"/>
      <c r="AS16" s="1089"/>
      <c r="AT16" s="1089"/>
      <c r="AU16" s="1089"/>
      <c r="AV16" s="1089"/>
      <c r="AW16" s="1089"/>
      <c r="AX16" s="1089"/>
      <c r="AY16" s="1089"/>
      <c r="AZ16" s="1089"/>
      <c r="BA16" s="1089"/>
      <c r="BB16" s="1089"/>
      <c r="BC16" s="1090"/>
    </row>
    <row r="17" spans="1:55" ht="117.75" customHeight="1">
      <c r="A17" s="336"/>
      <c r="B17" s="1085" t="s">
        <v>546</v>
      </c>
      <c r="C17" s="1086"/>
      <c r="D17" s="1086"/>
      <c r="E17" s="1086"/>
      <c r="F17" s="1086"/>
      <c r="G17" s="1086"/>
      <c r="H17" s="1086"/>
      <c r="I17" s="1086"/>
      <c r="J17" s="1086"/>
      <c r="K17" s="1086"/>
      <c r="L17" s="1086"/>
      <c r="M17" s="1086"/>
      <c r="N17" s="1086"/>
      <c r="O17" s="1087"/>
      <c r="P17" s="1088"/>
      <c r="Q17" s="1089"/>
      <c r="R17" s="1089"/>
      <c r="S17" s="1089"/>
      <c r="T17" s="1089"/>
      <c r="U17" s="1089"/>
      <c r="V17" s="1089"/>
      <c r="W17" s="1089"/>
      <c r="X17" s="1089"/>
      <c r="Y17" s="1089"/>
      <c r="Z17" s="1089"/>
      <c r="AA17" s="1089"/>
      <c r="AB17" s="1089"/>
      <c r="AC17" s="1089"/>
      <c r="AD17" s="1089"/>
      <c r="AE17" s="1089"/>
      <c r="AF17" s="1089"/>
      <c r="AG17" s="1089"/>
      <c r="AH17" s="1089"/>
      <c r="AI17" s="1089"/>
      <c r="AJ17" s="1089"/>
      <c r="AK17" s="1089"/>
      <c r="AL17" s="1089"/>
      <c r="AM17" s="1089"/>
      <c r="AN17" s="1089"/>
      <c r="AO17" s="1089"/>
      <c r="AP17" s="1089"/>
      <c r="AQ17" s="1089"/>
      <c r="AR17" s="1089"/>
      <c r="AS17" s="1089"/>
      <c r="AT17" s="1089"/>
      <c r="AU17" s="1089"/>
      <c r="AV17" s="1089"/>
      <c r="AW17" s="1089"/>
      <c r="AX17" s="1089"/>
      <c r="AY17" s="1089"/>
      <c r="AZ17" s="1089"/>
      <c r="BA17" s="1089"/>
      <c r="BB17" s="1089"/>
      <c r="BC17" s="1090"/>
    </row>
    <row r="18" spans="1:55" ht="101.25" customHeight="1">
      <c r="A18" s="336"/>
      <c r="B18" s="1085" t="s">
        <v>547</v>
      </c>
      <c r="C18" s="1086"/>
      <c r="D18" s="1086"/>
      <c r="E18" s="1086"/>
      <c r="F18" s="1086"/>
      <c r="G18" s="1086"/>
      <c r="H18" s="1086"/>
      <c r="I18" s="1086"/>
      <c r="J18" s="1086"/>
      <c r="K18" s="1086"/>
      <c r="L18" s="1086"/>
      <c r="M18" s="1086"/>
      <c r="N18" s="1086"/>
      <c r="O18" s="1087"/>
      <c r="P18" s="1088"/>
      <c r="Q18" s="1089"/>
      <c r="R18" s="1089"/>
      <c r="S18" s="1089"/>
      <c r="T18" s="1089"/>
      <c r="U18" s="1089"/>
      <c r="V18" s="1089"/>
      <c r="W18" s="1089"/>
      <c r="X18" s="1089"/>
      <c r="Y18" s="1089"/>
      <c r="Z18" s="1089"/>
      <c r="AA18" s="1089"/>
      <c r="AB18" s="1089"/>
      <c r="AC18" s="1089"/>
      <c r="AD18" s="1089"/>
      <c r="AE18" s="1089"/>
      <c r="AF18" s="1089"/>
      <c r="AG18" s="1089"/>
      <c r="AH18" s="1089"/>
      <c r="AI18" s="1089"/>
      <c r="AJ18" s="1089"/>
      <c r="AK18" s="1089"/>
      <c r="AL18" s="1089"/>
      <c r="AM18" s="1089"/>
      <c r="AN18" s="1089"/>
      <c r="AO18" s="1089"/>
      <c r="AP18" s="1089"/>
      <c r="AQ18" s="1089"/>
      <c r="AR18" s="1089"/>
      <c r="AS18" s="1089"/>
      <c r="AT18" s="1089"/>
      <c r="AU18" s="1089"/>
      <c r="AV18" s="1089"/>
      <c r="AW18" s="1089"/>
      <c r="AX18" s="1089"/>
      <c r="AY18" s="1089"/>
      <c r="AZ18" s="1089"/>
      <c r="BA18" s="1089"/>
      <c r="BB18" s="1089"/>
      <c r="BC18" s="1090"/>
    </row>
    <row r="19" spans="1:55">
      <c r="A19" s="1091"/>
      <c r="B19" s="1091"/>
      <c r="C19" s="1091"/>
      <c r="D19" s="1091"/>
      <c r="E19" s="1091"/>
      <c r="F19" s="1091"/>
      <c r="G19" s="1091"/>
      <c r="H19" s="1091"/>
      <c r="I19" s="1091"/>
      <c r="J19" s="1091"/>
      <c r="K19" s="1091"/>
      <c r="L19" s="1091"/>
      <c r="M19" s="1091"/>
      <c r="N19" s="1091"/>
      <c r="O19" s="1091"/>
      <c r="P19" s="1091"/>
      <c r="Q19" s="1091"/>
      <c r="R19" s="1091"/>
      <c r="S19" s="1091"/>
      <c r="T19" s="1091"/>
      <c r="U19" s="1091"/>
      <c r="V19" s="1091"/>
      <c r="W19" s="1091"/>
      <c r="X19" s="1091"/>
      <c r="Y19" s="1091"/>
      <c r="Z19" s="1091"/>
      <c r="AA19" s="1091"/>
      <c r="AB19" s="1091"/>
      <c r="AC19" s="1091"/>
      <c r="AD19" s="1091"/>
      <c r="AE19" s="1091"/>
      <c r="AF19" s="1091"/>
      <c r="AG19" s="1091"/>
      <c r="AH19" s="1091"/>
      <c r="AI19" s="1091"/>
      <c r="AJ19" s="1091"/>
      <c r="AK19" s="1091"/>
      <c r="AL19" s="1091"/>
      <c r="AM19" s="1091"/>
      <c r="AN19" s="1091"/>
      <c r="AO19" s="1091"/>
      <c r="AP19" s="1091"/>
      <c r="AQ19" s="1091"/>
      <c r="AR19" s="1091"/>
      <c r="AS19" s="1091"/>
      <c r="AT19" s="1091"/>
      <c r="AU19" s="1091"/>
      <c r="AV19" s="1091"/>
      <c r="AW19" s="1091"/>
      <c r="AX19" s="1091"/>
      <c r="AY19" s="1091"/>
      <c r="AZ19" s="1091"/>
      <c r="BA19" s="1091"/>
      <c r="BB19" s="1091"/>
      <c r="BC19" s="1091"/>
    </row>
  </sheetData>
  <mergeCells count="31">
    <mergeCell ref="B6:O6"/>
    <mergeCell ref="P6:BC6"/>
    <mergeCell ref="AY1:BC1"/>
    <mergeCell ref="A2:BC2"/>
    <mergeCell ref="A4:O4"/>
    <mergeCell ref="P4:BC4"/>
    <mergeCell ref="A5:BC5"/>
    <mergeCell ref="B7:O7"/>
    <mergeCell ref="P7:BC7"/>
    <mergeCell ref="B8:O8"/>
    <mergeCell ref="P8:BC8"/>
    <mergeCell ref="B9:O9"/>
    <mergeCell ref="P9:BC9"/>
    <mergeCell ref="B16:O16"/>
    <mergeCell ref="P16:BC16"/>
    <mergeCell ref="B10:O10"/>
    <mergeCell ref="P10:BC10"/>
    <mergeCell ref="B11:O11"/>
    <mergeCell ref="P11:BC11"/>
    <mergeCell ref="A12:O12"/>
    <mergeCell ref="P12:BC12"/>
    <mergeCell ref="A13:O13"/>
    <mergeCell ref="P13:BC13"/>
    <mergeCell ref="A14:BC14"/>
    <mergeCell ref="B15:O15"/>
    <mergeCell ref="P15:BC15"/>
    <mergeCell ref="B17:O17"/>
    <mergeCell ref="P17:BC17"/>
    <mergeCell ref="B18:O18"/>
    <mergeCell ref="P18:BC18"/>
    <mergeCell ref="A19:BC19"/>
  </mergeCells>
  <phoneticPr fontId="18"/>
  <pageMargins left="0.7" right="0.7" top="0.75" bottom="0.75" header="0.3" footer="0.3"/>
  <pageSetup paperSize="9" scale="95"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17"/>
  <sheetViews>
    <sheetView view="pageBreakPreview" zoomScale="70" zoomScaleNormal="100" zoomScaleSheetLayoutView="70" workbookViewId="0">
      <selection activeCell="L1" sqref="L1"/>
    </sheetView>
  </sheetViews>
  <sheetFormatPr defaultColWidth="8.75" defaultRowHeight="12"/>
  <cols>
    <col min="1" max="1" width="8.25" style="208" customWidth="1"/>
    <col min="2" max="7" width="21.375" style="204" customWidth="1"/>
    <col min="8" max="16384" width="8.75" style="204"/>
  </cols>
  <sheetData>
    <row r="1" spans="1:7" ht="20.100000000000001" customHeight="1">
      <c r="A1" s="317" t="s">
        <v>518</v>
      </c>
      <c r="B1" s="318"/>
      <c r="C1" s="318"/>
      <c r="D1" s="318"/>
      <c r="E1" s="318"/>
      <c r="F1" s="318"/>
      <c r="G1" s="318"/>
    </row>
    <row r="2" spans="1:7" ht="20.100000000000001" customHeight="1">
      <c r="A2" s="1119" t="s">
        <v>222</v>
      </c>
      <c r="B2" s="1119"/>
      <c r="C2" s="1119"/>
      <c r="D2" s="1119"/>
      <c r="E2" s="1119"/>
      <c r="F2" s="1119"/>
      <c r="G2" s="1119"/>
    </row>
    <row r="3" spans="1:7" ht="15" customHeight="1">
      <c r="A3" s="205" t="s">
        <v>221</v>
      </c>
      <c r="B3" s="205" t="s">
        <v>220</v>
      </c>
      <c r="C3" s="205" t="s">
        <v>223</v>
      </c>
      <c r="D3" s="205" t="s">
        <v>224</v>
      </c>
      <c r="E3" s="205" t="s">
        <v>218</v>
      </c>
      <c r="F3" s="205" t="s">
        <v>219</v>
      </c>
      <c r="G3" s="205" t="s">
        <v>218</v>
      </c>
    </row>
    <row r="4" spans="1:7" ht="33.950000000000003" customHeight="1">
      <c r="A4" s="206">
        <v>0.29166666666666669</v>
      </c>
      <c r="B4" s="207"/>
      <c r="C4" s="207"/>
      <c r="D4" s="207"/>
      <c r="E4" s="207"/>
      <c r="F4" s="207"/>
      <c r="G4" s="207"/>
    </row>
    <row r="5" spans="1:7" ht="33.950000000000003" customHeight="1">
      <c r="A5" s="206">
        <v>0.33333333333333331</v>
      </c>
      <c r="B5" s="207"/>
      <c r="C5" s="207"/>
      <c r="D5" s="207"/>
      <c r="E5" s="207"/>
      <c r="F5" s="207"/>
      <c r="G5" s="207"/>
    </row>
    <row r="6" spans="1:7" ht="33.950000000000003" customHeight="1">
      <c r="A6" s="206">
        <v>0.375</v>
      </c>
      <c r="B6" s="207"/>
      <c r="C6" s="207"/>
      <c r="D6" s="207"/>
      <c r="E6" s="207"/>
      <c r="F6" s="207"/>
      <c r="G6" s="207"/>
    </row>
    <row r="7" spans="1:7" ht="33.950000000000003" customHeight="1">
      <c r="A7" s="206">
        <v>0.41666666666666669</v>
      </c>
      <c r="B7" s="207"/>
      <c r="C7" s="207"/>
      <c r="D7" s="207"/>
      <c r="E7" s="207"/>
      <c r="F7" s="207"/>
      <c r="G7" s="207"/>
    </row>
    <row r="8" spans="1:7" ht="33.950000000000003" customHeight="1">
      <c r="A8" s="206">
        <v>0.45833333333333331</v>
      </c>
      <c r="B8" s="207"/>
      <c r="C8" s="207"/>
      <c r="D8" s="207"/>
      <c r="E8" s="207"/>
      <c r="F8" s="207"/>
      <c r="G8" s="207"/>
    </row>
    <row r="9" spans="1:7" ht="33.950000000000003" customHeight="1">
      <c r="A9" s="206">
        <v>0.5</v>
      </c>
      <c r="B9" s="207"/>
      <c r="C9" s="207"/>
      <c r="D9" s="207"/>
      <c r="E9" s="207"/>
      <c r="F9" s="207"/>
      <c r="G9" s="207"/>
    </row>
    <row r="10" spans="1:7" ht="33.950000000000003" customHeight="1">
      <c r="A10" s="206">
        <v>0.54166666666666663</v>
      </c>
      <c r="B10" s="207"/>
      <c r="C10" s="207"/>
      <c r="D10" s="207"/>
      <c r="E10" s="207"/>
      <c r="F10" s="207"/>
      <c r="G10" s="207"/>
    </row>
    <row r="11" spans="1:7" ht="33.950000000000003" customHeight="1">
      <c r="A11" s="206">
        <v>0.58333333333333337</v>
      </c>
      <c r="B11" s="207"/>
      <c r="C11" s="207"/>
      <c r="D11" s="207"/>
      <c r="E11" s="207"/>
      <c r="F11" s="207"/>
      <c r="G11" s="207"/>
    </row>
    <row r="12" spans="1:7" ht="33.950000000000003" customHeight="1">
      <c r="A12" s="206">
        <v>0.625</v>
      </c>
      <c r="B12" s="207"/>
      <c r="C12" s="207"/>
      <c r="D12" s="207"/>
      <c r="E12" s="207"/>
      <c r="F12" s="207"/>
      <c r="G12" s="207"/>
    </row>
    <row r="13" spans="1:7" ht="33.950000000000003" customHeight="1">
      <c r="A13" s="206">
        <v>0.66666666666666663</v>
      </c>
      <c r="B13" s="207"/>
      <c r="C13" s="207"/>
      <c r="D13" s="207"/>
      <c r="E13" s="207"/>
      <c r="F13" s="207"/>
      <c r="G13" s="207"/>
    </row>
    <row r="14" spans="1:7" ht="33.950000000000003" customHeight="1">
      <c r="A14" s="206">
        <v>0.70833333333333337</v>
      </c>
      <c r="B14" s="207"/>
      <c r="C14" s="207"/>
      <c r="D14" s="207"/>
      <c r="E14" s="207"/>
      <c r="F14" s="207"/>
      <c r="G14" s="207"/>
    </row>
    <row r="15" spans="1:7" ht="33.950000000000003" customHeight="1">
      <c r="A15" s="206">
        <v>0.75</v>
      </c>
      <c r="B15" s="207"/>
      <c r="C15" s="207"/>
      <c r="D15" s="207"/>
      <c r="E15" s="207"/>
      <c r="F15" s="207"/>
      <c r="G15" s="207"/>
    </row>
    <row r="16" spans="1:7" ht="33.950000000000003" customHeight="1">
      <c r="A16" s="206">
        <v>0.79166666666666663</v>
      </c>
      <c r="B16" s="207"/>
      <c r="C16" s="207"/>
      <c r="D16" s="207"/>
      <c r="E16" s="207"/>
      <c r="F16" s="207"/>
      <c r="G16" s="207"/>
    </row>
    <row r="17" spans="1:7" ht="33.950000000000003" customHeight="1">
      <c r="A17" s="206">
        <v>0.83333333333333337</v>
      </c>
      <c r="B17" s="207"/>
      <c r="C17" s="207"/>
      <c r="D17" s="207"/>
      <c r="E17" s="207"/>
      <c r="F17" s="207"/>
      <c r="G17" s="207"/>
    </row>
  </sheetData>
  <mergeCells count="1">
    <mergeCell ref="A2:G2"/>
  </mergeCells>
  <phoneticPr fontId="18"/>
  <pageMargins left="0.39370078740157483" right="0.39370078740157483" top="0.59055118110236227" bottom="0.19685039370078741" header="0" footer="0"/>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C52"/>
  <sheetViews>
    <sheetView view="pageBreakPreview" zoomScale="85" zoomScaleNormal="100" zoomScaleSheetLayoutView="85" workbookViewId="0">
      <selection activeCell="BH5" sqref="BH5"/>
    </sheetView>
  </sheetViews>
  <sheetFormatPr defaultColWidth="9" defaultRowHeight="12.75"/>
  <cols>
    <col min="1" max="55" width="1.625" style="198" customWidth="1"/>
    <col min="56" max="16384" width="9" style="198"/>
  </cols>
  <sheetData>
    <row r="1" spans="1:55" ht="20.100000000000001" customHeight="1">
      <c r="A1" s="196"/>
      <c r="B1" s="294" t="s">
        <v>392</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637"/>
      <c r="AZ1" s="637"/>
      <c r="BA1" s="637"/>
      <c r="BB1" s="637"/>
      <c r="BC1" s="637"/>
    </row>
    <row r="2" spans="1:55" ht="20.100000000000001" customHeight="1">
      <c r="A2" s="1123" t="s">
        <v>186</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row>
    <row r="3" spans="1:55" ht="20.100000000000001"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row>
    <row r="4" spans="1:55" ht="30" customHeight="1">
      <c r="A4" s="1124" t="s">
        <v>188</v>
      </c>
      <c r="B4" s="1125"/>
      <c r="C4" s="1125"/>
      <c r="D4" s="1125"/>
      <c r="E4" s="1125"/>
      <c r="F4" s="1125"/>
      <c r="G4" s="1125"/>
      <c r="H4" s="1125"/>
      <c r="I4" s="1125"/>
      <c r="J4" s="1125"/>
      <c r="K4" s="1125"/>
      <c r="L4" s="1125"/>
      <c r="M4" s="1125"/>
      <c r="N4" s="1125"/>
      <c r="O4" s="1125"/>
      <c r="P4" s="1126"/>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1127"/>
      <c r="BA4" s="1127"/>
      <c r="BB4" s="1127"/>
      <c r="BC4" s="1128"/>
    </row>
    <row r="5" spans="1:55" ht="30" customHeight="1">
      <c r="A5" s="1129" t="s">
        <v>187</v>
      </c>
      <c r="B5" s="1130"/>
      <c r="C5" s="1130"/>
      <c r="D5" s="1130"/>
      <c r="E5" s="1130"/>
      <c r="F5" s="1130"/>
      <c r="G5" s="1130"/>
      <c r="H5" s="1130"/>
      <c r="I5" s="1130"/>
      <c r="J5" s="1130"/>
      <c r="K5" s="1130"/>
      <c r="L5" s="1130"/>
      <c r="M5" s="1130"/>
      <c r="N5" s="1130"/>
      <c r="O5" s="1131"/>
      <c r="P5" s="1120"/>
      <c r="Q5" s="1121"/>
      <c r="R5" s="1121"/>
      <c r="S5" s="1121"/>
      <c r="T5" s="1121"/>
      <c r="U5" s="1121"/>
      <c r="V5" s="1121"/>
      <c r="W5" s="1121"/>
      <c r="X5" s="1121"/>
      <c r="Y5" s="1121"/>
      <c r="Z5" s="1121"/>
      <c r="AA5" s="1121"/>
      <c r="AB5" s="1121"/>
      <c r="AC5" s="1121"/>
      <c r="AD5" s="1121"/>
      <c r="AE5" s="1121"/>
      <c r="AF5" s="1121"/>
      <c r="AG5" s="1121"/>
      <c r="AH5" s="1121"/>
      <c r="AI5" s="1121"/>
      <c r="AJ5" s="1121"/>
      <c r="AK5" s="1121"/>
      <c r="AL5" s="1121"/>
      <c r="AM5" s="1121"/>
      <c r="AN5" s="1121"/>
      <c r="AO5" s="1121"/>
      <c r="AP5" s="1121"/>
      <c r="AQ5" s="1121"/>
      <c r="AR5" s="1121"/>
      <c r="AS5" s="1121"/>
      <c r="AT5" s="1121"/>
      <c r="AU5" s="1121"/>
      <c r="AV5" s="1121"/>
      <c r="AW5" s="1121"/>
      <c r="AX5" s="1121"/>
      <c r="AY5" s="1121"/>
      <c r="AZ5" s="1121"/>
      <c r="BA5" s="1121"/>
      <c r="BB5" s="1121"/>
      <c r="BC5" s="1122"/>
    </row>
    <row r="6" spans="1:55" ht="20.100000000000001" customHeight="1">
      <c r="A6" s="1132"/>
      <c r="B6" s="1133"/>
      <c r="C6" s="1133"/>
      <c r="D6" s="1133"/>
      <c r="E6" s="1133"/>
      <c r="F6" s="1133"/>
      <c r="G6" s="1133"/>
      <c r="H6" s="1133"/>
      <c r="I6" s="1133"/>
      <c r="J6" s="1133"/>
      <c r="K6" s="1133"/>
      <c r="L6" s="1133"/>
      <c r="M6" s="1133"/>
      <c r="N6" s="1133"/>
      <c r="O6" s="1134"/>
      <c r="P6" s="1138" t="s">
        <v>192</v>
      </c>
      <c r="Q6" s="1139"/>
      <c r="R6" s="1139"/>
      <c r="S6" s="1139"/>
      <c r="T6" s="1139"/>
      <c r="U6" s="1139"/>
      <c r="V6" s="1139"/>
      <c r="W6" s="1139"/>
      <c r="X6" s="1139"/>
      <c r="Y6" s="1139"/>
      <c r="Z6" s="1139"/>
      <c r="AA6" s="1139"/>
      <c r="AB6" s="1139"/>
      <c r="AC6" s="1139"/>
      <c r="AD6" s="1139"/>
      <c r="AE6" s="1139"/>
      <c r="AF6" s="1139"/>
      <c r="AG6" s="1139"/>
      <c r="AH6" s="1137" t="s">
        <v>85</v>
      </c>
      <c r="AI6" s="1137"/>
      <c r="AJ6" s="1137"/>
      <c r="AK6" s="1135" t="s">
        <v>190</v>
      </c>
      <c r="AL6" s="1135"/>
      <c r="AM6" s="1135"/>
      <c r="AN6" s="1135"/>
      <c r="AO6" s="1137" t="s">
        <v>85</v>
      </c>
      <c r="AP6" s="1137"/>
      <c r="AQ6" s="1137"/>
      <c r="AR6" s="1135" t="s">
        <v>189</v>
      </c>
      <c r="AS6" s="1135"/>
      <c r="AT6" s="1135"/>
      <c r="AU6" s="1135"/>
      <c r="AV6" s="1137" t="s">
        <v>85</v>
      </c>
      <c r="AW6" s="1137"/>
      <c r="AX6" s="1137"/>
      <c r="AY6" s="1135" t="s">
        <v>191</v>
      </c>
      <c r="AZ6" s="1135"/>
      <c r="BA6" s="1135"/>
      <c r="BB6" s="1135"/>
      <c r="BC6" s="1136"/>
    </row>
    <row r="7" spans="1:55" ht="180" customHeight="1">
      <c r="A7" s="1125" t="s">
        <v>193</v>
      </c>
      <c r="B7" s="1125"/>
      <c r="C7" s="1125"/>
      <c r="D7" s="1125"/>
      <c r="E7" s="1125"/>
      <c r="F7" s="1125"/>
      <c r="G7" s="1125"/>
      <c r="H7" s="1125"/>
      <c r="I7" s="1125"/>
      <c r="J7" s="1125"/>
      <c r="K7" s="1125"/>
      <c r="L7" s="1125"/>
      <c r="M7" s="1125"/>
      <c r="N7" s="1125"/>
      <c r="O7" s="1125"/>
      <c r="P7" s="1140"/>
      <c r="Q7" s="1140"/>
      <c r="R7" s="1140"/>
      <c r="S7" s="1140"/>
      <c r="T7" s="1140"/>
      <c r="U7" s="1140"/>
      <c r="V7" s="1140"/>
      <c r="W7" s="1140"/>
      <c r="X7" s="1140"/>
      <c r="Y7" s="1140"/>
      <c r="Z7" s="1140"/>
      <c r="AA7" s="1140"/>
      <c r="AB7" s="1140"/>
      <c r="AC7" s="1140"/>
      <c r="AD7" s="1140"/>
      <c r="AE7" s="1140"/>
      <c r="AF7" s="1140"/>
      <c r="AG7" s="1140"/>
      <c r="AH7" s="1140"/>
      <c r="AI7" s="1140"/>
      <c r="AJ7" s="1140"/>
      <c r="AK7" s="1140"/>
      <c r="AL7" s="1140"/>
      <c r="AM7" s="1140"/>
      <c r="AN7" s="1140"/>
      <c r="AO7" s="1140"/>
      <c r="AP7" s="1140"/>
      <c r="AQ7" s="1140"/>
      <c r="AR7" s="1140"/>
      <c r="AS7" s="1140"/>
      <c r="AT7" s="1140"/>
      <c r="AU7" s="1140"/>
      <c r="AV7" s="1140"/>
      <c r="AW7" s="1140"/>
      <c r="AX7" s="1140"/>
      <c r="AY7" s="1140"/>
      <c r="AZ7" s="1140"/>
      <c r="BA7" s="1140"/>
      <c r="BB7" s="1140"/>
      <c r="BC7" s="1140"/>
    </row>
    <row r="8" spans="1:55" ht="80.099999999999994" customHeight="1">
      <c r="A8" s="1125" t="s">
        <v>194</v>
      </c>
      <c r="B8" s="1125"/>
      <c r="C8" s="1125"/>
      <c r="D8" s="1125"/>
      <c r="E8" s="1125"/>
      <c r="F8" s="1125"/>
      <c r="G8" s="1125"/>
      <c r="H8" s="1125"/>
      <c r="I8" s="1125"/>
      <c r="J8" s="1125"/>
      <c r="K8" s="1125"/>
      <c r="L8" s="1125"/>
      <c r="M8" s="1125"/>
      <c r="N8" s="1125"/>
      <c r="O8" s="1125"/>
      <c r="P8" s="1140"/>
      <c r="Q8" s="1140"/>
      <c r="R8" s="1140"/>
      <c r="S8" s="1140"/>
      <c r="T8" s="1140"/>
      <c r="U8" s="1140"/>
      <c r="V8" s="1140"/>
      <c r="W8" s="1140"/>
      <c r="X8" s="1140"/>
      <c r="Y8" s="1140"/>
      <c r="Z8" s="1140"/>
      <c r="AA8" s="1140"/>
      <c r="AB8" s="1140"/>
      <c r="AC8" s="1140"/>
      <c r="AD8" s="1140"/>
      <c r="AE8" s="1140"/>
      <c r="AF8" s="1140"/>
      <c r="AG8" s="1140"/>
      <c r="AH8" s="1140"/>
      <c r="AI8" s="1140"/>
      <c r="AJ8" s="1140"/>
      <c r="AK8" s="1140"/>
      <c r="AL8" s="1140"/>
      <c r="AM8" s="1140"/>
      <c r="AN8" s="1140"/>
      <c r="AO8" s="1140"/>
      <c r="AP8" s="1140"/>
      <c r="AQ8" s="1140"/>
      <c r="AR8" s="1140"/>
      <c r="AS8" s="1140"/>
      <c r="AT8" s="1140"/>
      <c r="AU8" s="1140"/>
      <c r="AV8" s="1140"/>
      <c r="AW8" s="1140"/>
      <c r="AX8" s="1140"/>
      <c r="AY8" s="1140"/>
      <c r="AZ8" s="1140"/>
      <c r="BA8" s="1140"/>
      <c r="BB8" s="1140"/>
      <c r="BC8" s="1140"/>
    </row>
    <row r="9" spans="1:55" ht="80.099999999999994" customHeight="1">
      <c r="A9" s="1125" t="s">
        <v>195</v>
      </c>
      <c r="B9" s="1125"/>
      <c r="C9" s="1125"/>
      <c r="D9" s="1125"/>
      <c r="E9" s="1125"/>
      <c r="F9" s="1125"/>
      <c r="G9" s="1125"/>
      <c r="H9" s="1125"/>
      <c r="I9" s="1125"/>
      <c r="J9" s="1125"/>
      <c r="K9" s="1125"/>
      <c r="L9" s="1125"/>
      <c r="M9" s="1125"/>
      <c r="N9" s="1125"/>
      <c r="O9" s="1125"/>
      <c r="P9" s="1140"/>
      <c r="Q9" s="1140"/>
      <c r="R9" s="1140"/>
      <c r="S9" s="1140"/>
      <c r="T9" s="1140"/>
      <c r="U9" s="1140"/>
      <c r="V9" s="1140"/>
      <c r="W9" s="1140"/>
      <c r="X9" s="1140"/>
      <c r="Y9" s="1140"/>
      <c r="Z9" s="1140"/>
      <c r="AA9" s="1140"/>
      <c r="AB9" s="1140"/>
      <c r="AC9" s="1140"/>
      <c r="AD9" s="1140"/>
      <c r="AE9" s="1140"/>
      <c r="AF9" s="1140"/>
      <c r="AG9" s="1140"/>
      <c r="AH9" s="1140"/>
      <c r="AI9" s="1140"/>
      <c r="AJ9" s="1140"/>
      <c r="AK9" s="1140"/>
      <c r="AL9" s="1140"/>
      <c r="AM9" s="1140"/>
      <c r="AN9" s="1140"/>
      <c r="AO9" s="1140"/>
      <c r="AP9" s="1140"/>
      <c r="AQ9" s="1140"/>
      <c r="AR9" s="1140"/>
      <c r="AS9" s="1140"/>
      <c r="AT9" s="1140"/>
      <c r="AU9" s="1140"/>
      <c r="AV9" s="1140"/>
      <c r="AW9" s="1140"/>
      <c r="AX9" s="1140"/>
      <c r="AY9" s="1140"/>
      <c r="AZ9" s="1140"/>
      <c r="BA9" s="1140"/>
      <c r="BB9" s="1140"/>
      <c r="BC9" s="1140"/>
    </row>
    <row r="10" spans="1:55" ht="80.099999999999994" customHeight="1">
      <c r="A10" s="1125" t="s">
        <v>196</v>
      </c>
      <c r="B10" s="1125"/>
      <c r="C10" s="1125"/>
      <c r="D10" s="1125"/>
      <c r="E10" s="1125"/>
      <c r="F10" s="1125"/>
      <c r="G10" s="1125"/>
      <c r="H10" s="1125"/>
      <c r="I10" s="1125"/>
      <c r="J10" s="1125"/>
      <c r="K10" s="1125"/>
      <c r="L10" s="1125"/>
      <c r="M10" s="1125"/>
      <c r="N10" s="1125"/>
      <c r="O10" s="1125"/>
      <c r="P10" s="1140"/>
      <c r="Q10" s="1140"/>
      <c r="R10" s="1140"/>
      <c r="S10" s="1140"/>
      <c r="T10" s="1140"/>
      <c r="U10" s="1140"/>
      <c r="V10" s="1140"/>
      <c r="W10" s="1140"/>
      <c r="X10" s="1140"/>
      <c r="Y10" s="1140"/>
      <c r="Z10" s="1140"/>
      <c r="AA10" s="1140"/>
      <c r="AB10" s="1140"/>
      <c r="AC10" s="1140"/>
      <c r="AD10" s="1140"/>
      <c r="AE10" s="1140"/>
      <c r="AF10" s="1140"/>
      <c r="AG10" s="1140"/>
      <c r="AH10" s="1140"/>
      <c r="AI10" s="1140"/>
      <c r="AJ10" s="1140"/>
      <c r="AK10" s="1140"/>
      <c r="AL10" s="1140"/>
      <c r="AM10" s="1140"/>
      <c r="AN10" s="1140"/>
      <c r="AO10" s="1140"/>
      <c r="AP10" s="1140"/>
      <c r="AQ10" s="1140"/>
      <c r="AR10" s="1140"/>
      <c r="AS10" s="1140"/>
      <c r="AT10" s="1140"/>
      <c r="AU10" s="1140"/>
      <c r="AV10" s="1140"/>
      <c r="AW10" s="1140"/>
      <c r="AX10" s="1140"/>
      <c r="AY10" s="1140"/>
      <c r="AZ10" s="1140"/>
      <c r="BA10" s="1140"/>
      <c r="BB10" s="1140"/>
      <c r="BC10" s="1140"/>
    </row>
    <row r="11" spans="1:55" ht="80.099999999999994" customHeight="1">
      <c r="A11" s="1125" t="s">
        <v>197</v>
      </c>
      <c r="B11" s="1125"/>
      <c r="C11" s="1125"/>
      <c r="D11" s="1125"/>
      <c r="E11" s="1125"/>
      <c r="F11" s="1125"/>
      <c r="G11" s="1125"/>
      <c r="H11" s="1125"/>
      <c r="I11" s="1125"/>
      <c r="J11" s="1125"/>
      <c r="K11" s="1125"/>
      <c r="L11" s="1125"/>
      <c r="M11" s="1125"/>
      <c r="N11" s="1125"/>
      <c r="O11" s="1125"/>
      <c r="P11" s="1140"/>
      <c r="Q11" s="1140"/>
      <c r="R11" s="1140"/>
      <c r="S11" s="1140"/>
      <c r="T11" s="1140"/>
      <c r="U11" s="1140"/>
      <c r="V11" s="1140"/>
      <c r="W11" s="1140"/>
      <c r="X11" s="1140"/>
      <c r="Y11" s="1140"/>
      <c r="Z11" s="1140"/>
      <c r="AA11" s="1140"/>
      <c r="AB11" s="1140"/>
      <c r="AC11" s="1140"/>
      <c r="AD11" s="1140"/>
      <c r="AE11" s="1140"/>
      <c r="AF11" s="1140"/>
      <c r="AG11" s="1140"/>
      <c r="AH11" s="1140"/>
      <c r="AI11" s="1140"/>
      <c r="AJ11" s="1140"/>
      <c r="AK11" s="1140"/>
      <c r="AL11" s="1140"/>
      <c r="AM11" s="1140"/>
      <c r="AN11" s="1140"/>
      <c r="AO11" s="1140"/>
      <c r="AP11" s="1140"/>
      <c r="AQ11" s="1140"/>
      <c r="AR11" s="1140"/>
      <c r="AS11" s="1140"/>
      <c r="AT11" s="1140"/>
      <c r="AU11" s="1140"/>
      <c r="AV11" s="1140"/>
      <c r="AW11" s="1140"/>
      <c r="AX11" s="1140"/>
      <c r="AY11" s="1140"/>
      <c r="AZ11" s="1140"/>
      <c r="BA11" s="1140"/>
      <c r="BB11" s="1140"/>
      <c r="BC11" s="1140"/>
    </row>
    <row r="12" spans="1:55" ht="80.099999999999994" customHeight="1">
      <c r="A12" s="1125" t="s">
        <v>198</v>
      </c>
      <c r="B12" s="1125"/>
      <c r="C12" s="1125"/>
      <c r="D12" s="1125"/>
      <c r="E12" s="1125"/>
      <c r="F12" s="1125"/>
      <c r="G12" s="1125"/>
      <c r="H12" s="1125"/>
      <c r="I12" s="1125"/>
      <c r="J12" s="1125"/>
      <c r="K12" s="1125"/>
      <c r="L12" s="1125"/>
      <c r="M12" s="1125"/>
      <c r="N12" s="1125"/>
      <c r="O12" s="1125"/>
      <c r="P12" s="1140"/>
      <c r="Q12" s="1140"/>
      <c r="R12" s="1140"/>
      <c r="S12" s="1140"/>
      <c r="T12" s="1140"/>
      <c r="U12" s="1140"/>
      <c r="V12" s="1140"/>
      <c r="W12" s="1140"/>
      <c r="X12" s="1140"/>
      <c r="Y12" s="1140"/>
      <c r="Z12" s="1140"/>
      <c r="AA12" s="1140"/>
      <c r="AB12" s="1140"/>
      <c r="AC12" s="1140"/>
      <c r="AD12" s="1140"/>
      <c r="AE12" s="1140"/>
      <c r="AF12" s="1140"/>
      <c r="AG12" s="1140"/>
      <c r="AH12" s="1140"/>
      <c r="AI12" s="1140"/>
      <c r="AJ12" s="1140"/>
      <c r="AK12" s="1140"/>
      <c r="AL12" s="1140"/>
      <c r="AM12" s="1140"/>
      <c r="AN12" s="1140"/>
      <c r="AO12" s="1140"/>
      <c r="AP12" s="1140"/>
      <c r="AQ12" s="1140"/>
      <c r="AR12" s="1140"/>
      <c r="AS12" s="1140"/>
      <c r="AT12" s="1140"/>
      <c r="AU12" s="1140"/>
      <c r="AV12" s="1140"/>
      <c r="AW12" s="1140"/>
      <c r="AX12" s="1140"/>
      <c r="AY12" s="1140"/>
      <c r="AZ12" s="1140"/>
      <c r="BA12" s="1140"/>
      <c r="BB12" s="1140"/>
      <c r="BC12" s="1140"/>
    </row>
    <row r="13" spans="1:55" ht="20.100000000000001" customHeight="1">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row>
    <row r="14" spans="1:55" ht="20.100000000000001" customHeight="1">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637"/>
      <c r="AZ14" s="637"/>
      <c r="BA14" s="637"/>
      <c r="BB14" s="637"/>
      <c r="BC14" s="637"/>
    </row>
    <row r="15" spans="1:55" ht="20.100000000000001" customHeight="1">
      <c r="A15" s="1123" t="s">
        <v>186</v>
      </c>
      <c r="B15" s="1123"/>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1123"/>
    </row>
    <row r="16" spans="1:55" ht="20.100000000000001"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row>
    <row r="17" spans="1:55" ht="30" customHeight="1">
      <c r="A17" s="1124" t="s">
        <v>188</v>
      </c>
      <c r="B17" s="1125"/>
      <c r="C17" s="1125"/>
      <c r="D17" s="1125"/>
      <c r="E17" s="1125"/>
      <c r="F17" s="1125"/>
      <c r="G17" s="1125"/>
      <c r="H17" s="1125"/>
      <c r="I17" s="1125"/>
      <c r="J17" s="1125"/>
      <c r="K17" s="1125"/>
      <c r="L17" s="1125"/>
      <c r="M17" s="1125"/>
      <c r="N17" s="1125"/>
      <c r="O17" s="1125"/>
      <c r="P17" s="1126"/>
      <c r="Q17" s="1127"/>
      <c r="R17" s="1127"/>
      <c r="S17" s="1127"/>
      <c r="T17" s="1127"/>
      <c r="U17" s="1127"/>
      <c r="V17" s="1127"/>
      <c r="W17" s="1127"/>
      <c r="X17" s="1127"/>
      <c r="Y17" s="1127"/>
      <c r="Z17" s="1127"/>
      <c r="AA17" s="1127"/>
      <c r="AB17" s="1127"/>
      <c r="AC17" s="1127"/>
      <c r="AD17" s="1127"/>
      <c r="AE17" s="1127"/>
      <c r="AF17" s="1127"/>
      <c r="AG17" s="1127"/>
      <c r="AH17" s="1127"/>
      <c r="AI17" s="1127"/>
      <c r="AJ17" s="1127"/>
      <c r="AK17" s="1127"/>
      <c r="AL17" s="1127"/>
      <c r="AM17" s="1127"/>
      <c r="AN17" s="1127"/>
      <c r="AO17" s="1127"/>
      <c r="AP17" s="1127"/>
      <c r="AQ17" s="1127"/>
      <c r="AR17" s="1127"/>
      <c r="AS17" s="1127"/>
      <c r="AT17" s="1127"/>
      <c r="AU17" s="1127"/>
      <c r="AV17" s="1127"/>
      <c r="AW17" s="1127"/>
      <c r="AX17" s="1127"/>
      <c r="AY17" s="1127"/>
      <c r="AZ17" s="1127"/>
      <c r="BA17" s="1127"/>
      <c r="BB17" s="1127"/>
      <c r="BC17" s="1128"/>
    </row>
    <row r="18" spans="1:55" ht="30" customHeight="1">
      <c r="A18" s="1129" t="s">
        <v>187</v>
      </c>
      <c r="B18" s="1130"/>
      <c r="C18" s="1130"/>
      <c r="D18" s="1130"/>
      <c r="E18" s="1130"/>
      <c r="F18" s="1130"/>
      <c r="G18" s="1130"/>
      <c r="H18" s="1130"/>
      <c r="I18" s="1130"/>
      <c r="J18" s="1130"/>
      <c r="K18" s="1130"/>
      <c r="L18" s="1130"/>
      <c r="M18" s="1130"/>
      <c r="N18" s="1130"/>
      <c r="O18" s="1131"/>
      <c r="P18" s="1141"/>
      <c r="Q18" s="1142"/>
      <c r="R18" s="1142"/>
      <c r="S18" s="1142"/>
      <c r="T18" s="1142"/>
      <c r="U18" s="1142"/>
      <c r="V18" s="1142"/>
      <c r="W18" s="1142"/>
      <c r="X18" s="1142"/>
      <c r="Y18" s="1142"/>
      <c r="Z18" s="1142"/>
      <c r="AA18" s="1142"/>
      <c r="AB18" s="1142"/>
      <c r="AC18" s="1142"/>
      <c r="AD18" s="1142"/>
      <c r="AE18" s="1142"/>
      <c r="AF18" s="1142"/>
      <c r="AG18" s="1142"/>
      <c r="AH18" s="1142"/>
      <c r="AI18" s="1142"/>
      <c r="AJ18" s="1142"/>
      <c r="AK18" s="1142"/>
      <c r="AL18" s="1142"/>
      <c r="AM18" s="1142"/>
      <c r="AN18" s="1142"/>
      <c r="AO18" s="1142"/>
      <c r="AP18" s="1142"/>
      <c r="AQ18" s="1142"/>
      <c r="AR18" s="1142"/>
      <c r="AS18" s="1142"/>
      <c r="AT18" s="1142"/>
      <c r="AU18" s="1142"/>
      <c r="AV18" s="1142"/>
      <c r="AW18" s="1142"/>
      <c r="AX18" s="1142"/>
      <c r="AY18" s="1142"/>
      <c r="AZ18" s="1142"/>
      <c r="BA18" s="1142"/>
      <c r="BB18" s="1142"/>
      <c r="BC18" s="1143"/>
    </row>
    <row r="19" spans="1:55" ht="20.100000000000001" customHeight="1">
      <c r="A19" s="1132"/>
      <c r="B19" s="1133"/>
      <c r="C19" s="1133"/>
      <c r="D19" s="1133"/>
      <c r="E19" s="1133"/>
      <c r="F19" s="1133"/>
      <c r="G19" s="1133"/>
      <c r="H19" s="1133"/>
      <c r="I19" s="1133"/>
      <c r="J19" s="1133"/>
      <c r="K19" s="1133"/>
      <c r="L19" s="1133"/>
      <c r="M19" s="1133"/>
      <c r="N19" s="1133"/>
      <c r="O19" s="1134"/>
      <c r="P19" s="1138" t="s">
        <v>192</v>
      </c>
      <c r="Q19" s="1139"/>
      <c r="R19" s="1139"/>
      <c r="S19" s="1139"/>
      <c r="T19" s="1139"/>
      <c r="U19" s="1139"/>
      <c r="V19" s="1139"/>
      <c r="W19" s="1139"/>
      <c r="X19" s="1139"/>
      <c r="Y19" s="1139"/>
      <c r="Z19" s="1139"/>
      <c r="AA19" s="1139"/>
      <c r="AB19" s="1139"/>
      <c r="AC19" s="1139"/>
      <c r="AD19" s="1139"/>
      <c r="AE19" s="1139"/>
      <c r="AF19" s="1139"/>
      <c r="AG19" s="1139"/>
      <c r="AH19" s="1137" t="s">
        <v>85</v>
      </c>
      <c r="AI19" s="1137"/>
      <c r="AJ19" s="1137"/>
      <c r="AK19" s="1135" t="s">
        <v>190</v>
      </c>
      <c r="AL19" s="1135"/>
      <c r="AM19" s="1135"/>
      <c r="AN19" s="1135"/>
      <c r="AO19" s="1137" t="s">
        <v>85</v>
      </c>
      <c r="AP19" s="1137"/>
      <c r="AQ19" s="1137"/>
      <c r="AR19" s="1135" t="s">
        <v>189</v>
      </c>
      <c r="AS19" s="1135"/>
      <c r="AT19" s="1135"/>
      <c r="AU19" s="1135"/>
      <c r="AV19" s="1137" t="s">
        <v>85</v>
      </c>
      <c r="AW19" s="1137"/>
      <c r="AX19" s="1137"/>
      <c r="AY19" s="1135" t="s">
        <v>191</v>
      </c>
      <c r="AZ19" s="1135"/>
      <c r="BA19" s="1135"/>
      <c r="BB19" s="1135"/>
      <c r="BC19" s="1136"/>
    </row>
    <row r="20" spans="1:55" ht="180" customHeight="1">
      <c r="A20" s="1125" t="s">
        <v>193</v>
      </c>
      <c r="B20" s="1125"/>
      <c r="C20" s="1125"/>
      <c r="D20" s="1125"/>
      <c r="E20" s="1125"/>
      <c r="F20" s="1125"/>
      <c r="G20" s="1125"/>
      <c r="H20" s="1125"/>
      <c r="I20" s="1125"/>
      <c r="J20" s="1125"/>
      <c r="K20" s="1125"/>
      <c r="L20" s="1125"/>
      <c r="M20" s="1125"/>
      <c r="N20" s="1125"/>
      <c r="O20" s="1125"/>
      <c r="P20" s="1140"/>
      <c r="Q20" s="1140"/>
      <c r="R20" s="1140"/>
      <c r="S20" s="1140"/>
      <c r="T20" s="1140"/>
      <c r="U20" s="1140"/>
      <c r="V20" s="1140"/>
      <c r="W20" s="1140"/>
      <c r="X20" s="1140"/>
      <c r="Y20" s="1140"/>
      <c r="Z20" s="1140"/>
      <c r="AA20" s="1140"/>
      <c r="AB20" s="1140"/>
      <c r="AC20" s="1140"/>
      <c r="AD20" s="1140"/>
      <c r="AE20" s="1140"/>
      <c r="AF20" s="1140"/>
      <c r="AG20" s="1140"/>
      <c r="AH20" s="1140"/>
      <c r="AI20" s="1140"/>
      <c r="AJ20" s="1140"/>
      <c r="AK20" s="1140"/>
      <c r="AL20" s="1140"/>
      <c r="AM20" s="1140"/>
      <c r="AN20" s="1140"/>
      <c r="AO20" s="1140"/>
      <c r="AP20" s="1140"/>
      <c r="AQ20" s="1140"/>
      <c r="AR20" s="1140"/>
      <c r="AS20" s="1140"/>
      <c r="AT20" s="1140"/>
      <c r="AU20" s="1140"/>
      <c r="AV20" s="1140"/>
      <c r="AW20" s="1140"/>
      <c r="AX20" s="1140"/>
      <c r="AY20" s="1140"/>
      <c r="AZ20" s="1140"/>
      <c r="BA20" s="1140"/>
      <c r="BB20" s="1140"/>
      <c r="BC20" s="1140"/>
    </row>
    <row r="21" spans="1:55" ht="80.099999999999994" customHeight="1">
      <c r="A21" s="1125" t="s">
        <v>194</v>
      </c>
      <c r="B21" s="1125"/>
      <c r="C21" s="1125"/>
      <c r="D21" s="1125"/>
      <c r="E21" s="1125"/>
      <c r="F21" s="1125"/>
      <c r="G21" s="1125"/>
      <c r="H21" s="1125"/>
      <c r="I21" s="1125"/>
      <c r="J21" s="1125"/>
      <c r="K21" s="1125"/>
      <c r="L21" s="1125"/>
      <c r="M21" s="1125"/>
      <c r="N21" s="1125"/>
      <c r="O21" s="1125"/>
      <c r="P21" s="1140"/>
      <c r="Q21" s="1140"/>
      <c r="R21" s="1140"/>
      <c r="S21" s="1140"/>
      <c r="T21" s="1140"/>
      <c r="U21" s="1140"/>
      <c r="V21" s="1140"/>
      <c r="W21" s="1140"/>
      <c r="X21" s="1140"/>
      <c r="Y21" s="1140"/>
      <c r="Z21" s="1140"/>
      <c r="AA21" s="1140"/>
      <c r="AB21" s="1140"/>
      <c r="AC21" s="1140"/>
      <c r="AD21" s="1140"/>
      <c r="AE21" s="1140"/>
      <c r="AF21" s="1140"/>
      <c r="AG21" s="1140"/>
      <c r="AH21" s="1140"/>
      <c r="AI21" s="1140"/>
      <c r="AJ21" s="1140"/>
      <c r="AK21" s="1140"/>
      <c r="AL21" s="1140"/>
      <c r="AM21" s="1140"/>
      <c r="AN21" s="1140"/>
      <c r="AO21" s="1140"/>
      <c r="AP21" s="1140"/>
      <c r="AQ21" s="1140"/>
      <c r="AR21" s="1140"/>
      <c r="AS21" s="1140"/>
      <c r="AT21" s="1140"/>
      <c r="AU21" s="1140"/>
      <c r="AV21" s="1140"/>
      <c r="AW21" s="1140"/>
      <c r="AX21" s="1140"/>
      <c r="AY21" s="1140"/>
      <c r="AZ21" s="1140"/>
      <c r="BA21" s="1140"/>
      <c r="BB21" s="1140"/>
      <c r="BC21" s="1140"/>
    </row>
    <row r="22" spans="1:55" ht="80.099999999999994" customHeight="1">
      <c r="A22" s="1125" t="s">
        <v>195</v>
      </c>
      <c r="B22" s="1125"/>
      <c r="C22" s="1125"/>
      <c r="D22" s="1125"/>
      <c r="E22" s="1125"/>
      <c r="F22" s="1125"/>
      <c r="G22" s="1125"/>
      <c r="H22" s="1125"/>
      <c r="I22" s="1125"/>
      <c r="J22" s="1125"/>
      <c r="K22" s="1125"/>
      <c r="L22" s="1125"/>
      <c r="M22" s="1125"/>
      <c r="N22" s="1125"/>
      <c r="O22" s="1125"/>
      <c r="P22" s="1140"/>
      <c r="Q22" s="1140"/>
      <c r="R22" s="1140"/>
      <c r="S22" s="1140"/>
      <c r="T22" s="1140"/>
      <c r="U22" s="1140"/>
      <c r="V22" s="1140"/>
      <c r="W22" s="1140"/>
      <c r="X22" s="1140"/>
      <c r="Y22" s="1140"/>
      <c r="Z22" s="1140"/>
      <c r="AA22" s="1140"/>
      <c r="AB22" s="1140"/>
      <c r="AC22" s="1140"/>
      <c r="AD22" s="1140"/>
      <c r="AE22" s="1140"/>
      <c r="AF22" s="1140"/>
      <c r="AG22" s="1140"/>
      <c r="AH22" s="1140"/>
      <c r="AI22" s="1140"/>
      <c r="AJ22" s="1140"/>
      <c r="AK22" s="1140"/>
      <c r="AL22" s="1140"/>
      <c r="AM22" s="1140"/>
      <c r="AN22" s="1140"/>
      <c r="AO22" s="1140"/>
      <c r="AP22" s="1140"/>
      <c r="AQ22" s="1140"/>
      <c r="AR22" s="1140"/>
      <c r="AS22" s="1140"/>
      <c r="AT22" s="1140"/>
      <c r="AU22" s="1140"/>
      <c r="AV22" s="1140"/>
      <c r="AW22" s="1140"/>
      <c r="AX22" s="1140"/>
      <c r="AY22" s="1140"/>
      <c r="AZ22" s="1140"/>
      <c r="BA22" s="1140"/>
      <c r="BB22" s="1140"/>
      <c r="BC22" s="1140"/>
    </row>
    <row r="23" spans="1:55" ht="80.099999999999994" customHeight="1">
      <c r="A23" s="1125" t="s">
        <v>196</v>
      </c>
      <c r="B23" s="1125"/>
      <c r="C23" s="1125"/>
      <c r="D23" s="1125"/>
      <c r="E23" s="1125"/>
      <c r="F23" s="1125"/>
      <c r="G23" s="1125"/>
      <c r="H23" s="1125"/>
      <c r="I23" s="1125"/>
      <c r="J23" s="1125"/>
      <c r="K23" s="1125"/>
      <c r="L23" s="1125"/>
      <c r="M23" s="1125"/>
      <c r="N23" s="1125"/>
      <c r="O23" s="1125"/>
      <c r="P23" s="1140"/>
      <c r="Q23" s="1140"/>
      <c r="R23" s="1140"/>
      <c r="S23" s="1140"/>
      <c r="T23" s="1140"/>
      <c r="U23" s="1140"/>
      <c r="V23" s="1140"/>
      <c r="W23" s="1140"/>
      <c r="X23" s="1140"/>
      <c r="Y23" s="1140"/>
      <c r="Z23" s="1140"/>
      <c r="AA23" s="1140"/>
      <c r="AB23" s="1140"/>
      <c r="AC23" s="1140"/>
      <c r="AD23" s="1140"/>
      <c r="AE23" s="1140"/>
      <c r="AF23" s="1140"/>
      <c r="AG23" s="1140"/>
      <c r="AH23" s="1140"/>
      <c r="AI23" s="1140"/>
      <c r="AJ23" s="1140"/>
      <c r="AK23" s="1140"/>
      <c r="AL23" s="1140"/>
      <c r="AM23" s="1140"/>
      <c r="AN23" s="1140"/>
      <c r="AO23" s="1140"/>
      <c r="AP23" s="1140"/>
      <c r="AQ23" s="1140"/>
      <c r="AR23" s="1140"/>
      <c r="AS23" s="1140"/>
      <c r="AT23" s="1140"/>
      <c r="AU23" s="1140"/>
      <c r="AV23" s="1140"/>
      <c r="AW23" s="1140"/>
      <c r="AX23" s="1140"/>
      <c r="AY23" s="1140"/>
      <c r="AZ23" s="1140"/>
      <c r="BA23" s="1140"/>
      <c r="BB23" s="1140"/>
      <c r="BC23" s="1140"/>
    </row>
    <row r="24" spans="1:55" ht="80.099999999999994" customHeight="1">
      <c r="A24" s="1125" t="s">
        <v>197</v>
      </c>
      <c r="B24" s="1125"/>
      <c r="C24" s="1125"/>
      <c r="D24" s="1125"/>
      <c r="E24" s="1125"/>
      <c r="F24" s="1125"/>
      <c r="G24" s="1125"/>
      <c r="H24" s="1125"/>
      <c r="I24" s="1125"/>
      <c r="J24" s="1125"/>
      <c r="K24" s="1125"/>
      <c r="L24" s="1125"/>
      <c r="M24" s="1125"/>
      <c r="N24" s="1125"/>
      <c r="O24" s="1125"/>
      <c r="P24" s="1140"/>
      <c r="Q24" s="1140"/>
      <c r="R24" s="1140"/>
      <c r="S24" s="1140"/>
      <c r="T24" s="1140"/>
      <c r="U24" s="1140"/>
      <c r="V24" s="1140"/>
      <c r="W24" s="1140"/>
      <c r="X24" s="1140"/>
      <c r="Y24" s="1140"/>
      <c r="Z24" s="1140"/>
      <c r="AA24" s="1140"/>
      <c r="AB24" s="1140"/>
      <c r="AC24" s="1140"/>
      <c r="AD24" s="1140"/>
      <c r="AE24" s="1140"/>
      <c r="AF24" s="1140"/>
      <c r="AG24" s="1140"/>
      <c r="AH24" s="1140"/>
      <c r="AI24" s="1140"/>
      <c r="AJ24" s="1140"/>
      <c r="AK24" s="1140"/>
      <c r="AL24" s="1140"/>
      <c r="AM24" s="1140"/>
      <c r="AN24" s="1140"/>
      <c r="AO24" s="1140"/>
      <c r="AP24" s="1140"/>
      <c r="AQ24" s="1140"/>
      <c r="AR24" s="1140"/>
      <c r="AS24" s="1140"/>
      <c r="AT24" s="1140"/>
      <c r="AU24" s="1140"/>
      <c r="AV24" s="1140"/>
      <c r="AW24" s="1140"/>
      <c r="AX24" s="1140"/>
      <c r="AY24" s="1140"/>
      <c r="AZ24" s="1140"/>
      <c r="BA24" s="1140"/>
      <c r="BB24" s="1140"/>
      <c r="BC24" s="1140"/>
    </row>
    <row r="25" spans="1:55" ht="80.099999999999994" customHeight="1">
      <c r="A25" s="1125" t="s">
        <v>198</v>
      </c>
      <c r="B25" s="1125"/>
      <c r="C25" s="1125"/>
      <c r="D25" s="1125"/>
      <c r="E25" s="1125"/>
      <c r="F25" s="1125"/>
      <c r="G25" s="1125"/>
      <c r="H25" s="1125"/>
      <c r="I25" s="1125"/>
      <c r="J25" s="1125"/>
      <c r="K25" s="1125"/>
      <c r="L25" s="1125"/>
      <c r="M25" s="1125"/>
      <c r="N25" s="1125"/>
      <c r="O25" s="1125"/>
      <c r="P25" s="1140"/>
      <c r="Q25" s="1140"/>
      <c r="R25" s="1140"/>
      <c r="S25" s="1140"/>
      <c r="T25" s="1140"/>
      <c r="U25" s="1140"/>
      <c r="V25" s="1140"/>
      <c r="W25" s="1140"/>
      <c r="X25" s="1140"/>
      <c r="Y25" s="1140"/>
      <c r="Z25" s="1140"/>
      <c r="AA25" s="1140"/>
      <c r="AB25" s="1140"/>
      <c r="AC25" s="1140"/>
      <c r="AD25" s="1140"/>
      <c r="AE25" s="1140"/>
      <c r="AF25" s="1140"/>
      <c r="AG25" s="1140"/>
      <c r="AH25" s="1140"/>
      <c r="AI25" s="1140"/>
      <c r="AJ25" s="1140"/>
      <c r="AK25" s="1140"/>
      <c r="AL25" s="1140"/>
      <c r="AM25" s="1140"/>
      <c r="AN25" s="1140"/>
      <c r="AO25" s="1140"/>
      <c r="AP25" s="1140"/>
      <c r="AQ25" s="1140"/>
      <c r="AR25" s="1140"/>
      <c r="AS25" s="1140"/>
      <c r="AT25" s="1140"/>
      <c r="AU25" s="1140"/>
      <c r="AV25" s="1140"/>
      <c r="AW25" s="1140"/>
      <c r="AX25" s="1140"/>
      <c r="AY25" s="1140"/>
      <c r="AZ25" s="1140"/>
      <c r="BA25" s="1140"/>
      <c r="BB25" s="1140"/>
      <c r="BC25" s="1140"/>
    </row>
    <row r="26" spans="1:55" ht="20.100000000000001" customHeight="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row>
    <row r="27" spans="1:55" ht="20.100000000000001"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637"/>
      <c r="AZ27" s="637"/>
      <c r="BA27" s="637"/>
      <c r="BB27" s="637"/>
      <c r="BC27" s="637"/>
    </row>
    <row r="28" spans="1:55" ht="20.100000000000001" customHeight="1">
      <c r="A28" s="1123" t="s">
        <v>186</v>
      </c>
      <c r="B28" s="1123"/>
      <c r="C28" s="1123"/>
      <c r="D28" s="1123"/>
      <c r="E28" s="1123"/>
      <c r="F28" s="1123"/>
      <c r="G28" s="1123"/>
      <c r="H28" s="1123"/>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c r="AG28" s="1123"/>
      <c r="AH28" s="1123"/>
      <c r="AI28" s="1123"/>
      <c r="AJ28" s="1123"/>
      <c r="AK28" s="1123"/>
      <c r="AL28" s="1123"/>
      <c r="AM28" s="1123"/>
      <c r="AN28" s="1123"/>
      <c r="AO28" s="1123"/>
      <c r="AP28" s="1123"/>
      <c r="AQ28" s="1123"/>
      <c r="AR28" s="1123"/>
      <c r="AS28" s="1123"/>
      <c r="AT28" s="1123"/>
      <c r="AU28" s="1123"/>
      <c r="AV28" s="1123"/>
      <c r="AW28" s="1123"/>
      <c r="AX28" s="1123"/>
      <c r="AY28" s="1123"/>
      <c r="AZ28" s="1123"/>
      <c r="BA28" s="1123"/>
      <c r="BB28" s="1123"/>
      <c r="BC28" s="1123"/>
    </row>
    <row r="29" spans="1:55" ht="20.100000000000001" customHeight="1">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row>
    <row r="30" spans="1:55" ht="30" customHeight="1">
      <c r="A30" s="1124" t="s">
        <v>188</v>
      </c>
      <c r="B30" s="1125"/>
      <c r="C30" s="1125"/>
      <c r="D30" s="1125"/>
      <c r="E30" s="1125"/>
      <c r="F30" s="1125"/>
      <c r="G30" s="1125"/>
      <c r="H30" s="1125"/>
      <c r="I30" s="1125"/>
      <c r="J30" s="1125"/>
      <c r="K30" s="1125"/>
      <c r="L30" s="1125"/>
      <c r="M30" s="1125"/>
      <c r="N30" s="1125"/>
      <c r="O30" s="1125"/>
      <c r="P30" s="1126"/>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7"/>
      <c r="AL30" s="1127"/>
      <c r="AM30" s="1127"/>
      <c r="AN30" s="1127"/>
      <c r="AO30" s="1127"/>
      <c r="AP30" s="1127"/>
      <c r="AQ30" s="1127"/>
      <c r="AR30" s="1127"/>
      <c r="AS30" s="1127"/>
      <c r="AT30" s="1127"/>
      <c r="AU30" s="1127"/>
      <c r="AV30" s="1127"/>
      <c r="AW30" s="1127"/>
      <c r="AX30" s="1127"/>
      <c r="AY30" s="1127"/>
      <c r="AZ30" s="1127"/>
      <c r="BA30" s="1127"/>
      <c r="BB30" s="1127"/>
      <c r="BC30" s="1128"/>
    </row>
    <row r="31" spans="1:55" ht="30" customHeight="1">
      <c r="A31" s="1129" t="s">
        <v>187</v>
      </c>
      <c r="B31" s="1130"/>
      <c r="C31" s="1130"/>
      <c r="D31" s="1130"/>
      <c r="E31" s="1130"/>
      <c r="F31" s="1130"/>
      <c r="G31" s="1130"/>
      <c r="H31" s="1130"/>
      <c r="I31" s="1130"/>
      <c r="J31" s="1130"/>
      <c r="K31" s="1130"/>
      <c r="L31" s="1130"/>
      <c r="M31" s="1130"/>
      <c r="N31" s="1130"/>
      <c r="O31" s="1131"/>
      <c r="P31" s="1141"/>
      <c r="Q31" s="1142"/>
      <c r="R31" s="1142"/>
      <c r="S31" s="1142"/>
      <c r="T31" s="1142"/>
      <c r="U31" s="1142"/>
      <c r="V31" s="1142"/>
      <c r="W31" s="1142"/>
      <c r="X31" s="1142"/>
      <c r="Y31" s="1142"/>
      <c r="Z31" s="1142"/>
      <c r="AA31" s="1142"/>
      <c r="AB31" s="1142"/>
      <c r="AC31" s="1142"/>
      <c r="AD31" s="1142"/>
      <c r="AE31" s="1142"/>
      <c r="AF31" s="1142"/>
      <c r="AG31" s="1142"/>
      <c r="AH31" s="1142"/>
      <c r="AI31" s="1142"/>
      <c r="AJ31" s="1142"/>
      <c r="AK31" s="1142"/>
      <c r="AL31" s="1142"/>
      <c r="AM31" s="1142"/>
      <c r="AN31" s="1142"/>
      <c r="AO31" s="1142"/>
      <c r="AP31" s="1142"/>
      <c r="AQ31" s="1142"/>
      <c r="AR31" s="1142"/>
      <c r="AS31" s="1142"/>
      <c r="AT31" s="1142"/>
      <c r="AU31" s="1142"/>
      <c r="AV31" s="1142"/>
      <c r="AW31" s="1142"/>
      <c r="AX31" s="1142"/>
      <c r="AY31" s="1142"/>
      <c r="AZ31" s="1142"/>
      <c r="BA31" s="1142"/>
      <c r="BB31" s="1142"/>
      <c r="BC31" s="1143"/>
    </row>
    <row r="32" spans="1:55" ht="20.100000000000001" customHeight="1">
      <c r="A32" s="1132"/>
      <c r="B32" s="1133"/>
      <c r="C32" s="1133"/>
      <c r="D32" s="1133"/>
      <c r="E32" s="1133"/>
      <c r="F32" s="1133"/>
      <c r="G32" s="1133"/>
      <c r="H32" s="1133"/>
      <c r="I32" s="1133"/>
      <c r="J32" s="1133"/>
      <c r="K32" s="1133"/>
      <c r="L32" s="1133"/>
      <c r="M32" s="1133"/>
      <c r="N32" s="1133"/>
      <c r="O32" s="1134"/>
      <c r="P32" s="1138" t="s">
        <v>192</v>
      </c>
      <c r="Q32" s="1139"/>
      <c r="R32" s="1139"/>
      <c r="S32" s="1139"/>
      <c r="T32" s="1139"/>
      <c r="U32" s="1139"/>
      <c r="V32" s="1139"/>
      <c r="W32" s="1139"/>
      <c r="X32" s="1139"/>
      <c r="Y32" s="1139"/>
      <c r="Z32" s="1139"/>
      <c r="AA32" s="1139"/>
      <c r="AB32" s="1139"/>
      <c r="AC32" s="1139"/>
      <c r="AD32" s="1139"/>
      <c r="AE32" s="1139"/>
      <c r="AF32" s="1139"/>
      <c r="AG32" s="1139"/>
      <c r="AH32" s="1137" t="s">
        <v>85</v>
      </c>
      <c r="AI32" s="1137"/>
      <c r="AJ32" s="1137"/>
      <c r="AK32" s="1135" t="s">
        <v>190</v>
      </c>
      <c r="AL32" s="1135"/>
      <c r="AM32" s="1135"/>
      <c r="AN32" s="1135"/>
      <c r="AO32" s="1137" t="s">
        <v>85</v>
      </c>
      <c r="AP32" s="1137"/>
      <c r="AQ32" s="1137"/>
      <c r="AR32" s="1135" t="s">
        <v>189</v>
      </c>
      <c r="AS32" s="1135"/>
      <c r="AT32" s="1135"/>
      <c r="AU32" s="1135"/>
      <c r="AV32" s="1137" t="s">
        <v>85</v>
      </c>
      <c r="AW32" s="1137"/>
      <c r="AX32" s="1137"/>
      <c r="AY32" s="1135" t="s">
        <v>191</v>
      </c>
      <c r="AZ32" s="1135"/>
      <c r="BA32" s="1135"/>
      <c r="BB32" s="1135"/>
      <c r="BC32" s="1136"/>
    </row>
    <row r="33" spans="1:55" ht="180" customHeight="1">
      <c r="A33" s="1125" t="s">
        <v>193</v>
      </c>
      <c r="B33" s="1125"/>
      <c r="C33" s="1125"/>
      <c r="D33" s="1125"/>
      <c r="E33" s="1125"/>
      <c r="F33" s="1125"/>
      <c r="G33" s="1125"/>
      <c r="H33" s="1125"/>
      <c r="I33" s="1125"/>
      <c r="J33" s="1125"/>
      <c r="K33" s="1125"/>
      <c r="L33" s="1125"/>
      <c r="M33" s="1125"/>
      <c r="N33" s="1125"/>
      <c r="O33" s="1125"/>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0"/>
      <c r="AL33" s="1140"/>
      <c r="AM33" s="1140"/>
      <c r="AN33" s="1140"/>
      <c r="AO33" s="1140"/>
      <c r="AP33" s="1140"/>
      <c r="AQ33" s="1140"/>
      <c r="AR33" s="1140"/>
      <c r="AS33" s="1140"/>
      <c r="AT33" s="1140"/>
      <c r="AU33" s="1140"/>
      <c r="AV33" s="1140"/>
      <c r="AW33" s="1140"/>
      <c r="AX33" s="1140"/>
      <c r="AY33" s="1140"/>
      <c r="AZ33" s="1140"/>
      <c r="BA33" s="1140"/>
      <c r="BB33" s="1140"/>
      <c r="BC33" s="1140"/>
    </row>
    <row r="34" spans="1:55" ht="80.099999999999994" customHeight="1">
      <c r="A34" s="1125" t="s">
        <v>194</v>
      </c>
      <c r="B34" s="1125"/>
      <c r="C34" s="1125"/>
      <c r="D34" s="1125"/>
      <c r="E34" s="1125"/>
      <c r="F34" s="1125"/>
      <c r="G34" s="1125"/>
      <c r="H34" s="1125"/>
      <c r="I34" s="1125"/>
      <c r="J34" s="1125"/>
      <c r="K34" s="1125"/>
      <c r="L34" s="1125"/>
      <c r="M34" s="1125"/>
      <c r="N34" s="1125"/>
      <c r="O34" s="1125"/>
      <c r="P34" s="1140"/>
      <c r="Q34" s="1140"/>
      <c r="R34" s="1140"/>
      <c r="S34" s="1140"/>
      <c r="T34" s="1140"/>
      <c r="U34" s="1140"/>
      <c r="V34" s="1140"/>
      <c r="W34" s="1140"/>
      <c r="X34" s="1140"/>
      <c r="Y34" s="1140"/>
      <c r="Z34" s="1140"/>
      <c r="AA34" s="1140"/>
      <c r="AB34" s="1140"/>
      <c r="AC34" s="1140"/>
      <c r="AD34" s="1140"/>
      <c r="AE34" s="1140"/>
      <c r="AF34" s="1140"/>
      <c r="AG34" s="1140"/>
      <c r="AH34" s="1140"/>
      <c r="AI34" s="1140"/>
      <c r="AJ34" s="1140"/>
      <c r="AK34" s="1140"/>
      <c r="AL34" s="1140"/>
      <c r="AM34" s="1140"/>
      <c r="AN34" s="1140"/>
      <c r="AO34" s="1140"/>
      <c r="AP34" s="1140"/>
      <c r="AQ34" s="1140"/>
      <c r="AR34" s="1140"/>
      <c r="AS34" s="1140"/>
      <c r="AT34" s="1140"/>
      <c r="AU34" s="1140"/>
      <c r="AV34" s="1140"/>
      <c r="AW34" s="1140"/>
      <c r="AX34" s="1140"/>
      <c r="AY34" s="1140"/>
      <c r="AZ34" s="1140"/>
      <c r="BA34" s="1140"/>
      <c r="BB34" s="1140"/>
      <c r="BC34" s="1140"/>
    </row>
    <row r="35" spans="1:55" ht="80.099999999999994" customHeight="1">
      <c r="A35" s="1125" t="s">
        <v>195</v>
      </c>
      <c r="B35" s="1125"/>
      <c r="C35" s="1125"/>
      <c r="D35" s="1125"/>
      <c r="E35" s="1125"/>
      <c r="F35" s="1125"/>
      <c r="G35" s="1125"/>
      <c r="H35" s="1125"/>
      <c r="I35" s="1125"/>
      <c r="J35" s="1125"/>
      <c r="K35" s="1125"/>
      <c r="L35" s="1125"/>
      <c r="M35" s="1125"/>
      <c r="N35" s="1125"/>
      <c r="O35" s="1125"/>
      <c r="P35" s="1140"/>
      <c r="Q35" s="1140"/>
      <c r="R35" s="1140"/>
      <c r="S35" s="1140"/>
      <c r="T35" s="1140"/>
      <c r="U35" s="1140"/>
      <c r="V35" s="1140"/>
      <c r="W35" s="1140"/>
      <c r="X35" s="1140"/>
      <c r="Y35" s="1140"/>
      <c r="Z35" s="1140"/>
      <c r="AA35" s="1140"/>
      <c r="AB35" s="1140"/>
      <c r="AC35" s="1140"/>
      <c r="AD35" s="1140"/>
      <c r="AE35" s="1140"/>
      <c r="AF35" s="1140"/>
      <c r="AG35" s="1140"/>
      <c r="AH35" s="1140"/>
      <c r="AI35" s="1140"/>
      <c r="AJ35" s="1140"/>
      <c r="AK35" s="1140"/>
      <c r="AL35" s="1140"/>
      <c r="AM35" s="1140"/>
      <c r="AN35" s="1140"/>
      <c r="AO35" s="1140"/>
      <c r="AP35" s="1140"/>
      <c r="AQ35" s="1140"/>
      <c r="AR35" s="1140"/>
      <c r="AS35" s="1140"/>
      <c r="AT35" s="1140"/>
      <c r="AU35" s="1140"/>
      <c r="AV35" s="1140"/>
      <c r="AW35" s="1140"/>
      <c r="AX35" s="1140"/>
      <c r="AY35" s="1140"/>
      <c r="AZ35" s="1140"/>
      <c r="BA35" s="1140"/>
      <c r="BB35" s="1140"/>
      <c r="BC35" s="1140"/>
    </row>
    <row r="36" spans="1:55" ht="80.099999999999994" customHeight="1">
      <c r="A36" s="1125" t="s">
        <v>196</v>
      </c>
      <c r="B36" s="1125"/>
      <c r="C36" s="1125"/>
      <c r="D36" s="1125"/>
      <c r="E36" s="1125"/>
      <c r="F36" s="1125"/>
      <c r="G36" s="1125"/>
      <c r="H36" s="1125"/>
      <c r="I36" s="1125"/>
      <c r="J36" s="1125"/>
      <c r="K36" s="1125"/>
      <c r="L36" s="1125"/>
      <c r="M36" s="1125"/>
      <c r="N36" s="1125"/>
      <c r="O36" s="1125"/>
      <c r="P36" s="1140"/>
      <c r="Q36" s="1140"/>
      <c r="R36" s="1140"/>
      <c r="S36" s="1140"/>
      <c r="T36" s="1140"/>
      <c r="U36" s="1140"/>
      <c r="V36" s="1140"/>
      <c r="W36" s="1140"/>
      <c r="X36" s="1140"/>
      <c r="Y36" s="1140"/>
      <c r="Z36" s="1140"/>
      <c r="AA36" s="1140"/>
      <c r="AB36" s="1140"/>
      <c r="AC36" s="1140"/>
      <c r="AD36" s="1140"/>
      <c r="AE36" s="1140"/>
      <c r="AF36" s="1140"/>
      <c r="AG36" s="1140"/>
      <c r="AH36" s="1140"/>
      <c r="AI36" s="1140"/>
      <c r="AJ36" s="1140"/>
      <c r="AK36" s="1140"/>
      <c r="AL36" s="1140"/>
      <c r="AM36" s="1140"/>
      <c r="AN36" s="1140"/>
      <c r="AO36" s="1140"/>
      <c r="AP36" s="1140"/>
      <c r="AQ36" s="1140"/>
      <c r="AR36" s="1140"/>
      <c r="AS36" s="1140"/>
      <c r="AT36" s="1140"/>
      <c r="AU36" s="1140"/>
      <c r="AV36" s="1140"/>
      <c r="AW36" s="1140"/>
      <c r="AX36" s="1140"/>
      <c r="AY36" s="1140"/>
      <c r="AZ36" s="1140"/>
      <c r="BA36" s="1140"/>
      <c r="BB36" s="1140"/>
      <c r="BC36" s="1140"/>
    </row>
    <row r="37" spans="1:55" ht="80.099999999999994" customHeight="1">
      <c r="A37" s="1125" t="s">
        <v>197</v>
      </c>
      <c r="B37" s="1125"/>
      <c r="C37" s="1125"/>
      <c r="D37" s="1125"/>
      <c r="E37" s="1125"/>
      <c r="F37" s="1125"/>
      <c r="G37" s="1125"/>
      <c r="H37" s="1125"/>
      <c r="I37" s="1125"/>
      <c r="J37" s="1125"/>
      <c r="K37" s="1125"/>
      <c r="L37" s="1125"/>
      <c r="M37" s="1125"/>
      <c r="N37" s="1125"/>
      <c r="O37" s="1125"/>
      <c r="P37" s="1140"/>
      <c r="Q37" s="1140"/>
      <c r="R37" s="1140"/>
      <c r="S37" s="1140"/>
      <c r="T37" s="1140"/>
      <c r="U37" s="1140"/>
      <c r="V37" s="1140"/>
      <c r="W37" s="1140"/>
      <c r="X37" s="1140"/>
      <c r="Y37" s="1140"/>
      <c r="Z37" s="1140"/>
      <c r="AA37" s="1140"/>
      <c r="AB37" s="1140"/>
      <c r="AC37" s="1140"/>
      <c r="AD37" s="1140"/>
      <c r="AE37" s="1140"/>
      <c r="AF37" s="1140"/>
      <c r="AG37" s="1140"/>
      <c r="AH37" s="1140"/>
      <c r="AI37" s="1140"/>
      <c r="AJ37" s="1140"/>
      <c r="AK37" s="1140"/>
      <c r="AL37" s="1140"/>
      <c r="AM37" s="1140"/>
      <c r="AN37" s="1140"/>
      <c r="AO37" s="1140"/>
      <c r="AP37" s="1140"/>
      <c r="AQ37" s="1140"/>
      <c r="AR37" s="1140"/>
      <c r="AS37" s="1140"/>
      <c r="AT37" s="1140"/>
      <c r="AU37" s="1140"/>
      <c r="AV37" s="1140"/>
      <c r="AW37" s="1140"/>
      <c r="AX37" s="1140"/>
      <c r="AY37" s="1140"/>
      <c r="AZ37" s="1140"/>
      <c r="BA37" s="1140"/>
      <c r="BB37" s="1140"/>
      <c r="BC37" s="1140"/>
    </row>
    <row r="38" spans="1:55" ht="80.099999999999994" customHeight="1">
      <c r="A38" s="1125" t="s">
        <v>198</v>
      </c>
      <c r="B38" s="1125"/>
      <c r="C38" s="1125"/>
      <c r="D38" s="1125"/>
      <c r="E38" s="1125"/>
      <c r="F38" s="1125"/>
      <c r="G38" s="1125"/>
      <c r="H38" s="1125"/>
      <c r="I38" s="1125"/>
      <c r="J38" s="1125"/>
      <c r="K38" s="1125"/>
      <c r="L38" s="1125"/>
      <c r="M38" s="1125"/>
      <c r="N38" s="1125"/>
      <c r="O38" s="1125"/>
      <c r="P38" s="1140"/>
      <c r="Q38" s="1140"/>
      <c r="R38" s="1140"/>
      <c r="S38" s="1140"/>
      <c r="T38" s="1140"/>
      <c r="U38" s="1140"/>
      <c r="V38" s="1140"/>
      <c r="W38" s="1140"/>
      <c r="X38" s="1140"/>
      <c r="Y38" s="1140"/>
      <c r="Z38" s="1140"/>
      <c r="AA38" s="1140"/>
      <c r="AB38" s="1140"/>
      <c r="AC38" s="1140"/>
      <c r="AD38" s="1140"/>
      <c r="AE38" s="1140"/>
      <c r="AF38" s="1140"/>
      <c r="AG38" s="1140"/>
      <c r="AH38" s="1140"/>
      <c r="AI38" s="1140"/>
      <c r="AJ38" s="1140"/>
      <c r="AK38" s="1140"/>
      <c r="AL38" s="1140"/>
      <c r="AM38" s="1140"/>
      <c r="AN38" s="1140"/>
      <c r="AO38" s="1140"/>
      <c r="AP38" s="1140"/>
      <c r="AQ38" s="1140"/>
      <c r="AR38" s="1140"/>
      <c r="AS38" s="1140"/>
      <c r="AT38" s="1140"/>
      <c r="AU38" s="1140"/>
      <c r="AV38" s="1140"/>
      <c r="AW38" s="1140"/>
      <c r="AX38" s="1140"/>
      <c r="AY38" s="1140"/>
      <c r="AZ38" s="1140"/>
      <c r="BA38" s="1140"/>
      <c r="BB38" s="1140"/>
      <c r="BC38" s="1140"/>
    </row>
    <row r="39" spans="1:55" ht="20.100000000000001"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row>
    <row r="40" spans="1:55" ht="20.100000000000001" customHeight="1">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637"/>
      <c r="AZ40" s="637"/>
      <c r="BA40" s="637"/>
      <c r="BB40" s="637"/>
      <c r="BC40" s="637"/>
    </row>
    <row r="41" spans="1:55" ht="20.100000000000001" customHeight="1">
      <c r="A41" s="1123" t="s">
        <v>186</v>
      </c>
      <c r="B41" s="1123"/>
      <c r="C41" s="1123"/>
      <c r="D41" s="1123"/>
      <c r="E41" s="1123"/>
      <c r="F41" s="1123"/>
      <c r="G41" s="1123"/>
      <c r="H41" s="1123"/>
      <c r="I41" s="1123"/>
      <c r="J41" s="1123"/>
      <c r="K41" s="1123"/>
      <c r="L41" s="1123"/>
      <c r="M41" s="1123"/>
      <c r="N41" s="1123"/>
      <c r="O41" s="1123"/>
      <c r="P41" s="1123"/>
      <c r="Q41" s="1123"/>
      <c r="R41" s="1123"/>
      <c r="S41" s="1123"/>
      <c r="T41" s="1123"/>
      <c r="U41" s="1123"/>
      <c r="V41" s="1123"/>
      <c r="W41" s="1123"/>
      <c r="X41" s="1123"/>
      <c r="Y41" s="1123"/>
      <c r="Z41" s="1123"/>
      <c r="AA41" s="1123"/>
      <c r="AB41" s="1123"/>
      <c r="AC41" s="1123"/>
      <c r="AD41" s="1123"/>
      <c r="AE41" s="1123"/>
      <c r="AF41" s="1123"/>
      <c r="AG41" s="1123"/>
      <c r="AH41" s="1123"/>
      <c r="AI41" s="1123"/>
      <c r="AJ41" s="1123"/>
      <c r="AK41" s="1123"/>
      <c r="AL41" s="1123"/>
      <c r="AM41" s="1123"/>
      <c r="AN41" s="1123"/>
      <c r="AO41" s="1123"/>
      <c r="AP41" s="1123"/>
      <c r="AQ41" s="1123"/>
      <c r="AR41" s="1123"/>
      <c r="AS41" s="1123"/>
      <c r="AT41" s="1123"/>
      <c r="AU41" s="1123"/>
      <c r="AV41" s="1123"/>
      <c r="AW41" s="1123"/>
      <c r="AX41" s="1123"/>
      <c r="AY41" s="1123"/>
      <c r="AZ41" s="1123"/>
      <c r="BA41" s="1123"/>
      <c r="BB41" s="1123"/>
      <c r="BC41" s="1123"/>
    </row>
    <row r="42" spans="1:55" ht="20.100000000000001" customHeight="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row>
    <row r="43" spans="1:55" ht="30" customHeight="1">
      <c r="A43" s="1124" t="s">
        <v>188</v>
      </c>
      <c r="B43" s="1125"/>
      <c r="C43" s="1125"/>
      <c r="D43" s="1125"/>
      <c r="E43" s="1125"/>
      <c r="F43" s="1125"/>
      <c r="G43" s="1125"/>
      <c r="H43" s="1125"/>
      <c r="I43" s="1125"/>
      <c r="J43" s="1125"/>
      <c r="K43" s="1125"/>
      <c r="L43" s="1125"/>
      <c r="M43" s="1125"/>
      <c r="N43" s="1125"/>
      <c r="O43" s="1125"/>
      <c r="P43" s="1126"/>
      <c r="Q43" s="1127"/>
      <c r="R43" s="1127"/>
      <c r="S43" s="1127"/>
      <c r="T43" s="1127"/>
      <c r="U43" s="1127"/>
      <c r="V43" s="1127"/>
      <c r="W43" s="1127"/>
      <c r="X43" s="1127"/>
      <c r="Y43" s="1127"/>
      <c r="Z43" s="1127"/>
      <c r="AA43" s="1127"/>
      <c r="AB43" s="1127"/>
      <c r="AC43" s="1127"/>
      <c r="AD43" s="1127"/>
      <c r="AE43" s="1127"/>
      <c r="AF43" s="1127"/>
      <c r="AG43" s="1127"/>
      <c r="AH43" s="1127"/>
      <c r="AI43" s="1127"/>
      <c r="AJ43" s="1127"/>
      <c r="AK43" s="1127"/>
      <c r="AL43" s="1127"/>
      <c r="AM43" s="1127"/>
      <c r="AN43" s="1127"/>
      <c r="AO43" s="1127"/>
      <c r="AP43" s="1127"/>
      <c r="AQ43" s="1127"/>
      <c r="AR43" s="1127"/>
      <c r="AS43" s="1127"/>
      <c r="AT43" s="1127"/>
      <c r="AU43" s="1127"/>
      <c r="AV43" s="1127"/>
      <c r="AW43" s="1127"/>
      <c r="AX43" s="1127"/>
      <c r="AY43" s="1127"/>
      <c r="AZ43" s="1127"/>
      <c r="BA43" s="1127"/>
      <c r="BB43" s="1127"/>
      <c r="BC43" s="1128"/>
    </row>
    <row r="44" spans="1:55" ht="30" customHeight="1">
      <c r="A44" s="1129" t="s">
        <v>187</v>
      </c>
      <c r="B44" s="1130"/>
      <c r="C44" s="1130"/>
      <c r="D44" s="1130"/>
      <c r="E44" s="1130"/>
      <c r="F44" s="1130"/>
      <c r="G44" s="1130"/>
      <c r="H44" s="1130"/>
      <c r="I44" s="1130"/>
      <c r="J44" s="1130"/>
      <c r="K44" s="1130"/>
      <c r="L44" s="1130"/>
      <c r="M44" s="1130"/>
      <c r="N44" s="1130"/>
      <c r="O44" s="1131"/>
      <c r="P44" s="1141"/>
      <c r="Q44" s="1142"/>
      <c r="R44" s="1142"/>
      <c r="S44" s="1142"/>
      <c r="T44" s="1142"/>
      <c r="U44" s="1142"/>
      <c r="V44" s="1142"/>
      <c r="W44" s="1142"/>
      <c r="X44" s="1142"/>
      <c r="Y44" s="1142"/>
      <c r="Z44" s="1142"/>
      <c r="AA44" s="1142"/>
      <c r="AB44" s="1142"/>
      <c r="AC44" s="1142"/>
      <c r="AD44" s="1142"/>
      <c r="AE44" s="1142"/>
      <c r="AF44" s="1142"/>
      <c r="AG44" s="1142"/>
      <c r="AH44" s="1142"/>
      <c r="AI44" s="1142"/>
      <c r="AJ44" s="1142"/>
      <c r="AK44" s="1142"/>
      <c r="AL44" s="1142"/>
      <c r="AM44" s="1142"/>
      <c r="AN44" s="1142"/>
      <c r="AO44" s="1142"/>
      <c r="AP44" s="1142"/>
      <c r="AQ44" s="1142"/>
      <c r="AR44" s="1142"/>
      <c r="AS44" s="1142"/>
      <c r="AT44" s="1142"/>
      <c r="AU44" s="1142"/>
      <c r="AV44" s="1142"/>
      <c r="AW44" s="1142"/>
      <c r="AX44" s="1142"/>
      <c r="AY44" s="1142"/>
      <c r="AZ44" s="1142"/>
      <c r="BA44" s="1142"/>
      <c r="BB44" s="1142"/>
      <c r="BC44" s="1143"/>
    </row>
    <row r="45" spans="1:55" ht="20.100000000000001" customHeight="1">
      <c r="A45" s="1132"/>
      <c r="B45" s="1133"/>
      <c r="C45" s="1133"/>
      <c r="D45" s="1133"/>
      <c r="E45" s="1133"/>
      <c r="F45" s="1133"/>
      <c r="G45" s="1133"/>
      <c r="H45" s="1133"/>
      <c r="I45" s="1133"/>
      <c r="J45" s="1133"/>
      <c r="K45" s="1133"/>
      <c r="L45" s="1133"/>
      <c r="M45" s="1133"/>
      <c r="N45" s="1133"/>
      <c r="O45" s="1134"/>
      <c r="P45" s="1138" t="s">
        <v>192</v>
      </c>
      <c r="Q45" s="1139"/>
      <c r="R45" s="1139"/>
      <c r="S45" s="1139"/>
      <c r="T45" s="1139"/>
      <c r="U45" s="1139"/>
      <c r="V45" s="1139"/>
      <c r="W45" s="1139"/>
      <c r="X45" s="1139"/>
      <c r="Y45" s="1139"/>
      <c r="Z45" s="1139"/>
      <c r="AA45" s="1139"/>
      <c r="AB45" s="1139"/>
      <c r="AC45" s="1139"/>
      <c r="AD45" s="1139"/>
      <c r="AE45" s="1139"/>
      <c r="AF45" s="1139"/>
      <c r="AG45" s="1139"/>
      <c r="AH45" s="1137" t="s">
        <v>85</v>
      </c>
      <c r="AI45" s="1137"/>
      <c r="AJ45" s="1137"/>
      <c r="AK45" s="1135" t="s">
        <v>190</v>
      </c>
      <c r="AL45" s="1135"/>
      <c r="AM45" s="1135"/>
      <c r="AN45" s="1135"/>
      <c r="AO45" s="1137" t="s">
        <v>85</v>
      </c>
      <c r="AP45" s="1137"/>
      <c r="AQ45" s="1137"/>
      <c r="AR45" s="1135" t="s">
        <v>189</v>
      </c>
      <c r="AS45" s="1135"/>
      <c r="AT45" s="1135"/>
      <c r="AU45" s="1135"/>
      <c r="AV45" s="1137" t="s">
        <v>85</v>
      </c>
      <c r="AW45" s="1137"/>
      <c r="AX45" s="1137"/>
      <c r="AY45" s="1135" t="s">
        <v>191</v>
      </c>
      <c r="AZ45" s="1135"/>
      <c r="BA45" s="1135"/>
      <c r="BB45" s="1135"/>
      <c r="BC45" s="1136"/>
    </row>
    <row r="46" spans="1:55" ht="180" customHeight="1">
      <c r="A46" s="1125" t="s">
        <v>193</v>
      </c>
      <c r="B46" s="1125"/>
      <c r="C46" s="1125"/>
      <c r="D46" s="1125"/>
      <c r="E46" s="1125"/>
      <c r="F46" s="1125"/>
      <c r="G46" s="1125"/>
      <c r="H46" s="1125"/>
      <c r="I46" s="1125"/>
      <c r="J46" s="1125"/>
      <c r="K46" s="1125"/>
      <c r="L46" s="1125"/>
      <c r="M46" s="1125"/>
      <c r="N46" s="1125"/>
      <c r="O46" s="1125"/>
      <c r="P46" s="1140"/>
      <c r="Q46" s="1140"/>
      <c r="R46" s="1140"/>
      <c r="S46" s="1140"/>
      <c r="T46" s="1140"/>
      <c r="U46" s="1140"/>
      <c r="V46" s="1140"/>
      <c r="W46" s="1140"/>
      <c r="X46" s="1140"/>
      <c r="Y46" s="1140"/>
      <c r="Z46" s="1140"/>
      <c r="AA46" s="1140"/>
      <c r="AB46" s="1140"/>
      <c r="AC46" s="1140"/>
      <c r="AD46" s="1140"/>
      <c r="AE46" s="1140"/>
      <c r="AF46" s="1140"/>
      <c r="AG46" s="1140"/>
      <c r="AH46" s="1140"/>
      <c r="AI46" s="1140"/>
      <c r="AJ46" s="1140"/>
      <c r="AK46" s="1140"/>
      <c r="AL46" s="1140"/>
      <c r="AM46" s="1140"/>
      <c r="AN46" s="1140"/>
      <c r="AO46" s="1140"/>
      <c r="AP46" s="1140"/>
      <c r="AQ46" s="1140"/>
      <c r="AR46" s="1140"/>
      <c r="AS46" s="1140"/>
      <c r="AT46" s="1140"/>
      <c r="AU46" s="1140"/>
      <c r="AV46" s="1140"/>
      <c r="AW46" s="1140"/>
      <c r="AX46" s="1140"/>
      <c r="AY46" s="1140"/>
      <c r="AZ46" s="1140"/>
      <c r="BA46" s="1140"/>
      <c r="BB46" s="1140"/>
      <c r="BC46" s="1140"/>
    </row>
    <row r="47" spans="1:55" ht="80.099999999999994" customHeight="1">
      <c r="A47" s="1125" t="s">
        <v>194</v>
      </c>
      <c r="B47" s="1125"/>
      <c r="C47" s="1125"/>
      <c r="D47" s="1125"/>
      <c r="E47" s="1125"/>
      <c r="F47" s="1125"/>
      <c r="G47" s="1125"/>
      <c r="H47" s="1125"/>
      <c r="I47" s="1125"/>
      <c r="J47" s="1125"/>
      <c r="K47" s="1125"/>
      <c r="L47" s="1125"/>
      <c r="M47" s="1125"/>
      <c r="N47" s="1125"/>
      <c r="O47" s="1125"/>
      <c r="P47" s="1140"/>
      <c r="Q47" s="1140"/>
      <c r="R47" s="1140"/>
      <c r="S47" s="1140"/>
      <c r="T47" s="1140"/>
      <c r="U47" s="1140"/>
      <c r="V47" s="1140"/>
      <c r="W47" s="1140"/>
      <c r="X47" s="1140"/>
      <c r="Y47" s="1140"/>
      <c r="Z47" s="1140"/>
      <c r="AA47" s="1140"/>
      <c r="AB47" s="1140"/>
      <c r="AC47" s="1140"/>
      <c r="AD47" s="1140"/>
      <c r="AE47" s="1140"/>
      <c r="AF47" s="1140"/>
      <c r="AG47" s="1140"/>
      <c r="AH47" s="1140"/>
      <c r="AI47" s="1140"/>
      <c r="AJ47" s="1140"/>
      <c r="AK47" s="1140"/>
      <c r="AL47" s="1140"/>
      <c r="AM47" s="1140"/>
      <c r="AN47" s="1140"/>
      <c r="AO47" s="1140"/>
      <c r="AP47" s="1140"/>
      <c r="AQ47" s="1140"/>
      <c r="AR47" s="1140"/>
      <c r="AS47" s="1140"/>
      <c r="AT47" s="1140"/>
      <c r="AU47" s="1140"/>
      <c r="AV47" s="1140"/>
      <c r="AW47" s="1140"/>
      <c r="AX47" s="1140"/>
      <c r="AY47" s="1140"/>
      <c r="AZ47" s="1140"/>
      <c r="BA47" s="1140"/>
      <c r="BB47" s="1140"/>
      <c r="BC47" s="1140"/>
    </row>
    <row r="48" spans="1:55" ht="80.099999999999994" customHeight="1">
      <c r="A48" s="1125" t="s">
        <v>195</v>
      </c>
      <c r="B48" s="1125"/>
      <c r="C48" s="1125"/>
      <c r="D48" s="1125"/>
      <c r="E48" s="1125"/>
      <c r="F48" s="1125"/>
      <c r="G48" s="1125"/>
      <c r="H48" s="1125"/>
      <c r="I48" s="1125"/>
      <c r="J48" s="1125"/>
      <c r="K48" s="1125"/>
      <c r="L48" s="1125"/>
      <c r="M48" s="1125"/>
      <c r="N48" s="1125"/>
      <c r="O48" s="1125"/>
      <c r="P48" s="1140"/>
      <c r="Q48" s="1140"/>
      <c r="R48" s="1140"/>
      <c r="S48" s="1140"/>
      <c r="T48" s="1140"/>
      <c r="U48" s="1140"/>
      <c r="V48" s="1140"/>
      <c r="W48" s="1140"/>
      <c r="X48" s="1140"/>
      <c r="Y48" s="1140"/>
      <c r="Z48" s="1140"/>
      <c r="AA48" s="1140"/>
      <c r="AB48" s="1140"/>
      <c r="AC48" s="1140"/>
      <c r="AD48" s="1140"/>
      <c r="AE48" s="1140"/>
      <c r="AF48" s="1140"/>
      <c r="AG48" s="1140"/>
      <c r="AH48" s="1140"/>
      <c r="AI48" s="1140"/>
      <c r="AJ48" s="1140"/>
      <c r="AK48" s="1140"/>
      <c r="AL48" s="1140"/>
      <c r="AM48" s="1140"/>
      <c r="AN48" s="1140"/>
      <c r="AO48" s="1140"/>
      <c r="AP48" s="1140"/>
      <c r="AQ48" s="1140"/>
      <c r="AR48" s="1140"/>
      <c r="AS48" s="1140"/>
      <c r="AT48" s="1140"/>
      <c r="AU48" s="1140"/>
      <c r="AV48" s="1140"/>
      <c r="AW48" s="1140"/>
      <c r="AX48" s="1140"/>
      <c r="AY48" s="1140"/>
      <c r="AZ48" s="1140"/>
      <c r="BA48" s="1140"/>
      <c r="BB48" s="1140"/>
      <c r="BC48" s="1140"/>
    </row>
    <row r="49" spans="1:55" ht="80.099999999999994" customHeight="1">
      <c r="A49" s="1125" t="s">
        <v>196</v>
      </c>
      <c r="B49" s="1125"/>
      <c r="C49" s="1125"/>
      <c r="D49" s="1125"/>
      <c r="E49" s="1125"/>
      <c r="F49" s="1125"/>
      <c r="G49" s="1125"/>
      <c r="H49" s="1125"/>
      <c r="I49" s="1125"/>
      <c r="J49" s="1125"/>
      <c r="K49" s="1125"/>
      <c r="L49" s="1125"/>
      <c r="M49" s="1125"/>
      <c r="N49" s="1125"/>
      <c r="O49" s="1125"/>
      <c r="P49" s="1140"/>
      <c r="Q49" s="1140"/>
      <c r="R49" s="1140"/>
      <c r="S49" s="1140"/>
      <c r="T49" s="1140"/>
      <c r="U49" s="1140"/>
      <c r="V49" s="1140"/>
      <c r="W49" s="1140"/>
      <c r="X49" s="1140"/>
      <c r="Y49" s="1140"/>
      <c r="Z49" s="1140"/>
      <c r="AA49" s="1140"/>
      <c r="AB49" s="1140"/>
      <c r="AC49" s="1140"/>
      <c r="AD49" s="1140"/>
      <c r="AE49" s="1140"/>
      <c r="AF49" s="1140"/>
      <c r="AG49" s="1140"/>
      <c r="AH49" s="1140"/>
      <c r="AI49" s="1140"/>
      <c r="AJ49" s="1140"/>
      <c r="AK49" s="1140"/>
      <c r="AL49" s="1140"/>
      <c r="AM49" s="1140"/>
      <c r="AN49" s="1140"/>
      <c r="AO49" s="1140"/>
      <c r="AP49" s="1140"/>
      <c r="AQ49" s="1140"/>
      <c r="AR49" s="1140"/>
      <c r="AS49" s="1140"/>
      <c r="AT49" s="1140"/>
      <c r="AU49" s="1140"/>
      <c r="AV49" s="1140"/>
      <c r="AW49" s="1140"/>
      <c r="AX49" s="1140"/>
      <c r="AY49" s="1140"/>
      <c r="AZ49" s="1140"/>
      <c r="BA49" s="1140"/>
      <c r="BB49" s="1140"/>
      <c r="BC49" s="1140"/>
    </row>
    <row r="50" spans="1:55" ht="80.099999999999994" customHeight="1">
      <c r="A50" s="1125" t="s">
        <v>197</v>
      </c>
      <c r="B50" s="1125"/>
      <c r="C50" s="1125"/>
      <c r="D50" s="1125"/>
      <c r="E50" s="1125"/>
      <c r="F50" s="1125"/>
      <c r="G50" s="1125"/>
      <c r="H50" s="1125"/>
      <c r="I50" s="1125"/>
      <c r="J50" s="1125"/>
      <c r="K50" s="1125"/>
      <c r="L50" s="1125"/>
      <c r="M50" s="1125"/>
      <c r="N50" s="1125"/>
      <c r="O50" s="1125"/>
      <c r="P50" s="1140"/>
      <c r="Q50" s="1140"/>
      <c r="R50" s="1140"/>
      <c r="S50" s="1140"/>
      <c r="T50" s="1140"/>
      <c r="U50" s="1140"/>
      <c r="V50" s="1140"/>
      <c r="W50" s="1140"/>
      <c r="X50" s="1140"/>
      <c r="Y50" s="1140"/>
      <c r="Z50" s="1140"/>
      <c r="AA50" s="1140"/>
      <c r="AB50" s="1140"/>
      <c r="AC50" s="1140"/>
      <c r="AD50" s="1140"/>
      <c r="AE50" s="1140"/>
      <c r="AF50" s="1140"/>
      <c r="AG50" s="1140"/>
      <c r="AH50" s="1140"/>
      <c r="AI50" s="1140"/>
      <c r="AJ50" s="1140"/>
      <c r="AK50" s="1140"/>
      <c r="AL50" s="1140"/>
      <c r="AM50" s="1140"/>
      <c r="AN50" s="1140"/>
      <c r="AO50" s="1140"/>
      <c r="AP50" s="1140"/>
      <c r="AQ50" s="1140"/>
      <c r="AR50" s="1140"/>
      <c r="AS50" s="1140"/>
      <c r="AT50" s="1140"/>
      <c r="AU50" s="1140"/>
      <c r="AV50" s="1140"/>
      <c r="AW50" s="1140"/>
      <c r="AX50" s="1140"/>
      <c r="AY50" s="1140"/>
      <c r="AZ50" s="1140"/>
      <c r="BA50" s="1140"/>
      <c r="BB50" s="1140"/>
      <c r="BC50" s="1140"/>
    </row>
    <row r="51" spans="1:55" ht="80.099999999999994" customHeight="1">
      <c r="A51" s="1125" t="s">
        <v>198</v>
      </c>
      <c r="B51" s="1125"/>
      <c r="C51" s="1125"/>
      <c r="D51" s="1125"/>
      <c r="E51" s="1125"/>
      <c r="F51" s="1125"/>
      <c r="G51" s="1125"/>
      <c r="H51" s="1125"/>
      <c r="I51" s="1125"/>
      <c r="J51" s="1125"/>
      <c r="K51" s="1125"/>
      <c r="L51" s="1125"/>
      <c r="M51" s="1125"/>
      <c r="N51" s="1125"/>
      <c r="O51" s="1125"/>
      <c r="P51" s="1140"/>
      <c r="Q51" s="1140"/>
      <c r="R51" s="1140"/>
      <c r="S51" s="1140"/>
      <c r="T51" s="1140"/>
      <c r="U51" s="1140"/>
      <c r="V51" s="1140"/>
      <c r="W51" s="1140"/>
      <c r="X51" s="1140"/>
      <c r="Y51" s="1140"/>
      <c r="Z51" s="1140"/>
      <c r="AA51" s="1140"/>
      <c r="AB51" s="1140"/>
      <c r="AC51" s="1140"/>
      <c r="AD51" s="1140"/>
      <c r="AE51" s="1140"/>
      <c r="AF51" s="1140"/>
      <c r="AG51" s="1140"/>
      <c r="AH51" s="1140"/>
      <c r="AI51" s="1140"/>
      <c r="AJ51" s="1140"/>
      <c r="AK51" s="1140"/>
      <c r="AL51" s="1140"/>
      <c r="AM51" s="1140"/>
      <c r="AN51" s="1140"/>
      <c r="AO51" s="1140"/>
      <c r="AP51" s="1140"/>
      <c r="AQ51" s="1140"/>
      <c r="AR51" s="1140"/>
      <c r="AS51" s="1140"/>
      <c r="AT51" s="1140"/>
      <c r="AU51" s="1140"/>
      <c r="AV51" s="1140"/>
      <c r="AW51" s="1140"/>
      <c r="AX51" s="1140"/>
      <c r="AY51" s="1140"/>
      <c r="AZ51" s="1140"/>
      <c r="BA51" s="1140"/>
      <c r="BB51" s="1140"/>
      <c r="BC51" s="1140"/>
    </row>
    <row r="52" spans="1:55" ht="20.100000000000001" customHeight="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row>
  </sheetData>
  <sheetProtection formatCells="0" formatRows="0" selectLockedCells="1"/>
  <mergeCells count="100">
    <mergeCell ref="A49:O49"/>
    <mergeCell ref="P49:BC49"/>
    <mergeCell ref="A50:O50"/>
    <mergeCell ref="P50:BC50"/>
    <mergeCell ref="A51:O51"/>
    <mergeCell ref="P51:BC51"/>
    <mergeCell ref="A46:O46"/>
    <mergeCell ref="P46:BC46"/>
    <mergeCell ref="A47:O47"/>
    <mergeCell ref="P47:BC47"/>
    <mergeCell ref="A48:O48"/>
    <mergeCell ref="P48:BC48"/>
    <mergeCell ref="AY40:BC40"/>
    <mergeCell ref="A41:BC41"/>
    <mergeCell ref="A43:O43"/>
    <mergeCell ref="P43:BC43"/>
    <mergeCell ref="A44:O45"/>
    <mergeCell ref="P44:BC44"/>
    <mergeCell ref="P45:AG45"/>
    <mergeCell ref="AH45:AJ45"/>
    <mergeCell ref="AK45:AN45"/>
    <mergeCell ref="AO45:AQ45"/>
    <mergeCell ref="AR45:AU45"/>
    <mergeCell ref="AV45:AX45"/>
    <mergeCell ref="AY45:BC45"/>
    <mergeCell ref="A36:O36"/>
    <mergeCell ref="P36:BC36"/>
    <mergeCell ref="A37:O37"/>
    <mergeCell ref="P37:BC37"/>
    <mergeCell ref="A38:O38"/>
    <mergeCell ref="P38:BC38"/>
    <mergeCell ref="A33:O33"/>
    <mergeCell ref="P33:BC33"/>
    <mergeCell ref="A34:O34"/>
    <mergeCell ref="P34:BC34"/>
    <mergeCell ref="A35:O35"/>
    <mergeCell ref="P35:BC35"/>
    <mergeCell ref="AY27:BC27"/>
    <mergeCell ref="A28:BC28"/>
    <mergeCell ref="A30:O30"/>
    <mergeCell ref="P30:BC30"/>
    <mergeCell ref="A31:O32"/>
    <mergeCell ref="P31:BC31"/>
    <mergeCell ref="P32:AG32"/>
    <mergeCell ref="AH32:AJ32"/>
    <mergeCell ref="AK32:AN32"/>
    <mergeCell ref="AO32:AQ32"/>
    <mergeCell ref="AR32:AU32"/>
    <mergeCell ref="AV32:AX32"/>
    <mergeCell ref="AY32:BC32"/>
    <mergeCell ref="A23:O23"/>
    <mergeCell ref="P23:BC23"/>
    <mergeCell ref="A24:O24"/>
    <mergeCell ref="P24:BC24"/>
    <mergeCell ref="A25:O25"/>
    <mergeCell ref="P25:BC25"/>
    <mergeCell ref="A20:O20"/>
    <mergeCell ref="P20:BC20"/>
    <mergeCell ref="A21:O21"/>
    <mergeCell ref="P21:BC21"/>
    <mergeCell ref="A22:O22"/>
    <mergeCell ref="P22:BC22"/>
    <mergeCell ref="AY14:BC14"/>
    <mergeCell ref="A15:BC15"/>
    <mergeCell ref="A17:O17"/>
    <mergeCell ref="P17:BC17"/>
    <mergeCell ref="A18:O19"/>
    <mergeCell ref="P18:BC18"/>
    <mergeCell ref="P19:AG19"/>
    <mergeCell ref="AH19:AJ19"/>
    <mergeCell ref="AK19:AN19"/>
    <mergeCell ref="AO19:AQ19"/>
    <mergeCell ref="AR19:AU19"/>
    <mergeCell ref="AV19:AX19"/>
    <mergeCell ref="AY19:BC19"/>
    <mergeCell ref="A12:O12"/>
    <mergeCell ref="P7:BC7"/>
    <mergeCell ref="P8:BC8"/>
    <mergeCell ref="P9:BC9"/>
    <mergeCell ref="P10:BC10"/>
    <mergeCell ref="P11:BC11"/>
    <mergeCell ref="P12:BC12"/>
    <mergeCell ref="A7:O7"/>
    <mergeCell ref="A8:O8"/>
    <mergeCell ref="A9:O9"/>
    <mergeCell ref="A10:O10"/>
    <mergeCell ref="A11:O11"/>
    <mergeCell ref="P5:BC5"/>
    <mergeCell ref="AY1:BC1"/>
    <mergeCell ref="A2:BC2"/>
    <mergeCell ref="A4:O4"/>
    <mergeCell ref="P4:BC4"/>
    <mergeCell ref="A5:O6"/>
    <mergeCell ref="AY6:BC6"/>
    <mergeCell ref="AV6:AX6"/>
    <mergeCell ref="AR6:AU6"/>
    <mergeCell ref="AO6:AQ6"/>
    <mergeCell ref="AK6:AN6"/>
    <mergeCell ref="AH6:AJ6"/>
    <mergeCell ref="P6:AG6"/>
  </mergeCells>
  <phoneticPr fontId="18"/>
  <dataValidations count="2">
    <dataValidation type="list" allowBlank="1" showInputMessage="1" showErrorMessage="1" sqref="P4:BC4 P30:BC30 P17:BC17 P43:BC43">
      <formula1>"　,施設開放,育児相談,一時保育,地域団体等への助言等"</formula1>
    </dataValidation>
    <dataValidation type="list" allowBlank="1" showInputMessage="1" showErrorMessage="1" sqref="AO6:AQ6 AO32:AQ32 AH6:AJ6 AH32:AJ32 AV32:AX32 AV6:AX6 AO19:AQ19 AH19:AJ19 AV19:AX19 AO45:AQ45 AH45:AJ45 AV45:AX45">
      <formula1>"□,☑"</formula1>
    </dataValidation>
  </dataValidations>
  <pageMargins left="0.78740157480314965" right="0.51181102362204722" top="0.78740157480314965" bottom="0.78740157480314965" header="0" footer="0"/>
  <pageSetup paperSize="9" fitToHeight="0" orientation="portrait" r:id="rId1"/>
  <rowBreaks count="3" manualBreakCount="3">
    <brk id="13" max="16383" man="1"/>
    <brk id="26" max="16383" man="1"/>
    <brk id="39"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C17"/>
  <sheetViews>
    <sheetView view="pageBreakPreview" zoomScale="85" zoomScaleNormal="100" zoomScaleSheetLayoutView="85" workbookViewId="0">
      <selection activeCell="BL4" sqref="BL4"/>
    </sheetView>
  </sheetViews>
  <sheetFormatPr defaultColWidth="9" defaultRowHeight="12.75"/>
  <cols>
    <col min="1" max="55" width="1.625" style="330" customWidth="1"/>
    <col min="56" max="16384" width="9" style="330"/>
  </cols>
  <sheetData>
    <row r="1" spans="1:55" ht="15" customHeight="1">
      <c r="A1" s="331"/>
      <c r="B1" s="332" t="s">
        <v>393</v>
      </c>
      <c r="C1" s="331"/>
      <c r="D1" s="331"/>
      <c r="E1" s="331"/>
      <c r="F1" s="331"/>
      <c r="G1" s="331"/>
      <c r="H1" s="337"/>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1147" t="s">
        <v>548</v>
      </c>
      <c r="AM1" s="1147"/>
      <c r="AN1" s="1147"/>
      <c r="AO1" s="1147"/>
      <c r="AP1" s="1147"/>
      <c r="AQ1" s="1147"/>
      <c r="AR1" s="1147"/>
      <c r="AS1" s="1147"/>
      <c r="AT1" s="1147"/>
      <c r="AU1" s="1147"/>
      <c r="AV1" s="1147"/>
      <c r="AW1" s="1147"/>
      <c r="AX1" s="1147"/>
      <c r="AY1" s="1147"/>
      <c r="AZ1" s="1147"/>
      <c r="BA1" s="1147"/>
      <c r="BB1" s="1147"/>
      <c r="BC1" s="1147"/>
    </row>
    <row r="2" spans="1:55" ht="15" customHeight="1">
      <c r="B2" s="338"/>
      <c r="C2" s="338"/>
      <c r="D2" s="338"/>
      <c r="E2" s="338"/>
      <c r="F2" s="338"/>
      <c r="G2" s="338"/>
      <c r="H2" s="338"/>
      <c r="I2" s="338"/>
      <c r="J2" s="338"/>
      <c r="K2" s="338"/>
      <c r="L2" s="338"/>
      <c r="M2" s="338"/>
      <c r="N2" s="338"/>
      <c r="O2" s="338"/>
      <c r="P2" s="338"/>
      <c r="Q2" s="338"/>
      <c r="R2" s="338"/>
      <c r="S2" s="1116" t="s">
        <v>199</v>
      </c>
      <c r="T2" s="1116"/>
      <c r="U2" s="1116"/>
      <c r="V2" s="1116"/>
      <c r="W2" s="1116"/>
      <c r="X2" s="1116"/>
      <c r="Y2" s="1116"/>
      <c r="Z2" s="1116"/>
      <c r="AA2" s="1116"/>
      <c r="AB2" s="1116"/>
      <c r="AC2" s="1116"/>
      <c r="AD2" s="1116"/>
      <c r="AE2" s="1116"/>
      <c r="AF2" s="1116"/>
      <c r="AG2" s="1116"/>
      <c r="AH2" s="1116"/>
      <c r="AI2" s="1116"/>
      <c r="AJ2" s="1116"/>
      <c r="AK2" s="1116"/>
      <c r="AL2" s="1147"/>
      <c r="AM2" s="1147"/>
      <c r="AN2" s="1147"/>
      <c r="AO2" s="1147"/>
      <c r="AP2" s="1147"/>
      <c r="AQ2" s="1147"/>
      <c r="AR2" s="1147"/>
      <c r="AS2" s="1147"/>
      <c r="AT2" s="1147"/>
      <c r="AU2" s="1147"/>
      <c r="AV2" s="1147"/>
      <c r="AW2" s="1147"/>
      <c r="AX2" s="1147"/>
      <c r="AY2" s="1147"/>
      <c r="AZ2" s="1147"/>
      <c r="BA2" s="1147"/>
      <c r="BB2" s="1147"/>
      <c r="BC2" s="1147"/>
    </row>
    <row r="3" spans="1:55" ht="15" customHeight="1">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1148"/>
      <c r="AM3" s="1148"/>
      <c r="AN3" s="1148"/>
      <c r="AO3" s="1148"/>
      <c r="AP3" s="1148"/>
      <c r="AQ3" s="1148"/>
      <c r="AR3" s="1148"/>
      <c r="AS3" s="1148"/>
      <c r="AT3" s="1148"/>
      <c r="AU3" s="1148"/>
      <c r="AV3" s="1148"/>
      <c r="AW3" s="1148"/>
      <c r="AX3" s="1148"/>
      <c r="AY3" s="1148"/>
      <c r="AZ3" s="1148"/>
      <c r="BA3" s="1148"/>
      <c r="BB3" s="1148"/>
      <c r="BC3" s="1148"/>
    </row>
    <row r="4" spans="1:55" ht="57" customHeight="1">
      <c r="A4" s="1117" t="s">
        <v>200</v>
      </c>
      <c r="B4" s="1117"/>
      <c r="C4" s="1117"/>
      <c r="D4" s="1117"/>
      <c r="E4" s="1117"/>
      <c r="F4" s="1117"/>
      <c r="G4" s="1117"/>
      <c r="H4" s="1117"/>
      <c r="I4" s="1117"/>
      <c r="J4" s="1117"/>
      <c r="K4" s="1117"/>
      <c r="L4" s="1117"/>
      <c r="M4" s="1117"/>
      <c r="N4" s="1117"/>
      <c r="O4" s="1117"/>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1096"/>
      <c r="BA4" s="1096"/>
      <c r="BB4" s="1096"/>
      <c r="BC4" s="1096"/>
    </row>
    <row r="5" spans="1:55" ht="57" customHeight="1">
      <c r="A5" s="1117" t="s">
        <v>201</v>
      </c>
      <c r="B5" s="1117"/>
      <c r="C5" s="1117"/>
      <c r="D5" s="1117"/>
      <c r="E5" s="1117"/>
      <c r="F5" s="1117"/>
      <c r="G5" s="1117"/>
      <c r="H5" s="1117"/>
      <c r="I5" s="1117"/>
      <c r="J5" s="1117"/>
      <c r="K5" s="1117"/>
      <c r="L5" s="1117"/>
      <c r="M5" s="1117"/>
      <c r="N5" s="1117"/>
      <c r="O5" s="1117"/>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c r="AM5" s="1096"/>
      <c r="AN5" s="1096"/>
      <c r="AO5" s="1096"/>
      <c r="AP5" s="1096"/>
      <c r="AQ5" s="1096"/>
      <c r="AR5" s="1096"/>
      <c r="AS5" s="1096"/>
      <c r="AT5" s="1096"/>
      <c r="AU5" s="1096"/>
      <c r="AV5" s="1096"/>
      <c r="AW5" s="1096"/>
      <c r="AX5" s="1096"/>
      <c r="AY5" s="1096"/>
      <c r="AZ5" s="1096"/>
      <c r="BA5" s="1096"/>
      <c r="BB5" s="1096"/>
      <c r="BC5" s="1096"/>
    </row>
    <row r="6" spans="1:55" ht="90" customHeight="1">
      <c r="A6" s="1092" t="s">
        <v>202</v>
      </c>
      <c r="B6" s="1117"/>
      <c r="C6" s="1117"/>
      <c r="D6" s="1117"/>
      <c r="E6" s="1117"/>
      <c r="F6" s="1117"/>
      <c r="G6" s="1117"/>
      <c r="H6" s="1117"/>
      <c r="I6" s="1117"/>
      <c r="J6" s="1117"/>
      <c r="K6" s="1117"/>
      <c r="L6" s="1117"/>
      <c r="M6" s="1117"/>
      <c r="N6" s="1117"/>
      <c r="O6" s="1117"/>
      <c r="P6" s="1096"/>
      <c r="Q6" s="1096"/>
      <c r="R6" s="1096"/>
      <c r="S6" s="1096"/>
      <c r="T6" s="1096"/>
      <c r="U6" s="1096"/>
      <c r="V6" s="1096"/>
      <c r="W6" s="1096"/>
      <c r="X6" s="1096"/>
      <c r="Y6" s="1096"/>
      <c r="Z6" s="1096"/>
      <c r="AA6" s="1096"/>
      <c r="AB6" s="1096"/>
      <c r="AC6" s="1096"/>
      <c r="AD6" s="1096"/>
      <c r="AE6" s="1096"/>
      <c r="AF6" s="1096"/>
      <c r="AG6" s="1096"/>
      <c r="AH6" s="1096"/>
      <c r="AI6" s="1096"/>
      <c r="AJ6" s="1096"/>
      <c r="AK6" s="1096"/>
      <c r="AL6" s="1096"/>
      <c r="AM6" s="1096"/>
      <c r="AN6" s="1096"/>
      <c r="AO6" s="1096"/>
      <c r="AP6" s="1096"/>
      <c r="AQ6" s="1096"/>
      <c r="AR6" s="1096"/>
      <c r="AS6" s="1096"/>
      <c r="AT6" s="1096"/>
      <c r="AU6" s="1096"/>
      <c r="AV6" s="1096"/>
      <c r="AW6" s="1096"/>
      <c r="AX6" s="1096"/>
      <c r="AY6" s="1096"/>
      <c r="AZ6" s="1096"/>
      <c r="BA6" s="1096"/>
      <c r="BB6" s="1096"/>
      <c r="BC6" s="1096"/>
    </row>
    <row r="7" spans="1:55" ht="57" customHeight="1">
      <c r="A7" s="1092" t="s">
        <v>203</v>
      </c>
      <c r="B7" s="1117"/>
      <c r="C7" s="1117"/>
      <c r="D7" s="1117"/>
      <c r="E7" s="1117"/>
      <c r="F7" s="1117"/>
      <c r="G7" s="1117"/>
      <c r="H7" s="1117"/>
      <c r="I7" s="1117"/>
      <c r="J7" s="1117"/>
      <c r="K7" s="1117"/>
      <c r="L7" s="1117"/>
      <c r="M7" s="1117"/>
      <c r="N7" s="1117"/>
      <c r="O7" s="1117"/>
      <c r="P7" s="1096"/>
      <c r="Q7" s="1096"/>
      <c r="R7" s="1096"/>
      <c r="S7" s="1096"/>
      <c r="T7" s="1096"/>
      <c r="U7" s="1096"/>
      <c r="V7" s="1096"/>
      <c r="W7" s="1096"/>
      <c r="X7" s="1096"/>
      <c r="Y7" s="1096"/>
      <c r="Z7" s="1096"/>
      <c r="AA7" s="1096"/>
      <c r="AB7" s="1096"/>
      <c r="AC7" s="1096"/>
      <c r="AD7" s="1096"/>
      <c r="AE7" s="1096"/>
      <c r="AF7" s="1096"/>
      <c r="AG7" s="1096"/>
      <c r="AH7" s="1096"/>
      <c r="AI7" s="1096"/>
      <c r="AJ7" s="1096"/>
      <c r="AK7" s="1096"/>
      <c r="AL7" s="1096"/>
      <c r="AM7" s="1096"/>
      <c r="AN7" s="1096"/>
      <c r="AO7" s="1096"/>
      <c r="AP7" s="1096"/>
      <c r="AQ7" s="1096"/>
      <c r="AR7" s="1096"/>
      <c r="AS7" s="1096"/>
      <c r="AT7" s="1096"/>
      <c r="AU7" s="1096"/>
      <c r="AV7" s="1096"/>
      <c r="AW7" s="1096"/>
      <c r="AX7" s="1096"/>
      <c r="AY7" s="1096"/>
      <c r="AZ7" s="1096"/>
      <c r="BA7" s="1096"/>
      <c r="BB7" s="1096"/>
      <c r="BC7" s="1096"/>
    </row>
    <row r="8" spans="1:55" ht="57" customHeight="1">
      <c r="A8" s="1092" t="s">
        <v>204</v>
      </c>
      <c r="B8" s="1117"/>
      <c r="C8" s="1117"/>
      <c r="D8" s="1117"/>
      <c r="E8" s="1117"/>
      <c r="F8" s="1117"/>
      <c r="G8" s="1117"/>
      <c r="H8" s="1117"/>
      <c r="I8" s="1117"/>
      <c r="J8" s="1117"/>
      <c r="K8" s="1117"/>
      <c r="L8" s="1117"/>
      <c r="M8" s="1117"/>
      <c r="N8" s="1117"/>
      <c r="O8" s="1117"/>
      <c r="P8" s="1096"/>
      <c r="Q8" s="1096"/>
      <c r="R8" s="1096"/>
      <c r="S8" s="1096"/>
      <c r="T8" s="1096"/>
      <c r="U8" s="1096"/>
      <c r="V8" s="1096"/>
      <c r="W8" s="1096"/>
      <c r="X8" s="1096"/>
      <c r="Y8" s="1096"/>
      <c r="Z8" s="1096"/>
      <c r="AA8" s="1096"/>
      <c r="AB8" s="1096"/>
      <c r="AC8" s="1096"/>
      <c r="AD8" s="1096"/>
      <c r="AE8" s="1096"/>
      <c r="AF8" s="1096"/>
      <c r="AG8" s="1096"/>
      <c r="AH8" s="1096"/>
      <c r="AI8" s="1096"/>
      <c r="AJ8" s="1096"/>
      <c r="AK8" s="1096"/>
      <c r="AL8" s="1096"/>
      <c r="AM8" s="1096"/>
      <c r="AN8" s="1096"/>
      <c r="AO8" s="1096"/>
      <c r="AP8" s="1096"/>
      <c r="AQ8" s="1096"/>
      <c r="AR8" s="1096"/>
      <c r="AS8" s="1096"/>
      <c r="AT8" s="1096"/>
      <c r="AU8" s="1096"/>
      <c r="AV8" s="1096"/>
      <c r="AW8" s="1096"/>
      <c r="AX8" s="1096"/>
      <c r="AY8" s="1096"/>
      <c r="AZ8" s="1096"/>
      <c r="BA8" s="1096"/>
      <c r="BB8" s="1096"/>
      <c r="BC8" s="1096"/>
    </row>
    <row r="9" spans="1:55" ht="191.25" customHeight="1">
      <c r="A9" s="1097" t="s">
        <v>549</v>
      </c>
      <c r="B9" s="1098"/>
      <c r="C9" s="1098"/>
      <c r="D9" s="1098"/>
      <c r="E9" s="1098"/>
      <c r="F9" s="1098"/>
      <c r="G9" s="1098"/>
      <c r="H9" s="1098"/>
      <c r="I9" s="1098"/>
      <c r="J9" s="1098"/>
      <c r="K9" s="1098"/>
      <c r="L9" s="1098"/>
      <c r="M9" s="1098"/>
      <c r="N9" s="1098"/>
      <c r="O9" s="1098"/>
      <c r="P9" s="1096"/>
      <c r="Q9" s="1096"/>
      <c r="R9" s="1096"/>
      <c r="S9" s="1096"/>
      <c r="T9" s="1096"/>
      <c r="U9" s="1096"/>
      <c r="V9" s="1096"/>
      <c r="W9" s="1096"/>
      <c r="X9" s="1096"/>
      <c r="Y9" s="1096"/>
      <c r="Z9" s="1096"/>
      <c r="AA9" s="1096"/>
      <c r="AB9" s="1096"/>
      <c r="AC9" s="1096"/>
      <c r="AD9" s="1096"/>
      <c r="AE9" s="1096"/>
      <c r="AF9" s="1096"/>
      <c r="AG9" s="1096"/>
      <c r="AH9" s="1096"/>
      <c r="AI9" s="1096"/>
      <c r="AJ9" s="1096"/>
      <c r="AK9" s="1096"/>
      <c r="AL9" s="1096"/>
      <c r="AM9" s="1096"/>
      <c r="AN9" s="1096"/>
      <c r="AO9" s="1096"/>
      <c r="AP9" s="1096"/>
      <c r="AQ9" s="1096"/>
      <c r="AR9" s="1096"/>
      <c r="AS9" s="1096"/>
      <c r="AT9" s="1096"/>
      <c r="AU9" s="1096"/>
      <c r="AV9" s="1096"/>
      <c r="AW9" s="1096"/>
      <c r="AX9" s="1096"/>
      <c r="AY9" s="1096"/>
      <c r="AZ9" s="1096"/>
      <c r="BA9" s="1096"/>
      <c r="BB9" s="1096"/>
      <c r="BC9" s="1096"/>
    </row>
    <row r="10" spans="1:55" ht="72" customHeight="1">
      <c r="A10" s="1097" t="s">
        <v>550</v>
      </c>
      <c r="B10" s="1098"/>
      <c r="C10" s="1098"/>
      <c r="D10" s="1098"/>
      <c r="E10" s="1098"/>
      <c r="F10" s="1098"/>
      <c r="G10" s="1098"/>
      <c r="H10" s="1098"/>
      <c r="I10" s="1098"/>
      <c r="J10" s="1098"/>
      <c r="K10" s="1098"/>
      <c r="L10" s="1098"/>
      <c r="M10" s="1098"/>
      <c r="N10" s="1098"/>
      <c r="O10" s="1098"/>
      <c r="P10" s="1096"/>
      <c r="Q10" s="1096"/>
      <c r="R10" s="1096"/>
      <c r="S10" s="1096"/>
      <c r="T10" s="1096"/>
      <c r="U10" s="1096"/>
      <c r="V10" s="1096"/>
      <c r="W10" s="1096"/>
      <c r="X10" s="1096"/>
      <c r="Y10" s="1096"/>
      <c r="Z10" s="1096"/>
      <c r="AA10" s="1096"/>
      <c r="AB10" s="1096"/>
      <c r="AC10" s="1096"/>
      <c r="AD10" s="1096"/>
      <c r="AE10" s="1096"/>
      <c r="AF10" s="1096"/>
      <c r="AG10" s="1096"/>
      <c r="AH10" s="1096"/>
      <c r="AI10" s="1096"/>
      <c r="AJ10" s="1096"/>
      <c r="AK10" s="1096"/>
      <c r="AL10" s="1096"/>
      <c r="AM10" s="1096"/>
      <c r="AN10" s="1096"/>
      <c r="AO10" s="1096"/>
      <c r="AP10" s="1096"/>
      <c r="AQ10" s="1096"/>
      <c r="AR10" s="1096"/>
      <c r="AS10" s="1096"/>
      <c r="AT10" s="1096"/>
      <c r="AU10" s="1096"/>
      <c r="AV10" s="1096"/>
      <c r="AW10" s="1096"/>
      <c r="AX10" s="1096"/>
      <c r="AY10" s="1096"/>
      <c r="AZ10" s="1096"/>
      <c r="BA10" s="1096"/>
      <c r="BB10" s="1096"/>
      <c r="BC10" s="1096"/>
    </row>
    <row r="11" spans="1:55" ht="57" customHeight="1">
      <c r="A11" s="1146" t="s">
        <v>205</v>
      </c>
      <c r="B11" s="1117"/>
      <c r="C11" s="1117"/>
      <c r="D11" s="1117"/>
      <c r="E11" s="1117"/>
      <c r="F11" s="1117"/>
      <c r="G11" s="1117"/>
      <c r="H11" s="1117"/>
      <c r="I11" s="1117"/>
      <c r="J11" s="1117"/>
      <c r="K11" s="1117"/>
      <c r="L11" s="1117"/>
      <c r="M11" s="1117"/>
      <c r="N11" s="1117"/>
      <c r="O11" s="1117"/>
      <c r="P11" s="1096"/>
      <c r="Q11" s="1096"/>
      <c r="R11" s="1096"/>
      <c r="S11" s="1096"/>
      <c r="T11" s="1096"/>
      <c r="U11" s="1096"/>
      <c r="V11" s="1096"/>
      <c r="W11" s="1096"/>
      <c r="X11" s="1096"/>
      <c r="Y11" s="1096"/>
      <c r="Z11" s="1096"/>
      <c r="AA11" s="1096"/>
      <c r="AB11" s="1096"/>
      <c r="AC11" s="1096"/>
      <c r="AD11" s="1096"/>
      <c r="AE11" s="1096"/>
      <c r="AF11" s="1096"/>
      <c r="AG11" s="1096"/>
      <c r="AH11" s="1096"/>
      <c r="AI11" s="1096"/>
      <c r="AJ11" s="1096"/>
      <c r="AK11" s="1096"/>
      <c r="AL11" s="1096"/>
      <c r="AM11" s="1096"/>
      <c r="AN11" s="1096"/>
      <c r="AO11" s="1096"/>
      <c r="AP11" s="1096"/>
      <c r="AQ11" s="1096"/>
      <c r="AR11" s="1096"/>
      <c r="AS11" s="1096"/>
      <c r="AT11" s="1096"/>
      <c r="AU11" s="1096"/>
      <c r="AV11" s="1096"/>
      <c r="AW11" s="1096"/>
      <c r="AX11" s="1096"/>
      <c r="AY11" s="1096"/>
      <c r="AZ11" s="1096"/>
      <c r="BA11" s="1096"/>
      <c r="BB11" s="1096"/>
      <c r="BC11" s="1096"/>
    </row>
    <row r="12" spans="1:55" ht="57" customHeight="1">
      <c r="A12" s="334"/>
      <c r="B12" s="1092" t="s">
        <v>206</v>
      </c>
      <c r="C12" s="1092"/>
      <c r="D12" s="1092"/>
      <c r="E12" s="1092"/>
      <c r="F12" s="1092"/>
      <c r="G12" s="1092"/>
      <c r="H12" s="1092"/>
      <c r="I12" s="1092"/>
      <c r="J12" s="1092"/>
      <c r="K12" s="1092"/>
      <c r="L12" s="1092"/>
      <c r="M12" s="1092"/>
      <c r="N12" s="1092"/>
      <c r="O12" s="1092"/>
      <c r="P12" s="1096"/>
      <c r="Q12" s="1096"/>
      <c r="R12" s="1096"/>
      <c r="S12" s="1096"/>
      <c r="T12" s="1096"/>
      <c r="U12" s="1096"/>
      <c r="V12" s="1096"/>
      <c r="W12" s="1096"/>
      <c r="X12" s="1096"/>
      <c r="Y12" s="1096"/>
      <c r="Z12" s="1096"/>
      <c r="AA12" s="1096"/>
      <c r="AB12" s="1096"/>
      <c r="AC12" s="1096"/>
      <c r="AD12" s="1096"/>
      <c r="AE12" s="1096"/>
      <c r="AF12" s="1096"/>
      <c r="AG12" s="1096"/>
      <c r="AH12" s="1096"/>
      <c r="AI12" s="1096"/>
      <c r="AJ12" s="1096"/>
      <c r="AK12" s="1096"/>
      <c r="AL12" s="1096"/>
      <c r="AM12" s="1096"/>
      <c r="AN12" s="1096"/>
      <c r="AO12" s="1096"/>
      <c r="AP12" s="1096"/>
      <c r="AQ12" s="1096"/>
      <c r="AR12" s="1096"/>
      <c r="AS12" s="1096"/>
      <c r="AT12" s="1096"/>
      <c r="AU12" s="1096"/>
      <c r="AV12" s="1096"/>
      <c r="AW12" s="1096"/>
      <c r="AX12" s="1096"/>
      <c r="AY12" s="1096"/>
      <c r="AZ12" s="1096"/>
      <c r="BA12" s="1096"/>
      <c r="BB12" s="1096"/>
      <c r="BC12" s="1096"/>
    </row>
    <row r="13" spans="1:55" ht="70.5" customHeight="1">
      <c r="A13" s="334"/>
      <c r="B13" s="1092" t="s">
        <v>551</v>
      </c>
      <c r="C13" s="1092"/>
      <c r="D13" s="1092"/>
      <c r="E13" s="1092"/>
      <c r="F13" s="1092"/>
      <c r="G13" s="1092"/>
      <c r="H13" s="1092"/>
      <c r="I13" s="1092"/>
      <c r="J13" s="1092"/>
      <c r="K13" s="1092"/>
      <c r="L13" s="1092"/>
      <c r="M13" s="1092"/>
      <c r="N13" s="1092"/>
      <c r="O13" s="1092"/>
      <c r="P13" s="1096"/>
      <c r="Q13" s="1096"/>
      <c r="R13" s="1096"/>
      <c r="S13" s="1096"/>
      <c r="T13" s="1096"/>
      <c r="U13" s="1096"/>
      <c r="V13" s="1096"/>
      <c r="W13" s="1096"/>
      <c r="X13" s="1096"/>
      <c r="Y13" s="1096"/>
      <c r="Z13" s="1096"/>
      <c r="AA13" s="1096"/>
      <c r="AB13" s="1096"/>
      <c r="AC13" s="1096"/>
      <c r="AD13" s="1096"/>
      <c r="AE13" s="1096"/>
      <c r="AF13" s="1096"/>
      <c r="AG13" s="1096"/>
      <c r="AH13" s="1096"/>
      <c r="AI13" s="1096"/>
      <c r="AJ13" s="1096"/>
      <c r="AK13" s="1096"/>
      <c r="AL13" s="1096"/>
      <c r="AM13" s="1096"/>
      <c r="AN13" s="1096"/>
      <c r="AO13" s="1096"/>
      <c r="AP13" s="1096"/>
      <c r="AQ13" s="1096"/>
      <c r="AR13" s="1096"/>
      <c r="AS13" s="1096"/>
      <c r="AT13" s="1096"/>
      <c r="AU13" s="1096"/>
      <c r="AV13" s="1096"/>
      <c r="AW13" s="1096"/>
      <c r="AX13" s="1096"/>
      <c r="AY13" s="1096"/>
      <c r="AZ13" s="1096"/>
      <c r="BA13" s="1096"/>
      <c r="BB13" s="1096"/>
      <c r="BC13" s="1096"/>
    </row>
    <row r="14" spans="1:55" ht="91.5" customHeight="1">
      <c r="A14" s="334"/>
      <c r="B14" s="1145" t="s">
        <v>552</v>
      </c>
      <c r="C14" s="1145"/>
      <c r="D14" s="1145"/>
      <c r="E14" s="1145"/>
      <c r="F14" s="1145"/>
      <c r="G14" s="1145"/>
      <c r="H14" s="1145"/>
      <c r="I14" s="1145"/>
      <c r="J14" s="1145"/>
      <c r="K14" s="1145"/>
      <c r="L14" s="1145"/>
      <c r="M14" s="1145"/>
      <c r="N14" s="1145"/>
      <c r="O14" s="1145"/>
      <c r="P14" s="1096"/>
      <c r="Q14" s="1096"/>
      <c r="R14" s="1096"/>
      <c r="S14" s="1096"/>
      <c r="T14" s="1096"/>
      <c r="U14" s="1096"/>
      <c r="V14" s="1096"/>
      <c r="W14" s="1096"/>
      <c r="X14" s="1096"/>
      <c r="Y14" s="1096"/>
      <c r="Z14" s="1096"/>
      <c r="AA14" s="1096"/>
      <c r="AB14" s="1096"/>
      <c r="AC14" s="1096"/>
      <c r="AD14" s="1096"/>
      <c r="AE14" s="1096"/>
      <c r="AF14" s="1096"/>
      <c r="AG14" s="1096"/>
      <c r="AH14" s="1096"/>
      <c r="AI14" s="1096"/>
      <c r="AJ14" s="1096"/>
      <c r="AK14" s="1096"/>
      <c r="AL14" s="1096"/>
      <c r="AM14" s="1096"/>
      <c r="AN14" s="1096"/>
      <c r="AO14" s="1096"/>
      <c r="AP14" s="1096"/>
      <c r="AQ14" s="1096"/>
      <c r="AR14" s="1096"/>
      <c r="AS14" s="1096"/>
      <c r="AT14" s="1096"/>
      <c r="AU14" s="1096"/>
      <c r="AV14" s="1096"/>
      <c r="AW14" s="1096"/>
      <c r="AX14" s="1096"/>
      <c r="AY14" s="1096"/>
      <c r="AZ14" s="1096"/>
      <c r="BA14" s="1096"/>
      <c r="BB14" s="1096"/>
      <c r="BC14" s="1096"/>
    </row>
    <row r="15" spans="1:55" ht="57" customHeight="1">
      <c r="A15" s="1117" t="s">
        <v>207</v>
      </c>
      <c r="B15" s="1117"/>
      <c r="C15" s="1117"/>
      <c r="D15" s="1117"/>
      <c r="E15" s="1117"/>
      <c r="F15" s="1117"/>
      <c r="G15" s="1117"/>
      <c r="H15" s="1117"/>
      <c r="I15" s="1117"/>
      <c r="J15" s="1117"/>
      <c r="K15" s="1117"/>
      <c r="L15" s="1117"/>
      <c r="M15" s="1117"/>
      <c r="N15" s="1117"/>
      <c r="O15" s="1117"/>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6"/>
      <c r="AM15" s="1096"/>
      <c r="AN15" s="1096"/>
      <c r="AO15" s="1096"/>
      <c r="AP15" s="1096"/>
      <c r="AQ15" s="1096"/>
      <c r="AR15" s="1096"/>
      <c r="AS15" s="1096"/>
      <c r="AT15" s="1096"/>
      <c r="AU15" s="1096"/>
      <c r="AV15" s="1096"/>
      <c r="AW15" s="1096"/>
      <c r="AX15" s="1096"/>
      <c r="AY15" s="1096"/>
      <c r="AZ15" s="1096"/>
      <c r="BA15" s="1096"/>
      <c r="BB15" s="1096"/>
      <c r="BC15" s="1096"/>
    </row>
    <row r="16" spans="1:55" ht="57" customHeight="1">
      <c r="A16" s="1092" t="s">
        <v>196</v>
      </c>
      <c r="B16" s="1092"/>
      <c r="C16" s="1092"/>
      <c r="D16" s="1092"/>
      <c r="E16" s="1092"/>
      <c r="F16" s="1092"/>
      <c r="G16" s="1092"/>
      <c r="H16" s="1092"/>
      <c r="I16" s="1092"/>
      <c r="J16" s="1092"/>
      <c r="K16" s="1092"/>
      <c r="L16" s="1092"/>
      <c r="M16" s="1092"/>
      <c r="N16" s="1092"/>
      <c r="O16" s="1092"/>
      <c r="P16" s="1144"/>
      <c r="Q16" s="1144"/>
      <c r="R16" s="1144"/>
      <c r="S16" s="1144"/>
      <c r="T16" s="1144"/>
      <c r="U16" s="1144"/>
      <c r="V16" s="1144"/>
      <c r="W16" s="1144"/>
      <c r="X16" s="1144"/>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144"/>
      <c r="AT16" s="1144"/>
      <c r="AU16" s="1144"/>
      <c r="AV16" s="1144"/>
      <c r="AW16" s="1144"/>
      <c r="AX16" s="1144"/>
      <c r="AY16" s="1144"/>
      <c r="AZ16" s="1144"/>
      <c r="BA16" s="1144"/>
      <c r="BB16" s="1144"/>
      <c r="BC16" s="1144"/>
    </row>
    <row r="17" spans="1:55" ht="12" customHeight="1">
      <c r="A17" s="331"/>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row>
  </sheetData>
  <sheetProtection formatCells="0" formatRows="0" selectLockedCells="1"/>
  <mergeCells count="28">
    <mergeCell ref="AL1:BC3"/>
    <mergeCell ref="S2:AK2"/>
    <mergeCell ref="A4:O4"/>
    <mergeCell ref="P4:BC4"/>
    <mergeCell ref="A5:O5"/>
    <mergeCell ref="P5:BC5"/>
    <mergeCell ref="A6:O6"/>
    <mergeCell ref="P6:BC6"/>
    <mergeCell ref="A7:O7"/>
    <mergeCell ref="P7:BC7"/>
    <mergeCell ref="A8:O8"/>
    <mergeCell ref="P8:BC8"/>
    <mergeCell ref="A9:O9"/>
    <mergeCell ref="P9:BC9"/>
    <mergeCell ref="A10:O10"/>
    <mergeCell ref="P10:BC10"/>
    <mergeCell ref="A11:O11"/>
    <mergeCell ref="P11:BC11"/>
    <mergeCell ref="A15:O15"/>
    <mergeCell ref="P15:BC15"/>
    <mergeCell ref="A16:O16"/>
    <mergeCell ref="P16:BC16"/>
    <mergeCell ref="B12:O12"/>
    <mergeCell ref="P12:BC12"/>
    <mergeCell ref="B13:O13"/>
    <mergeCell ref="P13:BC13"/>
    <mergeCell ref="B14:O14"/>
    <mergeCell ref="P14:BC14"/>
  </mergeCells>
  <phoneticPr fontId="18"/>
  <pageMargins left="0.78740157480314965" right="0.51181102362204722" top="0.78740157480314965" bottom="0.78740157480314965" header="0" footer="0"/>
  <pageSetup paperSize="9" fitToHeight="0"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68"/>
  <sheetViews>
    <sheetView view="pageBreakPreview" zoomScale="85" zoomScaleNormal="100" zoomScaleSheetLayoutView="85" workbookViewId="0">
      <selection activeCell="B44" sqref="B44"/>
    </sheetView>
  </sheetViews>
  <sheetFormatPr defaultRowHeight="13.5"/>
  <cols>
    <col min="1" max="1" width="18.625" style="217" customWidth="1"/>
    <col min="2" max="8" width="13.625" style="217" customWidth="1"/>
    <col min="9" max="9" width="2.875" style="217" customWidth="1"/>
    <col min="10" max="10" width="16.625" style="217" customWidth="1"/>
    <col min="11" max="13" width="10.625" style="217" customWidth="1"/>
    <col min="14" max="16" width="9" style="217" customWidth="1"/>
    <col min="17" max="17" width="10.25" style="217" customWidth="1"/>
    <col min="18" max="18" width="9" style="217" customWidth="1"/>
    <col min="19" max="19" width="11.5" style="217" customWidth="1"/>
    <col min="20" max="20" width="9" style="217" customWidth="1"/>
    <col min="21" max="16384" width="9" style="217"/>
  </cols>
  <sheetData>
    <row r="1" spans="1:13" ht="21" customHeight="1">
      <c r="A1" s="217" t="s">
        <v>394</v>
      </c>
    </row>
    <row r="2" spans="1:13" s="215" customFormat="1" ht="20.100000000000001" customHeight="1">
      <c r="A2" s="1181" t="s">
        <v>558</v>
      </c>
      <c r="B2" s="1181"/>
      <c r="C2" s="1181"/>
      <c r="D2" s="1182" t="s">
        <v>296</v>
      </c>
      <c r="E2" s="1182"/>
      <c r="F2" s="1182"/>
      <c r="G2" s="1182"/>
      <c r="H2" s="1182"/>
    </row>
    <row r="3" spans="1:13" ht="13.5" customHeight="1">
      <c r="A3" s="216"/>
      <c r="B3" s="216"/>
      <c r="C3" s="216"/>
      <c r="D3" s="216"/>
      <c r="E3" s="216"/>
      <c r="F3" s="216"/>
      <c r="G3" s="216"/>
      <c r="H3" s="216"/>
    </row>
    <row r="4" spans="1:13" ht="13.5" customHeight="1">
      <c r="A4" s="218" t="s">
        <v>297</v>
      </c>
      <c r="B4" s="295" t="s">
        <v>559</v>
      </c>
      <c r="C4" s="217" t="s">
        <v>298</v>
      </c>
      <c r="E4" s="216"/>
      <c r="F4" s="216"/>
      <c r="G4" s="216"/>
      <c r="H4" s="216"/>
    </row>
    <row r="5" spans="1:13" ht="13.5" customHeight="1">
      <c r="A5" s="340" t="s">
        <v>299</v>
      </c>
      <c r="B5" s="1183"/>
      <c r="C5" s="1183"/>
      <c r="D5" s="1183"/>
      <c r="E5" s="216" t="s">
        <v>300</v>
      </c>
      <c r="F5" s="216"/>
      <c r="G5" s="216"/>
      <c r="H5" s="216"/>
    </row>
    <row r="6" spans="1:13" ht="13.5" customHeight="1">
      <c r="A6" s="216"/>
      <c r="B6" s="216"/>
      <c r="C6" s="216"/>
      <c r="D6" s="216"/>
      <c r="E6" s="216"/>
      <c r="F6" s="216"/>
      <c r="G6" s="216"/>
      <c r="H6" s="216"/>
    </row>
    <row r="7" spans="1:13" ht="13.5" customHeight="1">
      <c r="A7" s="1177" t="s">
        <v>301</v>
      </c>
      <c r="B7" s="1179" t="s">
        <v>302</v>
      </c>
      <c r="C7" s="1179" t="s">
        <v>303</v>
      </c>
      <c r="D7" s="1179" t="s">
        <v>304</v>
      </c>
      <c r="E7" s="1179" t="s">
        <v>305</v>
      </c>
      <c r="F7" s="1175" t="s">
        <v>306</v>
      </c>
      <c r="G7" s="1176"/>
      <c r="H7" s="1176"/>
    </row>
    <row r="8" spans="1:13" ht="13.5" customHeight="1">
      <c r="A8" s="1171"/>
      <c r="B8" s="1180"/>
      <c r="C8" s="1180"/>
      <c r="D8" s="1180"/>
      <c r="E8" s="1180"/>
      <c r="F8" s="1175" t="s">
        <v>307</v>
      </c>
      <c r="G8" s="1176"/>
      <c r="H8" s="1176"/>
    </row>
    <row r="9" spans="1:13" ht="13.5" customHeight="1">
      <c r="A9" s="340" t="s">
        <v>308</v>
      </c>
      <c r="B9" s="296"/>
      <c r="C9" s="296"/>
      <c r="D9" s="296"/>
      <c r="E9" s="219">
        <f>SUM(B9:D9)</f>
        <v>0</v>
      </c>
      <c r="F9" s="1175" t="s">
        <v>309</v>
      </c>
      <c r="G9" s="1176"/>
      <c r="H9" s="1176"/>
    </row>
    <row r="10" spans="1:13" ht="13.5" customHeight="1">
      <c r="A10" s="218" t="s">
        <v>310</v>
      </c>
      <c r="B10" s="297"/>
      <c r="C10" s="297"/>
      <c r="D10" s="297"/>
      <c r="E10" s="220">
        <f>SUM(B10:D10)</f>
        <v>0</v>
      </c>
      <c r="F10" s="1175" t="s">
        <v>311</v>
      </c>
      <c r="G10" s="1176"/>
      <c r="H10" s="1176"/>
    </row>
    <row r="11" spans="1:13" ht="13.5" customHeight="1">
      <c r="A11" s="221" t="s">
        <v>312</v>
      </c>
      <c r="B11" s="297"/>
      <c r="C11" s="297"/>
      <c r="D11" s="297"/>
      <c r="E11" s="220">
        <f>SUM(B11:D11)</f>
        <v>0</v>
      </c>
      <c r="F11" s="1175" t="s">
        <v>313</v>
      </c>
      <c r="G11" s="1176"/>
      <c r="H11" s="1176"/>
    </row>
    <row r="12" spans="1:13" ht="13.5" customHeight="1">
      <c r="A12" s="222" t="s">
        <v>314</v>
      </c>
      <c r="B12" s="298"/>
      <c r="C12" s="298"/>
      <c r="D12" s="298"/>
      <c r="E12" s="223">
        <f>SUM(B12:D12)</f>
        <v>0</v>
      </c>
      <c r="F12" s="1175" t="s">
        <v>315</v>
      </c>
      <c r="G12" s="1176"/>
      <c r="H12" s="1176"/>
    </row>
    <row r="13" spans="1:13" ht="13.5" customHeight="1">
      <c r="A13" s="224"/>
      <c r="B13" s="216"/>
      <c r="C13" s="216"/>
      <c r="D13" s="216"/>
      <c r="E13" s="216"/>
      <c r="F13" s="216"/>
      <c r="G13" s="216"/>
      <c r="H13" s="216"/>
    </row>
    <row r="14" spans="1:13" ht="13.5" customHeight="1">
      <c r="A14" s="1177" t="s">
        <v>316</v>
      </c>
      <c r="B14" s="1178" t="s">
        <v>317</v>
      </c>
      <c r="C14" s="1178"/>
      <c r="D14" s="1178" t="s">
        <v>318</v>
      </c>
      <c r="E14" s="1178"/>
      <c r="F14" s="1178" t="s">
        <v>319</v>
      </c>
      <c r="G14" s="1178"/>
      <c r="H14" s="1179" t="s">
        <v>320</v>
      </c>
      <c r="I14" s="1162"/>
    </row>
    <row r="15" spans="1:13" ht="13.5" customHeight="1">
      <c r="A15" s="1171"/>
      <c r="B15" s="342" t="s">
        <v>321</v>
      </c>
      <c r="C15" s="342" t="s">
        <v>322</v>
      </c>
      <c r="D15" s="342" t="s">
        <v>321</v>
      </c>
      <c r="E15" s="342" t="s">
        <v>322</v>
      </c>
      <c r="F15" s="342" t="s">
        <v>321</v>
      </c>
      <c r="G15" s="342" t="s">
        <v>322</v>
      </c>
      <c r="H15" s="1180"/>
      <c r="I15" s="1162"/>
      <c r="J15" s="219"/>
      <c r="K15" s="225" t="s">
        <v>323</v>
      </c>
      <c r="L15" s="225" t="s">
        <v>324</v>
      </c>
      <c r="M15" s="342" t="s">
        <v>325</v>
      </c>
    </row>
    <row r="16" spans="1:13" ht="13.5" customHeight="1">
      <c r="A16" s="340" t="s">
        <v>308</v>
      </c>
      <c r="B16" s="296"/>
      <c r="C16" s="296"/>
      <c r="D16" s="296"/>
      <c r="E16" s="296"/>
      <c r="F16" s="296"/>
      <c r="G16" s="296"/>
      <c r="H16" s="219">
        <f>SUM(B16:G16)</f>
        <v>0</v>
      </c>
      <c r="I16" s="226"/>
      <c r="J16" s="342" t="s">
        <v>308</v>
      </c>
      <c r="K16" s="219">
        <f>E9+C16+E16+G16</f>
        <v>0</v>
      </c>
      <c r="L16" s="219">
        <f>B16+D16+F16</f>
        <v>0</v>
      </c>
      <c r="M16" s="219">
        <f>E9+H16</f>
        <v>0</v>
      </c>
    </row>
    <row r="17" spans="1:13" ht="13.5" customHeight="1">
      <c r="A17" s="218" t="s">
        <v>310</v>
      </c>
      <c r="B17" s="297"/>
      <c r="C17" s="297"/>
      <c r="D17" s="297"/>
      <c r="E17" s="297"/>
      <c r="F17" s="297"/>
      <c r="G17" s="297"/>
      <c r="H17" s="220">
        <f>SUM(B17:G17)</f>
        <v>0</v>
      </c>
      <c r="I17" s="226"/>
      <c r="J17" s="227" t="s">
        <v>310</v>
      </c>
      <c r="K17" s="219">
        <f>E10+C17+E17+G17</f>
        <v>0</v>
      </c>
      <c r="L17" s="219">
        <f>B17+D17+F17</f>
        <v>0</v>
      </c>
      <c r="M17" s="219">
        <f>E10+H17</f>
        <v>0</v>
      </c>
    </row>
    <row r="18" spans="1:13" ht="13.5" customHeight="1">
      <c r="A18" s="221" t="s">
        <v>312</v>
      </c>
      <c r="B18" s="297"/>
      <c r="C18" s="297"/>
      <c r="D18" s="297"/>
      <c r="E18" s="297"/>
      <c r="F18" s="297"/>
      <c r="G18" s="297"/>
      <c r="H18" s="220">
        <f>SUM(B18:G18)</f>
        <v>0</v>
      </c>
      <c r="I18" s="226"/>
      <c r="J18" s="342" t="s">
        <v>312</v>
      </c>
      <c r="K18" s="219">
        <f>E11+C18+E18+G18</f>
        <v>0</v>
      </c>
      <c r="L18" s="219">
        <f>B18+D18+F18</f>
        <v>0</v>
      </c>
      <c r="M18" s="219">
        <f>E11+H18</f>
        <v>0</v>
      </c>
    </row>
    <row r="19" spans="1:13" ht="13.5" customHeight="1">
      <c r="A19" s="222" t="s">
        <v>314</v>
      </c>
      <c r="B19" s="298"/>
      <c r="C19" s="298"/>
      <c r="D19" s="298"/>
      <c r="E19" s="298"/>
      <c r="F19" s="298"/>
      <c r="G19" s="298"/>
      <c r="H19" s="223">
        <f>SUM(B19:G19)</f>
        <v>0</v>
      </c>
      <c r="I19" s="226"/>
      <c r="J19" s="342" t="s">
        <v>326</v>
      </c>
      <c r="K19" s="219">
        <f>E12+C19+E19+G19</f>
        <v>0</v>
      </c>
      <c r="L19" s="219">
        <f>B19+D19+F19</f>
        <v>0</v>
      </c>
      <c r="M19" s="219">
        <f>E12+H19</f>
        <v>0</v>
      </c>
    </row>
    <row r="20" spans="1:13" ht="13.5" customHeight="1">
      <c r="A20" s="228"/>
      <c r="B20" s="229"/>
      <c r="C20" s="229"/>
      <c r="D20" s="229"/>
      <c r="E20" s="229"/>
      <c r="F20" s="229"/>
      <c r="G20" s="229"/>
      <c r="H20" s="229"/>
      <c r="I20" s="230"/>
      <c r="J20" s="342" t="s">
        <v>327</v>
      </c>
      <c r="K20" s="231">
        <f>IF(K18=0,0,K19/K18)</f>
        <v>0</v>
      </c>
      <c r="L20" s="231">
        <f>IF(L18=0,0,L19/L18)</f>
        <v>0</v>
      </c>
      <c r="M20" s="219"/>
    </row>
    <row r="21" spans="1:13" ht="13.5" customHeight="1" thickBot="1">
      <c r="A21" s="1163" t="s">
        <v>328</v>
      </c>
      <c r="B21" s="1163"/>
      <c r="C21" s="1163"/>
      <c r="D21" s="1163"/>
      <c r="E21" s="1163"/>
      <c r="F21" s="1163"/>
      <c r="G21" s="1163"/>
      <c r="H21" s="229"/>
      <c r="I21" s="230"/>
      <c r="J21" s="232"/>
      <c r="K21" s="233"/>
      <c r="L21" s="233"/>
      <c r="M21" s="230"/>
    </row>
    <row r="22" spans="1:13" ht="13.5" customHeight="1">
      <c r="A22" s="1164"/>
      <c r="B22" s="1165"/>
      <c r="C22" s="1166" t="s">
        <v>323</v>
      </c>
      <c r="D22" s="1166"/>
      <c r="E22" s="1166" t="s">
        <v>324</v>
      </c>
      <c r="F22" s="1167"/>
      <c r="G22" s="229"/>
      <c r="H22" s="229"/>
      <c r="I22" s="230"/>
      <c r="J22" s="232"/>
      <c r="K22" s="233"/>
      <c r="L22" s="233"/>
      <c r="M22" s="230"/>
    </row>
    <row r="23" spans="1:13" ht="13.5" customHeight="1">
      <c r="A23" s="1168" t="s">
        <v>329</v>
      </c>
      <c r="B23" s="1160"/>
      <c r="C23" s="296"/>
      <c r="D23" s="234">
        <f>IF(C23=0,0,C23/K16)</f>
        <v>0</v>
      </c>
      <c r="E23" s="296"/>
      <c r="F23" s="235">
        <f>IF(E23=0,0,E23/L16)</f>
        <v>0</v>
      </c>
      <c r="G23" s="229"/>
      <c r="H23" s="229"/>
      <c r="I23" s="230"/>
      <c r="J23" s="232"/>
      <c r="K23" s="233"/>
      <c r="L23" s="233"/>
      <c r="M23" s="230"/>
    </row>
    <row r="24" spans="1:13" ht="13.5" customHeight="1" thickBot="1">
      <c r="A24" s="1169" t="s">
        <v>330</v>
      </c>
      <c r="B24" s="1170"/>
      <c r="C24" s="299"/>
      <c r="D24" s="236">
        <f>IF(C24=0,0,C24/K17)</f>
        <v>0</v>
      </c>
      <c r="E24" s="299"/>
      <c r="F24" s="237">
        <f>IF(E24=0,0,E24/L17)</f>
        <v>0</v>
      </c>
      <c r="G24" s="229"/>
      <c r="H24" s="229"/>
      <c r="I24" s="230"/>
      <c r="J24" s="232"/>
      <c r="K24" s="233"/>
      <c r="L24" s="233"/>
      <c r="M24" s="230"/>
    </row>
    <row r="25" spans="1:13" ht="13.5" customHeight="1">
      <c r="A25" s="228"/>
      <c r="B25" s="229"/>
      <c r="C25" s="229"/>
      <c r="D25" s="229"/>
      <c r="E25" s="229"/>
      <c r="F25" s="229"/>
      <c r="G25" s="229"/>
      <c r="H25" s="229"/>
      <c r="I25" s="230"/>
      <c r="J25" s="232"/>
      <c r="K25" s="233"/>
      <c r="L25" s="233"/>
      <c r="M25" s="230"/>
    </row>
    <row r="26" spans="1:13" ht="13.5" customHeight="1">
      <c r="A26" s="216" t="s">
        <v>331</v>
      </c>
      <c r="B26" s="216"/>
      <c r="C26" s="216"/>
      <c r="D26" s="229"/>
      <c r="E26" s="216"/>
      <c r="F26" s="216"/>
      <c r="G26" s="216"/>
      <c r="H26" s="216"/>
    </row>
    <row r="27" spans="1:13" ht="13.5" customHeight="1">
      <c r="A27" s="340" t="s">
        <v>332</v>
      </c>
      <c r="B27" s="341" t="s">
        <v>323</v>
      </c>
      <c r="C27" s="341" t="s">
        <v>324</v>
      </c>
      <c r="D27" s="238"/>
      <c r="E27" s="216"/>
      <c r="F27" s="216"/>
      <c r="G27" s="216"/>
      <c r="H27" s="216"/>
    </row>
    <row r="28" spans="1:13" ht="13.5" customHeight="1">
      <c r="A28" s="239" t="s">
        <v>333</v>
      </c>
      <c r="B28" s="240" t="str">
        <f>IF(K18&gt;=251,※単価表!C17,IF(K18&gt;=221,※単価表!C16,IF(K18&gt;=191,※単価表!C15,IF(K18&gt;=161,※単価表!C14,IF(K18&gt;=131,※単価表!C13,IF(K18&gt;=101,※単価表!C12,IF(K18&gt;=71,※単価表!C11,IF(K18&gt;=41,※単価表!C10,IF(K18&gt;=31,※単価表!C9,IF(K18&gt;=21,※単価表!C8,※単価表!C7))))))))))</f>
        <v>定員20名以下</v>
      </c>
      <c r="C28" s="240" t="str">
        <f>IF(L18&gt;=251,※単価表!C32,IF(L18&gt;=221,※単価表!C31,IF(L18&gt;=191,※単価表!C30,IF(L18&gt;=161,※単価表!C29,IF(L18&gt;=131,※単価表!C28,IF(L18&gt;=101,※単価表!C27,IF(L18&gt;=71,※単価表!C26,IF(L18&gt;=41,※単価表!C25,IF(L18&gt;=31,※単価表!C24,IF(L18&gt;=21,※単価表!C23,※単価表!C22))))))))))</f>
        <v>定員20名以下</v>
      </c>
      <c r="D28" s="241"/>
      <c r="E28" s="216"/>
      <c r="F28" s="216"/>
      <c r="G28" s="216"/>
      <c r="H28" s="216"/>
    </row>
    <row r="29" spans="1:13" ht="13.5" customHeight="1">
      <c r="A29" s="239" t="s">
        <v>334</v>
      </c>
      <c r="B29" s="240" t="str">
        <f>IF(K16&gt;=251,※単価表!G17,IF(K16&gt;=221,※単価表!G16,IF(K16&gt;=191,※単価表!G15,IF(K16&gt;=161,※単価表!G14,IF(K16&gt;=131,※単価表!G13,IF(K16&gt;=101,※単価表!G12,IF(K16&gt;=71,※単価表!G11,IF(K16&gt;=41,※単価表!G10,IF(K16&gt;=31,※単価表!G9,IF(K16&gt;=21,※単価表!G8,※単価表!G7))))))))))</f>
        <v>定員20名以下</v>
      </c>
      <c r="C29" s="240" t="str">
        <f>IF(L16&gt;=251,※単価表!G32,IF(L16&gt;=221,※単価表!G31,IF(L16&gt;=191,※単価表!G30,IF(L16&gt;=161,※単価表!G29,IF(L16&gt;=131,※単価表!G28,IF(L16&gt;=101,※単価表!G27,IF(L16&gt;=71,※単価表!G26,IF(L16&gt;=41,※単価表!G25,IF(L16&gt;=31,※単価表!G24,IF(L16&gt;=21,※単価表!G23,※単価表!G22))))))))))</f>
        <v>定員20名以下</v>
      </c>
      <c r="D29" s="241"/>
      <c r="E29" s="216"/>
      <c r="F29" s="216"/>
      <c r="G29" s="216"/>
      <c r="H29" s="216"/>
    </row>
    <row r="30" spans="1:13" ht="13.5" customHeight="1">
      <c r="A30" s="239" t="s">
        <v>335</v>
      </c>
      <c r="B30" s="240" t="str">
        <f>IF(K17&gt;=251,※単価表!K17,IF(K17&gt;=221,※単価表!K16,IF(K17&gt;=191,※単価表!K15,IF(K17&gt;=161,※単価表!K14,IF(K17&gt;=131,※単価表!K13,IF(K17&gt;=101,※単価表!K12,IF(K17&gt;=71,※単価表!K11,IF(K17&gt;=41,※単価表!K10,IF(K17&gt;=31,※単価表!K9,IF(K17&gt;=21,※単価表!K8,※単価表!K7))))))))))</f>
        <v>定員20名以下</v>
      </c>
      <c r="C30" s="240" t="str">
        <f>IF(L17&gt;=251,※単価表!K32,IF(L17&gt;=221,※単価表!K31,IF(L17&gt;=191,※単価表!K30,IF(L17&gt;=161,※単価表!K29,IF(L17&gt;=131,※単価表!K28,IF(L17&gt;=101,※単価表!K27,IF(L17&gt;=71,※単価表!K26,IF(L17&gt;=41,※単価表!K25,IF(L17&gt;=31,※単価表!K24,IF(L17&gt;=21,※単価表!K23,※単価表!K22))))))))))</f>
        <v>定員20名以下</v>
      </c>
      <c r="D30" s="229"/>
      <c r="E30" s="216"/>
      <c r="F30" s="216"/>
      <c r="G30" s="216"/>
      <c r="H30" s="216"/>
    </row>
    <row r="31" spans="1:13" ht="13.5" customHeight="1">
      <c r="A31" s="216"/>
      <c r="D31" s="229"/>
      <c r="E31" s="216"/>
      <c r="F31" s="216"/>
      <c r="G31" s="216"/>
      <c r="H31" s="216"/>
    </row>
    <row r="32" spans="1:13" ht="13.5" customHeight="1">
      <c r="A32" s="1171" t="s">
        <v>336</v>
      </c>
      <c r="B32" s="1171"/>
      <c r="C32" s="216"/>
      <c r="D32" s="229"/>
      <c r="E32" s="216"/>
      <c r="F32" s="216"/>
      <c r="G32" s="216"/>
      <c r="H32" s="216"/>
    </row>
    <row r="33" spans="1:8" ht="13.5" customHeight="1">
      <c r="A33" s="242" t="s">
        <v>337</v>
      </c>
      <c r="B33" s="300"/>
      <c r="C33" s="1172" t="s">
        <v>338</v>
      </c>
      <c r="D33" s="1173"/>
      <c r="E33" s="1173"/>
      <c r="F33" s="1173"/>
      <c r="G33" s="1173"/>
      <c r="H33" s="1173"/>
    </row>
    <row r="34" spans="1:8" ht="13.5" customHeight="1">
      <c r="A34" s="219" t="s">
        <v>339</v>
      </c>
      <c r="B34" s="300"/>
      <c r="C34" s="1151" t="s">
        <v>340</v>
      </c>
      <c r="D34" s="1152"/>
      <c r="E34" s="1152"/>
      <c r="F34" s="1152"/>
      <c r="G34" s="1152"/>
      <c r="H34" s="1152"/>
    </row>
    <row r="35" spans="1:8" ht="13.5" customHeight="1">
      <c r="A35" s="1174" t="s">
        <v>341</v>
      </c>
      <c r="B35" s="1174"/>
      <c r="C35" s="216"/>
      <c r="D35" s="216"/>
      <c r="E35" s="216"/>
      <c r="F35" s="216"/>
      <c r="G35" s="216"/>
      <c r="H35" s="216"/>
    </row>
    <row r="36" spans="1:8" ht="13.5" customHeight="1">
      <c r="A36" s="243" t="s">
        <v>342</v>
      </c>
      <c r="B36" s="300"/>
      <c r="C36" s="1151" t="s">
        <v>343</v>
      </c>
      <c r="D36" s="1152"/>
      <c r="E36" s="1152"/>
      <c r="F36" s="1152"/>
      <c r="G36" s="1152"/>
      <c r="H36" s="1152"/>
    </row>
    <row r="37" spans="1:8" ht="13.5" customHeight="1">
      <c r="A37" s="225" t="s">
        <v>344</v>
      </c>
      <c r="B37" s="300"/>
      <c r="C37" s="1151" t="s">
        <v>345</v>
      </c>
      <c r="D37" s="1152"/>
      <c r="E37" s="1152"/>
      <c r="F37" s="1152"/>
      <c r="G37" s="1152"/>
      <c r="H37" s="1152"/>
    </row>
    <row r="38" spans="1:8" ht="13.5" customHeight="1" thickBot="1">
      <c r="C38" s="216"/>
      <c r="D38" s="216"/>
      <c r="E38" s="216"/>
      <c r="F38" s="216"/>
      <c r="G38" s="216"/>
      <c r="H38" s="216"/>
    </row>
    <row r="39" spans="1:8" ht="13.5" customHeight="1">
      <c r="A39" s="1153" t="s">
        <v>346</v>
      </c>
      <c r="B39" s="1155" t="s">
        <v>347</v>
      </c>
      <c r="C39" s="1156"/>
      <c r="D39" s="1157"/>
      <c r="E39" s="1158" t="s">
        <v>348</v>
      </c>
      <c r="F39" s="1158"/>
      <c r="G39" s="1159"/>
      <c r="H39" s="216"/>
    </row>
    <row r="40" spans="1:8" ht="13.5" customHeight="1">
      <c r="A40" s="1154"/>
      <c r="B40" s="244" t="s">
        <v>349</v>
      </c>
      <c r="C40" s="245" t="s">
        <v>323</v>
      </c>
      <c r="D40" s="246" t="s">
        <v>324</v>
      </c>
      <c r="E40" s="244" t="s">
        <v>349</v>
      </c>
      <c r="F40" s="245" t="s">
        <v>323</v>
      </c>
      <c r="G40" s="246" t="s">
        <v>324</v>
      </c>
      <c r="H40" s="216"/>
    </row>
    <row r="41" spans="1:8" ht="13.5" customHeight="1">
      <c r="A41" s="247" t="s">
        <v>350</v>
      </c>
      <c r="B41" s="301"/>
      <c r="C41" s="248"/>
      <c r="D41" s="249"/>
      <c r="E41" s="250">
        <f>SUM(F41:G41)</f>
        <v>0</v>
      </c>
      <c r="F41" s="251">
        <f>VLOOKUP(B28,※単価表!C7:E17,3,FALSE)*K20</f>
        <v>0</v>
      </c>
      <c r="G41" s="252">
        <f>IF(OR(B4="老朽改築",B4="法人所有地"),0,VLOOKUP(C28,※単価表!C22:E32,3,FALSE)*L20)</f>
        <v>0</v>
      </c>
      <c r="H41" s="216"/>
    </row>
    <row r="42" spans="1:8" ht="13.5" customHeight="1">
      <c r="A42" s="253" t="s">
        <v>351</v>
      </c>
      <c r="B42" s="301"/>
      <c r="C42" s="248"/>
      <c r="D42" s="249"/>
      <c r="E42" s="250">
        <f>SUM(F42:G42)</f>
        <v>0</v>
      </c>
      <c r="F42" s="251">
        <f>VLOOKUP(B29,※単価表!G7:I17,3,FALSE)*D23</f>
        <v>0</v>
      </c>
      <c r="G42" s="252">
        <f>IF(OR(B4="老朽改築",B4="法人所有地"),0,VLOOKUP(C29,※単価表!G22:I32,3,FALSE)*F23)</f>
        <v>0</v>
      </c>
      <c r="H42" s="216"/>
    </row>
    <row r="43" spans="1:8" ht="13.5" customHeight="1">
      <c r="A43" s="253" t="s">
        <v>352</v>
      </c>
      <c r="C43" s="248"/>
      <c r="D43" s="249"/>
      <c r="E43" s="250">
        <f>SUM(F43:G43)</f>
        <v>0</v>
      </c>
      <c r="F43" s="251">
        <f>VLOOKUP(B30,※単価表!K7:M17,3,FALSE)*D24</f>
        <v>0</v>
      </c>
      <c r="G43" s="252">
        <f>IF(OR(B4="老朽改築",B4="法人所有地"),0,VLOOKUP(C30,※単価表!K22:M32,3,FALSE)*F24)</f>
        <v>0</v>
      </c>
      <c r="H43" s="216"/>
    </row>
    <row r="44" spans="1:8" ht="13.5" customHeight="1">
      <c r="A44" s="253" t="s">
        <v>353</v>
      </c>
      <c r="B44" s="301"/>
      <c r="C44" s="248"/>
      <c r="D44" s="249"/>
      <c r="E44" s="250">
        <f>SUM(F44:G44)</f>
        <v>0</v>
      </c>
      <c r="F44" s="251">
        <f>IF(B33="あり",※単価表!C50,0)</f>
        <v>0</v>
      </c>
      <c r="G44" s="254"/>
      <c r="H44" s="216"/>
    </row>
    <row r="45" spans="1:8" ht="13.5" customHeight="1">
      <c r="A45" s="253" t="s">
        <v>354</v>
      </c>
      <c r="B45" s="301"/>
      <c r="C45" s="248"/>
      <c r="D45" s="249"/>
      <c r="E45" s="255"/>
      <c r="F45" s="256"/>
      <c r="G45" s="254"/>
      <c r="H45" s="216"/>
    </row>
    <row r="46" spans="1:8" ht="13.5" customHeight="1">
      <c r="A46" s="253" t="s">
        <v>355</v>
      </c>
      <c r="B46" s="301"/>
      <c r="C46" s="248"/>
      <c r="D46" s="249"/>
      <c r="E46" s="250">
        <f>SUM(F46:G46)</f>
        <v>0</v>
      </c>
      <c r="F46" s="251">
        <f>IF(AND(B34="あり",K18&gt;K16),(K18-K16)*※単価表!F50+K16*※単価表!E50,IF(AND(B34="あり",K18=K16),K16*※単価表!E50,IF(AND(B34="あり",K18&lt;K16),K18*※単価表!E50,0)))</f>
        <v>0</v>
      </c>
      <c r="G46" s="252">
        <f>IF(OR(B4="老朽改築",B4="法人所有地"),0,IF(B34="あり",L18*16000,0))</f>
        <v>0</v>
      </c>
      <c r="H46" s="216"/>
    </row>
    <row r="47" spans="1:8" ht="13.5" customHeight="1">
      <c r="A47" s="253" t="s">
        <v>356</v>
      </c>
      <c r="B47" s="301"/>
      <c r="C47" s="248"/>
      <c r="D47" s="249"/>
      <c r="E47" s="257"/>
      <c r="F47" s="258"/>
      <c r="G47" s="249"/>
      <c r="H47" s="216"/>
    </row>
    <row r="48" spans="1:8" ht="13.5" customHeight="1">
      <c r="A48" s="253" t="s">
        <v>357</v>
      </c>
      <c r="B48" s="301"/>
      <c r="C48" s="248"/>
      <c r="D48" s="249"/>
      <c r="E48" s="257"/>
      <c r="F48" s="258"/>
      <c r="G48" s="249"/>
      <c r="H48" s="216"/>
    </row>
    <row r="49" spans="1:9" ht="13.5" customHeight="1">
      <c r="A49" s="253" t="s">
        <v>342</v>
      </c>
      <c r="B49" s="259"/>
      <c r="C49" s="248"/>
      <c r="D49" s="249"/>
      <c r="E49" s="250">
        <f>SUM(F49:G49)</f>
        <v>0</v>
      </c>
      <c r="F49" s="251">
        <f>IF(B36="あり",※単価表!C57,0)</f>
        <v>0</v>
      </c>
      <c r="G49" s="249"/>
      <c r="H49" s="216"/>
    </row>
    <row r="50" spans="1:9" ht="13.5" customHeight="1">
      <c r="A50" s="253" t="s">
        <v>358</v>
      </c>
      <c r="B50" s="301"/>
      <c r="C50" s="248"/>
      <c r="D50" s="249"/>
      <c r="E50" s="250">
        <f>SUM(F50:G50)</f>
        <v>0</v>
      </c>
      <c r="F50" s="251">
        <f>IF(B37="あり",※単価表!E57,0)</f>
        <v>0</v>
      </c>
      <c r="G50" s="249"/>
      <c r="H50" s="216"/>
    </row>
    <row r="51" spans="1:9" ht="13.5" customHeight="1" thickBot="1">
      <c r="A51" s="260" t="s">
        <v>359</v>
      </c>
      <c r="B51" s="302"/>
      <c r="C51" s="261"/>
      <c r="D51" s="262"/>
      <c r="E51" s="263"/>
      <c r="F51" s="264"/>
      <c r="G51" s="265"/>
      <c r="H51" s="216"/>
    </row>
    <row r="52" spans="1:9" ht="13.5" customHeight="1" thickTop="1" thickBot="1">
      <c r="A52" s="266" t="s">
        <v>360</v>
      </c>
      <c r="B52" s="267">
        <f>SUM(B41:B51)</f>
        <v>0</v>
      </c>
      <c r="C52" s="268"/>
      <c r="D52" s="269"/>
      <c r="E52" s="270">
        <f>SUM(E41:E50)</f>
        <v>0</v>
      </c>
      <c r="F52" s="271">
        <f>SUM(F41:F50)</f>
        <v>0</v>
      </c>
      <c r="G52" s="272">
        <f>SUM(G41,G42,G43,G44)</f>
        <v>0</v>
      </c>
      <c r="H52" s="216"/>
    </row>
    <row r="53" spans="1:9" ht="13.5" customHeight="1">
      <c r="A53" s="216"/>
      <c r="B53" s="216"/>
      <c r="C53" s="216"/>
      <c r="D53" s="216"/>
      <c r="E53" s="216"/>
      <c r="F53" s="216"/>
      <c r="G53" s="216"/>
      <c r="H53" s="216"/>
    </row>
    <row r="54" spans="1:9" s="273" customFormat="1" ht="13.5" customHeight="1" thickBot="1">
      <c r="A54" s="216" t="s">
        <v>361</v>
      </c>
      <c r="B54" s="216"/>
      <c r="C54" s="216"/>
      <c r="D54" s="216"/>
      <c r="E54" s="216"/>
      <c r="F54" s="216"/>
      <c r="G54" s="216"/>
      <c r="H54" s="216"/>
      <c r="I54" s="217"/>
    </row>
    <row r="55" spans="1:9" s="278" customFormat="1" ht="13.5" customHeight="1">
      <c r="A55" s="274" t="s">
        <v>362</v>
      </c>
      <c r="B55" s="275" t="s">
        <v>363</v>
      </c>
      <c r="C55" s="276" t="s">
        <v>364</v>
      </c>
      <c r="D55" s="276" t="s">
        <v>365</v>
      </c>
      <c r="E55" s="276" t="s">
        <v>366</v>
      </c>
      <c r="F55" s="276" t="s">
        <v>367</v>
      </c>
      <c r="G55" s="276" t="s">
        <v>368</v>
      </c>
      <c r="H55" s="277"/>
      <c r="I55" s="273"/>
    </row>
    <row r="56" spans="1:9" s="278" customFormat="1" ht="13.5" customHeight="1" thickBot="1">
      <c r="A56" s="279">
        <f>SUM(B56:G56,B58:C58)</f>
        <v>0</v>
      </c>
      <c r="B56" s="280">
        <f>IF(B41&lt;E41,B41,E41)</f>
        <v>0</v>
      </c>
      <c r="C56" s="281">
        <f>IF(B42&lt;E42,B42,E42)</f>
        <v>0</v>
      </c>
      <c r="D56" s="281">
        <f>IF(B44&lt;E43,B44,E43)</f>
        <v>0</v>
      </c>
      <c r="E56" s="281">
        <f>IF(B45&lt;E44,B45,E44)</f>
        <v>0</v>
      </c>
      <c r="F56" s="281">
        <f>IF(B46&lt;E46,B46,E46)</f>
        <v>0</v>
      </c>
      <c r="G56" s="281">
        <f>IF(B48&lt;((B56+E56)*2.6%),B48,((B56+E56)*2.6%))</f>
        <v>0</v>
      </c>
      <c r="H56" s="282"/>
    </row>
    <row r="57" spans="1:9" s="278" customFormat="1" ht="13.5" customHeight="1">
      <c r="A57" s="283"/>
      <c r="B57" s="276" t="s">
        <v>369</v>
      </c>
      <c r="C57" s="276" t="s">
        <v>358</v>
      </c>
      <c r="D57" s="283"/>
      <c r="E57" s="283"/>
      <c r="F57" s="283"/>
      <c r="G57" s="283"/>
      <c r="H57" s="283"/>
    </row>
    <row r="58" spans="1:9" ht="13.5" customHeight="1">
      <c r="A58" s="283"/>
      <c r="B58" s="284">
        <f>E49</f>
        <v>0</v>
      </c>
      <c r="C58" s="281">
        <f>IF(B50&lt;E50,B50,E50)</f>
        <v>0</v>
      </c>
      <c r="D58" s="283"/>
      <c r="E58" s="283"/>
      <c r="F58" s="283"/>
      <c r="G58" s="283"/>
      <c r="H58" s="283"/>
      <c r="I58" s="278"/>
    </row>
    <row r="59" spans="1:9" ht="13.5" customHeight="1">
      <c r="A59" s="216"/>
      <c r="B59" s="216"/>
      <c r="C59" s="216"/>
      <c r="D59" s="216"/>
      <c r="E59" s="216"/>
      <c r="F59" s="216"/>
      <c r="G59" s="216"/>
      <c r="H59" s="216"/>
    </row>
    <row r="60" spans="1:9" ht="13.5" customHeight="1">
      <c r="A60" s="216" t="s">
        <v>370</v>
      </c>
      <c r="B60" s="216"/>
      <c r="C60" s="216"/>
      <c r="D60" s="216"/>
      <c r="E60" s="216"/>
      <c r="F60" s="216"/>
      <c r="G60" s="216"/>
      <c r="H60" s="216"/>
    </row>
    <row r="61" spans="1:9" ht="13.5" customHeight="1">
      <c r="A61" s="341" t="s">
        <v>371</v>
      </c>
      <c r="B61" s="245" t="s">
        <v>372</v>
      </c>
      <c r="C61" s="245" t="s">
        <v>373</v>
      </c>
      <c r="D61" s="285"/>
      <c r="E61" s="286"/>
      <c r="F61" s="286"/>
      <c r="G61" s="286"/>
      <c r="H61" s="216"/>
    </row>
    <row r="62" spans="1:9" ht="13.5" customHeight="1">
      <c r="A62" s="340" t="s">
        <v>374</v>
      </c>
      <c r="B62" s="300"/>
      <c r="C62" s="287">
        <f>IF(B62="実施",(※単価表!C64),0)</f>
        <v>0</v>
      </c>
      <c r="D62" s="285"/>
      <c r="E62" s="286"/>
      <c r="F62" s="216" t="s">
        <v>375</v>
      </c>
      <c r="G62" s="286"/>
      <c r="H62" s="216"/>
    </row>
    <row r="63" spans="1:9" ht="13.5" customHeight="1" thickBot="1">
      <c r="A63" s="340" t="s">
        <v>376</v>
      </c>
      <c r="B63" s="300"/>
      <c r="C63" s="287">
        <f>IF(B63="実施",(※単価表!D64),0)</f>
        <v>0</v>
      </c>
      <c r="D63" s="216"/>
      <c r="E63" s="216"/>
      <c r="F63" s="1160" t="s">
        <v>377</v>
      </c>
      <c r="G63" s="1160"/>
      <c r="H63" s="216"/>
    </row>
    <row r="64" spans="1:9" ht="13.5" customHeight="1">
      <c r="A64" s="340" t="s">
        <v>378</v>
      </c>
      <c r="B64" s="300"/>
      <c r="C64" s="287">
        <f>IF(B64="実施",(※単価表!E64),0)</f>
        <v>0</v>
      </c>
      <c r="D64" s="274" t="s">
        <v>379</v>
      </c>
      <c r="E64" s="216"/>
      <c r="F64" s="340" t="s">
        <v>380</v>
      </c>
      <c r="G64" s="303"/>
      <c r="H64" s="216"/>
    </row>
    <row r="65" spans="1:8" ht="13.5" customHeight="1" thickBot="1">
      <c r="A65" s="340" t="s">
        <v>381</v>
      </c>
      <c r="B65" s="300"/>
      <c r="C65" s="287">
        <f>IF(B65="対象",(※単価表!F64),0)</f>
        <v>0</v>
      </c>
      <c r="D65" s="279">
        <f>SUM(C62:C65)</f>
        <v>0</v>
      </c>
      <c r="E65" s="216"/>
      <c r="F65" s="340" t="s">
        <v>382</v>
      </c>
      <c r="G65" s="288">
        <f>1-G64</f>
        <v>1</v>
      </c>
      <c r="H65" s="216"/>
    </row>
    <row r="66" spans="1:8" ht="13.5" customHeight="1">
      <c r="A66" s="216"/>
      <c r="B66" s="216"/>
      <c r="C66" s="216"/>
      <c r="D66" s="216"/>
      <c r="E66" s="216"/>
      <c r="F66" s="216"/>
      <c r="G66" s="216"/>
      <c r="H66" s="216"/>
    </row>
    <row r="67" spans="1:8" ht="27.95" customHeight="1" thickBot="1">
      <c r="A67" s="289" t="s">
        <v>383</v>
      </c>
      <c r="B67" s="1161">
        <f>A56+D65</f>
        <v>0</v>
      </c>
      <c r="C67" s="1161"/>
      <c r="D67" s="1161"/>
      <c r="E67" s="216" t="s">
        <v>384</v>
      </c>
      <c r="F67" s="340" t="s">
        <v>380</v>
      </c>
      <c r="G67" s="340" t="s">
        <v>382</v>
      </c>
      <c r="H67" s="216"/>
    </row>
    <row r="68" spans="1:8" ht="27.95" customHeight="1" thickBot="1">
      <c r="A68" s="290" t="s">
        <v>385</v>
      </c>
      <c r="B68" s="1149">
        <f>ROUNDDOWN(B67*3/4,-3)</f>
        <v>0</v>
      </c>
      <c r="C68" s="1149"/>
      <c r="D68" s="1150"/>
      <c r="E68" s="216"/>
      <c r="F68" s="291">
        <f>ROUNDDOWN(B68*G64,-3)</f>
        <v>0</v>
      </c>
      <c r="G68" s="292">
        <f>B68-F68</f>
        <v>0</v>
      </c>
      <c r="H68" s="216"/>
    </row>
  </sheetData>
  <sheetProtection sheet="1" selectLockedCells="1"/>
  <mergeCells count="38">
    <mergeCell ref="B68:D68"/>
    <mergeCell ref="C37:H37"/>
    <mergeCell ref="A39:A40"/>
    <mergeCell ref="B39:D39"/>
    <mergeCell ref="E39:G39"/>
    <mergeCell ref="F63:G63"/>
    <mergeCell ref="B67:D67"/>
    <mergeCell ref="A24:B24"/>
    <mergeCell ref="A32:B32"/>
    <mergeCell ref="C33:H33"/>
    <mergeCell ref="C34:H34"/>
    <mergeCell ref="A35:B35"/>
    <mergeCell ref="C36:H36"/>
    <mergeCell ref="I14:I15"/>
    <mergeCell ref="A21:G21"/>
    <mergeCell ref="A22:B22"/>
    <mergeCell ref="C22:D22"/>
    <mergeCell ref="E22:F22"/>
    <mergeCell ref="A23:B23"/>
    <mergeCell ref="F9:H9"/>
    <mergeCell ref="F10:H10"/>
    <mergeCell ref="F11:H11"/>
    <mergeCell ref="F12:H12"/>
    <mergeCell ref="A14:A15"/>
    <mergeCell ref="B14:C14"/>
    <mergeCell ref="D14:E14"/>
    <mergeCell ref="F14:G14"/>
    <mergeCell ref="H14:H15"/>
    <mergeCell ref="A2:C2"/>
    <mergeCell ref="D2:H2"/>
    <mergeCell ref="B5:D5"/>
    <mergeCell ref="A7:A8"/>
    <mergeCell ref="B7:B8"/>
    <mergeCell ref="C7:C8"/>
    <mergeCell ref="D7:D8"/>
    <mergeCell ref="E7:E8"/>
    <mergeCell ref="F7:H7"/>
    <mergeCell ref="F8:H8"/>
  </mergeCells>
  <phoneticPr fontId="18"/>
  <conditionalFormatting sqref="G41:G43 D41:D52 G52 B16:B19 D16:D19 F16:F19">
    <cfRule type="expression" dxfId="3" priority="3">
      <formula>OR($B$4="老朽改築",$B$4="法人所有地")</formula>
    </cfRule>
  </conditionalFormatting>
  <conditionalFormatting sqref="B16:H19">
    <cfRule type="expression" dxfId="2" priority="2">
      <formula>$B$4="小規模保育事業"</formula>
    </cfRule>
  </conditionalFormatting>
  <conditionalFormatting sqref="B62:B65">
    <cfRule type="expression" dxfId="1" priority="4">
      <formula>OR($B$36="あり",$B$37="あり")</formula>
    </cfRule>
  </conditionalFormatting>
  <conditionalFormatting sqref="E23:F24">
    <cfRule type="expression" dxfId="0" priority="1">
      <formula>OR($B$4="老朽改築",$B$4="法人所有地")</formula>
    </cfRule>
  </conditionalFormatting>
  <dataValidations count="4">
    <dataValidation type="list" allowBlank="1" showInputMessage="1" showErrorMessage="1" sqref="B4">
      <formula1>"老朽改築,法人所有地,認定こども園,小規模保育事業"</formula1>
    </dataValidation>
    <dataValidation type="list" allowBlank="1" showInputMessage="1" showErrorMessage="1" sqref="B36:B37 B33:B34">
      <formula1>"あり,なし"</formula1>
    </dataValidation>
    <dataValidation type="list" allowBlank="1" showInputMessage="1" showErrorMessage="1" sqref="B65">
      <formula1>"対象,対象外"</formula1>
    </dataValidation>
    <dataValidation type="list" allowBlank="1" showInputMessage="1" showErrorMessage="1" sqref="B62:B64">
      <formula1>"実施,未実施"</formula1>
    </dataValidation>
  </dataValidations>
  <pageMargins left="0.39370078740157483" right="0.19685039370078741" top="0.39370078740157483" bottom="0.39370078740157483" header="0" footer="0"/>
  <pageSetup paperSize="9" scale="8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69"/>
  <sheetViews>
    <sheetView showGridLines="0" view="pageBreakPreview" zoomScaleNormal="85" zoomScaleSheetLayoutView="100" workbookViewId="0">
      <selection activeCell="L18" sqref="L18"/>
    </sheetView>
  </sheetViews>
  <sheetFormatPr defaultRowHeight="14.25"/>
  <cols>
    <col min="1" max="1" width="2.375" style="1317" customWidth="1"/>
    <col min="2" max="2" width="4.375" style="1317" customWidth="1"/>
    <col min="3" max="3" width="14.625" style="1321" customWidth="1"/>
    <col min="4" max="4" width="14.25" style="1317" customWidth="1"/>
    <col min="5" max="5" width="14.125" style="1317" customWidth="1"/>
    <col min="6" max="6" width="13.125" style="1317" customWidth="1"/>
    <col min="7" max="7" width="14.5" style="1321" customWidth="1"/>
    <col min="8" max="8" width="13.625" style="1317" customWidth="1"/>
    <col min="9" max="9" width="14.625" style="1317" customWidth="1"/>
    <col min="10" max="10" width="11.75" style="1317" customWidth="1"/>
    <col min="11" max="11" width="16.5" style="1321" customWidth="1"/>
    <col min="12" max="13" width="12.375" style="1317" customWidth="1"/>
    <col min="14" max="16384" width="9" style="1317"/>
  </cols>
  <sheetData>
    <row r="1" spans="2:13">
      <c r="C1" s="1318" t="s">
        <v>560</v>
      </c>
      <c r="D1" s="1319" t="s">
        <v>561</v>
      </c>
      <c r="E1" s="1320" t="s">
        <v>562</v>
      </c>
    </row>
    <row r="2" spans="2:13">
      <c r="F2" s="1320"/>
    </row>
    <row r="3" spans="2:13">
      <c r="C3" s="1322" t="s">
        <v>563</v>
      </c>
    </row>
    <row r="4" spans="2:13">
      <c r="B4" s="1322"/>
      <c r="E4" s="1323" t="s">
        <v>564</v>
      </c>
      <c r="I4" s="1323" t="s">
        <v>564</v>
      </c>
      <c r="M4" s="1323" t="s">
        <v>564</v>
      </c>
    </row>
    <row r="5" spans="2:13" ht="14.25" customHeight="1">
      <c r="C5" s="1324" t="s">
        <v>565</v>
      </c>
      <c r="D5" s="1325"/>
      <c r="E5" s="1325"/>
      <c r="G5" s="1324" t="s">
        <v>566</v>
      </c>
      <c r="H5" s="1325"/>
      <c r="I5" s="1325"/>
      <c r="K5" s="1324" t="s">
        <v>567</v>
      </c>
      <c r="L5" s="1325"/>
      <c r="M5" s="1325"/>
    </row>
    <row r="6" spans="2:13">
      <c r="C6" s="1318" t="s">
        <v>332</v>
      </c>
      <c r="D6" s="1326" t="s">
        <v>568</v>
      </c>
      <c r="E6" s="1326" t="s">
        <v>569</v>
      </c>
      <c r="G6" s="1318" t="s">
        <v>332</v>
      </c>
      <c r="H6" s="1326" t="s">
        <v>568</v>
      </c>
      <c r="I6" s="1326" t="s">
        <v>569</v>
      </c>
      <c r="K6" s="1318" t="s">
        <v>332</v>
      </c>
      <c r="L6" s="1326" t="s">
        <v>568</v>
      </c>
      <c r="M6" s="1326" t="s">
        <v>569</v>
      </c>
    </row>
    <row r="7" spans="2:13" ht="15.75">
      <c r="C7" s="1327" t="s">
        <v>570</v>
      </c>
      <c r="D7" s="1328">
        <v>87400000</v>
      </c>
      <c r="E7" s="1329">
        <f>D7*3/2</f>
        <v>131100000</v>
      </c>
      <c r="G7" s="1330" t="s">
        <v>570</v>
      </c>
      <c r="H7" s="1331">
        <v>1749000</v>
      </c>
      <c r="I7" s="1331">
        <f>H7*3/2</f>
        <v>2623500</v>
      </c>
      <c r="K7" s="1330" t="s">
        <v>570</v>
      </c>
      <c r="L7" s="1331">
        <v>3116000</v>
      </c>
      <c r="M7" s="1331">
        <f>L7*3/2</f>
        <v>4674000</v>
      </c>
    </row>
    <row r="8" spans="2:13" ht="15.75">
      <c r="C8" s="1327" t="s">
        <v>571</v>
      </c>
      <c r="D8" s="1328">
        <v>91600000</v>
      </c>
      <c r="E8" s="1329">
        <f t="shared" ref="E8:E17" si="0">D8*3/2</f>
        <v>137400000</v>
      </c>
      <c r="G8" s="1330" t="s">
        <v>571</v>
      </c>
      <c r="H8" s="1331">
        <v>1983000</v>
      </c>
      <c r="I8" s="1331">
        <f t="shared" ref="I8:I17" si="1">H8*3/2</f>
        <v>2974500</v>
      </c>
      <c r="K8" s="1330" t="s">
        <v>571</v>
      </c>
      <c r="L8" s="1331">
        <v>3802000</v>
      </c>
      <c r="M8" s="1331">
        <f t="shared" ref="M8:M17" si="2">L8*3/2</f>
        <v>5703000</v>
      </c>
    </row>
    <row r="9" spans="2:13" ht="15.75">
      <c r="C9" s="1327" t="s">
        <v>572</v>
      </c>
      <c r="D9" s="1328">
        <v>106500000</v>
      </c>
      <c r="E9" s="1329">
        <f t="shared" si="0"/>
        <v>159750000</v>
      </c>
      <c r="G9" s="1330" t="s">
        <v>572</v>
      </c>
      <c r="H9" s="1331">
        <v>2644000</v>
      </c>
      <c r="I9" s="1331">
        <f t="shared" si="1"/>
        <v>3966000</v>
      </c>
      <c r="K9" s="1330" t="s">
        <v>572</v>
      </c>
      <c r="L9" s="1331">
        <v>4608000</v>
      </c>
      <c r="M9" s="1331">
        <f t="shared" si="2"/>
        <v>6912000</v>
      </c>
    </row>
    <row r="10" spans="2:13" ht="15.75">
      <c r="C10" s="1327" t="s">
        <v>573</v>
      </c>
      <c r="D10" s="1328">
        <v>121400000</v>
      </c>
      <c r="E10" s="1329">
        <f t="shared" si="0"/>
        <v>182100000</v>
      </c>
      <c r="G10" s="1330" t="s">
        <v>573</v>
      </c>
      <c r="H10" s="1331">
        <v>3328000</v>
      </c>
      <c r="I10" s="1331">
        <f t="shared" si="1"/>
        <v>4992000</v>
      </c>
      <c r="K10" s="1330" t="s">
        <v>573</v>
      </c>
      <c r="L10" s="1331">
        <v>6401000</v>
      </c>
      <c r="M10" s="1331">
        <f t="shared" si="2"/>
        <v>9601500</v>
      </c>
    </row>
    <row r="11" spans="2:13" ht="15.75">
      <c r="C11" s="1327" t="s">
        <v>574</v>
      </c>
      <c r="D11" s="1328">
        <v>157700000</v>
      </c>
      <c r="E11" s="1329">
        <f t="shared" si="0"/>
        <v>236550000</v>
      </c>
      <c r="G11" s="1330" t="s">
        <v>574</v>
      </c>
      <c r="H11" s="1331">
        <v>4694000</v>
      </c>
      <c r="I11" s="1331">
        <f t="shared" si="1"/>
        <v>7041000</v>
      </c>
      <c r="K11" s="1330" t="s">
        <v>574</v>
      </c>
      <c r="L11" s="1331">
        <v>9604000</v>
      </c>
      <c r="M11" s="1331">
        <f t="shared" si="2"/>
        <v>14406000</v>
      </c>
    </row>
    <row r="12" spans="2:13" ht="15.75">
      <c r="C12" s="1327" t="s">
        <v>575</v>
      </c>
      <c r="D12" s="1328">
        <v>189800000</v>
      </c>
      <c r="E12" s="1329">
        <f t="shared" si="0"/>
        <v>284700000</v>
      </c>
      <c r="G12" s="1327" t="s">
        <v>575</v>
      </c>
      <c r="H12" s="1331">
        <v>5634000</v>
      </c>
      <c r="I12" s="1331">
        <f t="shared" si="1"/>
        <v>8451000</v>
      </c>
      <c r="K12" s="1330" t="s">
        <v>575</v>
      </c>
      <c r="L12" s="1331">
        <v>11525000</v>
      </c>
      <c r="M12" s="1331">
        <f t="shared" si="2"/>
        <v>17287500</v>
      </c>
    </row>
    <row r="13" spans="2:13" ht="15.75">
      <c r="C13" s="1327" t="s">
        <v>576</v>
      </c>
      <c r="D13" s="1328">
        <v>219700000</v>
      </c>
      <c r="E13" s="1329">
        <f t="shared" si="0"/>
        <v>329550000</v>
      </c>
      <c r="G13" s="1327" t="s">
        <v>576</v>
      </c>
      <c r="H13" s="1331">
        <v>7042000</v>
      </c>
      <c r="I13" s="1331">
        <f t="shared" si="1"/>
        <v>10563000</v>
      </c>
      <c r="K13" s="1330" t="s">
        <v>576</v>
      </c>
      <c r="L13" s="1331">
        <v>14406000</v>
      </c>
      <c r="M13" s="1331">
        <f t="shared" si="2"/>
        <v>21609000</v>
      </c>
    </row>
    <row r="14" spans="2:13" ht="15.75">
      <c r="C14" s="1327" t="s">
        <v>577</v>
      </c>
      <c r="D14" s="1328">
        <v>249500000</v>
      </c>
      <c r="E14" s="1329">
        <f t="shared" si="0"/>
        <v>374250000</v>
      </c>
      <c r="G14" s="1327" t="s">
        <v>577</v>
      </c>
      <c r="H14" s="1331">
        <v>8451000</v>
      </c>
      <c r="I14" s="1331">
        <f t="shared" si="1"/>
        <v>12676500</v>
      </c>
      <c r="K14" s="1330" t="s">
        <v>577</v>
      </c>
      <c r="L14" s="1331">
        <v>15752000</v>
      </c>
      <c r="M14" s="1331">
        <f t="shared" si="2"/>
        <v>23628000</v>
      </c>
    </row>
    <row r="15" spans="2:13" ht="15.75">
      <c r="C15" s="1327" t="s">
        <v>578</v>
      </c>
      <c r="D15" s="1328">
        <v>277300000</v>
      </c>
      <c r="E15" s="1329">
        <f t="shared" si="0"/>
        <v>415950000</v>
      </c>
      <c r="G15" s="1327" t="s">
        <v>578</v>
      </c>
      <c r="H15" s="1331">
        <v>9859000</v>
      </c>
      <c r="I15" s="1331">
        <f t="shared" si="1"/>
        <v>14788500</v>
      </c>
      <c r="K15" s="1330" t="s">
        <v>578</v>
      </c>
      <c r="L15" s="1331">
        <v>18378000</v>
      </c>
      <c r="M15" s="1331">
        <f t="shared" si="2"/>
        <v>27567000</v>
      </c>
    </row>
    <row r="16" spans="2:13" ht="15.75">
      <c r="C16" s="1327" t="s">
        <v>579</v>
      </c>
      <c r="D16" s="1328">
        <v>307200000</v>
      </c>
      <c r="E16" s="1329">
        <f t="shared" si="0"/>
        <v>460800000</v>
      </c>
      <c r="G16" s="1327" t="s">
        <v>579</v>
      </c>
      <c r="H16" s="1331">
        <v>11270000</v>
      </c>
      <c r="I16" s="1331">
        <f t="shared" si="1"/>
        <v>16905000</v>
      </c>
      <c r="K16" s="1330" t="s">
        <v>579</v>
      </c>
      <c r="L16" s="1331">
        <v>21003000</v>
      </c>
      <c r="M16" s="1331">
        <f t="shared" si="2"/>
        <v>31504500</v>
      </c>
    </row>
    <row r="17" spans="3:13" ht="15.75">
      <c r="C17" s="1327" t="s">
        <v>580</v>
      </c>
      <c r="D17" s="1328">
        <v>341400000</v>
      </c>
      <c r="E17" s="1329">
        <f t="shared" si="0"/>
        <v>512100000</v>
      </c>
      <c r="G17" s="1330" t="s">
        <v>580</v>
      </c>
      <c r="H17" s="1331">
        <v>12678000</v>
      </c>
      <c r="I17" s="1331">
        <f t="shared" si="1"/>
        <v>19017000</v>
      </c>
      <c r="K17" s="1330" t="s">
        <v>580</v>
      </c>
      <c r="L17" s="1331">
        <v>23629000</v>
      </c>
      <c r="M17" s="1331">
        <f t="shared" si="2"/>
        <v>35443500</v>
      </c>
    </row>
    <row r="19" spans="3:13">
      <c r="E19" s="1323" t="s">
        <v>564</v>
      </c>
      <c r="I19" s="1323" t="s">
        <v>564</v>
      </c>
      <c r="M19" s="1323" t="s">
        <v>564</v>
      </c>
    </row>
    <row r="20" spans="3:13">
      <c r="C20" s="1324" t="s">
        <v>581</v>
      </c>
      <c r="D20" s="1325"/>
      <c r="E20" s="1325"/>
      <c r="G20" s="1324" t="s">
        <v>582</v>
      </c>
      <c r="H20" s="1325"/>
      <c r="I20" s="1325"/>
      <c r="K20" s="1324" t="s">
        <v>583</v>
      </c>
      <c r="L20" s="1325"/>
      <c r="M20" s="1325"/>
    </row>
    <row r="21" spans="3:13">
      <c r="C21" s="1318" t="s">
        <v>332</v>
      </c>
      <c r="D21" s="1326" t="s">
        <v>568</v>
      </c>
      <c r="E21" s="1326" t="s">
        <v>569</v>
      </c>
      <c r="G21" s="1318" t="s">
        <v>332</v>
      </c>
      <c r="H21" s="1326" t="s">
        <v>568</v>
      </c>
      <c r="I21" s="1326" t="s">
        <v>569</v>
      </c>
      <c r="K21" s="1318" t="s">
        <v>332</v>
      </c>
      <c r="L21" s="1326" t="s">
        <v>568</v>
      </c>
      <c r="M21" s="1326" t="s">
        <v>569</v>
      </c>
    </row>
    <row r="22" spans="3:13" ht="15.75">
      <c r="C22" s="1327" t="s">
        <v>570</v>
      </c>
      <c r="D22" s="1328">
        <v>65500000</v>
      </c>
      <c r="E22" s="1329">
        <f>D22*2</f>
        <v>131000000</v>
      </c>
      <c r="G22" s="1327" t="s">
        <v>570</v>
      </c>
      <c r="H22" s="1331">
        <v>1311000</v>
      </c>
      <c r="I22" s="1331">
        <f>H22*2</f>
        <v>2622000</v>
      </c>
      <c r="K22" s="1330" t="s">
        <v>570</v>
      </c>
      <c r="L22" s="1331">
        <v>2336000</v>
      </c>
      <c r="M22" s="1331">
        <f>L22*2</f>
        <v>4672000</v>
      </c>
    </row>
    <row r="23" spans="3:13" ht="15.75">
      <c r="C23" s="1327" t="s">
        <v>584</v>
      </c>
      <c r="D23" s="1328">
        <v>68600000</v>
      </c>
      <c r="E23" s="1329">
        <f t="shared" ref="E23:E32" si="3">D23*2</f>
        <v>137200000</v>
      </c>
      <c r="G23" s="1327" t="s">
        <v>571</v>
      </c>
      <c r="H23" s="1331">
        <v>1488000</v>
      </c>
      <c r="I23" s="1331">
        <f t="shared" ref="I23:I32" si="4">H23*2</f>
        <v>2976000</v>
      </c>
      <c r="K23" s="1330" t="s">
        <v>571</v>
      </c>
      <c r="L23" s="1331">
        <v>2851000</v>
      </c>
      <c r="M23" s="1331">
        <f t="shared" ref="M23:M32" si="5">L23*2</f>
        <v>5702000</v>
      </c>
    </row>
    <row r="24" spans="3:13" ht="15.75">
      <c r="C24" s="1327" t="s">
        <v>572</v>
      </c>
      <c r="D24" s="1328">
        <v>79800000</v>
      </c>
      <c r="E24" s="1329">
        <f t="shared" si="3"/>
        <v>159600000</v>
      </c>
      <c r="G24" s="1327" t="s">
        <v>572</v>
      </c>
      <c r="H24" s="1331">
        <v>1983000</v>
      </c>
      <c r="I24" s="1331">
        <f t="shared" si="4"/>
        <v>3966000</v>
      </c>
      <c r="K24" s="1330" t="s">
        <v>572</v>
      </c>
      <c r="L24" s="1331">
        <v>3455000</v>
      </c>
      <c r="M24" s="1331">
        <f t="shared" si="5"/>
        <v>6910000</v>
      </c>
    </row>
    <row r="25" spans="3:13" ht="15.75">
      <c r="C25" s="1327" t="s">
        <v>573</v>
      </c>
      <c r="D25" s="1328">
        <v>91000000</v>
      </c>
      <c r="E25" s="1329">
        <f t="shared" si="3"/>
        <v>182000000</v>
      </c>
      <c r="G25" s="1327" t="s">
        <v>573</v>
      </c>
      <c r="H25" s="1331">
        <v>2496000</v>
      </c>
      <c r="I25" s="1331">
        <f t="shared" si="4"/>
        <v>4992000</v>
      </c>
      <c r="K25" s="1330" t="s">
        <v>573</v>
      </c>
      <c r="L25" s="1331">
        <v>4801000</v>
      </c>
      <c r="M25" s="1331">
        <f t="shared" si="5"/>
        <v>9602000</v>
      </c>
    </row>
    <row r="26" spans="3:13" ht="15.75">
      <c r="C26" s="1327" t="s">
        <v>574</v>
      </c>
      <c r="D26" s="1328">
        <v>118200000</v>
      </c>
      <c r="E26" s="1329">
        <f t="shared" si="3"/>
        <v>236400000</v>
      </c>
      <c r="G26" s="1327" t="s">
        <v>574</v>
      </c>
      <c r="H26" s="1331">
        <v>3519000</v>
      </c>
      <c r="I26" s="1331">
        <f t="shared" si="4"/>
        <v>7038000</v>
      </c>
      <c r="K26" s="1330" t="s">
        <v>574</v>
      </c>
      <c r="L26" s="1331">
        <v>7202000</v>
      </c>
      <c r="M26" s="1331">
        <f t="shared" si="5"/>
        <v>14404000</v>
      </c>
    </row>
    <row r="27" spans="3:13" ht="15.75">
      <c r="C27" s="1327" t="s">
        <v>575</v>
      </c>
      <c r="D27" s="1328">
        <v>142200000</v>
      </c>
      <c r="E27" s="1329">
        <f t="shared" si="3"/>
        <v>284400000</v>
      </c>
      <c r="G27" s="1327" t="s">
        <v>575</v>
      </c>
      <c r="H27" s="1331">
        <v>4225000</v>
      </c>
      <c r="I27" s="1331">
        <f t="shared" si="4"/>
        <v>8450000</v>
      </c>
      <c r="K27" s="1330" t="s">
        <v>575</v>
      </c>
      <c r="L27" s="1331">
        <v>8643000</v>
      </c>
      <c r="M27" s="1331">
        <f t="shared" si="5"/>
        <v>17286000</v>
      </c>
    </row>
    <row r="28" spans="3:13" ht="15.75">
      <c r="C28" s="1327" t="s">
        <v>576</v>
      </c>
      <c r="D28" s="1328">
        <v>164600000</v>
      </c>
      <c r="E28" s="1329">
        <f t="shared" si="3"/>
        <v>329200000</v>
      </c>
      <c r="G28" s="1327" t="s">
        <v>576</v>
      </c>
      <c r="H28" s="1331">
        <v>5282000</v>
      </c>
      <c r="I28" s="1331">
        <f t="shared" si="4"/>
        <v>10564000</v>
      </c>
      <c r="K28" s="1330" t="s">
        <v>576</v>
      </c>
      <c r="L28" s="1331">
        <v>10807000</v>
      </c>
      <c r="M28" s="1331">
        <f t="shared" si="5"/>
        <v>21614000</v>
      </c>
    </row>
    <row r="29" spans="3:13" ht="15.75">
      <c r="C29" s="1327" t="s">
        <v>577</v>
      </c>
      <c r="D29" s="1328">
        <v>187100000</v>
      </c>
      <c r="E29" s="1329">
        <f t="shared" si="3"/>
        <v>374200000</v>
      </c>
      <c r="G29" s="1327" t="s">
        <v>577</v>
      </c>
      <c r="H29" s="1331">
        <v>6339000</v>
      </c>
      <c r="I29" s="1331">
        <f t="shared" si="4"/>
        <v>12678000</v>
      </c>
      <c r="K29" s="1330" t="s">
        <v>577</v>
      </c>
      <c r="L29" s="1331">
        <v>11814000</v>
      </c>
      <c r="M29" s="1331">
        <f t="shared" si="5"/>
        <v>23628000</v>
      </c>
    </row>
    <row r="30" spans="3:13" ht="15.75">
      <c r="C30" s="1327" t="s">
        <v>578</v>
      </c>
      <c r="D30" s="1328">
        <v>207900000</v>
      </c>
      <c r="E30" s="1329">
        <f t="shared" si="3"/>
        <v>415800000</v>
      </c>
      <c r="G30" s="1327" t="s">
        <v>578</v>
      </c>
      <c r="H30" s="1331">
        <v>7394000</v>
      </c>
      <c r="I30" s="1331">
        <f t="shared" si="4"/>
        <v>14788000</v>
      </c>
      <c r="K30" s="1330" t="s">
        <v>578</v>
      </c>
      <c r="L30" s="1331">
        <v>13783000</v>
      </c>
      <c r="M30" s="1331">
        <f t="shared" si="5"/>
        <v>27566000</v>
      </c>
    </row>
    <row r="31" spans="3:13" ht="15.75">
      <c r="C31" s="1327" t="s">
        <v>579</v>
      </c>
      <c r="D31" s="1328">
        <v>230400000</v>
      </c>
      <c r="E31" s="1329">
        <f t="shared" si="3"/>
        <v>460800000</v>
      </c>
      <c r="G31" s="1327" t="s">
        <v>579</v>
      </c>
      <c r="H31" s="1331">
        <v>8451000</v>
      </c>
      <c r="I31" s="1331">
        <f t="shared" si="4"/>
        <v>16902000</v>
      </c>
      <c r="K31" s="1330" t="s">
        <v>579</v>
      </c>
      <c r="L31" s="1331">
        <v>15752000</v>
      </c>
      <c r="M31" s="1331">
        <f t="shared" si="5"/>
        <v>31504000</v>
      </c>
    </row>
    <row r="32" spans="3:13" ht="15.75">
      <c r="C32" s="1327" t="s">
        <v>580</v>
      </c>
      <c r="D32" s="1328">
        <v>255900000</v>
      </c>
      <c r="E32" s="1329">
        <f t="shared" si="3"/>
        <v>511800000</v>
      </c>
      <c r="G32" s="1327" t="s">
        <v>580</v>
      </c>
      <c r="H32" s="1331">
        <v>9508000</v>
      </c>
      <c r="I32" s="1331">
        <f t="shared" si="4"/>
        <v>19016000</v>
      </c>
      <c r="K32" s="1330" t="s">
        <v>580</v>
      </c>
      <c r="L32" s="1331">
        <v>17721000</v>
      </c>
      <c r="M32" s="1331">
        <f t="shared" si="5"/>
        <v>35442000</v>
      </c>
    </row>
    <row r="34" spans="2:13" ht="14.25" customHeight="1">
      <c r="C34" s="1332" t="s">
        <v>585</v>
      </c>
      <c r="D34" s="1332"/>
      <c r="E34" s="1332"/>
      <c r="F34" s="1332"/>
      <c r="G34" s="1332"/>
      <c r="H34" s="1332"/>
      <c r="I34" s="1332"/>
      <c r="J34" s="1332"/>
      <c r="K34" s="1332"/>
      <c r="L34" s="1332"/>
      <c r="M34" s="1332"/>
    </row>
    <row r="35" spans="2:13">
      <c r="C35" s="1332"/>
      <c r="D35" s="1332"/>
      <c r="E35" s="1332"/>
      <c r="F35" s="1332"/>
      <c r="G35" s="1332"/>
      <c r="H35" s="1332"/>
      <c r="I35" s="1332"/>
      <c r="J35" s="1332"/>
      <c r="K35" s="1332"/>
      <c r="L35" s="1332"/>
      <c r="M35" s="1332"/>
    </row>
    <row r="36" spans="2:13">
      <c r="C36" s="1332"/>
      <c r="D36" s="1332"/>
      <c r="E36" s="1332"/>
      <c r="F36" s="1332"/>
      <c r="G36" s="1332"/>
      <c r="H36" s="1332"/>
      <c r="I36" s="1332"/>
      <c r="J36" s="1332"/>
      <c r="K36" s="1332"/>
      <c r="L36" s="1332"/>
      <c r="M36" s="1332"/>
    </row>
    <row r="37" spans="2:13">
      <c r="C37" s="1332"/>
      <c r="D37" s="1332"/>
      <c r="E37" s="1332"/>
      <c r="F37" s="1332"/>
      <c r="G37" s="1332"/>
      <c r="H37" s="1332"/>
      <c r="I37" s="1332"/>
      <c r="J37" s="1332"/>
      <c r="K37" s="1332"/>
      <c r="L37" s="1332"/>
      <c r="M37" s="1332"/>
    </row>
    <row r="38" spans="2:13">
      <c r="C38" s="1332"/>
      <c r="D38" s="1332"/>
      <c r="E38" s="1332"/>
      <c r="F38" s="1332"/>
      <c r="G38" s="1332"/>
      <c r="H38" s="1332"/>
      <c r="I38" s="1332"/>
      <c r="J38" s="1332"/>
      <c r="K38" s="1332"/>
      <c r="L38" s="1332"/>
      <c r="M38" s="1332"/>
    </row>
    <row r="39" spans="2:13">
      <c r="C39" s="1332"/>
      <c r="D39" s="1332"/>
      <c r="E39" s="1332"/>
      <c r="F39" s="1332"/>
      <c r="G39" s="1332"/>
      <c r="H39" s="1332"/>
      <c r="I39" s="1332"/>
      <c r="J39" s="1332"/>
      <c r="K39" s="1332"/>
      <c r="L39" s="1332"/>
      <c r="M39" s="1332"/>
    </row>
    <row r="40" spans="2:13">
      <c r="C40" s="1332"/>
      <c r="D40" s="1332"/>
      <c r="E40" s="1332"/>
      <c r="F40" s="1332"/>
      <c r="G40" s="1332"/>
      <c r="H40" s="1332"/>
      <c r="I40" s="1332"/>
      <c r="J40" s="1332"/>
      <c r="K40" s="1332"/>
      <c r="L40" s="1332"/>
      <c r="M40" s="1332"/>
    </row>
    <row r="41" spans="2:13">
      <c r="C41" s="1332"/>
      <c r="D41" s="1332"/>
      <c r="E41" s="1332"/>
      <c r="F41" s="1332"/>
      <c r="G41" s="1332"/>
      <c r="H41" s="1332"/>
      <c r="I41" s="1332"/>
      <c r="J41" s="1332"/>
      <c r="K41" s="1332"/>
      <c r="L41" s="1332"/>
      <c r="M41" s="1332"/>
    </row>
    <row r="42" spans="2:13">
      <c r="C42" s="1332"/>
      <c r="D42" s="1332"/>
      <c r="E42" s="1332"/>
      <c r="F42" s="1332"/>
      <c r="G42" s="1332"/>
      <c r="H42" s="1332"/>
      <c r="I42" s="1332"/>
      <c r="J42" s="1332"/>
      <c r="K42" s="1332"/>
      <c r="L42" s="1332"/>
      <c r="M42" s="1332"/>
    </row>
    <row r="43" spans="2:13">
      <c r="C43" s="1332"/>
      <c r="D43" s="1332"/>
      <c r="E43" s="1332"/>
      <c r="F43" s="1332"/>
      <c r="G43" s="1332"/>
      <c r="H43" s="1332"/>
      <c r="I43" s="1332"/>
      <c r="J43" s="1332"/>
      <c r="K43" s="1332"/>
      <c r="L43" s="1332"/>
      <c r="M43" s="1332"/>
    </row>
    <row r="44" spans="2:13">
      <c r="C44" s="1333"/>
      <c r="D44" s="1333"/>
      <c r="E44" s="1333"/>
      <c r="F44" s="1333"/>
      <c r="G44" s="1333"/>
      <c r="H44" s="1333"/>
      <c r="I44" s="1333"/>
      <c r="J44" s="1333"/>
      <c r="K44" s="1333"/>
      <c r="L44" s="1333"/>
      <c r="M44" s="1333"/>
    </row>
    <row r="46" spans="2:13">
      <c r="B46" s="1322" t="s">
        <v>586</v>
      </c>
    </row>
    <row r="47" spans="2:13">
      <c r="C47" s="1323"/>
      <c r="D47" s="1334"/>
      <c r="E47" s="1335"/>
      <c r="F47" s="1336" t="s">
        <v>564</v>
      </c>
    </row>
    <row r="48" spans="2:13" ht="23.25" customHeight="1">
      <c r="C48" s="1337" t="s">
        <v>587</v>
      </c>
      <c r="D48" s="1337"/>
      <c r="E48" s="1338" t="s">
        <v>588</v>
      </c>
      <c r="F48" s="1338" t="s">
        <v>589</v>
      </c>
    </row>
    <row r="49" spans="2:11">
      <c r="C49" s="1326" t="s">
        <v>569</v>
      </c>
      <c r="D49" s="1326" t="s">
        <v>568</v>
      </c>
      <c r="E49" s="1338" t="s">
        <v>590</v>
      </c>
      <c r="F49" s="1338" t="s">
        <v>590</v>
      </c>
    </row>
    <row r="50" spans="2:11" ht="15.75">
      <c r="C50" s="1329">
        <f>D50*3/2</f>
        <v>18060000</v>
      </c>
      <c r="D50" s="1328">
        <v>12040000</v>
      </c>
      <c r="E50" s="1339">
        <v>16000</v>
      </c>
      <c r="F50" s="1339">
        <v>32000</v>
      </c>
    </row>
    <row r="53" spans="2:11">
      <c r="B53" s="1322" t="s">
        <v>591</v>
      </c>
      <c r="K53" s="1317"/>
    </row>
    <row r="54" spans="2:11">
      <c r="C54" s="1323"/>
      <c r="F54" s="1323" t="s">
        <v>564</v>
      </c>
      <c r="K54" s="1317"/>
    </row>
    <row r="55" spans="2:11" ht="32.25" customHeight="1">
      <c r="C55" s="1340" t="s">
        <v>592</v>
      </c>
      <c r="D55" s="1340" t="s">
        <v>592</v>
      </c>
      <c r="E55" s="1341" t="s">
        <v>593</v>
      </c>
      <c r="F55" s="1341" t="s">
        <v>593</v>
      </c>
      <c r="K55" s="1317"/>
    </row>
    <row r="56" spans="2:11">
      <c r="C56" s="1326" t="s">
        <v>569</v>
      </c>
      <c r="D56" s="1326" t="s">
        <v>568</v>
      </c>
      <c r="E56" s="1326" t="s">
        <v>569</v>
      </c>
      <c r="F56" s="1326" t="s">
        <v>568</v>
      </c>
      <c r="K56" s="1317"/>
    </row>
    <row r="57" spans="2:11" ht="15.75">
      <c r="C57" s="1342">
        <f>D57*3/2</f>
        <v>4215000</v>
      </c>
      <c r="D57" s="1343">
        <v>2810000</v>
      </c>
      <c r="E57" s="1342">
        <f>F57*3/2</f>
        <v>26250000</v>
      </c>
      <c r="F57" s="1343">
        <v>17500000</v>
      </c>
      <c r="G57" s="1344"/>
      <c r="I57" s="1345"/>
    </row>
    <row r="58" spans="2:11">
      <c r="D58" s="1321"/>
      <c r="E58" s="1321"/>
      <c r="F58" s="1321"/>
    </row>
    <row r="60" spans="2:11">
      <c r="B60" s="1322" t="s">
        <v>594</v>
      </c>
      <c r="K60" s="1317"/>
    </row>
    <row r="61" spans="2:11">
      <c r="C61" s="1323"/>
      <c r="D61" s="1323"/>
      <c r="E61" s="1323"/>
      <c r="F61" s="1323" t="s">
        <v>564</v>
      </c>
      <c r="K61" s="1317"/>
    </row>
    <row r="62" spans="2:11">
      <c r="C62" s="1319" t="s">
        <v>595</v>
      </c>
      <c r="D62" s="1319" t="s">
        <v>596</v>
      </c>
      <c r="E62" s="1319" t="s">
        <v>597</v>
      </c>
      <c r="F62" s="1319" t="s">
        <v>598</v>
      </c>
      <c r="K62" s="1317"/>
    </row>
    <row r="63" spans="2:11">
      <c r="C63" s="1319" t="s">
        <v>590</v>
      </c>
      <c r="D63" s="1319" t="s">
        <v>590</v>
      </c>
      <c r="E63" s="1319" t="s">
        <v>590</v>
      </c>
      <c r="F63" s="1319" t="s">
        <v>590</v>
      </c>
      <c r="K63" s="1317"/>
    </row>
    <row r="64" spans="2:11" ht="15.75">
      <c r="C64" s="1328">
        <v>2900000</v>
      </c>
      <c r="D64" s="1328">
        <v>7000000</v>
      </c>
      <c r="E64" s="1346">
        <v>13850000</v>
      </c>
      <c r="F64" s="1347">
        <v>6450000</v>
      </c>
      <c r="J64" s="1348"/>
      <c r="K64" s="1317"/>
    </row>
    <row r="69" spans="3:9" ht="47.25" customHeight="1">
      <c r="C69" s="1349"/>
      <c r="D69" s="1349"/>
      <c r="E69" s="1349"/>
      <c r="F69" s="1349"/>
      <c r="G69" s="1349"/>
      <c r="H69" s="1349"/>
      <c r="I69" s="1349"/>
    </row>
  </sheetData>
  <mergeCells count="9">
    <mergeCell ref="C34:M43"/>
    <mergeCell ref="C48:D48"/>
    <mergeCell ref="C69:I69"/>
    <mergeCell ref="C5:E5"/>
    <mergeCell ref="G5:I5"/>
    <mergeCell ref="K5:M5"/>
    <mergeCell ref="C20:E20"/>
    <mergeCell ref="G20:I20"/>
    <mergeCell ref="K20:M20"/>
  </mergeCells>
  <phoneticPr fontId="18"/>
  <pageMargins left="0.7" right="0.7" top="0.75" bottom="0.75" header="0.3" footer="0.3"/>
  <pageSetup paperSize="9" scale="56" fitToHeight="0" orientation="portrait" r:id="rId1"/>
  <rowBreaks count="1" manualBreakCount="1">
    <brk id="44"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44"/>
  <sheetViews>
    <sheetView view="pageBreakPreview" zoomScaleNormal="100" zoomScaleSheetLayoutView="100" workbookViewId="0">
      <selection activeCell="BE4" sqref="BE4"/>
    </sheetView>
  </sheetViews>
  <sheetFormatPr defaultColWidth="9" defaultRowHeight="12.75"/>
  <cols>
    <col min="1" max="55" width="1.625" style="198" customWidth="1"/>
    <col min="56" max="16384" width="9" style="198"/>
  </cols>
  <sheetData>
    <row r="1" spans="1:55" ht="20.100000000000001" customHeight="1">
      <c r="A1" s="196"/>
      <c r="B1" s="294" t="s">
        <v>395</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184"/>
      <c r="AZ1" s="1184"/>
      <c r="BA1" s="1184"/>
      <c r="BB1" s="1184"/>
      <c r="BC1" s="1184"/>
    </row>
    <row r="2" spans="1:55" ht="20.100000000000001" customHeight="1">
      <c r="A2" s="638" t="s">
        <v>91</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row>
    <row r="3" spans="1:55" ht="20.100000000000001"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row>
    <row r="4" spans="1:55" ht="35.1" customHeight="1">
      <c r="A4" s="1185" t="s">
        <v>92</v>
      </c>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c r="AJ4" s="1185"/>
      <c r="AK4" s="1185"/>
      <c r="AL4" s="1185"/>
      <c r="AM4" s="1185"/>
      <c r="AN4" s="1185"/>
      <c r="AO4" s="1185"/>
      <c r="AP4" s="1185"/>
      <c r="AQ4" s="1185"/>
      <c r="AR4" s="1185"/>
      <c r="AS4" s="1185"/>
      <c r="AT4" s="1185"/>
      <c r="AU4" s="1185"/>
      <c r="AV4" s="1185"/>
      <c r="AW4" s="1185"/>
      <c r="AX4" s="1185"/>
      <c r="AY4" s="1185"/>
      <c r="AZ4" s="1185"/>
      <c r="BA4" s="1185"/>
      <c r="BB4" s="1185"/>
      <c r="BC4" s="1185"/>
    </row>
    <row r="5" spans="1:55" ht="20.100000000000001"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row>
    <row r="6" spans="1:55" ht="20.100000000000001" customHeight="1">
      <c r="A6" s="196"/>
      <c r="B6" s="196"/>
      <c r="C6" s="202" t="s">
        <v>93</v>
      </c>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row>
    <row r="7" spans="1:55" ht="20.100000000000001" customHeight="1">
      <c r="A7" s="196"/>
      <c r="B7" s="196"/>
      <c r="C7" s="1199"/>
      <c r="D7" s="1199"/>
      <c r="E7" s="1199"/>
      <c r="F7" s="1199"/>
      <c r="G7" s="1200" t="s">
        <v>94</v>
      </c>
      <c r="H7" s="1200"/>
      <c r="I7" s="1200"/>
      <c r="J7" s="1200"/>
      <c r="K7" s="1200"/>
      <c r="L7" s="1200"/>
      <c r="M7" s="1200"/>
      <c r="N7" s="1200"/>
      <c r="O7" s="1200"/>
      <c r="P7" s="1200"/>
      <c r="Q7" s="1200"/>
      <c r="R7" s="1200"/>
      <c r="S7" s="1186"/>
      <c r="T7" s="1187"/>
      <c r="U7" s="1187"/>
      <c r="V7" s="1187"/>
      <c r="W7" s="1187"/>
      <c r="X7" s="1187"/>
      <c r="Y7" s="1187"/>
      <c r="Z7" s="1187"/>
      <c r="AA7" s="1187"/>
      <c r="AB7" s="1187"/>
      <c r="AC7" s="1190" t="s">
        <v>96</v>
      </c>
      <c r="AD7" s="1191"/>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row>
    <row r="8" spans="1:55" ht="20.100000000000001" customHeight="1" thickBot="1">
      <c r="A8" s="196"/>
      <c r="B8" s="196"/>
      <c r="C8" s="1199"/>
      <c r="D8" s="1199"/>
      <c r="E8" s="1199"/>
      <c r="F8" s="1199"/>
      <c r="G8" s="1201" t="s">
        <v>95</v>
      </c>
      <c r="H8" s="1201"/>
      <c r="I8" s="1201"/>
      <c r="J8" s="1201"/>
      <c r="K8" s="1201"/>
      <c r="L8" s="1201"/>
      <c r="M8" s="1201"/>
      <c r="N8" s="1201"/>
      <c r="O8" s="1201"/>
      <c r="P8" s="1201"/>
      <c r="Q8" s="1201"/>
      <c r="R8" s="1201"/>
      <c r="S8" s="1188"/>
      <c r="T8" s="1189"/>
      <c r="U8" s="1189"/>
      <c r="V8" s="1189"/>
      <c r="W8" s="1189"/>
      <c r="X8" s="1189"/>
      <c r="Y8" s="1189"/>
      <c r="Z8" s="1189"/>
      <c r="AA8" s="1189"/>
      <c r="AB8" s="1189"/>
      <c r="AC8" s="1192" t="s">
        <v>96</v>
      </c>
      <c r="AD8" s="1193"/>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row>
    <row r="9" spans="1:55" ht="20.100000000000001" customHeight="1" thickTop="1">
      <c r="A9" s="196"/>
      <c r="B9" s="196"/>
      <c r="C9" s="1194" t="s">
        <v>112</v>
      </c>
      <c r="D9" s="1194"/>
      <c r="E9" s="1194"/>
      <c r="F9" s="1194"/>
      <c r="G9" s="1194"/>
      <c r="H9" s="1194"/>
      <c r="I9" s="1194"/>
      <c r="J9" s="1194"/>
      <c r="K9" s="1194"/>
      <c r="L9" s="1194"/>
      <c r="M9" s="1194"/>
      <c r="N9" s="1194"/>
      <c r="O9" s="1194"/>
      <c r="P9" s="1194"/>
      <c r="Q9" s="1194"/>
      <c r="R9" s="1194"/>
      <c r="S9" s="1195">
        <f>SUM(S7:AB8)</f>
        <v>0</v>
      </c>
      <c r="T9" s="1196"/>
      <c r="U9" s="1196"/>
      <c r="V9" s="1196"/>
      <c r="W9" s="1196"/>
      <c r="X9" s="1196"/>
      <c r="Y9" s="1196"/>
      <c r="Z9" s="1196"/>
      <c r="AA9" s="1196"/>
      <c r="AB9" s="1196"/>
      <c r="AC9" s="1197" t="s">
        <v>96</v>
      </c>
      <c r="AD9" s="1198"/>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row>
    <row r="10" spans="1:55" ht="20.100000000000001" customHeight="1">
      <c r="A10" s="19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row>
    <row r="11" spans="1:55" ht="20.100000000000001" customHeight="1">
      <c r="A11" s="196"/>
      <c r="B11" s="196"/>
      <c r="C11" s="1205" t="s">
        <v>98</v>
      </c>
      <c r="D11" s="1205"/>
      <c r="E11" s="1205"/>
      <c r="F11" s="1206"/>
      <c r="G11" s="1206"/>
      <c r="H11" s="1207" t="s">
        <v>99</v>
      </c>
      <c r="I11" s="1207"/>
      <c r="J11" s="1206"/>
      <c r="K11" s="1206"/>
      <c r="L11" s="1207" t="s">
        <v>100</v>
      </c>
      <c r="M11" s="1207"/>
      <c r="N11" s="1206"/>
      <c r="O11" s="1206"/>
      <c r="P11" s="1207" t="s">
        <v>101</v>
      </c>
      <c r="Q11" s="1207"/>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row>
    <row r="12" spans="1:55" ht="20.100000000000001" customHeight="1">
      <c r="A12" s="196"/>
      <c r="B12" s="196"/>
      <c r="C12" s="1202" t="s">
        <v>103</v>
      </c>
      <c r="D12" s="1202"/>
      <c r="E12" s="1202"/>
      <c r="F12" s="1202"/>
      <c r="G12" s="1202"/>
      <c r="H12" s="1202"/>
      <c r="I12" s="1202"/>
      <c r="J12" s="1202"/>
      <c r="K12" s="1202"/>
      <c r="L12" s="1202"/>
      <c r="M12" s="1202"/>
      <c r="N12" s="1135">
        <f>資料1!C30</f>
        <v>0</v>
      </c>
      <c r="O12" s="1135"/>
      <c r="P12" s="1135"/>
      <c r="Q12" s="1135"/>
      <c r="R12" s="1135"/>
      <c r="S12" s="1135"/>
      <c r="T12" s="1135"/>
      <c r="U12" s="1135"/>
      <c r="V12" s="1135"/>
      <c r="W12" s="1135"/>
      <c r="X12" s="1135"/>
      <c r="Y12" s="1135"/>
      <c r="Z12" s="1135"/>
      <c r="AA12" s="1135"/>
      <c r="AB12" s="1135"/>
      <c r="AC12" s="1135"/>
      <c r="AD12" s="1135"/>
      <c r="AE12" s="1135"/>
      <c r="AF12" s="1135"/>
      <c r="AG12" s="1135"/>
      <c r="AH12" s="1135"/>
      <c r="AI12" s="1135"/>
      <c r="AJ12" s="1135"/>
      <c r="AK12" s="1135"/>
      <c r="AL12" s="1135"/>
      <c r="AM12" s="1135"/>
      <c r="AN12" s="1135"/>
      <c r="AO12" s="1135"/>
      <c r="AP12" s="1135"/>
      <c r="AQ12" s="210"/>
      <c r="AR12" s="210"/>
      <c r="AS12" s="210"/>
      <c r="AT12" s="210"/>
      <c r="AU12" s="210"/>
      <c r="AV12" s="210"/>
      <c r="AW12" s="210"/>
      <c r="AX12" s="210"/>
      <c r="AY12" s="210"/>
      <c r="AZ12" s="210"/>
      <c r="BA12" s="210"/>
      <c r="BB12" s="196"/>
      <c r="BC12" s="196"/>
    </row>
    <row r="13" spans="1:55" ht="20.100000000000001" customHeight="1">
      <c r="A13" s="196"/>
      <c r="B13" s="196"/>
      <c r="C13" s="1203" t="s">
        <v>104</v>
      </c>
      <c r="D13" s="1203"/>
      <c r="E13" s="1203"/>
      <c r="F13" s="1203"/>
      <c r="G13" s="1203"/>
      <c r="H13" s="1203"/>
      <c r="I13" s="1203"/>
      <c r="J13" s="1203"/>
      <c r="K13" s="1203"/>
      <c r="L13" s="1203"/>
      <c r="M13" s="1203"/>
      <c r="N13" s="1204">
        <f>資料1!C31</f>
        <v>0</v>
      </c>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4"/>
      <c r="AL13" s="1204"/>
      <c r="AM13" s="1204"/>
      <c r="AN13" s="1204"/>
      <c r="AO13" s="1204"/>
      <c r="AP13" s="1204"/>
      <c r="AQ13" s="211"/>
      <c r="AR13" s="211"/>
      <c r="AS13" s="211"/>
      <c r="AT13" s="211"/>
      <c r="AU13" s="211"/>
      <c r="AV13" s="211"/>
      <c r="AW13" s="211"/>
      <c r="AX13" s="211"/>
      <c r="AY13" s="211"/>
      <c r="AZ13" s="211"/>
      <c r="BA13" s="211"/>
      <c r="BB13" s="196"/>
      <c r="BC13" s="196"/>
    </row>
    <row r="14" spans="1:55" ht="20.100000000000001" customHeight="1">
      <c r="A14" s="196"/>
      <c r="B14" s="196"/>
      <c r="C14" s="1203" t="s">
        <v>102</v>
      </c>
      <c r="D14" s="1203"/>
      <c r="E14" s="1203"/>
      <c r="F14" s="1203"/>
      <c r="G14" s="1203"/>
      <c r="H14" s="1203"/>
      <c r="I14" s="1203"/>
      <c r="J14" s="1203"/>
      <c r="K14" s="1203"/>
      <c r="L14" s="1203"/>
      <c r="M14" s="1203"/>
      <c r="N14" s="1204">
        <f>資料1!C32</f>
        <v>0</v>
      </c>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4"/>
      <c r="AL14" s="1204"/>
      <c r="AM14" s="1204"/>
      <c r="AN14" s="1204"/>
      <c r="AO14" s="1204"/>
      <c r="AP14" s="1204"/>
      <c r="AQ14" s="210"/>
      <c r="AR14" s="210"/>
      <c r="AS14" s="210"/>
      <c r="AT14" s="210"/>
      <c r="AU14" s="210"/>
      <c r="AV14" s="210"/>
      <c r="AW14" s="210"/>
      <c r="AX14" s="210"/>
      <c r="AY14" s="210"/>
      <c r="AZ14" s="210"/>
      <c r="BA14" s="210"/>
      <c r="BB14" s="196"/>
      <c r="BC14" s="196"/>
    </row>
    <row r="15" spans="1:55" ht="20.100000000000001" customHeight="1">
      <c r="A15" s="196"/>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row>
    <row r="16" spans="1:55" ht="20.100000000000001"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row>
    <row r="17" spans="1:55" ht="20.100000000000001" customHeight="1">
      <c r="A17" s="1249" t="s">
        <v>294</v>
      </c>
      <c r="B17" s="1249"/>
      <c r="C17" s="1249"/>
      <c r="D17" s="1249"/>
      <c r="E17" s="1249"/>
      <c r="F17" s="1249"/>
      <c r="G17" s="1249"/>
      <c r="H17" s="1249"/>
      <c r="I17" s="1249"/>
      <c r="J17" s="1249"/>
      <c r="K17" s="1249"/>
      <c r="L17" s="1249"/>
      <c r="M17" s="1249"/>
      <c r="N17" s="1249"/>
      <c r="O17" s="1249"/>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row>
    <row r="18" spans="1:55" ht="20.100000000000001" customHeight="1">
      <c r="A18" s="1250"/>
      <c r="B18" s="1250"/>
      <c r="C18" s="1250"/>
      <c r="D18" s="1250"/>
      <c r="E18" s="1250"/>
      <c r="F18" s="1250"/>
      <c r="G18" s="1250"/>
      <c r="H18" s="1250"/>
      <c r="I18" s="1250"/>
      <c r="J18" s="1250"/>
      <c r="K18" s="1250"/>
      <c r="L18" s="1250"/>
      <c r="M18" s="1250"/>
      <c r="N18" s="1250"/>
      <c r="O18" s="1250"/>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row>
    <row r="19" spans="1:55" ht="20.100000000000001" customHeight="1" thickBot="1">
      <c r="A19" s="1212" t="s">
        <v>105</v>
      </c>
      <c r="B19" s="1213"/>
      <c r="C19" s="1213"/>
      <c r="D19" s="1213"/>
      <c r="E19" s="1213"/>
      <c r="F19" s="1213"/>
      <c r="G19" s="1213"/>
      <c r="H19" s="1213"/>
      <c r="I19" s="1213"/>
      <c r="J19" s="1213"/>
      <c r="K19" s="1213"/>
      <c r="L19" s="1213"/>
      <c r="M19" s="1213"/>
      <c r="N19" s="1213"/>
      <c r="O19" s="1214"/>
      <c r="P19" s="1212" t="s">
        <v>106</v>
      </c>
      <c r="Q19" s="1213"/>
      <c r="R19" s="1213"/>
      <c r="S19" s="1213"/>
      <c r="T19" s="1213"/>
      <c r="U19" s="1213"/>
      <c r="V19" s="1213"/>
      <c r="W19" s="1213"/>
      <c r="X19" s="1213"/>
      <c r="Y19" s="1213"/>
      <c r="Z19" s="1213"/>
      <c r="AA19" s="1213"/>
      <c r="AB19" s="1213"/>
      <c r="AC19" s="1214"/>
      <c r="AD19" s="1212" t="s">
        <v>108</v>
      </c>
      <c r="AE19" s="1213"/>
      <c r="AF19" s="1213"/>
      <c r="AG19" s="1213"/>
      <c r="AH19" s="1213"/>
      <c r="AI19" s="1213"/>
      <c r="AJ19" s="1213"/>
      <c r="AK19" s="1213"/>
      <c r="AL19" s="1213"/>
      <c r="AM19" s="1213"/>
      <c r="AN19" s="1213"/>
      <c r="AO19" s="1213"/>
      <c r="AP19" s="1213"/>
      <c r="AQ19" s="1214"/>
      <c r="AR19" s="1213" t="s">
        <v>107</v>
      </c>
      <c r="AS19" s="1213"/>
      <c r="AT19" s="1213"/>
      <c r="AU19" s="1213"/>
      <c r="AV19" s="1213"/>
      <c r="AW19" s="1213"/>
      <c r="AX19" s="1213"/>
      <c r="AY19" s="1213"/>
      <c r="AZ19" s="1213"/>
      <c r="BA19" s="1213"/>
      <c r="BB19" s="1213"/>
      <c r="BC19" s="1214"/>
    </row>
    <row r="20" spans="1:55" ht="20.100000000000001" customHeight="1" thickTop="1">
      <c r="A20" s="1223"/>
      <c r="B20" s="1224"/>
      <c r="C20" s="1224"/>
      <c r="D20" s="1224"/>
      <c r="E20" s="1224"/>
      <c r="F20" s="1224"/>
      <c r="G20" s="1224"/>
      <c r="H20" s="1224"/>
      <c r="I20" s="1224"/>
      <c r="J20" s="1224"/>
      <c r="K20" s="1224"/>
      <c r="L20" s="1221" t="s">
        <v>110</v>
      </c>
      <c r="M20" s="1221"/>
      <c r="N20" s="1221"/>
      <c r="O20" s="1222"/>
      <c r="P20" s="1228"/>
      <c r="Q20" s="1229"/>
      <c r="R20" s="1229"/>
      <c r="S20" s="1229"/>
      <c r="T20" s="1230"/>
      <c r="U20" s="1230"/>
      <c r="V20" s="1230"/>
      <c r="W20" s="1230"/>
      <c r="X20" s="1230"/>
      <c r="Y20" s="1230"/>
      <c r="Z20" s="1230"/>
      <c r="AA20" s="1230"/>
      <c r="AB20" s="1230"/>
      <c r="AC20" s="1231"/>
      <c r="AD20" s="1215"/>
      <c r="AE20" s="1216"/>
      <c r="AF20" s="1216"/>
      <c r="AG20" s="1216"/>
      <c r="AH20" s="1216"/>
      <c r="AI20" s="1216"/>
      <c r="AJ20" s="1216"/>
      <c r="AK20" s="1216"/>
      <c r="AL20" s="1216"/>
      <c r="AM20" s="1216"/>
      <c r="AN20" s="1216"/>
      <c r="AO20" s="1216"/>
      <c r="AP20" s="1216"/>
      <c r="AQ20" s="1217"/>
      <c r="AR20" s="1234"/>
      <c r="AS20" s="1235"/>
      <c r="AT20" s="1235"/>
      <c r="AU20" s="1235"/>
      <c r="AV20" s="1235"/>
      <c r="AW20" s="1235"/>
      <c r="AX20" s="1235"/>
      <c r="AY20" s="1235"/>
      <c r="AZ20" s="1235"/>
      <c r="BA20" s="1235"/>
      <c r="BB20" s="1208" t="s">
        <v>96</v>
      </c>
      <c r="BC20" s="1209"/>
    </row>
    <row r="21" spans="1:55" ht="20.100000000000001" customHeight="1">
      <c r="A21" s="1225"/>
      <c r="B21" s="1226"/>
      <c r="C21" s="1226"/>
      <c r="D21" s="1226"/>
      <c r="E21" s="1226"/>
      <c r="F21" s="1226"/>
      <c r="G21" s="1226"/>
      <c r="H21" s="1226"/>
      <c r="I21" s="1226"/>
      <c r="J21" s="1226"/>
      <c r="K21" s="1226"/>
      <c r="L21" s="1135" t="s">
        <v>111</v>
      </c>
      <c r="M21" s="1135"/>
      <c r="N21" s="1135"/>
      <c r="O21" s="1136"/>
      <c r="P21" s="1227" t="s">
        <v>109</v>
      </c>
      <c r="Q21" s="679"/>
      <c r="R21" s="679"/>
      <c r="S21" s="679"/>
      <c r="T21" s="1232"/>
      <c r="U21" s="1232"/>
      <c r="V21" s="1232"/>
      <c r="W21" s="1232"/>
      <c r="X21" s="1232"/>
      <c r="Y21" s="1232"/>
      <c r="Z21" s="1232"/>
      <c r="AA21" s="1232"/>
      <c r="AB21" s="1232"/>
      <c r="AC21" s="1233"/>
      <c r="AD21" s="1218"/>
      <c r="AE21" s="1219"/>
      <c r="AF21" s="1219"/>
      <c r="AG21" s="1219"/>
      <c r="AH21" s="1219"/>
      <c r="AI21" s="1219"/>
      <c r="AJ21" s="1219"/>
      <c r="AK21" s="1219"/>
      <c r="AL21" s="1219"/>
      <c r="AM21" s="1219"/>
      <c r="AN21" s="1219"/>
      <c r="AO21" s="1219"/>
      <c r="AP21" s="1219"/>
      <c r="AQ21" s="1220"/>
      <c r="AR21" s="1236"/>
      <c r="AS21" s="1237"/>
      <c r="AT21" s="1237"/>
      <c r="AU21" s="1237"/>
      <c r="AV21" s="1237"/>
      <c r="AW21" s="1237"/>
      <c r="AX21" s="1237"/>
      <c r="AY21" s="1237"/>
      <c r="AZ21" s="1237"/>
      <c r="BA21" s="1237"/>
      <c r="BB21" s="1210"/>
      <c r="BC21" s="1211"/>
    </row>
    <row r="22" spans="1:55" ht="20.100000000000001" customHeight="1">
      <c r="A22" s="1240"/>
      <c r="B22" s="1241"/>
      <c r="C22" s="1241"/>
      <c r="D22" s="1241"/>
      <c r="E22" s="1241"/>
      <c r="F22" s="1241"/>
      <c r="G22" s="1241"/>
      <c r="H22" s="1241"/>
      <c r="I22" s="1241"/>
      <c r="J22" s="1241"/>
      <c r="K22" s="1241"/>
      <c r="L22" s="1192" t="s">
        <v>110</v>
      </c>
      <c r="M22" s="1192"/>
      <c r="N22" s="1192"/>
      <c r="O22" s="1193"/>
      <c r="P22" s="1242"/>
      <c r="Q22" s="1243"/>
      <c r="R22" s="1243"/>
      <c r="S22" s="1243"/>
      <c r="T22" s="1244"/>
      <c r="U22" s="1244"/>
      <c r="V22" s="1244"/>
      <c r="W22" s="1244"/>
      <c r="X22" s="1244"/>
      <c r="Y22" s="1244"/>
      <c r="Z22" s="1244"/>
      <c r="AA22" s="1244"/>
      <c r="AB22" s="1244"/>
      <c r="AC22" s="1245"/>
      <c r="AD22" s="1246"/>
      <c r="AE22" s="1247"/>
      <c r="AF22" s="1247"/>
      <c r="AG22" s="1247"/>
      <c r="AH22" s="1247"/>
      <c r="AI22" s="1247"/>
      <c r="AJ22" s="1247"/>
      <c r="AK22" s="1247"/>
      <c r="AL22" s="1247"/>
      <c r="AM22" s="1247"/>
      <c r="AN22" s="1247"/>
      <c r="AO22" s="1247"/>
      <c r="AP22" s="1247"/>
      <c r="AQ22" s="1248"/>
      <c r="AR22" s="1188"/>
      <c r="AS22" s="1189"/>
      <c r="AT22" s="1189"/>
      <c r="AU22" s="1189"/>
      <c r="AV22" s="1189"/>
      <c r="AW22" s="1189"/>
      <c r="AX22" s="1189"/>
      <c r="AY22" s="1189"/>
      <c r="AZ22" s="1189"/>
      <c r="BA22" s="1189"/>
      <c r="BB22" s="1238" t="s">
        <v>96</v>
      </c>
      <c r="BC22" s="1239"/>
    </row>
    <row r="23" spans="1:55" ht="20.100000000000001" customHeight="1">
      <c r="A23" s="1225"/>
      <c r="B23" s="1226"/>
      <c r="C23" s="1226"/>
      <c r="D23" s="1226"/>
      <c r="E23" s="1226"/>
      <c r="F23" s="1226"/>
      <c r="G23" s="1226"/>
      <c r="H23" s="1226"/>
      <c r="I23" s="1226"/>
      <c r="J23" s="1226"/>
      <c r="K23" s="1226"/>
      <c r="L23" s="1135" t="s">
        <v>111</v>
      </c>
      <c r="M23" s="1135"/>
      <c r="N23" s="1135"/>
      <c r="O23" s="1136"/>
      <c r="P23" s="1227" t="s">
        <v>109</v>
      </c>
      <c r="Q23" s="679"/>
      <c r="R23" s="679"/>
      <c r="S23" s="679"/>
      <c r="T23" s="1232"/>
      <c r="U23" s="1232"/>
      <c r="V23" s="1232"/>
      <c r="W23" s="1232"/>
      <c r="X23" s="1232"/>
      <c r="Y23" s="1232"/>
      <c r="Z23" s="1232"/>
      <c r="AA23" s="1232"/>
      <c r="AB23" s="1232"/>
      <c r="AC23" s="1233"/>
      <c r="AD23" s="1218"/>
      <c r="AE23" s="1219"/>
      <c r="AF23" s="1219"/>
      <c r="AG23" s="1219"/>
      <c r="AH23" s="1219"/>
      <c r="AI23" s="1219"/>
      <c r="AJ23" s="1219"/>
      <c r="AK23" s="1219"/>
      <c r="AL23" s="1219"/>
      <c r="AM23" s="1219"/>
      <c r="AN23" s="1219"/>
      <c r="AO23" s="1219"/>
      <c r="AP23" s="1219"/>
      <c r="AQ23" s="1220"/>
      <c r="AR23" s="1236"/>
      <c r="AS23" s="1237"/>
      <c r="AT23" s="1237"/>
      <c r="AU23" s="1237"/>
      <c r="AV23" s="1237"/>
      <c r="AW23" s="1237"/>
      <c r="AX23" s="1237"/>
      <c r="AY23" s="1237"/>
      <c r="AZ23" s="1237"/>
      <c r="BA23" s="1237"/>
      <c r="BB23" s="1210"/>
      <c r="BC23" s="1211"/>
    </row>
    <row r="24" spans="1:55" ht="20.100000000000001" customHeight="1">
      <c r="A24" s="1240"/>
      <c r="B24" s="1241"/>
      <c r="C24" s="1241"/>
      <c r="D24" s="1241"/>
      <c r="E24" s="1241"/>
      <c r="F24" s="1241"/>
      <c r="G24" s="1241"/>
      <c r="H24" s="1241"/>
      <c r="I24" s="1241"/>
      <c r="J24" s="1241"/>
      <c r="K24" s="1241"/>
      <c r="L24" s="1192" t="s">
        <v>110</v>
      </c>
      <c r="M24" s="1192"/>
      <c r="N24" s="1192"/>
      <c r="O24" s="1193"/>
      <c r="P24" s="1242"/>
      <c r="Q24" s="1243"/>
      <c r="R24" s="1243"/>
      <c r="S24" s="1243"/>
      <c r="T24" s="1244"/>
      <c r="U24" s="1244"/>
      <c r="V24" s="1244"/>
      <c r="W24" s="1244"/>
      <c r="X24" s="1244"/>
      <c r="Y24" s="1244"/>
      <c r="Z24" s="1244"/>
      <c r="AA24" s="1244"/>
      <c r="AB24" s="1244"/>
      <c r="AC24" s="1245"/>
      <c r="AD24" s="1246"/>
      <c r="AE24" s="1247"/>
      <c r="AF24" s="1247"/>
      <c r="AG24" s="1247"/>
      <c r="AH24" s="1247"/>
      <c r="AI24" s="1247"/>
      <c r="AJ24" s="1247"/>
      <c r="AK24" s="1247"/>
      <c r="AL24" s="1247"/>
      <c r="AM24" s="1247"/>
      <c r="AN24" s="1247"/>
      <c r="AO24" s="1247"/>
      <c r="AP24" s="1247"/>
      <c r="AQ24" s="1248"/>
      <c r="AR24" s="1188"/>
      <c r="AS24" s="1189"/>
      <c r="AT24" s="1189"/>
      <c r="AU24" s="1189"/>
      <c r="AV24" s="1189"/>
      <c r="AW24" s="1189"/>
      <c r="AX24" s="1189"/>
      <c r="AY24" s="1189"/>
      <c r="AZ24" s="1189"/>
      <c r="BA24" s="1189"/>
      <c r="BB24" s="1238" t="s">
        <v>96</v>
      </c>
      <c r="BC24" s="1239"/>
    </row>
    <row r="25" spans="1:55" ht="20.100000000000001" customHeight="1">
      <c r="A25" s="1225"/>
      <c r="B25" s="1226"/>
      <c r="C25" s="1226"/>
      <c r="D25" s="1226"/>
      <c r="E25" s="1226"/>
      <c r="F25" s="1226"/>
      <c r="G25" s="1226"/>
      <c r="H25" s="1226"/>
      <c r="I25" s="1226"/>
      <c r="J25" s="1226"/>
      <c r="K25" s="1226"/>
      <c r="L25" s="1135" t="s">
        <v>111</v>
      </c>
      <c r="M25" s="1135"/>
      <c r="N25" s="1135"/>
      <c r="O25" s="1136"/>
      <c r="P25" s="1227" t="s">
        <v>109</v>
      </c>
      <c r="Q25" s="679"/>
      <c r="R25" s="679"/>
      <c r="S25" s="679"/>
      <c r="T25" s="1232"/>
      <c r="U25" s="1232"/>
      <c r="V25" s="1232"/>
      <c r="W25" s="1232"/>
      <c r="X25" s="1232"/>
      <c r="Y25" s="1232"/>
      <c r="Z25" s="1232"/>
      <c r="AA25" s="1232"/>
      <c r="AB25" s="1232"/>
      <c r="AC25" s="1233"/>
      <c r="AD25" s="1218"/>
      <c r="AE25" s="1219"/>
      <c r="AF25" s="1219"/>
      <c r="AG25" s="1219"/>
      <c r="AH25" s="1219"/>
      <c r="AI25" s="1219"/>
      <c r="AJ25" s="1219"/>
      <c r="AK25" s="1219"/>
      <c r="AL25" s="1219"/>
      <c r="AM25" s="1219"/>
      <c r="AN25" s="1219"/>
      <c r="AO25" s="1219"/>
      <c r="AP25" s="1219"/>
      <c r="AQ25" s="1220"/>
      <c r="AR25" s="1236"/>
      <c r="AS25" s="1237"/>
      <c r="AT25" s="1237"/>
      <c r="AU25" s="1237"/>
      <c r="AV25" s="1237"/>
      <c r="AW25" s="1237"/>
      <c r="AX25" s="1237"/>
      <c r="AY25" s="1237"/>
      <c r="AZ25" s="1237"/>
      <c r="BA25" s="1237"/>
      <c r="BB25" s="1210"/>
      <c r="BC25" s="1211"/>
    </row>
    <row r="26" spans="1:55" ht="20.100000000000001" customHeight="1">
      <c r="A26" s="1240"/>
      <c r="B26" s="1241"/>
      <c r="C26" s="1241"/>
      <c r="D26" s="1241"/>
      <c r="E26" s="1241"/>
      <c r="F26" s="1241"/>
      <c r="G26" s="1241"/>
      <c r="H26" s="1241"/>
      <c r="I26" s="1241"/>
      <c r="J26" s="1241"/>
      <c r="K26" s="1241"/>
      <c r="L26" s="1192" t="s">
        <v>110</v>
      </c>
      <c r="M26" s="1192"/>
      <c r="N26" s="1192"/>
      <c r="O26" s="1193"/>
      <c r="P26" s="1242"/>
      <c r="Q26" s="1243"/>
      <c r="R26" s="1243"/>
      <c r="S26" s="1243"/>
      <c r="T26" s="1244"/>
      <c r="U26" s="1244"/>
      <c r="V26" s="1244"/>
      <c r="W26" s="1244"/>
      <c r="X26" s="1244"/>
      <c r="Y26" s="1244"/>
      <c r="Z26" s="1244"/>
      <c r="AA26" s="1244"/>
      <c r="AB26" s="1244"/>
      <c r="AC26" s="1245"/>
      <c r="AD26" s="1246"/>
      <c r="AE26" s="1247"/>
      <c r="AF26" s="1247"/>
      <c r="AG26" s="1247"/>
      <c r="AH26" s="1247"/>
      <c r="AI26" s="1247"/>
      <c r="AJ26" s="1247"/>
      <c r="AK26" s="1247"/>
      <c r="AL26" s="1247"/>
      <c r="AM26" s="1247"/>
      <c r="AN26" s="1247"/>
      <c r="AO26" s="1247"/>
      <c r="AP26" s="1247"/>
      <c r="AQ26" s="1248"/>
      <c r="AR26" s="1188"/>
      <c r="AS26" s="1189"/>
      <c r="AT26" s="1189"/>
      <c r="AU26" s="1189"/>
      <c r="AV26" s="1189"/>
      <c r="AW26" s="1189"/>
      <c r="AX26" s="1189"/>
      <c r="AY26" s="1189"/>
      <c r="AZ26" s="1189"/>
      <c r="BA26" s="1189"/>
      <c r="BB26" s="1238" t="s">
        <v>96</v>
      </c>
      <c r="BC26" s="1239"/>
    </row>
    <row r="27" spans="1:55" ht="20.100000000000001" customHeight="1">
      <c r="A27" s="1225"/>
      <c r="B27" s="1226"/>
      <c r="C27" s="1226"/>
      <c r="D27" s="1226"/>
      <c r="E27" s="1226"/>
      <c r="F27" s="1226"/>
      <c r="G27" s="1226"/>
      <c r="H27" s="1226"/>
      <c r="I27" s="1226"/>
      <c r="J27" s="1226"/>
      <c r="K27" s="1226"/>
      <c r="L27" s="1135" t="s">
        <v>111</v>
      </c>
      <c r="M27" s="1135"/>
      <c r="N27" s="1135"/>
      <c r="O27" s="1136"/>
      <c r="P27" s="1227" t="s">
        <v>109</v>
      </c>
      <c r="Q27" s="679"/>
      <c r="R27" s="679"/>
      <c r="S27" s="679"/>
      <c r="T27" s="1232"/>
      <c r="U27" s="1232"/>
      <c r="V27" s="1232"/>
      <c r="W27" s="1232"/>
      <c r="X27" s="1232"/>
      <c r="Y27" s="1232"/>
      <c r="Z27" s="1232"/>
      <c r="AA27" s="1232"/>
      <c r="AB27" s="1232"/>
      <c r="AC27" s="1233"/>
      <c r="AD27" s="1218"/>
      <c r="AE27" s="1219"/>
      <c r="AF27" s="1219"/>
      <c r="AG27" s="1219"/>
      <c r="AH27" s="1219"/>
      <c r="AI27" s="1219"/>
      <c r="AJ27" s="1219"/>
      <c r="AK27" s="1219"/>
      <c r="AL27" s="1219"/>
      <c r="AM27" s="1219"/>
      <c r="AN27" s="1219"/>
      <c r="AO27" s="1219"/>
      <c r="AP27" s="1219"/>
      <c r="AQ27" s="1220"/>
      <c r="AR27" s="1236"/>
      <c r="AS27" s="1237"/>
      <c r="AT27" s="1237"/>
      <c r="AU27" s="1237"/>
      <c r="AV27" s="1237"/>
      <c r="AW27" s="1237"/>
      <c r="AX27" s="1237"/>
      <c r="AY27" s="1237"/>
      <c r="AZ27" s="1237"/>
      <c r="BA27" s="1237"/>
      <c r="BB27" s="1210"/>
      <c r="BC27" s="1211"/>
    </row>
    <row r="28" spans="1:55" ht="20.100000000000001" customHeight="1">
      <c r="A28" s="1240"/>
      <c r="B28" s="1241"/>
      <c r="C28" s="1241"/>
      <c r="D28" s="1241"/>
      <c r="E28" s="1241"/>
      <c r="F28" s="1241"/>
      <c r="G28" s="1241"/>
      <c r="H28" s="1241"/>
      <c r="I28" s="1241"/>
      <c r="J28" s="1241"/>
      <c r="K28" s="1241"/>
      <c r="L28" s="1192" t="s">
        <v>110</v>
      </c>
      <c r="M28" s="1192"/>
      <c r="N28" s="1192"/>
      <c r="O28" s="1193"/>
      <c r="P28" s="1242"/>
      <c r="Q28" s="1243"/>
      <c r="R28" s="1243"/>
      <c r="S28" s="1243"/>
      <c r="T28" s="1244"/>
      <c r="U28" s="1244"/>
      <c r="V28" s="1244"/>
      <c r="W28" s="1244"/>
      <c r="X28" s="1244"/>
      <c r="Y28" s="1244"/>
      <c r="Z28" s="1244"/>
      <c r="AA28" s="1244"/>
      <c r="AB28" s="1244"/>
      <c r="AC28" s="1245"/>
      <c r="AD28" s="1246"/>
      <c r="AE28" s="1247"/>
      <c r="AF28" s="1247"/>
      <c r="AG28" s="1247"/>
      <c r="AH28" s="1247"/>
      <c r="AI28" s="1247"/>
      <c r="AJ28" s="1247"/>
      <c r="AK28" s="1247"/>
      <c r="AL28" s="1247"/>
      <c r="AM28" s="1247"/>
      <c r="AN28" s="1247"/>
      <c r="AO28" s="1247"/>
      <c r="AP28" s="1247"/>
      <c r="AQ28" s="1248"/>
      <c r="AR28" s="1188"/>
      <c r="AS28" s="1189"/>
      <c r="AT28" s="1189"/>
      <c r="AU28" s="1189"/>
      <c r="AV28" s="1189"/>
      <c r="AW28" s="1189"/>
      <c r="AX28" s="1189"/>
      <c r="AY28" s="1189"/>
      <c r="AZ28" s="1189"/>
      <c r="BA28" s="1189"/>
      <c r="BB28" s="1238" t="s">
        <v>96</v>
      </c>
      <c r="BC28" s="1239"/>
    </row>
    <row r="29" spans="1:55" ht="20.100000000000001" customHeight="1">
      <c r="A29" s="1225"/>
      <c r="B29" s="1226"/>
      <c r="C29" s="1226"/>
      <c r="D29" s="1226"/>
      <c r="E29" s="1226"/>
      <c r="F29" s="1226"/>
      <c r="G29" s="1226"/>
      <c r="H29" s="1226"/>
      <c r="I29" s="1226"/>
      <c r="J29" s="1226"/>
      <c r="K29" s="1226"/>
      <c r="L29" s="1135" t="s">
        <v>111</v>
      </c>
      <c r="M29" s="1135"/>
      <c r="N29" s="1135"/>
      <c r="O29" s="1136"/>
      <c r="P29" s="1227" t="s">
        <v>109</v>
      </c>
      <c r="Q29" s="679"/>
      <c r="R29" s="679"/>
      <c r="S29" s="679"/>
      <c r="T29" s="1232"/>
      <c r="U29" s="1232"/>
      <c r="V29" s="1232"/>
      <c r="W29" s="1232"/>
      <c r="X29" s="1232"/>
      <c r="Y29" s="1232"/>
      <c r="Z29" s="1232"/>
      <c r="AA29" s="1232"/>
      <c r="AB29" s="1232"/>
      <c r="AC29" s="1233"/>
      <c r="AD29" s="1218"/>
      <c r="AE29" s="1219"/>
      <c r="AF29" s="1219"/>
      <c r="AG29" s="1219"/>
      <c r="AH29" s="1219"/>
      <c r="AI29" s="1219"/>
      <c r="AJ29" s="1219"/>
      <c r="AK29" s="1219"/>
      <c r="AL29" s="1219"/>
      <c r="AM29" s="1219"/>
      <c r="AN29" s="1219"/>
      <c r="AO29" s="1219"/>
      <c r="AP29" s="1219"/>
      <c r="AQ29" s="1220"/>
      <c r="AR29" s="1236"/>
      <c r="AS29" s="1237"/>
      <c r="AT29" s="1237"/>
      <c r="AU29" s="1237"/>
      <c r="AV29" s="1237"/>
      <c r="AW29" s="1237"/>
      <c r="AX29" s="1237"/>
      <c r="AY29" s="1237"/>
      <c r="AZ29" s="1237"/>
      <c r="BA29" s="1237"/>
      <c r="BB29" s="1210"/>
      <c r="BC29" s="1211"/>
    </row>
    <row r="30" spans="1:55" ht="20.100000000000001" customHeight="1">
      <c r="A30" s="1240"/>
      <c r="B30" s="1241"/>
      <c r="C30" s="1241"/>
      <c r="D30" s="1241"/>
      <c r="E30" s="1241"/>
      <c r="F30" s="1241"/>
      <c r="G30" s="1241"/>
      <c r="H30" s="1241"/>
      <c r="I30" s="1241"/>
      <c r="J30" s="1241"/>
      <c r="K30" s="1241"/>
      <c r="L30" s="1192" t="s">
        <v>110</v>
      </c>
      <c r="M30" s="1192"/>
      <c r="N30" s="1192"/>
      <c r="O30" s="1193"/>
      <c r="P30" s="1242"/>
      <c r="Q30" s="1243"/>
      <c r="R30" s="1243"/>
      <c r="S30" s="1243"/>
      <c r="T30" s="1244"/>
      <c r="U30" s="1244"/>
      <c r="V30" s="1244"/>
      <c r="W30" s="1244"/>
      <c r="X30" s="1244"/>
      <c r="Y30" s="1244"/>
      <c r="Z30" s="1244"/>
      <c r="AA30" s="1244"/>
      <c r="AB30" s="1244"/>
      <c r="AC30" s="1245"/>
      <c r="AD30" s="1246"/>
      <c r="AE30" s="1247"/>
      <c r="AF30" s="1247"/>
      <c r="AG30" s="1247"/>
      <c r="AH30" s="1247"/>
      <c r="AI30" s="1247"/>
      <c r="AJ30" s="1247"/>
      <c r="AK30" s="1247"/>
      <c r="AL30" s="1247"/>
      <c r="AM30" s="1247"/>
      <c r="AN30" s="1247"/>
      <c r="AO30" s="1247"/>
      <c r="AP30" s="1247"/>
      <c r="AQ30" s="1248"/>
      <c r="AR30" s="1188"/>
      <c r="AS30" s="1189"/>
      <c r="AT30" s="1189"/>
      <c r="AU30" s="1189"/>
      <c r="AV30" s="1189"/>
      <c r="AW30" s="1189"/>
      <c r="AX30" s="1189"/>
      <c r="AY30" s="1189"/>
      <c r="AZ30" s="1189"/>
      <c r="BA30" s="1189"/>
      <c r="BB30" s="1238" t="s">
        <v>96</v>
      </c>
      <c r="BC30" s="1239"/>
    </row>
    <row r="31" spans="1:55" ht="20.100000000000001" customHeight="1" thickBot="1">
      <c r="A31" s="1261"/>
      <c r="B31" s="1262"/>
      <c r="C31" s="1262"/>
      <c r="D31" s="1262"/>
      <c r="E31" s="1262"/>
      <c r="F31" s="1262"/>
      <c r="G31" s="1262"/>
      <c r="H31" s="1262"/>
      <c r="I31" s="1262"/>
      <c r="J31" s="1262"/>
      <c r="K31" s="1262"/>
      <c r="L31" s="1263" t="s">
        <v>111</v>
      </c>
      <c r="M31" s="1263"/>
      <c r="N31" s="1263"/>
      <c r="O31" s="1264"/>
      <c r="P31" s="1265" t="s">
        <v>109</v>
      </c>
      <c r="Q31" s="1266"/>
      <c r="R31" s="1266"/>
      <c r="S31" s="1266"/>
      <c r="T31" s="1267"/>
      <c r="U31" s="1267"/>
      <c r="V31" s="1267"/>
      <c r="W31" s="1267"/>
      <c r="X31" s="1267"/>
      <c r="Y31" s="1267"/>
      <c r="Z31" s="1267"/>
      <c r="AA31" s="1267"/>
      <c r="AB31" s="1267"/>
      <c r="AC31" s="1268"/>
      <c r="AD31" s="1269"/>
      <c r="AE31" s="1270"/>
      <c r="AF31" s="1270"/>
      <c r="AG31" s="1270"/>
      <c r="AH31" s="1270"/>
      <c r="AI31" s="1270"/>
      <c r="AJ31" s="1270"/>
      <c r="AK31" s="1270"/>
      <c r="AL31" s="1270"/>
      <c r="AM31" s="1270"/>
      <c r="AN31" s="1270"/>
      <c r="AO31" s="1270"/>
      <c r="AP31" s="1270"/>
      <c r="AQ31" s="1271"/>
      <c r="AR31" s="1272"/>
      <c r="AS31" s="1273"/>
      <c r="AT31" s="1273"/>
      <c r="AU31" s="1273"/>
      <c r="AV31" s="1273"/>
      <c r="AW31" s="1273"/>
      <c r="AX31" s="1273"/>
      <c r="AY31" s="1273"/>
      <c r="AZ31" s="1273"/>
      <c r="BA31" s="1273"/>
      <c r="BB31" s="1259"/>
      <c r="BC31" s="1260"/>
    </row>
    <row r="32" spans="1:55" ht="20.100000000000001" customHeight="1" thickTop="1">
      <c r="A32" s="1251" t="s">
        <v>113</v>
      </c>
      <c r="B32" s="1252"/>
      <c r="C32" s="1252"/>
      <c r="D32" s="1252"/>
      <c r="E32" s="1252"/>
      <c r="F32" s="1252"/>
      <c r="G32" s="1252"/>
      <c r="H32" s="1252"/>
      <c r="I32" s="1252"/>
      <c r="J32" s="1252"/>
      <c r="K32" s="1252"/>
      <c r="L32" s="1252"/>
      <c r="M32" s="1252"/>
      <c r="N32" s="1252"/>
      <c r="O32" s="1252"/>
      <c r="P32" s="1252"/>
      <c r="Q32" s="1252"/>
      <c r="R32" s="1252"/>
      <c r="S32" s="1252"/>
      <c r="T32" s="1252"/>
      <c r="U32" s="1252"/>
      <c r="V32" s="1252"/>
      <c r="W32" s="1252"/>
      <c r="X32" s="1252"/>
      <c r="Y32" s="1252"/>
      <c r="Z32" s="1252"/>
      <c r="AA32" s="1252"/>
      <c r="AB32" s="1252"/>
      <c r="AC32" s="1252"/>
      <c r="AD32" s="1252"/>
      <c r="AE32" s="1252"/>
      <c r="AF32" s="1252"/>
      <c r="AG32" s="1252"/>
      <c r="AH32" s="1252"/>
      <c r="AI32" s="1252"/>
      <c r="AJ32" s="1252"/>
      <c r="AK32" s="1252"/>
      <c r="AL32" s="1252"/>
      <c r="AM32" s="1252"/>
      <c r="AN32" s="1252"/>
      <c r="AO32" s="1252"/>
      <c r="AP32" s="1252"/>
      <c r="AQ32" s="1252"/>
      <c r="AR32" s="1253">
        <f>SUM(AR20:BA31)</f>
        <v>0</v>
      </c>
      <c r="AS32" s="1254"/>
      <c r="AT32" s="1254"/>
      <c r="AU32" s="1254"/>
      <c r="AV32" s="1254"/>
      <c r="AW32" s="1254"/>
      <c r="AX32" s="1254"/>
      <c r="AY32" s="1254"/>
      <c r="AZ32" s="1254"/>
      <c r="BA32" s="1254"/>
      <c r="BB32" s="1254" t="s">
        <v>295</v>
      </c>
      <c r="BC32" s="1257"/>
    </row>
    <row r="33" spans="1:55" ht="20.100000000000001" customHeight="1">
      <c r="A33" s="1227"/>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1255"/>
      <c r="AS33" s="1256"/>
      <c r="AT33" s="1256"/>
      <c r="AU33" s="1256"/>
      <c r="AV33" s="1256"/>
      <c r="AW33" s="1256"/>
      <c r="AX33" s="1256"/>
      <c r="AY33" s="1256"/>
      <c r="AZ33" s="1256"/>
      <c r="BA33" s="1256"/>
      <c r="BB33" s="1256"/>
      <c r="BC33" s="1258"/>
    </row>
    <row r="34" spans="1:55" ht="20.100000000000001" customHeight="1">
      <c r="A34" s="650" t="s">
        <v>209</v>
      </c>
      <c r="B34" s="650"/>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650"/>
      <c r="AX34" s="650"/>
      <c r="AY34" s="650"/>
      <c r="AZ34" s="650"/>
      <c r="BA34" s="650"/>
      <c r="BB34" s="650"/>
      <c r="BC34" s="650"/>
    </row>
    <row r="35" spans="1:55" ht="20.100000000000001" customHeight="1"/>
    <row r="36" spans="1:55" ht="20.100000000000001" customHeight="1"/>
    <row r="37" spans="1:55" ht="20.100000000000001" customHeight="1"/>
    <row r="38" spans="1:55" ht="20.100000000000001" customHeight="1"/>
    <row r="39" spans="1:55" ht="20.100000000000001" customHeight="1"/>
    <row r="40" spans="1:55" ht="20.100000000000001" customHeight="1"/>
    <row r="41" spans="1:55" ht="20.100000000000001" customHeight="1"/>
    <row r="42" spans="1:55" ht="20.100000000000001" customHeight="1"/>
    <row r="43" spans="1:55" ht="20.100000000000001" customHeight="1"/>
    <row r="44" spans="1:55" ht="20.100000000000001" customHeight="1"/>
  </sheetData>
  <mergeCells count="102">
    <mergeCell ref="BB28:BC29"/>
    <mergeCell ref="A29:K29"/>
    <mergeCell ref="L29:O29"/>
    <mergeCell ref="P29:S29"/>
    <mergeCell ref="T29:AC29"/>
    <mergeCell ref="BB26:BC27"/>
    <mergeCell ref="BB32:BC33"/>
    <mergeCell ref="A34:BC34"/>
    <mergeCell ref="BB30:BC31"/>
    <mergeCell ref="A31:K31"/>
    <mergeCell ref="L31:O31"/>
    <mergeCell ref="P31:S31"/>
    <mergeCell ref="T31:AC31"/>
    <mergeCell ref="A30:K30"/>
    <mergeCell ref="L30:O30"/>
    <mergeCell ref="P30:S30"/>
    <mergeCell ref="T30:AC30"/>
    <mergeCell ref="AD30:AQ31"/>
    <mergeCell ref="AR30:BA31"/>
    <mergeCell ref="A28:K28"/>
    <mergeCell ref="L28:O28"/>
    <mergeCell ref="P28:S28"/>
    <mergeCell ref="T28:AC28"/>
    <mergeCell ref="AD28:AQ29"/>
    <mergeCell ref="A17:O18"/>
    <mergeCell ref="A32:AQ33"/>
    <mergeCell ref="AR32:BA33"/>
    <mergeCell ref="AR28:BA29"/>
    <mergeCell ref="A26:K26"/>
    <mergeCell ref="L26:O26"/>
    <mergeCell ref="P26:S26"/>
    <mergeCell ref="T26:AC26"/>
    <mergeCell ref="AD26:AQ27"/>
    <mergeCell ref="AR26:BA27"/>
    <mergeCell ref="AD24:AQ25"/>
    <mergeCell ref="AR24:BA25"/>
    <mergeCell ref="P23:S23"/>
    <mergeCell ref="T23:AC23"/>
    <mergeCell ref="BB24:BC25"/>
    <mergeCell ref="A25:K25"/>
    <mergeCell ref="L25:O25"/>
    <mergeCell ref="P25:S25"/>
    <mergeCell ref="T25:AC25"/>
    <mergeCell ref="A27:K27"/>
    <mergeCell ref="L27:O27"/>
    <mergeCell ref="P27:S27"/>
    <mergeCell ref="T27:AC27"/>
    <mergeCell ref="A24:K24"/>
    <mergeCell ref="L24:O24"/>
    <mergeCell ref="P24:S24"/>
    <mergeCell ref="T24:AC24"/>
    <mergeCell ref="BB22:BC23"/>
    <mergeCell ref="A23:K23"/>
    <mergeCell ref="L23:O23"/>
    <mergeCell ref="A22:K22"/>
    <mergeCell ref="L22:O22"/>
    <mergeCell ref="P22:S22"/>
    <mergeCell ref="T22:AC22"/>
    <mergeCell ref="AD22:AQ23"/>
    <mergeCell ref="AR22:BA23"/>
    <mergeCell ref="BB20:BC21"/>
    <mergeCell ref="AD19:AQ19"/>
    <mergeCell ref="AD20:AQ21"/>
    <mergeCell ref="A19:O19"/>
    <mergeCell ref="P19:AC19"/>
    <mergeCell ref="L20:O20"/>
    <mergeCell ref="L21:O21"/>
    <mergeCell ref="A20:K20"/>
    <mergeCell ref="A21:K21"/>
    <mergeCell ref="P21:S21"/>
    <mergeCell ref="P20:S20"/>
    <mergeCell ref="T20:AC20"/>
    <mergeCell ref="T21:AC21"/>
    <mergeCell ref="AR19:BC19"/>
    <mergeCell ref="AR20:BA21"/>
    <mergeCell ref="C12:M12"/>
    <mergeCell ref="C13:M13"/>
    <mergeCell ref="C14:M14"/>
    <mergeCell ref="N12:AP12"/>
    <mergeCell ref="N13:AP13"/>
    <mergeCell ref="C11:E11"/>
    <mergeCell ref="F11:G11"/>
    <mergeCell ref="H11:I11"/>
    <mergeCell ref="J11:K11"/>
    <mergeCell ref="L11:M11"/>
    <mergeCell ref="N11:O11"/>
    <mergeCell ref="P11:Q11"/>
    <mergeCell ref="N14:AP14"/>
    <mergeCell ref="A2:BC2"/>
    <mergeCell ref="AY1:BC1"/>
    <mergeCell ref="A4:BC4"/>
    <mergeCell ref="S7:AB7"/>
    <mergeCell ref="S8:AB8"/>
    <mergeCell ref="AC7:AD7"/>
    <mergeCell ref="AC8:AD8"/>
    <mergeCell ref="C9:R9"/>
    <mergeCell ref="S9:AB9"/>
    <mergeCell ref="AC9:AD9"/>
    <mergeCell ref="C7:F7"/>
    <mergeCell ref="C8:F8"/>
    <mergeCell ref="G7:R7"/>
    <mergeCell ref="G8:R8"/>
  </mergeCells>
  <phoneticPr fontId="18"/>
  <dataValidations count="2">
    <dataValidation type="list" allowBlank="1" showInputMessage="1" showErrorMessage="1" sqref="C7:F8">
      <formula1>"　,○"</formula1>
    </dataValidation>
    <dataValidation type="list" allowBlank="1" showInputMessage="1" showErrorMessage="1" sqref="P20:S20 P22:S22 P24:S24 P26:S26 P28:S28 P30:S30">
      <formula1>"　,普通,当座"</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36"/>
  <sheetViews>
    <sheetView view="pageBreakPreview" zoomScaleNormal="100" zoomScaleSheetLayoutView="100" workbookViewId="0">
      <selection activeCell="BF13" sqref="BF13"/>
    </sheetView>
  </sheetViews>
  <sheetFormatPr defaultColWidth="9" defaultRowHeight="12.75"/>
  <cols>
    <col min="1" max="55" width="1.625" style="198" customWidth="1"/>
    <col min="56" max="16384" width="9" style="198"/>
  </cols>
  <sheetData>
    <row r="1" spans="1:55" ht="20.100000000000001" customHeight="1">
      <c r="A1" s="196"/>
      <c r="B1" s="294" t="s">
        <v>396</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637"/>
      <c r="AZ1" s="637"/>
      <c r="BA1" s="637"/>
      <c r="BB1" s="637"/>
      <c r="BC1" s="637"/>
    </row>
    <row r="2" spans="1:55" ht="20.100000000000001" customHeight="1">
      <c r="A2" s="638" t="s">
        <v>114</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row>
    <row r="3" spans="1:55" ht="20.100000000000001"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row>
    <row r="4" spans="1:55" ht="20.100000000000001" customHeight="1">
      <c r="A4" s="1185" t="s">
        <v>179</v>
      </c>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c r="AJ4" s="1185"/>
      <c r="AK4" s="1185"/>
      <c r="AL4" s="1185"/>
      <c r="AM4" s="1185"/>
      <c r="AN4" s="1185"/>
      <c r="AO4" s="1185"/>
      <c r="AP4" s="1185"/>
      <c r="AQ4" s="1185"/>
      <c r="AR4" s="1185"/>
      <c r="AS4" s="1185"/>
      <c r="AT4" s="1185"/>
      <c r="AU4" s="1185"/>
      <c r="AV4" s="1185"/>
      <c r="AW4" s="1185"/>
      <c r="AX4" s="1185"/>
      <c r="AY4" s="1185"/>
      <c r="AZ4" s="1185"/>
      <c r="BA4" s="1185"/>
      <c r="BB4" s="1185"/>
      <c r="BC4" s="1185"/>
    </row>
    <row r="5" spans="1:55" ht="20.100000000000001" customHeigh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c r="AJ5" s="1185"/>
      <c r="AK5" s="1185"/>
      <c r="AL5" s="1185"/>
      <c r="AM5" s="1185"/>
      <c r="AN5" s="1185"/>
      <c r="AO5" s="1185"/>
      <c r="AP5" s="1185"/>
      <c r="AQ5" s="1185"/>
      <c r="AR5" s="1185"/>
      <c r="AS5" s="1185"/>
      <c r="AT5" s="1185"/>
      <c r="AU5" s="1185"/>
      <c r="AV5" s="1185"/>
      <c r="AW5" s="1185"/>
      <c r="AX5" s="1185"/>
      <c r="AY5" s="1185"/>
      <c r="AZ5" s="1185"/>
      <c r="BA5" s="1185"/>
      <c r="BB5" s="1185"/>
      <c r="BC5" s="1185"/>
    </row>
    <row r="6" spans="1:55" ht="20.100000000000001"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row>
    <row r="7" spans="1:55" ht="20.100000000000001" customHeight="1">
      <c r="A7" s="1185" t="s">
        <v>211</v>
      </c>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c r="AJ7" s="1185"/>
      <c r="AK7" s="1185"/>
      <c r="AL7" s="1185"/>
      <c r="AM7" s="1185"/>
      <c r="AN7" s="1185"/>
      <c r="AO7" s="1185"/>
      <c r="AP7" s="1185"/>
      <c r="AQ7" s="1185"/>
      <c r="AR7" s="1185"/>
      <c r="AS7" s="1185"/>
      <c r="AT7" s="1185"/>
      <c r="AU7" s="1185"/>
      <c r="AV7" s="1185"/>
      <c r="AW7" s="1185"/>
      <c r="AX7" s="1185"/>
      <c r="AY7" s="1185"/>
      <c r="AZ7" s="1185"/>
      <c r="BA7" s="1185"/>
      <c r="BB7" s="1185"/>
      <c r="BC7" s="1185"/>
    </row>
    <row r="8" spans="1:55" ht="20.100000000000001" customHeigh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c r="AJ8" s="1185"/>
      <c r="AK8" s="1185"/>
      <c r="AL8" s="1185"/>
      <c r="AM8" s="1185"/>
      <c r="AN8" s="1185"/>
      <c r="AO8" s="1185"/>
      <c r="AP8" s="1185"/>
      <c r="AQ8" s="1185"/>
      <c r="AR8" s="1185"/>
      <c r="AS8" s="1185"/>
      <c r="AT8" s="1185"/>
      <c r="AU8" s="1185"/>
      <c r="AV8" s="1185"/>
      <c r="AW8" s="1185"/>
      <c r="AX8" s="1185"/>
      <c r="AY8" s="1185"/>
      <c r="AZ8" s="1185"/>
      <c r="BA8" s="1185"/>
      <c r="BB8" s="1185"/>
      <c r="BC8" s="1185"/>
    </row>
    <row r="9" spans="1:55" ht="20.100000000000001" customHeigh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c r="AJ9" s="1185"/>
      <c r="AK9" s="1185"/>
      <c r="AL9" s="1185"/>
      <c r="AM9" s="1185"/>
      <c r="AN9" s="1185"/>
      <c r="AO9" s="1185"/>
      <c r="AP9" s="1185"/>
      <c r="AQ9" s="1185"/>
      <c r="AR9" s="1185"/>
      <c r="AS9" s="1185"/>
      <c r="AT9" s="1185"/>
      <c r="AU9" s="1185"/>
      <c r="AV9" s="1185"/>
      <c r="AW9" s="1185"/>
      <c r="AX9" s="1185"/>
      <c r="AY9" s="1185"/>
      <c r="AZ9" s="1185"/>
      <c r="BA9" s="1185"/>
      <c r="BB9" s="1185"/>
      <c r="BC9" s="1185"/>
    </row>
    <row r="10" spans="1:55" ht="20.100000000000001" customHeight="1">
      <c r="A10" s="1275" t="s">
        <v>117</v>
      </c>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row>
    <row r="11" spans="1:55" ht="20.100000000000001" customHeight="1">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row>
    <row r="12" spans="1:55" ht="20.100000000000001" customHeight="1">
      <c r="A12" s="1207" t="s">
        <v>115</v>
      </c>
      <c r="B12" s="1207"/>
      <c r="C12" s="1207"/>
      <c r="D12" s="1207"/>
      <c r="E12" s="1207"/>
      <c r="F12" s="1207"/>
      <c r="G12" s="1207"/>
      <c r="H12" s="1207"/>
      <c r="I12" s="1207"/>
      <c r="J12" s="1207"/>
      <c r="K12" s="1207"/>
      <c r="L12" s="1207"/>
      <c r="M12" s="1207"/>
      <c r="N12" s="1207"/>
      <c r="O12" s="1207"/>
      <c r="P12" s="1207"/>
      <c r="Q12" s="1207"/>
      <c r="R12" s="1207"/>
      <c r="S12" s="1207"/>
      <c r="T12" s="1207"/>
      <c r="U12" s="1207"/>
      <c r="V12" s="1207"/>
      <c r="W12" s="1207"/>
      <c r="X12" s="1207"/>
      <c r="Y12" s="1207"/>
      <c r="Z12" s="1207"/>
      <c r="AA12" s="1207"/>
      <c r="AB12" s="1207"/>
      <c r="AC12" s="1207"/>
      <c r="AD12" s="1207"/>
      <c r="AE12" s="1207"/>
      <c r="AF12" s="1207"/>
      <c r="AG12" s="1207"/>
      <c r="AH12" s="1207"/>
      <c r="AI12" s="1207"/>
      <c r="AJ12" s="1207"/>
      <c r="AK12" s="1207"/>
      <c r="AL12" s="1207"/>
      <c r="AM12" s="1207"/>
      <c r="AN12" s="1207"/>
      <c r="AO12" s="1207"/>
      <c r="AP12" s="1207"/>
      <c r="AQ12" s="1207"/>
      <c r="AR12" s="1207"/>
      <c r="AS12" s="1207"/>
      <c r="AT12" s="1207"/>
      <c r="AU12" s="1207"/>
      <c r="AV12" s="1207"/>
      <c r="AW12" s="1207"/>
      <c r="AX12" s="1207"/>
      <c r="AY12" s="1207"/>
      <c r="AZ12" s="1207"/>
      <c r="BA12" s="1207"/>
      <c r="BB12" s="1207"/>
      <c r="BC12" s="1207"/>
    </row>
    <row r="13" spans="1:55" ht="20.100000000000001" customHeight="1">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row>
    <row r="14" spans="1:55" ht="20.100000000000001" customHeight="1">
      <c r="A14" s="1185" t="s">
        <v>210</v>
      </c>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5"/>
      <c r="AL14" s="1185"/>
      <c r="AM14" s="1185"/>
      <c r="AN14" s="1185"/>
      <c r="AO14" s="1185"/>
      <c r="AP14" s="1185"/>
      <c r="AQ14" s="1185"/>
      <c r="AR14" s="1185"/>
      <c r="AS14" s="1185"/>
      <c r="AT14" s="1185"/>
      <c r="AU14" s="1185"/>
      <c r="AV14" s="1185"/>
      <c r="AW14" s="1185"/>
      <c r="AX14" s="1185"/>
      <c r="AY14" s="1185"/>
      <c r="AZ14" s="1185"/>
      <c r="BA14" s="1185"/>
      <c r="BB14" s="1185"/>
      <c r="BC14" s="1185"/>
    </row>
    <row r="15" spans="1:55" ht="20.100000000000001" customHeight="1">
      <c r="A15" s="1185"/>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c r="AJ15" s="1185"/>
      <c r="AK15" s="1185"/>
      <c r="AL15" s="1185"/>
      <c r="AM15" s="1185"/>
      <c r="AN15" s="1185"/>
      <c r="AO15" s="1185"/>
      <c r="AP15" s="1185"/>
      <c r="AQ15" s="1185"/>
      <c r="AR15" s="1185"/>
      <c r="AS15" s="1185"/>
      <c r="AT15" s="1185"/>
      <c r="AU15" s="1185"/>
      <c r="AV15" s="1185"/>
      <c r="AW15" s="1185"/>
      <c r="AX15" s="1185"/>
      <c r="AY15" s="1185"/>
      <c r="AZ15" s="1185"/>
      <c r="BA15" s="1185"/>
      <c r="BB15" s="1185"/>
      <c r="BC15" s="1185"/>
    </row>
    <row r="16" spans="1:55" ht="20.100000000000001" customHeight="1">
      <c r="A16" s="1185"/>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c r="AJ16" s="1185"/>
      <c r="AK16" s="1185"/>
      <c r="AL16" s="1185"/>
      <c r="AM16" s="1185"/>
      <c r="AN16" s="1185"/>
      <c r="AO16" s="1185"/>
      <c r="AP16" s="1185"/>
      <c r="AQ16" s="1185"/>
      <c r="AR16" s="1185"/>
      <c r="AS16" s="1185"/>
      <c r="AT16" s="1185"/>
      <c r="AU16" s="1185"/>
      <c r="AV16" s="1185"/>
      <c r="AW16" s="1185"/>
      <c r="AX16" s="1185"/>
      <c r="AY16" s="1185"/>
      <c r="AZ16" s="1185"/>
      <c r="BA16" s="1185"/>
      <c r="BB16" s="1185"/>
      <c r="BC16" s="1185"/>
    </row>
    <row r="17" spans="1:55" ht="20.100000000000001" customHeight="1">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row>
    <row r="18" spans="1:55" ht="20.100000000000001" customHeight="1">
      <c r="A18" s="1185" t="s">
        <v>212</v>
      </c>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c r="AJ18" s="1185"/>
      <c r="AK18" s="1185"/>
      <c r="AL18" s="1185"/>
      <c r="AM18" s="1185"/>
      <c r="AN18" s="1185"/>
      <c r="AO18" s="1185"/>
      <c r="AP18" s="1185"/>
      <c r="AQ18" s="1185"/>
      <c r="AR18" s="1185"/>
      <c r="AS18" s="1185"/>
      <c r="AT18" s="1185"/>
      <c r="AU18" s="1185"/>
      <c r="AV18" s="1185"/>
      <c r="AW18" s="1185"/>
      <c r="AX18" s="1185"/>
      <c r="AY18" s="1185"/>
      <c r="AZ18" s="1185"/>
      <c r="BA18" s="1185"/>
      <c r="BB18" s="1185"/>
      <c r="BC18" s="1185"/>
    </row>
    <row r="19" spans="1:55" ht="20.100000000000001" customHeight="1">
      <c r="A19" s="1185"/>
      <c r="B19" s="1185"/>
      <c r="C19" s="1185"/>
      <c r="D19" s="1185"/>
      <c r="E19" s="1185"/>
      <c r="F19" s="1185"/>
      <c r="G19" s="1185"/>
      <c r="H19" s="1185"/>
      <c r="I19" s="1185"/>
      <c r="J19" s="1185"/>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5"/>
      <c r="AH19" s="1185"/>
      <c r="AI19" s="1185"/>
      <c r="AJ19" s="1185"/>
      <c r="AK19" s="1185"/>
      <c r="AL19" s="1185"/>
      <c r="AM19" s="1185"/>
      <c r="AN19" s="1185"/>
      <c r="AO19" s="1185"/>
      <c r="AP19" s="1185"/>
      <c r="AQ19" s="1185"/>
      <c r="AR19" s="1185"/>
      <c r="AS19" s="1185"/>
      <c r="AT19" s="1185"/>
      <c r="AU19" s="1185"/>
      <c r="AV19" s="1185"/>
      <c r="AW19" s="1185"/>
      <c r="AX19" s="1185"/>
      <c r="AY19" s="1185"/>
      <c r="AZ19" s="1185"/>
      <c r="BA19" s="1185"/>
      <c r="BB19" s="1185"/>
      <c r="BC19" s="1185"/>
    </row>
    <row r="20" spans="1:55" ht="20.100000000000001" customHeight="1">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row>
    <row r="21" spans="1:55" ht="20.100000000000001" customHeight="1">
      <c r="A21" s="1278" t="s">
        <v>116</v>
      </c>
      <c r="B21" s="1278"/>
      <c r="C21" s="1278"/>
      <c r="D21" s="1278"/>
      <c r="E21" s="1278"/>
      <c r="F21" s="1278"/>
      <c r="G21" s="1278"/>
      <c r="H21" s="1278"/>
      <c r="I21" s="1278"/>
      <c r="J21" s="1278"/>
      <c r="K21" s="1278"/>
      <c r="L21" s="1278"/>
      <c r="M21" s="1278"/>
      <c r="N21" s="1278"/>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8"/>
      <c r="AU21" s="1278"/>
      <c r="AV21" s="1278"/>
      <c r="AW21" s="1278"/>
      <c r="AX21" s="1278"/>
      <c r="AY21" s="1278"/>
      <c r="AZ21" s="1278"/>
      <c r="BA21" s="1278"/>
      <c r="BB21" s="1278"/>
      <c r="BC21" s="1278"/>
    </row>
    <row r="22" spans="1:55" ht="20.100000000000001" customHeight="1">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row>
    <row r="23" spans="1:55" ht="20.100000000000001" customHeight="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row>
    <row r="24" spans="1:55" ht="20.100000000000001" customHeight="1">
      <c r="A24" s="196"/>
      <c r="B24" s="196"/>
      <c r="C24" s="196"/>
      <c r="D24" s="196"/>
      <c r="E24" s="196"/>
      <c r="F24" s="196"/>
      <c r="G24" s="196"/>
      <c r="H24" s="196"/>
      <c r="I24" s="196"/>
      <c r="J24" s="196"/>
      <c r="K24" s="196"/>
      <c r="L24" s="196"/>
      <c r="M24" s="196"/>
      <c r="N24" s="196"/>
      <c r="O24" s="196"/>
      <c r="P24" s="196"/>
      <c r="Q24" s="196"/>
      <c r="R24" s="196"/>
      <c r="S24" s="196"/>
      <c r="T24" s="1207" t="s">
        <v>180</v>
      </c>
      <c r="U24" s="1207"/>
      <c r="V24" s="1207"/>
      <c r="W24" s="1207"/>
      <c r="X24" s="1207"/>
      <c r="Y24" s="1207"/>
      <c r="Z24" s="1207"/>
      <c r="AA24" s="1207"/>
      <c r="AB24" s="1207"/>
      <c r="AC24" s="1207"/>
      <c r="AD24" s="1207"/>
      <c r="AE24" s="1207"/>
      <c r="AF24" s="1207"/>
      <c r="AG24" s="1207"/>
      <c r="AH24" s="1207"/>
      <c r="AI24" s="1207"/>
      <c r="AJ24" s="1207"/>
      <c r="AK24" s="1207"/>
      <c r="AL24" s="1207"/>
      <c r="AM24" s="1207"/>
      <c r="AN24" s="1207"/>
      <c r="AO24" s="1207"/>
      <c r="AP24" s="1207"/>
      <c r="AQ24" s="1207"/>
      <c r="AR24" s="1207"/>
      <c r="AS24" s="1207"/>
      <c r="AT24" s="1207"/>
      <c r="AU24" s="1207"/>
      <c r="AV24" s="1207"/>
      <c r="AW24" s="1207"/>
      <c r="AX24" s="1207"/>
      <c r="AY24" s="1207"/>
      <c r="AZ24" s="1207"/>
      <c r="BA24" s="1207"/>
      <c r="BB24" s="1207"/>
      <c r="BC24" s="1207"/>
    </row>
    <row r="25" spans="1:55" ht="20.100000000000001" customHeight="1">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row>
    <row r="26" spans="1:55" ht="20.100000000000001" customHeight="1">
      <c r="A26" s="196"/>
      <c r="B26" s="196"/>
      <c r="C26" s="196"/>
      <c r="D26" s="196"/>
      <c r="E26" s="196"/>
      <c r="F26" s="196"/>
      <c r="G26" s="196"/>
      <c r="H26" s="196"/>
      <c r="I26" s="196"/>
      <c r="J26" s="196"/>
      <c r="K26" s="196"/>
      <c r="L26" s="196"/>
      <c r="M26" s="196"/>
      <c r="N26" s="196"/>
      <c r="O26" s="196"/>
      <c r="P26" s="196"/>
      <c r="Q26" s="196"/>
      <c r="R26" s="196"/>
      <c r="S26" s="196"/>
      <c r="T26" s="1276" t="s">
        <v>118</v>
      </c>
      <c r="U26" s="1276"/>
      <c r="V26" s="1276"/>
      <c r="W26" s="1277" t="s">
        <v>45</v>
      </c>
      <c r="X26" s="1277"/>
      <c r="Y26" s="1277"/>
      <c r="Z26" s="1277"/>
      <c r="AA26" s="1277"/>
      <c r="AB26" s="1277"/>
      <c r="AC26" s="1277"/>
      <c r="AD26" s="1277"/>
      <c r="AE26" s="1277"/>
      <c r="AF26" s="1277"/>
      <c r="AG26" s="1277"/>
      <c r="AH26" s="1207"/>
      <c r="AI26" s="1207"/>
      <c r="AJ26" s="1207"/>
      <c r="AK26" s="1207"/>
      <c r="AL26" s="1207"/>
      <c r="AM26" s="1207"/>
      <c r="AN26" s="1207"/>
      <c r="AO26" s="1207"/>
      <c r="AP26" s="1207"/>
      <c r="AQ26" s="1207"/>
      <c r="AR26" s="1207"/>
      <c r="AS26" s="1207"/>
      <c r="AT26" s="1207"/>
      <c r="AU26" s="1207"/>
      <c r="AV26" s="1207"/>
      <c r="AW26" s="1207"/>
      <c r="AX26" s="1207"/>
      <c r="AY26" s="1207"/>
      <c r="AZ26" s="1207"/>
      <c r="BA26" s="196"/>
      <c r="BB26" s="196"/>
      <c r="BC26" s="196"/>
    </row>
    <row r="27" spans="1:55" ht="20.100000000000001"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277" t="s">
        <v>119</v>
      </c>
      <c r="X27" s="1277"/>
      <c r="Y27" s="1277"/>
      <c r="Z27" s="1277"/>
      <c r="AA27" s="1277"/>
      <c r="AB27" s="1277"/>
      <c r="AC27" s="1277"/>
      <c r="AD27" s="1277"/>
      <c r="AE27" s="1277"/>
      <c r="AF27" s="1277"/>
      <c r="AG27" s="1277"/>
      <c r="AH27" s="1207"/>
      <c r="AI27" s="1207"/>
      <c r="AJ27" s="1207"/>
      <c r="AK27" s="1207"/>
      <c r="AL27" s="1207"/>
      <c r="AM27" s="1207"/>
      <c r="AN27" s="1207"/>
      <c r="AO27" s="1207"/>
      <c r="AP27" s="1207"/>
      <c r="AQ27" s="1207"/>
      <c r="AR27" s="1207"/>
      <c r="AS27" s="1207"/>
      <c r="AT27" s="1207"/>
      <c r="AU27" s="1207"/>
      <c r="AV27" s="1207"/>
      <c r="AW27" s="1207"/>
      <c r="AX27" s="1207"/>
      <c r="AY27" s="1207"/>
      <c r="AZ27" s="1207"/>
      <c r="BA27" s="1274" t="s">
        <v>124</v>
      </c>
      <c r="BB27" s="1274"/>
      <c r="BC27" s="1274"/>
    </row>
    <row r="28" spans="1:55" ht="20.100000000000001"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213"/>
      <c r="X28" s="213"/>
      <c r="Y28" s="213"/>
      <c r="Z28" s="213"/>
      <c r="AA28" s="213"/>
      <c r="AB28" s="213"/>
      <c r="AC28" s="213"/>
      <c r="AD28" s="213"/>
      <c r="AE28" s="213"/>
      <c r="AF28" s="213"/>
      <c r="AG28" s="213"/>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row>
    <row r="29" spans="1:55" ht="20.100000000000001" customHeight="1">
      <c r="A29" s="196"/>
      <c r="B29" s="196"/>
      <c r="C29" s="196"/>
      <c r="D29" s="196"/>
      <c r="E29" s="196"/>
      <c r="F29" s="196"/>
      <c r="G29" s="196"/>
      <c r="H29" s="196"/>
      <c r="I29" s="196"/>
      <c r="J29" s="196"/>
      <c r="K29" s="196"/>
      <c r="L29" s="196"/>
      <c r="M29" s="196"/>
      <c r="N29" s="196"/>
      <c r="O29" s="196"/>
      <c r="P29" s="196"/>
      <c r="Q29" s="196"/>
      <c r="R29" s="196"/>
      <c r="S29" s="196"/>
      <c r="T29" s="1276" t="s">
        <v>120</v>
      </c>
      <c r="U29" s="1276"/>
      <c r="V29" s="1276"/>
      <c r="W29" s="1277" t="s">
        <v>45</v>
      </c>
      <c r="X29" s="1277"/>
      <c r="Y29" s="1277"/>
      <c r="Z29" s="1277"/>
      <c r="AA29" s="1277"/>
      <c r="AB29" s="1277"/>
      <c r="AC29" s="1277"/>
      <c r="AD29" s="1277"/>
      <c r="AE29" s="1277"/>
      <c r="AF29" s="1277"/>
      <c r="AG29" s="1277"/>
      <c r="AH29" s="1207"/>
      <c r="AI29" s="1207"/>
      <c r="AJ29" s="1207"/>
      <c r="AK29" s="1207"/>
      <c r="AL29" s="1207"/>
      <c r="AM29" s="1207"/>
      <c r="AN29" s="1207"/>
      <c r="AO29" s="1207"/>
      <c r="AP29" s="1207"/>
      <c r="AQ29" s="1207"/>
      <c r="AR29" s="1207"/>
      <c r="AS29" s="1207"/>
      <c r="AT29" s="1207"/>
      <c r="AU29" s="1207"/>
      <c r="AV29" s="1207"/>
      <c r="AW29" s="1207"/>
      <c r="AX29" s="1207"/>
      <c r="AY29" s="1207"/>
      <c r="AZ29" s="1207"/>
      <c r="BA29" s="196"/>
      <c r="BB29" s="196"/>
      <c r="BC29" s="196"/>
    </row>
    <row r="30" spans="1:55" ht="20.100000000000001" customHeight="1">
      <c r="A30" s="196"/>
      <c r="B30" s="196"/>
      <c r="C30" s="196"/>
      <c r="D30" s="196"/>
      <c r="E30" s="196"/>
      <c r="F30" s="196"/>
      <c r="G30" s="196"/>
      <c r="H30" s="196"/>
      <c r="I30" s="196"/>
      <c r="J30" s="196"/>
      <c r="K30" s="196"/>
      <c r="L30" s="196"/>
      <c r="M30" s="196"/>
      <c r="N30" s="196"/>
      <c r="O30" s="196"/>
      <c r="P30" s="196"/>
      <c r="Q30" s="196"/>
      <c r="R30" s="196"/>
      <c r="S30" s="196"/>
      <c r="T30" s="196"/>
      <c r="U30" s="196"/>
      <c r="V30" s="196"/>
      <c r="W30" s="1277" t="s">
        <v>62</v>
      </c>
      <c r="X30" s="1277"/>
      <c r="Y30" s="1277"/>
      <c r="Z30" s="1277"/>
      <c r="AA30" s="1277"/>
      <c r="AB30" s="1277"/>
      <c r="AC30" s="1277"/>
      <c r="AD30" s="1277"/>
      <c r="AE30" s="1277"/>
      <c r="AF30" s="1277"/>
      <c r="AG30" s="1277"/>
      <c r="AH30" s="1207"/>
      <c r="AI30" s="1207"/>
      <c r="AJ30" s="1207"/>
      <c r="AK30" s="1207"/>
      <c r="AL30" s="1207"/>
      <c r="AM30" s="1207"/>
      <c r="AN30" s="1207"/>
      <c r="AO30" s="1207"/>
      <c r="AP30" s="1207"/>
      <c r="AQ30" s="1207"/>
      <c r="AR30" s="1207"/>
      <c r="AS30" s="1207"/>
      <c r="AT30" s="1207"/>
      <c r="AU30" s="1207"/>
      <c r="AV30" s="1207"/>
      <c r="AW30" s="1207"/>
      <c r="AX30" s="1207"/>
      <c r="AY30" s="1207"/>
      <c r="AZ30" s="1207"/>
      <c r="BA30" s="196"/>
      <c r="BB30" s="196"/>
      <c r="BC30" s="196"/>
    </row>
    <row r="31" spans="1:55" ht="20.100000000000001"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277" t="s">
        <v>97</v>
      </c>
      <c r="X31" s="1277"/>
      <c r="Y31" s="1277"/>
      <c r="Z31" s="1277"/>
      <c r="AA31" s="1277"/>
      <c r="AB31" s="1277"/>
      <c r="AC31" s="1277"/>
      <c r="AD31" s="1277"/>
      <c r="AE31" s="1277"/>
      <c r="AF31" s="1277"/>
      <c r="AG31" s="1277"/>
      <c r="AH31" s="1207"/>
      <c r="AI31" s="1207"/>
      <c r="AJ31" s="1207"/>
      <c r="AK31" s="1207"/>
      <c r="AL31" s="1207"/>
      <c r="AM31" s="1207"/>
      <c r="AN31" s="1207"/>
      <c r="AO31" s="1207"/>
      <c r="AP31" s="1207"/>
      <c r="AQ31" s="1207"/>
      <c r="AR31" s="1207"/>
      <c r="AS31" s="1207"/>
      <c r="AT31" s="1207"/>
      <c r="AU31" s="1207"/>
      <c r="AV31" s="1207"/>
      <c r="AW31" s="1207"/>
      <c r="AX31" s="1207"/>
      <c r="AY31" s="1207"/>
      <c r="AZ31" s="1207"/>
      <c r="BA31" s="1274" t="s">
        <v>124</v>
      </c>
      <c r="BB31" s="1274"/>
      <c r="BC31" s="1274"/>
    </row>
    <row r="32" spans="1:55" ht="20.100000000000001"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row>
    <row r="33" spans="1:55" ht="20.100000000000001" customHeight="1">
      <c r="A33" s="1275" t="s">
        <v>121</v>
      </c>
      <c r="B33" s="1275"/>
      <c r="C33" s="1275"/>
      <c r="D33" s="1275"/>
      <c r="E33" s="1275"/>
      <c r="F33" s="1275"/>
      <c r="G33" s="1275"/>
      <c r="H33" s="1275"/>
      <c r="I33" s="1275"/>
      <c r="J33" s="1275"/>
      <c r="K33" s="1275"/>
      <c r="L33" s="1275"/>
      <c r="M33" s="1275"/>
      <c r="N33" s="1275"/>
      <c r="O33" s="1275"/>
      <c r="P33" s="1275"/>
      <c r="Q33" s="1275"/>
      <c r="R33" s="1275"/>
      <c r="S33" s="1275"/>
      <c r="T33" s="1275"/>
      <c r="U33" s="1275"/>
      <c r="V33" s="1275"/>
      <c r="W33" s="1275"/>
      <c r="X33" s="1275"/>
      <c r="Y33" s="1275"/>
      <c r="Z33" s="1275"/>
      <c r="AA33" s="1275"/>
      <c r="AB33" s="1275"/>
      <c r="AC33" s="1275"/>
      <c r="AD33" s="1275"/>
      <c r="AE33" s="1275"/>
      <c r="AF33" s="1275"/>
      <c r="AG33" s="1275"/>
      <c r="AH33" s="1275"/>
      <c r="AI33" s="1275"/>
      <c r="AJ33" s="1275"/>
      <c r="AK33" s="1275"/>
      <c r="AL33" s="1275"/>
      <c r="AM33" s="1275"/>
      <c r="AN33" s="1275"/>
      <c r="AO33" s="1275"/>
      <c r="AP33" s="1275"/>
      <c r="AQ33" s="1275"/>
      <c r="AR33" s="1275"/>
      <c r="AS33" s="1275"/>
      <c r="AT33" s="1275"/>
      <c r="AU33" s="1275"/>
      <c r="AV33" s="1275"/>
      <c r="AW33" s="1275"/>
      <c r="AX33" s="1275"/>
      <c r="AY33" s="1275"/>
      <c r="AZ33" s="1275"/>
      <c r="BA33" s="1275"/>
      <c r="BB33" s="1275"/>
      <c r="BC33" s="1275"/>
    </row>
    <row r="34" spans="1:55" ht="20.100000000000001" customHeight="1">
      <c r="A34" s="196"/>
      <c r="B34" s="196"/>
      <c r="C34" s="196"/>
      <c r="D34" s="196"/>
      <c r="E34" s="196"/>
      <c r="F34" s="196"/>
      <c r="G34" s="196"/>
      <c r="H34" s="196"/>
      <c r="I34" s="196"/>
      <c r="J34" s="196"/>
      <c r="K34" s="196"/>
      <c r="L34" s="196"/>
      <c r="M34" s="196"/>
      <c r="N34" s="196"/>
      <c r="O34" s="196"/>
      <c r="P34" s="1205" t="s">
        <v>122</v>
      </c>
      <c r="Q34" s="1205"/>
      <c r="R34" s="1205"/>
      <c r="S34" s="1205"/>
      <c r="T34" s="1276" t="s">
        <v>120</v>
      </c>
      <c r="U34" s="1276"/>
      <c r="V34" s="1276"/>
      <c r="W34" s="1277" t="s">
        <v>45</v>
      </c>
      <c r="X34" s="1277"/>
      <c r="Y34" s="1277"/>
      <c r="Z34" s="1277"/>
      <c r="AA34" s="1277"/>
      <c r="AB34" s="1277"/>
      <c r="AC34" s="1277"/>
      <c r="AD34" s="1277"/>
      <c r="AE34" s="1277"/>
      <c r="AF34" s="1277"/>
      <c r="AG34" s="1277"/>
      <c r="AH34" s="214"/>
      <c r="AI34" s="214"/>
      <c r="AJ34" s="214"/>
      <c r="AK34" s="214"/>
      <c r="AL34" s="214"/>
      <c r="AM34" s="214"/>
      <c r="AN34" s="214"/>
      <c r="AO34" s="214"/>
      <c r="AP34" s="214"/>
      <c r="AQ34" s="214"/>
      <c r="AR34" s="214"/>
      <c r="AS34" s="214"/>
      <c r="AT34" s="214"/>
      <c r="AU34" s="214"/>
      <c r="AV34" s="214"/>
      <c r="AW34" s="214"/>
      <c r="AX34" s="214"/>
      <c r="AY34" s="214"/>
      <c r="AZ34" s="214"/>
      <c r="BA34" s="196"/>
      <c r="BB34" s="196"/>
      <c r="BC34" s="196"/>
    </row>
    <row r="35" spans="1:55" ht="20.100000000000001"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277" t="s">
        <v>62</v>
      </c>
      <c r="X35" s="1277"/>
      <c r="Y35" s="1277"/>
      <c r="Z35" s="1277"/>
      <c r="AA35" s="1277"/>
      <c r="AB35" s="1277"/>
      <c r="AC35" s="1277"/>
      <c r="AD35" s="1277"/>
      <c r="AE35" s="1277"/>
      <c r="AF35" s="1277"/>
      <c r="AG35" s="1277"/>
      <c r="AH35" s="214"/>
      <c r="AI35" s="214"/>
      <c r="AJ35" s="214"/>
      <c r="AK35" s="214"/>
      <c r="AL35" s="214"/>
      <c r="AM35" s="214"/>
      <c r="AN35" s="214"/>
      <c r="AO35" s="214"/>
      <c r="AP35" s="214"/>
      <c r="AQ35" s="214"/>
      <c r="AR35" s="214"/>
      <c r="AS35" s="214"/>
      <c r="AT35" s="214"/>
      <c r="AU35" s="214"/>
      <c r="AV35" s="214"/>
      <c r="AW35" s="214"/>
      <c r="AX35" s="214"/>
      <c r="AY35" s="214"/>
      <c r="AZ35" s="214"/>
      <c r="BA35" s="196"/>
      <c r="BB35" s="196"/>
      <c r="BC35" s="196"/>
    </row>
    <row r="36" spans="1:55" ht="20.100000000000001" customHeight="1">
      <c r="A36" s="196"/>
      <c r="B36" s="196"/>
      <c r="C36" s="196"/>
      <c r="D36" s="196"/>
      <c r="E36" s="196"/>
      <c r="F36" s="196"/>
      <c r="G36" s="196"/>
      <c r="H36" s="196"/>
      <c r="I36" s="196"/>
      <c r="J36" s="196"/>
      <c r="K36" s="196"/>
      <c r="L36" s="196"/>
      <c r="M36" s="196"/>
      <c r="N36" s="196"/>
      <c r="O36" s="196"/>
      <c r="P36" s="196"/>
      <c r="Q36" s="196"/>
      <c r="R36" s="196"/>
      <c r="S36" s="196"/>
      <c r="T36" s="196"/>
      <c r="U36" s="196"/>
      <c r="V36" s="196"/>
      <c r="W36" s="1277" t="s">
        <v>123</v>
      </c>
      <c r="X36" s="1277"/>
      <c r="Y36" s="1277"/>
      <c r="Z36" s="1277"/>
      <c r="AA36" s="1277"/>
      <c r="AB36" s="1277"/>
      <c r="AC36" s="1277"/>
      <c r="AD36" s="1277"/>
      <c r="AE36" s="1277"/>
      <c r="AF36" s="1277"/>
      <c r="AG36" s="1277"/>
      <c r="AH36" s="214"/>
      <c r="AI36" s="214"/>
      <c r="AJ36" s="214"/>
      <c r="AK36" s="214"/>
      <c r="AL36" s="214"/>
      <c r="AM36" s="214"/>
      <c r="AN36" s="214"/>
      <c r="AO36" s="214"/>
      <c r="AP36" s="214"/>
      <c r="AQ36" s="214"/>
      <c r="AR36" s="214"/>
      <c r="AS36" s="214"/>
      <c r="AT36" s="214"/>
      <c r="AU36" s="214"/>
      <c r="AV36" s="214"/>
      <c r="AW36" s="214"/>
      <c r="AX36" s="214"/>
      <c r="AY36" s="214"/>
      <c r="AZ36" s="214"/>
      <c r="BA36" s="1274" t="s">
        <v>124</v>
      </c>
      <c r="BB36" s="1274"/>
      <c r="BC36" s="1274"/>
    </row>
  </sheetData>
  <mergeCells count="31">
    <mergeCell ref="A12:BC12"/>
    <mergeCell ref="A14:BC16"/>
    <mergeCell ref="A21:BC21"/>
    <mergeCell ref="P34:S34"/>
    <mergeCell ref="T26:V26"/>
    <mergeCell ref="T34:V34"/>
    <mergeCell ref="A18:BC19"/>
    <mergeCell ref="T24:BC24"/>
    <mergeCell ref="BA27:BC27"/>
    <mergeCell ref="W26:AG26"/>
    <mergeCell ref="W34:AG34"/>
    <mergeCell ref="W27:AG27"/>
    <mergeCell ref="AH26:AZ26"/>
    <mergeCell ref="AH27:AZ27"/>
    <mergeCell ref="W29:AG29"/>
    <mergeCell ref="W30:AG30"/>
    <mergeCell ref="A2:BC2"/>
    <mergeCell ref="AY1:BC1"/>
    <mergeCell ref="A4:BC5"/>
    <mergeCell ref="A7:BC9"/>
    <mergeCell ref="A10:BC10"/>
    <mergeCell ref="BA36:BC36"/>
    <mergeCell ref="A33:BC33"/>
    <mergeCell ref="BA31:BC31"/>
    <mergeCell ref="T29:V29"/>
    <mergeCell ref="W31:AG31"/>
    <mergeCell ref="AH31:AZ31"/>
    <mergeCell ref="W36:AG36"/>
    <mergeCell ref="W35:AG35"/>
    <mergeCell ref="AH30:AZ30"/>
    <mergeCell ref="AH29:AZ29"/>
  </mergeCells>
  <phoneticPr fontId="18"/>
  <pageMargins left="0.78740157480314965" right="0.51181102362204722" top="0.78740157480314965" bottom="0.78740157480314965" header="0" footer="0"/>
  <pageSetup paperSize="9" fitToHeight="0"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B28"/>
  <sheetViews>
    <sheetView view="pageBreakPreview" zoomScaleNormal="100" zoomScaleSheetLayoutView="100" workbookViewId="0">
      <selection activeCell="BC1" sqref="BC1"/>
    </sheetView>
  </sheetViews>
  <sheetFormatPr defaultColWidth="9" defaultRowHeight="12.75"/>
  <cols>
    <col min="1" max="54" width="1.625" style="198" customWidth="1"/>
    <col min="55" max="16384" width="9" style="198"/>
  </cols>
  <sheetData>
    <row r="1" spans="1:54" ht="20.100000000000001" customHeight="1">
      <c r="A1" s="196"/>
      <c r="B1" s="294" t="s">
        <v>397</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637"/>
      <c r="AY1" s="637"/>
      <c r="AZ1" s="637"/>
      <c r="BA1" s="637"/>
      <c r="BB1" s="637"/>
    </row>
    <row r="2" spans="1:54" ht="20.100000000000001" customHeight="1">
      <c r="A2" s="638" t="s">
        <v>173</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row>
    <row r="3" spans="1:54" ht="20.100000000000001"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row>
    <row r="4" spans="1:54" ht="20.100000000000001" customHeight="1">
      <c r="A4" s="1302" t="s">
        <v>167</v>
      </c>
      <c r="B4" s="1302"/>
      <c r="C4" s="1302"/>
      <c r="D4" s="1302"/>
      <c r="E4" s="1302"/>
      <c r="F4" s="1302"/>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300"/>
      <c r="AE4" s="1306" t="s">
        <v>176</v>
      </c>
      <c r="AF4" s="1307"/>
      <c r="AG4" s="1307"/>
      <c r="AH4" s="1307"/>
      <c r="AI4" s="1307"/>
      <c r="AJ4" s="1308"/>
      <c r="AK4" s="1301" t="s">
        <v>177</v>
      </c>
      <c r="AL4" s="1302"/>
      <c r="AM4" s="1302"/>
      <c r="AN4" s="1302"/>
      <c r="AO4" s="1302"/>
      <c r="AP4" s="1302"/>
      <c r="AQ4" s="1302"/>
      <c r="AR4" s="1302"/>
      <c r="AS4" s="1302"/>
      <c r="AT4" s="1302"/>
      <c r="AU4" s="1302"/>
      <c r="AV4" s="1303"/>
      <c r="AW4" s="1304" t="s">
        <v>178</v>
      </c>
      <c r="AX4" s="1305"/>
      <c r="AY4" s="1305"/>
      <c r="AZ4" s="1305"/>
      <c r="BA4" s="1305"/>
      <c r="BB4" s="1305"/>
    </row>
    <row r="5" spans="1:54" ht="20.100000000000001" customHeight="1">
      <c r="A5" s="1302" t="s">
        <v>168</v>
      </c>
      <c r="B5" s="1302"/>
      <c r="C5" s="1302"/>
      <c r="D5" s="1302"/>
      <c r="E5" s="1302"/>
      <c r="F5" s="1302"/>
      <c r="G5" s="1315"/>
      <c r="H5" s="1315"/>
      <c r="I5" s="1315"/>
      <c r="J5" s="1315"/>
      <c r="K5" s="1315"/>
      <c r="L5" s="1315"/>
      <c r="M5" s="1315"/>
      <c r="N5" s="1315"/>
      <c r="O5" s="1315"/>
      <c r="P5" s="1315"/>
      <c r="Q5" s="1315"/>
      <c r="R5" s="1315"/>
      <c r="S5" s="1315"/>
      <c r="T5" s="1315"/>
      <c r="U5" s="1315"/>
      <c r="V5" s="1315"/>
      <c r="W5" s="1315"/>
      <c r="X5" s="1315"/>
      <c r="Y5" s="1315"/>
      <c r="Z5" s="1315"/>
      <c r="AA5" s="1315"/>
      <c r="AB5" s="1315"/>
      <c r="AC5" s="1315"/>
      <c r="AD5" s="1316"/>
      <c r="AE5" s="1309"/>
      <c r="AF5" s="1310"/>
      <c r="AG5" s="1310"/>
      <c r="AH5" s="1310"/>
      <c r="AI5" s="1310"/>
      <c r="AJ5" s="1311"/>
      <c r="AK5" s="1301"/>
      <c r="AL5" s="1302"/>
      <c r="AM5" s="1302"/>
      <c r="AN5" s="1302"/>
      <c r="AO5" s="1302"/>
      <c r="AP5" s="1302"/>
      <c r="AQ5" s="1302"/>
      <c r="AR5" s="1302"/>
      <c r="AS5" s="1302"/>
      <c r="AT5" s="1302"/>
      <c r="AU5" s="1302"/>
      <c r="AV5" s="1303"/>
      <c r="AW5" s="1304"/>
      <c r="AX5" s="1305"/>
      <c r="AY5" s="1305"/>
      <c r="AZ5" s="1305"/>
      <c r="BA5" s="1305"/>
      <c r="BB5" s="1305"/>
    </row>
    <row r="6" spans="1:54" ht="20.100000000000001" customHeight="1">
      <c r="A6" s="1302" t="s">
        <v>169</v>
      </c>
      <c r="B6" s="1302"/>
      <c r="C6" s="1302"/>
      <c r="D6" s="1302"/>
      <c r="E6" s="1302"/>
      <c r="F6" s="1302"/>
      <c r="G6" s="1302" t="s">
        <v>174</v>
      </c>
      <c r="H6" s="1302"/>
      <c r="I6" s="1302"/>
      <c r="J6" s="1302"/>
      <c r="K6" s="1302"/>
      <c r="L6" s="1302"/>
      <c r="M6" s="1302" t="s">
        <v>175</v>
      </c>
      <c r="N6" s="1302"/>
      <c r="O6" s="1302"/>
      <c r="P6" s="1302"/>
      <c r="Q6" s="1302"/>
      <c r="R6" s="1302"/>
      <c r="S6" s="1302" t="s">
        <v>174</v>
      </c>
      <c r="T6" s="1302"/>
      <c r="U6" s="1302"/>
      <c r="V6" s="1302"/>
      <c r="W6" s="1302"/>
      <c r="X6" s="1302"/>
      <c r="Y6" s="1302" t="s">
        <v>175</v>
      </c>
      <c r="Z6" s="1302"/>
      <c r="AA6" s="1302"/>
      <c r="AB6" s="1302"/>
      <c r="AC6" s="1302"/>
      <c r="AD6" s="1303"/>
      <c r="AE6" s="1312"/>
      <c r="AF6" s="1313"/>
      <c r="AG6" s="1313"/>
      <c r="AH6" s="1313"/>
      <c r="AI6" s="1313"/>
      <c r="AJ6" s="1314"/>
      <c r="AK6" s="1301" t="s">
        <v>170</v>
      </c>
      <c r="AL6" s="1302"/>
      <c r="AM6" s="1302"/>
      <c r="AN6" s="1302"/>
      <c r="AO6" s="1302"/>
      <c r="AP6" s="1302"/>
      <c r="AQ6" s="1302" t="s">
        <v>171</v>
      </c>
      <c r="AR6" s="1302"/>
      <c r="AS6" s="1302"/>
      <c r="AT6" s="1302"/>
      <c r="AU6" s="1302"/>
      <c r="AV6" s="1303"/>
      <c r="AW6" s="1304"/>
      <c r="AX6" s="1305"/>
      <c r="AY6" s="1305"/>
      <c r="AZ6" s="1305"/>
      <c r="BA6" s="1305"/>
      <c r="BB6" s="1305"/>
    </row>
    <row r="7" spans="1:54" ht="20.100000000000001" customHeight="1">
      <c r="A7" s="1284"/>
      <c r="B7" s="1285"/>
      <c r="C7" s="1285"/>
      <c r="D7" s="1285"/>
      <c r="E7" s="1285"/>
      <c r="F7" s="1286"/>
      <c r="G7" s="1298"/>
      <c r="H7" s="1295"/>
      <c r="I7" s="1295"/>
      <c r="J7" s="1295"/>
      <c r="K7" s="1295"/>
      <c r="L7" s="1297"/>
      <c r="M7" s="1298"/>
      <c r="N7" s="1295"/>
      <c r="O7" s="1295"/>
      <c r="P7" s="1295"/>
      <c r="Q7" s="1295"/>
      <c r="R7" s="1297"/>
      <c r="S7" s="1298"/>
      <c r="T7" s="1295"/>
      <c r="U7" s="1295"/>
      <c r="V7" s="1295"/>
      <c r="W7" s="1295"/>
      <c r="X7" s="1297"/>
      <c r="Y7" s="1298"/>
      <c r="Z7" s="1295"/>
      <c r="AA7" s="1295"/>
      <c r="AB7" s="1295"/>
      <c r="AC7" s="1295"/>
      <c r="AD7" s="1295"/>
      <c r="AE7" s="1294">
        <f>SUM(G7:AD7)</f>
        <v>0</v>
      </c>
      <c r="AF7" s="1295"/>
      <c r="AG7" s="1295"/>
      <c r="AH7" s="1295"/>
      <c r="AI7" s="1295"/>
      <c r="AJ7" s="1296"/>
      <c r="AK7" s="1295"/>
      <c r="AL7" s="1295"/>
      <c r="AM7" s="1295"/>
      <c r="AN7" s="1295"/>
      <c r="AO7" s="1295"/>
      <c r="AP7" s="1297"/>
      <c r="AQ7" s="1298"/>
      <c r="AR7" s="1295"/>
      <c r="AS7" s="1295"/>
      <c r="AT7" s="1295"/>
      <c r="AU7" s="1295"/>
      <c r="AV7" s="1295"/>
      <c r="AW7" s="1294">
        <f>SUM(AK7:AV7)</f>
        <v>0</v>
      </c>
      <c r="AX7" s="1295"/>
      <c r="AY7" s="1295"/>
      <c r="AZ7" s="1295"/>
      <c r="BA7" s="1295"/>
      <c r="BB7" s="1297"/>
    </row>
    <row r="8" spans="1:54" ht="20.100000000000001" customHeight="1">
      <c r="A8" s="1284"/>
      <c r="B8" s="1285"/>
      <c r="C8" s="1285"/>
      <c r="D8" s="1285"/>
      <c r="E8" s="1285"/>
      <c r="F8" s="1286"/>
      <c r="G8" s="1298"/>
      <c r="H8" s="1295"/>
      <c r="I8" s="1295"/>
      <c r="J8" s="1295"/>
      <c r="K8" s="1295"/>
      <c r="L8" s="1297"/>
      <c r="M8" s="1298"/>
      <c r="N8" s="1295"/>
      <c r="O8" s="1295"/>
      <c r="P8" s="1295"/>
      <c r="Q8" s="1295"/>
      <c r="R8" s="1297"/>
      <c r="S8" s="1298"/>
      <c r="T8" s="1295"/>
      <c r="U8" s="1295"/>
      <c r="V8" s="1295"/>
      <c r="W8" s="1295"/>
      <c r="X8" s="1297"/>
      <c r="Y8" s="1298"/>
      <c r="Z8" s="1295"/>
      <c r="AA8" s="1295"/>
      <c r="AB8" s="1295"/>
      <c r="AC8" s="1295"/>
      <c r="AD8" s="1295"/>
      <c r="AE8" s="1294">
        <f t="shared" ref="AE8:AE26" si="0">SUM(G8:AD8)</f>
        <v>0</v>
      </c>
      <c r="AF8" s="1295"/>
      <c r="AG8" s="1295"/>
      <c r="AH8" s="1295"/>
      <c r="AI8" s="1295"/>
      <c r="AJ8" s="1296"/>
      <c r="AK8" s="1295"/>
      <c r="AL8" s="1295"/>
      <c r="AM8" s="1295"/>
      <c r="AN8" s="1295"/>
      <c r="AO8" s="1295"/>
      <c r="AP8" s="1297"/>
      <c r="AQ8" s="1298"/>
      <c r="AR8" s="1295"/>
      <c r="AS8" s="1295"/>
      <c r="AT8" s="1295"/>
      <c r="AU8" s="1295"/>
      <c r="AV8" s="1295"/>
      <c r="AW8" s="1294">
        <f t="shared" ref="AW8:AW26" si="1">SUM(AK8:AV8)</f>
        <v>0</v>
      </c>
      <c r="AX8" s="1295"/>
      <c r="AY8" s="1295"/>
      <c r="AZ8" s="1295"/>
      <c r="BA8" s="1295"/>
      <c r="BB8" s="1297"/>
    </row>
    <row r="9" spans="1:54" ht="20.100000000000001" customHeight="1">
      <c r="A9" s="1284"/>
      <c r="B9" s="1285"/>
      <c r="C9" s="1285"/>
      <c r="D9" s="1285"/>
      <c r="E9" s="1285"/>
      <c r="F9" s="1286"/>
      <c r="G9" s="1298"/>
      <c r="H9" s="1295"/>
      <c r="I9" s="1295"/>
      <c r="J9" s="1295"/>
      <c r="K9" s="1295"/>
      <c r="L9" s="1297"/>
      <c r="M9" s="1298"/>
      <c r="N9" s="1295"/>
      <c r="O9" s="1295"/>
      <c r="P9" s="1295"/>
      <c r="Q9" s="1295"/>
      <c r="R9" s="1297"/>
      <c r="S9" s="1298"/>
      <c r="T9" s="1295"/>
      <c r="U9" s="1295"/>
      <c r="V9" s="1295"/>
      <c r="W9" s="1295"/>
      <c r="X9" s="1297"/>
      <c r="Y9" s="1298"/>
      <c r="Z9" s="1295"/>
      <c r="AA9" s="1295"/>
      <c r="AB9" s="1295"/>
      <c r="AC9" s="1295"/>
      <c r="AD9" s="1295"/>
      <c r="AE9" s="1294">
        <f t="shared" si="0"/>
        <v>0</v>
      </c>
      <c r="AF9" s="1295"/>
      <c r="AG9" s="1295"/>
      <c r="AH9" s="1295"/>
      <c r="AI9" s="1295"/>
      <c r="AJ9" s="1296"/>
      <c r="AK9" s="1295"/>
      <c r="AL9" s="1295"/>
      <c r="AM9" s="1295"/>
      <c r="AN9" s="1295"/>
      <c r="AO9" s="1295"/>
      <c r="AP9" s="1297"/>
      <c r="AQ9" s="1298"/>
      <c r="AR9" s="1295"/>
      <c r="AS9" s="1295"/>
      <c r="AT9" s="1295"/>
      <c r="AU9" s="1295"/>
      <c r="AV9" s="1295"/>
      <c r="AW9" s="1294">
        <f t="shared" si="1"/>
        <v>0</v>
      </c>
      <c r="AX9" s="1295"/>
      <c r="AY9" s="1295"/>
      <c r="AZ9" s="1295"/>
      <c r="BA9" s="1295"/>
      <c r="BB9" s="1297"/>
    </row>
    <row r="10" spans="1:54" ht="20.100000000000001" customHeight="1">
      <c r="A10" s="1284"/>
      <c r="B10" s="1285"/>
      <c r="C10" s="1285"/>
      <c r="D10" s="1285"/>
      <c r="E10" s="1285"/>
      <c r="F10" s="1286"/>
      <c r="G10" s="1298"/>
      <c r="H10" s="1295"/>
      <c r="I10" s="1295"/>
      <c r="J10" s="1295"/>
      <c r="K10" s="1295"/>
      <c r="L10" s="1297"/>
      <c r="M10" s="1298"/>
      <c r="N10" s="1295"/>
      <c r="O10" s="1295"/>
      <c r="P10" s="1295"/>
      <c r="Q10" s="1295"/>
      <c r="R10" s="1297"/>
      <c r="S10" s="1298"/>
      <c r="T10" s="1295"/>
      <c r="U10" s="1295"/>
      <c r="V10" s="1295"/>
      <c r="W10" s="1295"/>
      <c r="X10" s="1297"/>
      <c r="Y10" s="1298"/>
      <c r="Z10" s="1295"/>
      <c r="AA10" s="1295"/>
      <c r="AB10" s="1295"/>
      <c r="AC10" s="1295"/>
      <c r="AD10" s="1295"/>
      <c r="AE10" s="1294">
        <f t="shared" si="0"/>
        <v>0</v>
      </c>
      <c r="AF10" s="1295"/>
      <c r="AG10" s="1295"/>
      <c r="AH10" s="1295"/>
      <c r="AI10" s="1295"/>
      <c r="AJ10" s="1296"/>
      <c r="AK10" s="1295"/>
      <c r="AL10" s="1295"/>
      <c r="AM10" s="1295"/>
      <c r="AN10" s="1295"/>
      <c r="AO10" s="1295"/>
      <c r="AP10" s="1297"/>
      <c r="AQ10" s="1298"/>
      <c r="AR10" s="1295"/>
      <c r="AS10" s="1295"/>
      <c r="AT10" s="1295"/>
      <c r="AU10" s="1295"/>
      <c r="AV10" s="1295"/>
      <c r="AW10" s="1294">
        <f t="shared" si="1"/>
        <v>0</v>
      </c>
      <c r="AX10" s="1295"/>
      <c r="AY10" s="1295"/>
      <c r="AZ10" s="1295"/>
      <c r="BA10" s="1295"/>
      <c r="BB10" s="1297"/>
    </row>
    <row r="11" spans="1:54" ht="20.100000000000001" customHeight="1">
      <c r="A11" s="1284"/>
      <c r="B11" s="1285"/>
      <c r="C11" s="1285"/>
      <c r="D11" s="1285"/>
      <c r="E11" s="1285"/>
      <c r="F11" s="1286"/>
      <c r="G11" s="1298"/>
      <c r="H11" s="1295"/>
      <c r="I11" s="1295"/>
      <c r="J11" s="1295"/>
      <c r="K11" s="1295"/>
      <c r="L11" s="1297"/>
      <c r="M11" s="1298"/>
      <c r="N11" s="1295"/>
      <c r="O11" s="1295"/>
      <c r="P11" s="1295"/>
      <c r="Q11" s="1295"/>
      <c r="R11" s="1297"/>
      <c r="S11" s="1298"/>
      <c r="T11" s="1295"/>
      <c r="U11" s="1295"/>
      <c r="V11" s="1295"/>
      <c r="W11" s="1295"/>
      <c r="X11" s="1297"/>
      <c r="Y11" s="1298"/>
      <c r="Z11" s="1295"/>
      <c r="AA11" s="1295"/>
      <c r="AB11" s="1295"/>
      <c r="AC11" s="1295"/>
      <c r="AD11" s="1295"/>
      <c r="AE11" s="1294">
        <f t="shared" si="0"/>
        <v>0</v>
      </c>
      <c r="AF11" s="1295"/>
      <c r="AG11" s="1295"/>
      <c r="AH11" s="1295"/>
      <c r="AI11" s="1295"/>
      <c r="AJ11" s="1296"/>
      <c r="AK11" s="1295"/>
      <c r="AL11" s="1295"/>
      <c r="AM11" s="1295"/>
      <c r="AN11" s="1295"/>
      <c r="AO11" s="1295"/>
      <c r="AP11" s="1297"/>
      <c r="AQ11" s="1298"/>
      <c r="AR11" s="1295"/>
      <c r="AS11" s="1295"/>
      <c r="AT11" s="1295"/>
      <c r="AU11" s="1295"/>
      <c r="AV11" s="1295"/>
      <c r="AW11" s="1294">
        <f t="shared" si="1"/>
        <v>0</v>
      </c>
      <c r="AX11" s="1295"/>
      <c r="AY11" s="1295"/>
      <c r="AZ11" s="1295"/>
      <c r="BA11" s="1295"/>
      <c r="BB11" s="1297"/>
    </row>
    <row r="12" spans="1:54" ht="20.100000000000001" customHeight="1">
      <c r="A12" s="1284"/>
      <c r="B12" s="1285"/>
      <c r="C12" s="1285"/>
      <c r="D12" s="1285"/>
      <c r="E12" s="1285"/>
      <c r="F12" s="1286"/>
      <c r="G12" s="1298"/>
      <c r="H12" s="1295"/>
      <c r="I12" s="1295"/>
      <c r="J12" s="1295"/>
      <c r="K12" s="1295"/>
      <c r="L12" s="1297"/>
      <c r="M12" s="1298"/>
      <c r="N12" s="1295"/>
      <c r="O12" s="1295"/>
      <c r="P12" s="1295"/>
      <c r="Q12" s="1295"/>
      <c r="R12" s="1297"/>
      <c r="S12" s="1298"/>
      <c r="T12" s="1295"/>
      <c r="U12" s="1295"/>
      <c r="V12" s="1295"/>
      <c r="W12" s="1295"/>
      <c r="X12" s="1297"/>
      <c r="Y12" s="1298"/>
      <c r="Z12" s="1295"/>
      <c r="AA12" s="1295"/>
      <c r="AB12" s="1295"/>
      <c r="AC12" s="1295"/>
      <c r="AD12" s="1295"/>
      <c r="AE12" s="1294">
        <f t="shared" si="0"/>
        <v>0</v>
      </c>
      <c r="AF12" s="1295"/>
      <c r="AG12" s="1295"/>
      <c r="AH12" s="1295"/>
      <c r="AI12" s="1295"/>
      <c r="AJ12" s="1296"/>
      <c r="AK12" s="1295"/>
      <c r="AL12" s="1295"/>
      <c r="AM12" s="1295"/>
      <c r="AN12" s="1295"/>
      <c r="AO12" s="1295"/>
      <c r="AP12" s="1297"/>
      <c r="AQ12" s="1298"/>
      <c r="AR12" s="1295"/>
      <c r="AS12" s="1295"/>
      <c r="AT12" s="1295"/>
      <c r="AU12" s="1295"/>
      <c r="AV12" s="1295"/>
      <c r="AW12" s="1294">
        <f t="shared" si="1"/>
        <v>0</v>
      </c>
      <c r="AX12" s="1295"/>
      <c r="AY12" s="1295"/>
      <c r="AZ12" s="1295"/>
      <c r="BA12" s="1295"/>
      <c r="BB12" s="1297"/>
    </row>
    <row r="13" spans="1:54" ht="20.100000000000001" customHeight="1">
      <c r="A13" s="1284"/>
      <c r="B13" s="1285"/>
      <c r="C13" s="1285"/>
      <c r="D13" s="1285"/>
      <c r="E13" s="1285"/>
      <c r="F13" s="1286"/>
      <c r="G13" s="1298"/>
      <c r="H13" s="1295"/>
      <c r="I13" s="1295"/>
      <c r="J13" s="1295"/>
      <c r="K13" s="1295"/>
      <c r="L13" s="1297"/>
      <c r="M13" s="1298"/>
      <c r="N13" s="1295"/>
      <c r="O13" s="1295"/>
      <c r="P13" s="1295"/>
      <c r="Q13" s="1295"/>
      <c r="R13" s="1297"/>
      <c r="S13" s="1298"/>
      <c r="T13" s="1295"/>
      <c r="U13" s="1295"/>
      <c r="V13" s="1295"/>
      <c r="W13" s="1295"/>
      <c r="X13" s="1297"/>
      <c r="Y13" s="1298"/>
      <c r="Z13" s="1295"/>
      <c r="AA13" s="1295"/>
      <c r="AB13" s="1295"/>
      <c r="AC13" s="1295"/>
      <c r="AD13" s="1295"/>
      <c r="AE13" s="1294">
        <f t="shared" si="0"/>
        <v>0</v>
      </c>
      <c r="AF13" s="1295"/>
      <c r="AG13" s="1295"/>
      <c r="AH13" s="1295"/>
      <c r="AI13" s="1295"/>
      <c r="AJ13" s="1296"/>
      <c r="AK13" s="1295"/>
      <c r="AL13" s="1295"/>
      <c r="AM13" s="1295"/>
      <c r="AN13" s="1295"/>
      <c r="AO13" s="1295"/>
      <c r="AP13" s="1297"/>
      <c r="AQ13" s="1298"/>
      <c r="AR13" s="1295"/>
      <c r="AS13" s="1295"/>
      <c r="AT13" s="1295"/>
      <c r="AU13" s="1295"/>
      <c r="AV13" s="1295"/>
      <c r="AW13" s="1294">
        <f t="shared" si="1"/>
        <v>0</v>
      </c>
      <c r="AX13" s="1295"/>
      <c r="AY13" s="1295"/>
      <c r="AZ13" s="1295"/>
      <c r="BA13" s="1295"/>
      <c r="BB13" s="1297"/>
    </row>
    <row r="14" spans="1:54" ht="20.100000000000001" customHeight="1">
      <c r="A14" s="1284"/>
      <c r="B14" s="1285"/>
      <c r="C14" s="1285"/>
      <c r="D14" s="1285"/>
      <c r="E14" s="1285"/>
      <c r="F14" s="1286"/>
      <c r="G14" s="1298"/>
      <c r="H14" s="1295"/>
      <c r="I14" s="1295"/>
      <c r="J14" s="1295"/>
      <c r="K14" s="1295"/>
      <c r="L14" s="1297"/>
      <c r="M14" s="1298"/>
      <c r="N14" s="1295"/>
      <c r="O14" s="1295"/>
      <c r="P14" s="1295"/>
      <c r="Q14" s="1295"/>
      <c r="R14" s="1297"/>
      <c r="S14" s="1298"/>
      <c r="T14" s="1295"/>
      <c r="U14" s="1295"/>
      <c r="V14" s="1295"/>
      <c r="W14" s="1295"/>
      <c r="X14" s="1297"/>
      <c r="Y14" s="1298"/>
      <c r="Z14" s="1295"/>
      <c r="AA14" s="1295"/>
      <c r="AB14" s="1295"/>
      <c r="AC14" s="1295"/>
      <c r="AD14" s="1295"/>
      <c r="AE14" s="1294">
        <f t="shared" si="0"/>
        <v>0</v>
      </c>
      <c r="AF14" s="1295"/>
      <c r="AG14" s="1295"/>
      <c r="AH14" s="1295"/>
      <c r="AI14" s="1295"/>
      <c r="AJ14" s="1296"/>
      <c r="AK14" s="1295"/>
      <c r="AL14" s="1295"/>
      <c r="AM14" s="1295"/>
      <c r="AN14" s="1295"/>
      <c r="AO14" s="1295"/>
      <c r="AP14" s="1297"/>
      <c r="AQ14" s="1298"/>
      <c r="AR14" s="1295"/>
      <c r="AS14" s="1295"/>
      <c r="AT14" s="1295"/>
      <c r="AU14" s="1295"/>
      <c r="AV14" s="1295"/>
      <c r="AW14" s="1294">
        <f t="shared" si="1"/>
        <v>0</v>
      </c>
      <c r="AX14" s="1295"/>
      <c r="AY14" s="1295"/>
      <c r="AZ14" s="1295"/>
      <c r="BA14" s="1295"/>
      <c r="BB14" s="1297"/>
    </row>
    <row r="15" spans="1:54" ht="20.100000000000001" customHeight="1">
      <c r="A15" s="1284"/>
      <c r="B15" s="1285"/>
      <c r="C15" s="1285"/>
      <c r="D15" s="1285"/>
      <c r="E15" s="1285"/>
      <c r="F15" s="1286"/>
      <c r="G15" s="1298"/>
      <c r="H15" s="1295"/>
      <c r="I15" s="1295"/>
      <c r="J15" s="1295"/>
      <c r="K15" s="1295"/>
      <c r="L15" s="1297"/>
      <c r="M15" s="1298"/>
      <c r="N15" s="1295"/>
      <c r="O15" s="1295"/>
      <c r="P15" s="1295"/>
      <c r="Q15" s="1295"/>
      <c r="R15" s="1297"/>
      <c r="S15" s="1298"/>
      <c r="T15" s="1295"/>
      <c r="U15" s="1295"/>
      <c r="V15" s="1295"/>
      <c r="W15" s="1295"/>
      <c r="X15" s="1297"/>
      <c r="Y15" s="1298"/>
      <c r="Z15" s="1295"/>
      <c r="AA15" s="1295"/>
      <c r="AB15" s="1295"/>
      <c r="AC15" s="1295"/>
      <c r="AD15" s="1295"/>
      <c r="AE15" s="1294">
        <f t="shared" si="0"/>
        <v>0</v>
      </c>
      <c r="AF15" s="1295"/>
      <c r="AG15" s="1295"/>
      <c r="AH15" s="1295"/>
      <c r="AI15" s="1295"/>
      <c r="AJ15" s="1296"/>
      <c r="AK15" s="1295"/>
      <c r="AL15" s="1295"/>
      <c r="AM15" s="1295"/>
      <c r="AN15" s="1295"/>
      <c r="AO15" s="1295"/>
      <c r="AP15" s="1297"/>
      <c r="AQ15" s="1298"/>
      <c r="AR15" s="1295"/>
      <c r="AS15" s="1295"/>
      <c r="AT15" s="1295"/>
      <c r="AU15" s="1295"/>
      <c r="AV15" s="1295"/>
      <c r="AW15" s="1294">
        <f t="shared" si="1"/>
        <v>0</v>
      </c>
      <c r="AX15" s="1295"/>
      <c r="AY15" s="1295"/>
      <c r="AZ15" s="1295"/>
      <c r="BA15" s="1295"/>
      <c r="BB15" s="1297"/>
    </row>
    <row r="16" spans="1:54" ht="20.100000000000001" customHeight="1">
      <c r="A16" s="1284"/>
      <c r="B16" s="1285"/>
      <c r="C16" s="1285"/>
      <c r="D16" s="1285"/>
      <c r="E16" s="1285"/>
      <c r="F16" s="1286"/>
      <c r="G16" s="1298"/>
      <c r="H16" s="1295"/>
      <c r="I16" s="1295"/>
      <c r="J16" s="1295"/>
      <c r="K16" s="1295"/>
      <c r="L16" s="1297"/>
      <c r="M16" s="1298"/>
      <c r="N16" s="1295"/>
      <c r="O16" s="1295"/>
      <c r="P16" s="1295"/>
      <c r="Q16" s="1295"/>
      <c r="R16" s="1297"/>
      <c r="S16" s="1298"/>
      <c r="T16" s="1295"/>
      <c r="U16" s="1295"/>
      <c r="V16" s="1295"/>
      <c r="W16" s="1295"/>
      <c r="X16" s="1297"/>
      <c r="Y16" s="1298"/>
      <c r="Z16" s="1295"/>
      <c r="AA16" s="1295"/>
      <c r="AB16" s="1295"/>
      <c r="AC16" s="1295"/>
      <c r="AD16" s="1295"/>
      <c r="AE16" s="1294">
        <f t="shared" si="0"/>
        <v>0</v>
      </c>
      <c r="AF16" s="1295"/>
      <c r="AG16" s="1295"/>
      <c r="AH16" s="1295"/>
      <c r="AI16" s="1295"/>
      <c r="AJ16" s="1296"/>
      <c r="AK16" s="1295"/>
      <c r="AL16" s="1295"/>
      <c r="AM16" s="1295"/>
      <c r="AN16" s="1295"/>
      <c r="AO16" s="1295"/>
      <c r="AP16" s="1297"/>
      <c r="AQ16" s="1298"/>
      <c r="AR16" s="1295"/>
      <c r="AS16" s="1295"/>
      <c r="AT16" s="1295"/>
      <c r="AU16" s="1295"/>
      <c r="AV16" s="1295"/>
      <c r="AW16" s="1294">
        <f t="shared" si="1"/>
        <v>0</v>
      </c>
      <c r="AX16" s="1295"/>
      <c r="AY16" s="1295"/>
      <c r="AZ16" s="1295"/>
      <c r="BA16" s="1295"/>
      <c r="BB16" s="1297"/>
    </row>
    <row r="17" spans="1:54" ht="20.100000000000001" customHeight="1">
      <c r="A17" s="1284"/>
      <c r="B17" s="1285"/>
      <c r="C17" s="1285"/>
      <c r="D17" s="1285"/>
      <c r="E17" s="1285"/>
      <c r="F17" s="1286"/>
      <c r="G17" s="1298"/>
      <c r="H17" s="1295"/>
      <c r="I17" s="1295"/>
      <c r="J17" s="1295"/>
      <c r="K17" s="1295"/>
      <c r="L17" s="1297"/>
      <c r="M17" s="1298"/>
      <c r="N17" s="1295"/>
      <c r="O17" s="1295"/>
      <c r="P17" s="1295"/>
      <c r="Q17" s="1295"/>
      <c r="R17" s="1297"/>
      <c r="S17" s="1298"/>
      <c r="T17" s="1295"/>
      <c r="U17" s="1295"/>
      <c r="V17" s="1295"/>
      <c r="W17" s="1295"/>
      <c r="X17" s="1297"/>
      <c r="Y17" s="1298"/>
      <c r="Z17" s="1295"/>
      <c r="AA17" s="1295"/>
      <c r="AB17" s="1295"/>
      <c r="AC17" s="1295"/>
      <c r="AD17" s="1295"/>
      <c r="AE17" s="1294">
        <f t="shared" si="0"/>
        <v>0</v>
      </c>
      <c r="AF17" s="1295"/>
      <c r="AG17" s="1295"/>
      <c r="AH17" s="1295"/>
      <c r="AI17" s="1295"/>
      <c r="AJ17" s="1296"/>
      <c r="AK17" s="1295"/>
      <c r="AL17" s="1295"/>
      <c r="AM17" s="1295"/>
      <c r="AN17" s="1295"/>
      <c r="AO17" s="1295"/>
      <c r="AP17" s="1297"/>
      <c r="AQ17" s="1298"/>
      <c r="AR17" s="1295"/>
      <c r="AS17" s="1295"/>
      <c r="AT17" s="1295"/>
      <c r="AU17" s="1295"/>
      <c r="AV17" s="1295"/>
      <c r="AW17" s="1294">
        <f t="shared" si="1"/>
        <v>0</v>
      </c>
      <c r="AX17" s="1295"/>
      <c r="AY17" s="1295"/>
      <c r="AZ17" s="1295"/>
      <c r="BA17" s="1295"/>
      <c r="BB17" s="1297"/>
    </row>
    <row r="18" spans="1:54" ht="20.100000000000001" customHeight="1">
      <c r="A18" s="1284"/>
      <c r="B18" s="1285"/>
      <c r="C18" s="1285"/>
      <c r="D18" s="1285"/>
      <c r="E18" s="1285"/>
      <c r="F18" s="1286"/>
      <c r="G18" s="1298"/>
      <c r="H18" s="1295"/>
      <c r="I18" s="1295"/>
      <c r="J18" s="1295"/>
      <c r="K18" s="1295"/>
      <c r="L18" s="1297"/>
      <c r="M18" s="1298"/>
      <c r="N18" s="1295"/>
      <c r="O18" s="1295"/>
      <c r="P18" s="1295"/>
      <c r="Q18" s="1295"/>
      <c r="R18" s="1297"/>
      <c r="S18" s="1298"/>
      <c r="T18" s="1295"/>
      <c r="U18" s="1295"/>
      <c r="V18" s="1295"/>
      <c r="W18" s="1295"/>
      <c r="X18" s="1297"/>
      <c r="Y18" s="1298"/>
      <c r="Z18" s="1295"/>
      <c r="AA18" s="1295"/>
      <c r="AB18" s="1295"/>
      <c r="AC18" s="1295"/>
      <c r="AD18" s="1295"/>
      <c r="AE18" s="1294">
        <f t="shared" si="0"/>
        <v>0</v>
      </c>
      <c r="AF18" s="1295"/>
      <c r="AG18" s="1295"/>
      <c r="AH18" s="1295"/>
      <c r="AI18" s="1295"/>
      <c r="AJ18" s="1296"/>
      <c r="AK18" s="1295"/>
      <c r="AL18" s="1295"/>
      <c r="AM18" s="1295"/>
      <c r="AN18" s="1295"/>
      <c r="AO18" s="1295"/>
      <c r="AP18" s="1297"/>
      <c r="AQ18" s="1298"/>
      <c r="AR18" s="1295"/>
      <c r="AS18" s="1295"/>
      <c r="AT18" s="1295"/>
      <c r="AU18" s="1295"/>
      <c r="AV18" s="1295"/>
      <c r="AW18" s="1294">
        <f t="shared" si="1"/>
        <v>0</v>
      </c>
      <c r="AX18" s="1295"/>
      <c r="AY18" s="1295"/>
      <c r="AZ18" s="1295"/>
      <c r="BA18" s="1295"/>
      <c r="BB18" s="1297"/>
    </row>
    <row r="19" spans="1:54" ht="20.100000000000001" customHeight="1">
      <c r="A19" s="1284"/>
      <c r="B19" s="1285"/>
      <c r="C19" s="1285"/>
      <c r="D19" s="1285"/>
      <c r="E19" s="1285"/>
      <c r="F19" s="1286"/>
      <c r="G19" s="1298"/>
      <c r="H19" s="1295"/>
      <c r="I19" s="1295"/>
      <c r="J19" s="1295"/>
      <c r="K19" s="1295"/>
      <c r="L19" s="1297"/>
      <c r="M19" s="1298"/>
      <c r="N19" s="1295"/>
      <c r="O19" s="1295"/>
      <c r="P19" s="1295"/>
      <c r="Q19" s="1295"/>
      <c r="R19" s="1297"/>
      <c r="S19" s="1298"/>
      <c r="T19" s="1295"/>
      <c r="U19" s="1295"/>
      <c r="V19" s="1295"/>
      <c r="W19" s="1295"/>
      <c r="X19" s="1297"/>
      <c r="Y19" s="1298"/>
      <c r="Z19" s="1295"/>
      <c r="AA19" s="1295"/>
      <c r="AB19" s="1295"/>
      <c r="AC19" s="1295"/>
      <c r="AD19" s="1295"/>
      <c r="AE19" s="1294">
        <f t="shared" si="0"/>
        <v>0</v>
      </c>
      <c r="AF19" s="1295"/>
      <c r="AG19" s="1295"/>
      <c r="AH19" s="1295"/>
      <c r="AI19" s="1295"/>
      <c r="AJ19" s="1296"/>
      <c r="AK19" s="1295"/>
      <c r="AL19" s="1295"/>
      <c r="AM19" s="1295"/>
      <c r="AN19" s="1295"/>
      <c r="AO19" s="1295"/>
      <c r="AP19" s="1297"/>
      <c r="AQ19" s="1298"/>
      <c r="AR19" s="1295"/>
      <c r="AS19" s="1295"/>
      <c r="AT19" s="1295"/>
      <c r="AU19" s="1295"/>
      <c r="AV19" s="1295"/>
      <c r="AW19" s="1294">
        <f t="shared" si="1"/>
        <v>0</v>
      </c>
      <c r="AX19" s="1295"/>
      <c r="AY19" s="1295"/>
      <c r="AZ19" s="1295"/>
      <c r="BA19" s="1295"/>
      <c r="BB19" s="1297"/>
    </row>
    <row r="20" spans="1:54" ht="20.100000000000001" customHeight="1">
      <c r="A20" s="1284"/>
      <c r="B20" s="1285"/>
      <c r="C20" s="1285"/>
      <c r="D20" s="1285"/>
      <c r="E20" s="1285"/>
      <c r="F20" s="1286"/>
      <c r="G20" s="1298"/>
      <c r="H20" s="1295"/>
      <c r="I20" s="1295"/>
      <c r="J20" s="1295"/>
      <c r="K20" s="1295"/>
      <c r="L20" s="1297"/>
      <c r="M20" s="1298"/>
      <c r="N20" s="1295"/>
      <c r="O20" s="1295"/>
      <c r="P20" s="1295"/>
      <c r="Q20" s="1295"/>
      <c r="R20" s="1297"/>
      <c r="S20" s="1298"/>
      <c r="T20" s="1295"/>
      <c r="U20" s="1295"/>
      <c r="V20" s="1295"/>
      <c r="W20" s="1295"/>
      <c r="X20" s="1297"/>
      <c r="Y20" s="1298"/>
      <c r="Z20" s="1295"/>
      <c r="AA20" s="1295"/>
      <c r="AB20" s="1295"/>
      <c r="AC20" s="1295"/>
      <c r="AD20" s="1295"/>
      <c r="AE20" s="1294">
        <f t="shared" si="0"/>
        <v>0</v>
      </c>
      <c r="AF20" s="1295"/>
      <c r="AG20" s="1295"/>
      <c r="AH20" s="1295"/>
      <c r="AI20" s="1295"/>
      <c r="AJ20" s="1296"/>
      <c r="AK20" s="1295"/>
      <c r="AL20" s="1295"/>
      <c r="AM20" s="1295"/>
      <c r="AN20" s="1295"/>
      <c r="AO20" s="1295"/>
      <c r="AP20" s="1297"/>
      <c r="AQ20" s="1298"/>
      <c r="AR20" s="1295"/>
      <c r="AS20" s="1295"/>
      <c r="AT20" s="1295"/>
      <c r="AU20" s="1295"/>
      <c r="AV20" s="1295"/>
      <c r="AW20" s="1294">
        <f t="shared" si="1"/>
        <v>0</v>
      </c>
      <c r="AX20" s="1295"/>
      <c r="AY20" s="1295"/>
      <c r="AZ20" s="1295"/>
      <c r="BA20" s="1295"/>
      <c r="BB20" s="1297"/>
    </row>
    <row r="21" spans="1:54" ht="20.100000000000001" customHeight="1">
      <c r="A21" s="1284"/>
      <c r="B21" s="1285"/>
      <c r="C21" s="1285"/>
      <c r="D21" s="1285"/>
      <c r="E21" s="1285"/>
      <c r="F21" s="1286"/>
      <c r="G21" s="1298"/>
      <c r="H21" s="1295"/>
      <c r="I21" s="1295"/>
      <c r="J21" s="1295"/>
      <c r="K21" s="1295"/>
      <c r="L21" s="1297"/>
      <c r="M21" s="1298"/>
      <c r="N21" s="1295"/>
      <c r="O21" s="1295"/>
      <c r="P21" s="1295"/>
      <c r="Q21" s="1295"/>
      <c r="R21" s="1297"/>
      <c r="S21" s="1298"/>
      <c r="T21" s="1295"/>
      <c r="U21" s="1295"/>
      <c r="V21" s="1295"/>
      <c r="W21" s="1295"/>
      <c r="X21" s="1297"/>
      <c r="Y21" s="1298"/>
      <c r="Z21" s="1295"/>
      <c r="AA21" s="1295"/>
      <c r="AB21" s="1295"/>
      <c r="AC21" s="1295"/>
      <c r="AD21" s="1295"/>
      <c r="AE21" s="1294">
        <f t="shared" si="0"/>
        <v>0</v>
      </c>
      <c r="AF21" s="1295"/>
      <c r="AG21" s="1295"/>
      <c r="AH21" s="1295"/>
      <c r="AI21" s="1295"/>
      <c r="AJ21" s="1296"/>
      <c r="AK21" s="1295"/>
      <c r="AL21" s="1295"/>
      <c r="AM21" s="1295"/>
      <c r="AN21" s="1295"/>
      <c r="AO21" s="1295"/>
      <c r="AP21" s="1297"/>
      <c r="AQ21" s="1298"/>
      <c r="AR21" s="1295"/>
      <c r="AS21" s="1295"/>
      <c r="AT21" s="1295"/>
      <c r="AU21" s="1295"/>
      <c r="AV21" s="1295"/>
      <c r="AW21" s="1294">
        <f t="shared" si="1"/>
        <v>0</v>
      </c>
      <c r="AX21" s="1295"/>
      <c r="AY21" s="1295"/>
      <c r="AZ21" s="1295"/>
      <c r="BA21" s="1295"/>
      <c r="BB21" s="1297"/>
    </row>
    <row r="22" spans="1:54" ht="20.100000000000001" customHeight="1">
      <c r="A22" s="1284"/>
      <c r="B22" s="1285"/>
      <c r="C22" s="1285"/>
      <c r="D22" s="1285"/>
      <c r="E22" s="1285"/>
      <c r="F22" s="1286"/>
      <c r="G22" s="1298"/>
      <c r="H22" s="1295"/>
      <c r="I22" s="1295"/>
      <c r="J22" s="1295"/>
      <c r="K22" s="1295"/>
      <c r="L22" s="1297"/>
      <c r="M22" s="1298"/>
      <c r="N22" s="1295"/>
      <c r="O22" s="1295"/>
      <c r="P22" s="1295"/>
      <c r="Q22" s="1295"/>
      <c r="R22" s="1297"/>
      <c r="S22" s="1298"/>
      <c r="T22" s="1295"/>
      <c r="U22" s="1295"/>
      <c r="V22" s="1295"/>
      <c r="W22" s="1295"/>
      <c r="X22" s="1297"/>
      <c r="Y22" s="1298"/>
      <c r="Z22" s="1295"/>
      <c r="AA22" s="1295"/>
      <c r="AB22" s="1295"/>
      <c r="AC22" s="1295"/>
      <c r="AD22" s="1295"/>
      <c r="AE22" s="1294">
        <f t="shared" si="0"/>
        <v>0</v>
      </c>
      <c r="AF22" s="1295"/>
      <c r="AG22" s="1295"/>
      <c r="AH22" s="1295"/>
      <c r="AI22" s="1295"/>
      <c r="AJ22" s="1296"/>
      <c r="AK22" s="1295"/>
      <c r="AL22" s="1295"/>
      <c r="AM22" s="1295"/>
      <c r="AN22" s="1295"/>
      <c r="AO22" s="1295"/>
      <c r="AP22" s="1297"/>
      <c r="AQ22" s="1298"/>
      <c r="AR22" s="1295"/>
      <c r="AS22" s="1295"/>
      <c r="AT22" s="1295"/>
      <c r="AU22" s="1295"/>
      <c r="AV22" s="1295"/>
      <c r="AW22" s="1294">
        <f t="shared" si="1"/>
        <v>0</v>
      </c>
      <c r="AX22" s="1295"/>
      <c r="AY22" s="1295"/>
      <c r="AZ22" s="1295"/>
      <c r="BA22" s="1295"/>
      <c r="BB22" s="1297"/>
    </row>
    <row r="23" spans="1:54" ht="20.100000000000001" customHeight="1">
      <c r="A23" s="1284"/>
      <c r="B23" s="1285"/>
      <c r="C23" s="1285"/>
      <c r="D23" s="1285"/>
      <c r="E23" s="1285"/>
      <c r="F23" s="1286"/>
      <c r="G23" s="1298"/>
      <c r="H23" s="1295"/>
      <c r="I23" s="1295"/>
      <c r="J23" s="1295"/>
      <c r="K23" s="1295"/>
      <c r="L23" s="1297"/>
      <c r="M23" s="1298"/>
      <c r="N23" s="1295"/>
      <c r="O23" s="1295"/>
      <c r="P23" s="1295"/>
      <c r="Q23" s="1295"/>
      <c r="R23" s="1297"/>
      <c r="S23" s="1298"/>
      <c r="T23" s="1295"/>
      <c r="U23" s="1295"/>
      <c r="V23" s="1295"/>
      <c r="W23" s="1295"/>
      <c r="X23" s="1297"/>
      <c r="Y23" s="1298"/>
      <c r="Z23" s="1295"/>
      <c r="AA23" s="1295"/>
      <c r="AB23" s="1295"/>
      <c r="AC23" s="1295"/>
      <c r="AD23" s="1295"/>
      <c r="AE23" s="1294">
        <f t="shared" si="0"/>
        <v>0</v>
      </c>
      <c r="AF23" s="1295"/>
      <c r="AG23" s="1295"/>
      <c r="AH23" s="1295"/>
      <c r="AI23" s="1295"/>
      <c r="AJ23" s="1296"/>
      <c r="AK23" s="1295"/>
      <c r="AL23" s="1295"/>
      <c r="AM23" s="1295"/>
      <c r="AN23" s="1295"/>
      <c r="AO23" s="1295"/>
      <c r="AP23" s="1297"/>
      <c r="AQ23" s="1298"/>
      <c r="AR23" s="1295"/>
      <c r="AS23" s="1295"/>
      <c r="AT23" s="1295"/>
      <c r="AU23" s="1295"/>
      <c r="AV23" s="1295"/>
      <c r="AW23" s="1294">
        <f t="shared" si="1"/>
        <v>0</v>
      </c>
      <c r="AX23" s="1295"/>
      <c r="AY23" s="1295"/>
      <c r="AZ23" s="1295"/>
      <c r="BA23" s="1295"/>
      <c r="BB23" s="1297"/>
    </row>
    <row r="24" spans="1:54" ht="20.100000000000001" customHeight="1">
      <c r="A24" s="1284"/>
      <c r="B24" s="1285"/>
      <c r="C24" s="1285"/>
      <c r="D24" s="1285"/>
      <c r="E24" s="1285"/>
      <c r="F24" s="1286"/>
      <c r="G24" s="1298"/>
      <c r="H24" s="1295"/>
      <c r="I24" s="1295"/>
      <c r="J24" s="1295"/>
      <c r="K24" s="1295"/>
      <c r="L24" s="1297"/>
      <c r="M24" s="1298"/>
      <c r="N24" s="1295"/>
      <c r="O24" s="1295"/>
      <c r="P24" s="1295"/>
      <c r="Q24" s="1295"/>
      <c r="R24" s="1297"/>
      <c r="S24" s="1298"/>
      <c r="T24" s="1295"/>
      <c r="U24" s="1295"/>
      <c r="V24" s="1295"/>
      <c r="W24" s="1295"/>
      <c r="X24" s="1297"/>
      <c r="Y24" s="1298"/>
      <c r="Z24" s="1295"/>
      <c r="AA24" s="1295"/>
      <c r="AB24" s="1295"/>
      <c r="AC24" s="1295"/>
      <c r="AD24" s="1295"/>
      <c r="AE24" s="1294">
        <f t="shared" si="0"/>
        <v>0</v>
      </c>
      <c r="AF24" s="1295"/>
      <c r="AG24" s="1295"/>
      <c r="AH24" s="1295"/>
      <c r="AI24" s="1295"/>
      <c r="AJ24" s="1296"/>
      <c r="AK24" s="1295"/>
      <c r="AL24" s="1295"/>
      <c r="AM24" s="1295"/>
      <c r="AN24" s="1295"/>
      <c r="AO24" s="1295"/>
      <c r="AP24" s="1297"/>
      <c r="AQ24" s="1298"/>
      <c r="AR24" s="1295"/>
      <c r="AS24" s="1295"/>
      <c r="AT24" s="1295"/>
      <c r="AU24" s="1295"/>
      <c r="AV24" s="1295"/>
      <c r="AW24" s="1294">
        <f t="shared" si="1"/>
        <v>0</v>
      </c>
      <c r="AX24" s="1295"/>
      <c r="AY24" s="1295"/>
      <c r="AZ24" s="1295"/>
      <c r="BA24" s="1295"/>
      <c r="BB24" s="1297"/>
    </row>
    <row r="25" spans="1:54" ht="20.100000000000001" customHeight="1">
      <c r="A25" s="1284"/>
      <c r="B25" s="1285"/>
      <c r="C25" s="1285"/>
      <c r="D25" s="1285"/>
      <c r="E25" s="1285"/>
      <c r="F25" s="1286"/>
      <c r="G25" s="1298"/>
      <c r="H25" s="1295"/>
      <c r="I25" s="1295"/>
      <c r="J25" s="1295"/>
      <c r="K25" s="1295"/>
      <c r="L25" s="1297"/>
      <c r="M25" s="1298"/>
      <c r="N25" s="1295"/>
      <c r="O25" s="1295"/>
      <c r="P25" s="1295"/>
      <c r="Q25" s="1295"/>
      <c r="R25" s="1297"/>
      <c r="S25" s="1298"/>
      <c r="T25" s="1295"/>
      <c r="U25" s="1295"/>
      <c r="V25" s="1295"/>
      <c r="W25" s="1295"/>
      <c r="X25" s="1297"/>
      <c r="Y25" s="1298"/>
      <c r="Z25" s="1295"/>
      <c r="AA25" s="1295"/>
      <c r="AB25" s="1295"/>
      <c r="AC25" s="1295"/>
      <c r="AD25" s="1295"/>
      <c r="AE25" s="1294">
        <f t="shared" si="0"/>
        <v>0</v>
      </c>
      <c r="AF25" s="1295"/>
      <c r="AG25" s="1295"/>
      <c r="AH25" s="1295"/>
      <c r="AI25" s="1295"/>
      <c r="AJ25" s="1296"/>
      <c r="AK25" s="1295"/>
      <c r="AL25" s="1295"/>
      <c r="AM25" s="1295"/>
      <c r="AN25" s="1295"/>
      <c r="AO25" s="1295"/>
      <c r="AP25" s="1297"/>
      <c r="AQ25" s="1298"/>
      <c r="AR25" s="1295"/>
      <c r="AS25" s="1295"/>
      <c r="AT25" s="1295"/>
      <c r="AU25" s="1295"/>
      <c r="AV25" s="1295"/>
      <c r="AW25" s="1294">
        <f t="shared" si="1"/>
        <v>0</v>
      </c>
      <c r="AX25" s="1295"/>
      <c r="AY25" s="1295"/>
      <c r="AZ25" s="1295"/>
      <c r="BA25" s="1295"/>
      <c r="BB25" s="1297"/>
    </row>
    <row r="26" spans="1:54" ht="20.100000000000001" customHeight="1" thickBot="1">
      <c r="A26" s="1287"/>
      <c r="B26" s="1287"/>
      <c r="C26" s="1287"/>
      <c r="D26" s="1287"/>
      <c r="E26" s="1287"/>
      <c r="F26" s="1287"/>
      <c r="G26" s="1288"/>
      <c r="H26" s="1289"/>
      <c r="I26" s="1289"/>
      <c r="J26" s="1289"/>
      <c r="K26" s="1289"/>
      <c r="L26" s="1290"/>
      <c r="M26" s="1291"/>
      <c r="N26" s="1292"/>
      <c r="O26" s="1292"/>
      <c r="P26" s="1292"/>
      <c r="Q26" s="1292"/>
      <c r="R26" s="1293"/>
      <c r="S26" s="1288"/>
      <c r="T26" s="1289"/>
      <c r="U26" s="1289"/>
      <c r="V26" s="1289"/>
      <c r="W26" s="1289"/>
      <c r="X26" s="1290"/>
      <c r="Y26" s="1288"/>
      <c r="Z26" s="1289"/>
      <c r="AA26" s="1289"/>
      <c r="AB26" s="1289"/>
      <c r="AC26" s="1289"/>
      <c r="AD26" s="1289"/>
      <c r="AE26" s="1294">
        <f t="shared" si="0"/>
        <v>0</v>
      </c>
      <c r="AF26" s="1295"/>
      <c r="AG26" s="1295"/>
      <c r="AH26" s="1295"/>
      <c r="AI26" s="1295"/>
      <c r="AJ26" s="1296"/>
      <c r="AK26" s="1295"/>
      <c r="AL26" s="1295"/>
      <c r="AM26" s="1295"/>
      <c r="AN26" s="1295"/>
      <c r="AO26" s="1295"/>
      <c r="AP26" s="1297"/>
      <c r="AQ26" s="1288"/>
      <c r="AR26" s="1289"/>
      <c r="AS26" s="1289"/>
      <c r="AT26" s="1289"/>
      <c r="AU26" s="1289"/>
      <c r="AV26" s="1289"/>
      <c r="AW26" s="1294">
        <f t="shared" si="1"/>
        <v>0</v>
      </c>
      <c r="AX26" s="1295"/>
      <c r="AY26" s="1295"/>
      <c r="AZ26" s="1295"/>
      <c r="BA26" s="1295"/>
      <c r="BB26" s="1297"/>
    </row>
    <row r="27" spans="1:54" ht="20.100000000000001" customHeight="1" thickTop="1">
      <c r="A27" s="1194" t="s">
        <v>172</v>
      </c>
      <c r="B27" s="1194"/>
      <c r="C27" s="1194"/>
      <c r="D27" s="1194"/>
      <c r="E27" s="1194"/>
      <c r="F27" s="1194"/>
      <c r="G27" s="1282">
        <f>SUM(G7:L26)</f>
        <v>0</v>
      </c>
      <c r="H27" s="1279"/>
      <c r="I27" s="1279"/>
      <c r="J27" s="1279"/>
      <c r="K27" s="1279"/>
      <c r="L27" s="1280"/>
      <c r="M27" s="1282">
        <f>SUM(M7:R26)</f>
        <v>0</v>
      </c>
      <c r="N27" s="1279"/>
      <c r="O27" s="1279"/>
      <c r="P27" s="1279"/>
      <c r="Q27" s="1279"/>
      <c r="R27" s="1280"/>
      <c r="S27" s="1282">
        <f>SUM(S7:X26)</f>
        <v>0</v>
      </c>
      <c r="T27" s="1279"/>
      <c r="U27" s="1279"/>
      <c r="V27" s="1279"/>
      <c r="W27" s="1279"/>
      <c r="X27" s="1280"/>
      <c r="Y27" s="1282">
        <f>SUM(Y7:AD26)</f>
        <v>0</v>
      </c>
      <c r="Z27" s="1279"/>
      <c r="AA27" s="1279"/>
      <c r="AB27" s="1279"/>
      <c r="AC27" s="1279"/>
      <c r="AD27" s="1280"/>
      <c r="AE27" s="1281">
        <f>SUM(AE7:AJ26)</f>
        <v>0</v>
      </c>
      <c r="AF27" s="1279"/>
      <c r="AG27" s="1279"/>
      <c r="AH27" s="1279"/>
      <c r="AI27" s="1279"/>
      <c r="AJ27" s="1283"/>
      <c r="AK27" s="1279">
        <f>SUM(AK7:AP26)</f>
        <v>0</v>
      </c>
      <c r="AL27" s="1279"/>
      <c r="AM27" s="1279"/>
      <c r="AN27" s="1279"/>
      <c r="AO27" s="1279"/>
      <c r="AP27" s="1280"/>
      <c r="AQ27" s="1279">
        <f>SUM(AQ7:AV26)</f>
        <v>0</v>
      </c>
      <c r="AR27" s="1279"/>
      <c r="AS27" s="1279"/>
      <c r="AT27" s="1279"/>
      <c r="AU27" s="1279"/>
      <c r="AV27" s="1280"/>
      <c r="AW27" s="1281">
        <f>SUM(AW7:BB26)</f>
        <v>0</v>
      </c>
      <c r="AX27" s="1279"/>
      <c r="AY27" s="1279"/>
      <c r="AZ27" s="1279"/>
      <c r="BA27" s="1279"/>
      <c r="BB27" s="1280"/>
    </row>
    <row r="28" spans="1:54" ht="20.100000000000001"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row>
  </sheetData>
  <mergeCells count="207">
    <mergeCell ref="S4:AD4"/>
    <mergeCell ref="AK6:AP6"/>
    <mergeCell ref="AQ6:AV6"/>
    <mergeCell ref="AW4:BB6"/>
    <mergeCell ref="AK4:AV5"/>
    <mergeCell ref="A2:BB2"/>
    <mergeCell ref="AX1:BB1"/>
    <mergeCell ref="A6:F6"/>
    <mergeCell ref="A5:F5"/>
    <mergeCell ref="A4:F4"/>
    <mergeCell ref="AE4:AJ6"/>
    <mergeCell ref="G6:L6"/>
    <mergeCell ref="M6:R6"/>
    <mergeCell ref="S6:X6"/>
    <mergeCell ref="Y6:AD6"/>
    <mergeCell ref="G5:R5"/>
    <mergeCell ref="S5:AD5"/>
    <mergeCell ref="G4:R4"/>
    <mergeCell ref="AK8:AP8"/>
    <mergeCell ref="AQ8:AV8"/>
    <mergeCell ref="AW8:BB8"/>
    <mergeCell ref="G7:L7"/>
    <mergeCell ref="M7:R7"/>
    <mergeCell ref="S7:X7"/>
    <mergeCell ref="Y7:AD7"/>
    <mergeCell ref="AE7:AJ7"/>
    <mergeCell ref="AK7:AP7"/>
    <mergeCell ref="AQ7:AV7"/>
    <mergeCell ref="AW7:BB7"/>
    <mergeCell ref="G8:L8"/>
    <mergeCell ref="M8:R8"/>
    <mergeCell ref="S8:X8"/>
    <mergeCell ref="Y8:AD8"/>
    <mergeCell ref="AE8:AJ8"/>
    <mergeCell ref="AK9:AP9"/>
    <mergeCell ref="AQ9:AV9"/>
    <mergeCell ref="AW9:BB9"/>
    <mergeCell ref="G10:L10"/>
    <mergeCell ref="M10:R10"/>
    <mergeCell ref="S10:X10"/>
    <mergeCell ref="Y10:AD10"/>
    <mergeCell ref="AE10:AJ10"/>
    <mergeCell ref="AK10:AP10"/>
    <mergeCell ref="AQ10:AV10"/>
    <mergeCell ref="AW10:BB10"/>
    <mergeCell ref="G9:L9"/>
    <mergeCell ref="M9:R9"/>
    <mergeCell ref="S9:X9"/>
    <mergeCell ref="Y9:AD9"/>
    <mergeCell ref="AE9:AJ9"/>
    <mergeCell ref="AK11:AP11"/>
    <mergeCell ref="AQ11:AV11"/>
    <mergeCell ref="AW11:BB11"/>
    <mergeCell ref="G12:L12"/>
    <mergeCell ref="M12:R12"/>
    <mergeCell ref="S12:X12"/>
    <mergeCell ref="Y12:AD12"/>
    <mergeCell ref="AE12:AJ12"/>
    <mergeCell ref="AK12:AP12"/>
    <mergeCell ref="AQ12:AV12"/>
    <mergeCell ref="AW12:BB12"/>
    <mergeCell ref="G11:L11"/>
    <mergeCell ref="M11:R11"/>
    <mergeCell ref="S11:X11"/>
    <mergeCell ref="Y11:AD11"/>
    <mergeCell ref="AE11:AJ11"/>
    <mergeCell ref="AK13:AP13"/>
    <mergeCell ref="AQ13:AV13"/>
    <mergeCell ref="AW13:BB13"/>
    <mergeCell ref="G14:L14"/>
    <mergeCell ref="M14:R14"/>
    <mergeCell ref="S14:X14"/>
    <mergeCell ref="Y14:AD14"/>
    <mergeCell ref="AE14:AJ14"/>
    <mergeCell ref="AK14:AP14"/>
    <mergeCell ref="AQ14:AV14"/>
    <mergeCell ref="AW14:BB14"/>
    <mergeCell ref="G13:L13"/>
    <mergeCell ref="M13:R13"/>
    <mergeCell ref="S13:X13"/>
    <mergeCell ref="Y13:AD13"/>
    <mergeCell ref="AE13:AJ13"/>
    <mergeCell ref="AK15:AP15"/>
    <mergeCell ref="AQ15:AV15"/>
    <mergeCell ref="AW15:BB15"/>
    <mergeCell ref="G16:L16"/>
    <mergeCell ref="M16:R16"/>
    <mergeCell ref="S16:X16"/>
    <mergeCell ref="Y16:AD16"/>
    <mergeCell ref="AE16:AJ16"/>
    <mergeCell ref="AK16:AP16"/>
    <mergeCell ref="AQ16:AV16"/>
    <mergeCell ref="AW16:BB16"/>
    <mergeCell ref="G15:L15"/>
    <mergeCell ref="M15:R15"/>
    <mergeCell ref="S15:X15"/>
    <mergeCell ref="Y15:AD15"/>
    <mergeCell ref="AE15:AJ15"/>
    <mergeCell ref="AK17:AP17"/>
    <mergeCell ref="AQ17:AV17"/>
    <mergeCell ref="AW17:BB17"/>
    <mergeCell ref="G18:L18"/>
    <mergeCell ref="M18:R18"/>
    <mergeCell ref="S18:X18"/>
    <mergeCell ref="Y18:AD18"/>
    <mergeCell ref="AE18:AJ18"/>
    <mergeCell ref="AK18:AP18"/>
    <mergeCell ref="AQ18:AV18"/>
    <mergeCell ref="AW18:BB18"/>
    <mergeCell ref="G17:L17"/>
    <mergeCell ref="M17:R17"/>
    <mergeCell ref="S17:X17"/>
    <mergeCell ref="Y17:AD17"/>
    <mergeCell ref="AE17:AJ17"/>
    <mergeCell ref="AK19:AP19"/>
    <mergeCell ref="AQ19:AV19"/>
    <mergeCell ref="AW19:BB19"/>
    <mergeCell ref="G20:L20"/>
    <mergeCell ref="M20:R20"/>
    <mergeCell ref="S20:X20"/>
    <mergeCell ref="Y20:AD20"/>
    <mergeCell ref="AE20:AJ20"/>
    <mergeCell ref="AK20:AP20"/>
    <mergeCell ref="AQ20:AV20"/>
    <mergeCell ref="AW20:BB20"/>
    <mergeCell ref="G19:L19"/>
    <mergeCell ref="M19:R19"/>
    <mergeCell ref="S19:X19"/>
    <mergeCell ref="Y19:AD19"/>
    <mergeCell ref="AE19:AJ19"/>
    <mergeCell ref="M23:R23"/>
    <mergeCell ref="S23:X23"/>
    <mergeCell ref="Y23:AD23"/>
    <mergeCell ref="AE23:AJ23"/>
    <mergeCell ref="AK21:AP21"/>
    <mergeCell ref="AQ21:AV21"/>
    <mergeCell ref="AW21:BB21"/>
    <mergeCell ref="G22:L22"/>
    <mergeCell ref="M22:R22"/>
    <mergeCell ref="S22:X22"/>
    <mergeCell ref="Y22:AD22"/>
    <mergeCell ref="AE22:AJ22"/>
    <mergeCell ref="AK22:AP22"/>
    <mergeCell ref="AQ22:AV22"/>
    <mergeCell ref="AW22:BB22"/>
    <mergeCell ref="G21:L21"/>
    <mergeCell ref="M21:R21"/>
    <mergeCell ref="S21:X21"/>
    <mergeCell ref="Y21:AD21"/>
    <mergeCell ref="AE21:AJ21"/>
    <mergeCell ref="A16:F16"/>
    <mergeCell ref="A17:F17"/>
    <mergeCell ref="A18:F18"/>
    <mergeCell ref="A19:F19"/>
    <mergeCell ref="A20:F20"/>
    <mergeCell ref="A21:F21"/>
    <mergeCell ref="AK25:AP25"/>
    <mergeCell ref="AQ25:AV25"/>
    <mergeCell ref="AW25:BB25"/>
    <mergeCell ref="G25:L25"/>
    <mergeCell ref="M25:R25"/>
    <mergeCell ref="S25:X25"/>
    <mergeCell ref="Y25:AD25"/>
    <mergeCell ref="AE25:AJ25"/>
    <mergeCell ref="AK23:AP23"/>
    <mergeCell ref="AQ23:AV23"/>
    <mergeCell ref="AW23:BB23"/>
    <mergeCell ref="G24:L24"/>
    <mergeCell ref="M24:R24"/>
    <mergeCell ref="S24:X24"/>
    <mergeCell ref="Y24:AD24"/>
    <mergeCell ref="AE24:AJ24"/>
    <mergeCell ref="AK24:AP24"/>
    <mergeCell ref="AQ24:AV24"/>
    <mergeCell ref="A7:F7"/>
    <mergeCell ref="A8:F8"/>
    <mergeCell ref="A9:F9"/>
    <mergeCell ref="A10:F10"/>
    <mergeCell ref="A11:F11"/>
    <mergeCell ref="A12:F12"/>
    <mergeCell ref="A13:F13"/>
    <mergeCell ref="A14:F14"/>
    <mergeCell ref="A15:F15"/>
    <mergeCell ref="AK27:AP27"/>
    <mergeCell ref="AQ27:AV27"/>
    <mergeCell ref="AW27:BB27"/>
    <mergeCell ref="G27:L27"/>
    <mergeCell ref="M27:R27"/>
    <mergeCell ref="S27:X27"/>
    <mergeCell ref="Y27:AD27"/>
    <mergeCell ref="AE27:AJ27"/>
    <mergeCell ref="A22:F22"/>
    <mergeCell ref="A23:F23"/>
    <mergeCell ref="A24:F24"/>
    <mergeCell ref="A25:F25"/>
    <mergeCell ref="A26:F26"/>
    <mergeCell ref="A27:F27"/>
    <mergeCell ref="G26:L26"/>
    <mergeCell ref="M26:R26"/>
    <mergeCell ref="S26:X26"/>
    <mergeCell ref="Y26:AD26"/>
    <mergeCell ref="AE26:AJ26"/>
    <mergeCell ref="AK26:AP26"/>
    <mergeCell ref="AQ26:AV26"/>
    <mergeCell ref="AW26:BB26"/>
    <mergeCell ref="AW24:BB24"/>
    <mergeCell ref="G23:L23"/>
  </mergeCells>
  <phoneticPr fontId="18"/>
  <pageMargins left="0.78740157480314965" right="0.59055118110236227" top="0.78740157480314965" bottom="0.78740157480314965" header="0" footer="0"/>
  <pageSetup paperSize="9" fitToHeight="0"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37"/>
  <sheetViews>
    <sheetView view="pageBreakPreview" zoomScaleNormal="100" zoomScaleSheetLayoutView="100" workbookViewId="0">
      <selection activeCell="BF13" sqref="BF13"/>
    </sheetView>
  </sheetViews>
  <sheetFormatPr defaultColWidth="9" defaultRowHeight="12.75"/>
  <cols>
    <col min="1" max="55" width="1.625" style="198" customWidth="1"/>
    <col min="56" max="16384" width="9" style="198"/>
  </cols>
  <sheetData>
    <row r="1" spans="1:55" ht="20.100000000000001" customHeight="1">
      <c r="A1" s="196"/>
      <c r="B1" s="294" t="s">
        <v>519</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637"/>
      <c r="AZ1" s="637"/>
      <c r="BA1" s="637"/>
      <c r="BB1" s="637"/>
      <c r="BC1" s="637"/>
    </row>
    <row r="2" spans="1:55" ht="20.100000000000001" customHeight="1">
      <c r="A2" s="638" t="s">
        <v>125</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row>
    <row r="3" spans="1:55" ht="20.100000000000001"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row>
    <row r="4" spans="1:55" ht="20.100000000000001" customHeight="1">
      <c r="A4" s="1185" t="s">
        <v>213</v>
      </c>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c r="AJ4" s="1185"/>
      <c r="AK4" s="1185"/>
      <c r="AL4" s="1185"/>
      <c r="AM4" s="1185"/>
      <c r="AN4" s="1185"/>
      <c r="AO4" s="1185"/>
      <c r="AP4" s="1185"/>
      <c r="AQ4" s="1185"/>
      <c r="AR4" s="1185"/>
      <c r="AS4" s="1185"/>
      <c r="AT4" s="1185"/>
      <c r="AU4" s="1185"/>
      <c r="AV4" s="1185"/>
      <c r="AW4" s="1185"/>
      <c r="AX4" s="1185"/>
      <c r="AY4" s="1185"/>
      <c r="AZ4" s="1185"/>
      <c r="BA4" s="1185"/>
      <c r="BB4" s="1185"/>
      <c r="BC4" s="1185"/>
    </row>
    <row r="5" spans="1:55" ht="20.100000000000001" customHeigh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c r="AJ5" s="1185"/>
      <c r="AK5" s="1185"/>
      <c r="AL5" s="1185"/>
      <c r="AM5" s="1185"/>
      <c r="AN5" s="1185"/>
      <c r="AO5" s="1185"/>
      <c r="AP5" s="1185"/>
      <c r="AQ5" s="1185"/>
      <c r="AR5" s="1185"/>
      <c r="AS5" s="1185"/>
      <c r="AT5" s="1185"/>
      <c r="AU5" s="1185"/>
      <c r="AV5" s="1185"/>
      <c r="AW5" s="1185"/>
      <c r="AX5" s="1185"/>
      <c r="AY5" s="1185"/>
      <c r="AZ5" s="1185"/>
      <c r="BA5" s="1185"/>
      <c r="BB5" s="1185"/>
      <c r="BC5" s="1185"/>
    </row>
    <row r="6" spans="1:55" ht="20.100000000000001"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row>
    <row r="7" spans="1:55" ht="20.100000000000001" customHeight="1">
      <c r="A7" s="1185" t="s">
        <v>214</v>
      </c>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c r="AJ7" s="1185"/>
      <c r="AK7" s="1185"/>
      <c r="AL7" s="1185"/>
      <c r="AM7" s="1185"/>
      <c r="AN7" s="1185"/>
      <c r="AO7" s="1185"/>
      <c r="AP7" s="1185"/>
      <c r="AQ7" s="1185"/>
      <c r="AR7" s="1185"/>
      <c r="AS7" s="1185"/>
      <c r="AT7" s="1185"/>
      <c r="AU7" s="1185"/>
      <c r="AV7" s="1185"/>
      <c r="AW7" s="1185"/>
      <c r="AX7" s="1185"/>
      <c r="AY7" s="1185"/>
      <c r="AZ7" s="1185"/>
      <c r="BA7" s="1185"/>
      <c r="BB7" s="1185"/>
      <c r="BC7" s="1185"/>
    </row>
    <row r="8" spans="1:55" ht="20.100000000000001" customHeigh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c r="AJ8" s="1185"/>
      <c r="AK8" s="1185"/>
      <c r="AL8" s="1185"/>
      <c r="AM8" s="1185"/>
      <c r="AN8" s="1185"/>
      <c r="AO8" s="1185"/>
      <c r="AP8" s="1185"/>
      <c r="AQ8" s="1185"/>
      <c r="AR8" s="1185"/>
      <c r="AS8" s="1185"/>
      <c r="AT8" s="1185"/>
      <c r="AU8" s="1185"/>
      <c r="AV8" s="1185"/>
      <c r="AW8" s="1185"/>
      <c r="AX8" s="1185"/>
      <c r="AY8" s="1185"/>
      <c r="AZ8" s="1185"/>
      <c r="BA8" s="1185"/>
      <c r="BB8" s="1185"/>
      <c r="BC8" s="1185"/>
    </row>
    <row r="9" spans="1:55" ht="20.100000000000001" customHeigh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c r="AJ9" s="1185"/>
      <c r="AK9" s="1185"/>
      <c r="AL9" s="1185"/>
      <c r="AM9" s="1185"/>
      <c r="AN9" s="1185"/>
      <c r="AO9" s="1185"/>
      <c r="AP9" s="1185"/>
      <c r="AQ9" s="1185"/>
      <c r="AR9" s="1185"/>
      <c r="AS9" s="1185"/>
      <c r="AT9" s="1185"/>
      <c r="AU9" s="1185"/>
      <c r="AV9" s="1185"/>
      <c r="AW9" s="1185"/>
      <c r="AX9" s="1185"/>
      <c r="AY9" s="1185"/>
      <c r="AZ9" s="1185"/>
      <c r="BA9" s="1185"/>
      <c r="BB9" s="1185"/>
      <c r="BC9" s="1185"/>
    </row>
    <row r="10" spans="1:55" ht="20.100000000000001" customHeight="1">
      <c r="A10" s="19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row>
    <row r="11" spans="1:55" ht="20.100000000000001" customHeight="1">
      <c r="A11" s="1207" t="s">
        <v>126</v>
      </c>
      <c r="B11" s="1207"/>
      <c r="C11" s="1207"/>
      <c r="D11" s="1207"/>
      <c r="E11" s="1207"/>
      <c r="F11" s="1207"/>
      <c r="G11" s="1207"/>
      <c r="H11" s="1207"/>
      <c r="I11" s="1207"/>
      <c r="J11" s="1207"/>
      <c r="K11" s="1207"/>
      <c r="L11" s="1207"/>
      <c r="M11" s="1207"/>
      <c r="N11" s="1207"/>
      <c r="O11" s="1207"/>
      <c r="P11" s="1207"/>
      <c r="Q11" s="1207"/>
      <c r="R11" s="1207"/>
      <c r="S11" s="1207"/>
      <c r="T11" s="1207"/>
      <c r="U11" s="1207"/>
      <c r="V11" s="1207"/>
      <c r="W11" s="1207"/>
      <c r="X11" s="1207"/>
      <c r="Y11" s="1207"/>
      <c r="Z11" s="1207"/>
      <c r="AA11" s="1207"/>
      <c r="AB11" s="1207"/>
      <c r="AC11" s="1207"/>
      <c r="AD11" s="1207"/>
      <c r="AE11" s="1207"/>
      <c r="AF11" s="1207"/>
      <c r="AG11" s="1207"/>
      <c r="AH11" s="1207"/>
      <c r="AI11" s="1207"/>
      <c r="AJ11" s="1207"/>
      <c r="AK11" s="1207"/>
      <c r="AL11" s="1207"/>
      <c r="AM11" s="1207"/>
      <c r="AN11" s="1207"/>
      <c r="AO11" s="1207"/>
      <c r="AP11" s="1207"/>
      <c r="AQ11" s="1207"/>
      <c r="AR11" s="1207"/>
      <c r="AS11" s="1207"/>
      <c r="AT11" s="1207"/>
      <c r="AU11" s="1207"/>
      <c r="AV11" s="1207"/>
      <c r="AW11" s="1207"/>
      <c r="AX11" s="1207"/>
      <c r="AY11" s="1207"/>
      <c r="AZ11" s="1207"/>
      <c r="BA11" s="1207"/>
      <c r="BB11" s="1207"/>
      <c r="BC11" s="1207"/>
    </row>
    <row r="12" spans="1:55" ht="20.100000000000001"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row>
    <row r="13" spans="1:55" ht="20.100000000000001" customHeight="1">
      <c r="A13" s="1185" t="s">
        <v>215</v>
      </c>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c r="AJ13" s="1185"/>
      <c r="AK13" s="1185"/>
      <c r="AL13" s="1185"/>
      <c r="AM13" s="1185"/>
      <c r="AN13" s="1185"/>
      <c r="AO13" s="1185"/>
      <c r="AP13" s="1185"/>
      <c r="AQ13" s="1185"/>
      <c r="AR13" s="1185"/>
      <c r="AS13" s="1185"/>
      <c r="AT13" s="1185"/>
      <c r="AU13" s="1185"/>
      <c r="AV13" s="1185"/>
      <c r="AW13" s="1185"/>
      <c r="AX13" s="1185"/>
      <c r="AY13" s="1185"/>
      <c r="AZ13" s="1185"/>
      <c r="BA13" s="1185"/>
      <c r="BB13" s="1185"/>
      <c r="BC13" s="1185"/>
    </row>
    <row r="14" spans="1:55" ht="20.100000000000001"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5"/>
      <c r="AL14" s="1185"/>
      <c r="AM14" s="1185"/>
      <c r="AN14" s="1185"/>
      <c r="AO14" s="1185"/>
      <c r="AP14" s="1185"/>
      <c r="AQ14" s="1185"/>
      <c r="AR14" s="1185"/>
      <c r="AS14" s="1185"/>
      <c r="AT14" s="1185"/>
      <c r="AU14" s="1185"/>
      <c r="AV14" s="1185"/>
      <c r="AW14" s="1185"/>
      <c r="AX14" s="1185"/>
      <c r="AY14" s="1185"/>
      <c r="AZ14" s="1185"/>
      <c r="BA14" s="1185"/>
      <c r="BB14" s="1185"/>
      <c r="BC14" s="1185"/>
    </row>
    <row r="15" spans="1:55" ht="20.100000000000001" customHeight="1">
      <c r="A15" s="196"/>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row>
    <row r="16" spans="1:55" ht="20.100000000000001" customHeight="1">
      <c r="A16" s="1185" t="s">
        <v>216</v>
      </c>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c r="AJ16" s="1185"/>
      <c r="AK16" s="1185"/>
      <c r="AL16" s="1185"/>
      <c r="AM16" s="1185"/>
      <c r="AN16" s="1185"/>
      <c r="AO16" s="1185"/>
      <c r="AP16" s="1185"/>
      <c r="AQ16" s="1185"/>
      <c r="AR16" s="1185"/>
      <c r="AS16" s="1185"/>
      <c r="AT16" s="1185"/>
      <c r="AU16" s="1185"/>
      <c r="AV16" s="1185"/>
      <c r="AW16" s="1185"/>
      <c r="AX16" s="1185"/>
      <c r="AY16" s="1185"/>
      <c r="AZ16" s="1185"/>
      <c r="BA16" s="1185"/>
      <c r="BB16" s="1185"/>
      <c r="BC16" s="1185"/>
    </row>
    <row r="17" spans="1:55" ht="20.100000000000001" customHeight="1">
      <c r="A17" s="1185"/>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c r="AJ17" s="1185"/>
      <c r="AK17" s="1185"/>
      <c r="AL17" s="1185"/>
      <c r="AM17" s="1185"/>
      <c r="AN17" s="1185"/>
      <c r="AO17" s="1185"/>
      <c r="AP17" s="1185"/>
      <c r="AQ17" s="1185"/>
      <c r="AR17" s="1185"/>
      <c r="AS17" s="1185"/>
      <c r="AT17" s="1185"/>
      <c r="AU17" s="1185"/>
      <c r="AV17" s="1185"/>
      <c r="AW17" s="1185"/>
      <c r="AX17" s="1185"/>
      <c r="AY17" s="1185"/>
      <c r="AZ17" s="1185"/>
      <c r="BA17" s="1185"/>
      <c r="BB17" s="1185"/>
      <c r="BC17" s="1185"/>
    </row>
    <row r="18" spans="1:55" ht="20.100000000000001" customHeigh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row>
    <row r="19" spans="1:55" ht="20.100000000000001" customHeight="1">
      <c r="A19" s="1185" t="s">
        <v>217</v>
      </c>
      <c r="B19" s="1185"/>
      <c r="C19" s="1185"/>
      <c r="D19" s="1185"/>
      <c r="E19" s="1185"/>
      <c r="F19" s="1185"/>
      <c r="G19" s="1185"/>
      <c r="H19" s="1185"/>
      <c r="I19" s="1185"/>
      <c r="J19" s="1185"/>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5"/>
      <c r="AH19" s="1185"/>
      <c r="AI19" s="1185"/>
      <c r="AJ19" s="1185"/>
      <c r="AK19" s="1185"/>
      <c r="AL19" s="1185"/>
      <c r="AM19" s="1185"/>
      <c r="AN19" s="1185"/>
      <c r="AO19" s="1185"/>
      <c r="AP19" s="1185"/>
      <c r="AQ19" s="1185"/>
      <c r="AR19" s="1185"/>
      <c r="AS19" s="1185"/>
      <c r="AT19" s="1185"/>
      <c r="AU19" s="1185"/>
      <c r="AV19" s="1185"/>
      <c r="AW19" s="1185"/>
      <c r="AX19" s="1185"/>
      <c r="AY19" s="1185"/>
      <c r="AZ19" s="1185"/>
      <c r="BA19" s="1185"/>
      <c r="BB19" s="1185"/>
      <c r="BC19" s="1185"/>
    </row>
    <row r="20" spans="1:55" ht="20.100000000000001" customHeight="1">
      <c r="A20" s="1185"/>
      <c r="B20" s="1185"/>
      <c r="C20" s="1185"/>
      <c r="D20" s="1185"/>
      <c r="E20" s="1185"/>
      <c r="F20" s="1185"/>
      <c r="G20" s="1185"/>
      <c r="H20" s="1185"/>
      <c r="I20" s="1185"/>
      <c r="J20" s="1185"/>
      <c r="K20" s="1185"/>
      <c r="L20" s="1185"/>
      <c r="M20" s="1185"/>
      <c r="N20" s="1185"/>
      <c r="O20" s="1185"/>
      <c r="P20" s="1185"/>
      <c r="Q20" s="1185"/>
      <c r="R20" s="1185"/>
      <c r="S20" s="1185"/>
      <c r="T20" s="1185"/>
      <c r="U20" s="1185"/>
      <c r="V20" s="1185"/>
      <c r="W20" s="1185"/>
      <c r="X20" s="1185"/>
      <c r="Y20" s="1185"/>
      <c r="Z20" s="1185"/>
      <c r="AA20" s="1185"/>
      <c r="AB20" s="1185"/>
      <c r="AC20" s="1185"/>
      <c r="AD20" s="1185"/>
      <c r="AE20" s="1185"/>
      <c r="AF20" s="1185"/>
      <c r="AG20" s="1185"/>
      <c r="AH20" s="1185"/>
      <c r="AI20" s="1185"/>
      <c r="AJ20" s="1185"/>
      <c r="AK20" s="1185"/>
      <c r="AL20" s="1185"/>
      <c r="AM20" s="1185"/>
      <c r="AN20" s="1185"/>
      <c r="AO20" s="1185"/>
      <c r="AP20" s="1185"/>
      <c r="AQ20" s="1185"/>
      <c r="AR20" s="1185"/>
      <c r="AS20" s="1185"/>
      <c r="AT20" s="1185"/>
      <c r="AU20" s="1185"/>
      <c r="AV20" s="1185"/>
      <c r="AW20" s="1185"/>
      <c r="AX20" s="1185"/>
      <c r="AY20" s="1185"/>
      <c r="AZ20" s="1185"/>
      <c r="BA20" s="1185"/>
      <c r="BB20" s="1185"/>
      <c r="BC20" s="1185"/>
    </row>
    <row r="21" spans="1:55" ht="20.100000000000001" customHeight="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row>
    <row r="22" spans="1:55" ht="20.100000000000001" customHeight="1">
      <c r="A22" s="1278" t="s">
        <v>127</v>
      </c>
      <c r="B22" s="1278"/>
      <c r="C22" s="1278"/>
      <c r="D22" s="1278"/>
      <c r="E22" s="1278"/>
      <c r="F22" s="1278"/>
      <c r="G22" s="1278"/>
      <c r="H22" s="1278"/>
      <c r="I22" s="1278"/>
      <c r="J22" s="1278"/>
      <c r="K22" s="1278"/>
      <c r="L22" s="1278"/>
      <c r="M22" s="1278"/>
      <c r="N22" s="1278"/>
      <c r="O22" s="1278"/>
      <c r="P22" s="1278"/>
      <c r="Q22" s="1278"/>
      <c r="R22" s="1278"/>
      <c r="S22" s="1278"/>
      <c r="T22" s="1278"/>
      <c r="U22" s="1278"/>
      <c r="V22" s="1278"/>
      <c r="W22" s="1278"/>
      <c r="X22" s="1278"/>
      <c r="Y22" s="1278"/>
      <c r="Z22" s="1278"/>
      <c r="AA22" s="1278"/>
      <c r="AB22" s="1278"/>
      <c r="AC22" s="1278"/>
      <c r="AD22" s="1278"/>
      <c r="AE22" s="1278"/>
      <c r="AF22" s="1278"/>
      <c r="AG22" s="1278"/>
      <c r="AH22" s="1278"/>
      <c r="AI22" s="1278"/>
      <c r="AJ22" s="1278"/>
      <c r="AK22" s="1278"/>
      <c r="AL22" s="1278"/>
      <c r="AM22" s="1278"/>
      <c r="AN22" s="1278"/>
      <c r="AO22" s="1278"/>
      <c r="AP22" s="1278"/>
      <c r="AQ22" s="1278"/>
      <c r="AR22" s="1278"/>
      <c r="AS22" s="1278"/>
      <c r="AT22" s="1278"/>
      <c r="AU22" s="1278"/>
      <c r="AV22" s="1278"/>
      <c r="AW22" s="1278"/>
      <c r="AX22" s="1278"/>
      <c r="AY22" s="1278"/>
      <c r="AZ22" s="1278"/>
      <c r="BA22" s="1278"/>
      <c r="BB22" s="1278"/>
      <c r="BC22" s="1278"/>
    </row>
    <row r="23" spans="1:55" ht="20.100000000000001" customHeight="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row>
    <row r="24" spans="1:55" ht="20.100000000000001" customHeight="1">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row>
    <row r="25" spans="1:55" ht="20.100000000000001" customHeight="1">
      <c r="A25" s="196"/>
      <c r="B25" s="196"/>
      <c r="C25" s="196"/>
      <c r="D25" s="196"/>
      <c r="E25" s="196"/>
      <c r="F25" s="196"/>
      <c r="G25" s="196"/>
      <c r="H25" s="196"/>
      <c r="I25" s="196"/>
      <c r="J25" s="196"/>
      <c r="K25" s="196"/>
      <c r="L25" s="196"/>
      <c r="M25" s="196"/>
      <c r="N25" s="196"/>
      <c r="O25" s="196"/>
      <c r="P25" s="196"/>
      <c r="Q25" s="196"/>
      <c r="R25" s="196"/>
      <c r="S25" s="196"/>
      <c r="T25" s="1207" t="s">
        <v>180</v>
      </c>
      <c r="U25" s="1207"/>
      <c r="V25" s="1207"/>
      <c r="W25" s="1207"/>
      <c r="X25" s="1207"/>
      <c r="Y25" s="1207"/>
      <c r="Z25" s="1207"/>
      <c r="AA25" s="1207"/>
      <c r="AB25" s="1207"/>
      <c r="AC25" s="1207"/>
      <c r="AD25" s="1207"/>
      <c r="AE25" s="1207"/>
      <c r="AF25" s="1207"/>
      <c r="AG25" s="1207"/>
      <c r="AH25" s="1207"/>
      <c r="AI25" s="1207"/>
      <c r="AJ25" s="1207"/>
      <c r="AK25" s="1207"/>
      <c r="AL25" s="1207"/>
      <c r="AM25" s="1207"/>
      <c r="AN25" s="1207"/>
      <c r="AO25" s="1207"/>
      <c r="AP25" s="1207"/>
      <c r="AQ25" s="1207"/>
      <c r="AR25" s="1207"/>
      <c r="AS25" s="1207"/>
      <c r="AT25" s="1207"/>
      <c r="AU25" s="1207"/>
      <c r="AV25" s="1207"/>
      <c r="AW25" s="1207"/>
      <c r="AX25" s="1207"/>
      <c r="AY25" s="1207"/>
      <c r="AZ25" s="1207"/>
      <c r="BA25" s="1207"/>
      <c r="BB25" s="1207"/>
      <c r="BC25" s="1207"/>
    </row>
    <row r="26" spans="1:55" ht="20.100000000000001" customHeight="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row>
    <row r="27" spans="1:55" ht="20.100000000000001" customHeight="1">
      <c r="A27" s="196"/>
      <c r="B27" s="196"/>
      <c r="C27" s="196"/>
      <c r="D27" s="196"/>
      <c r="E27" s="196"/>
      <c r="F27" s="196"/>
      <c r="G27" s="196"/>
      <c r="H27" s="196"/>
      <c r="I27" s="196"/>
      <c r="J27" s="196"/>
      <c r="K27" s="196"/>
      <c r="L27" s="196"/>
      <c r="M27" s="196"/>
      <c r="N27" s="196"/>
      <c r="O27" s="196"/>
      <c r="P27" s="196"/>
      <c r="Q27" s="196"/>
      <c r="R27" s="196"/>
      <c r="S27" s="196"/>
      <c r="T27" s="1276" t="s">
        <v>118</v>
      </c>
      <c r="U27" s="1276"/>
      <c r="V27" s="1276"/>
      <c r="W27" s="1277" t="s">
        <v>45</v>
      </c>
      <c r="X27" s="1277"/>
      <c r="Y27" s="1277"/>
      <c r="Z27" s="1277"/>
      <c r="AA27" s="1277"/>
      <c r="AB27" s="1277"/>
      <c r="AC27" s="1277"/>
      <c r="AD27" s="1277"/>
      <c r="AE27" s="1277"/>
      <c r="AF27" s="1277"/>
      <c r="AG27" s="1277"/>
      <c r="AH27" s="1207"/>
      <c r="AI27" s="1207"/>
      <c r="AJ27" s="1207"/>
      <c r="AK27" s="1207"/>
      <c r="AL27" s="1207"/>
      <c r="AM27" s="1207"/>
      <c r="AN27" s="1207"/>
      <c r="AO27" s="1207"/>
      <c r="AP27" s="1207"/>
      <c r="AQ27" s="1207"/>
      <c r="AR27" s="1207"/>
      <c r="AS27" s="1207"/>
      <c r="AT27" s="1207"/>
      <c r="AU27" s="1207"/>
      <c r="AV27" s="1207"/>
      <c r="AW27" s="1207"/>
      <c r="AX27" s="1207"/>
      <c r="AY27" s="1207"/>
      <c r="AZ27" s="1207"/>
      <c r="BA27" s="196"/>
      <c r="BB27" s="196"/>
      <c r="BC27" s="196"/>
    </row>
    <row r="28" spans="1:55" ht="20.100000000000001"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1277" t="s">
        <v>119</v>
      </c>
      <c r="X28" s="1277"/>
      <c r="Y28" s="1277"/>
      <c r="Z28" s="1277"/>
      <c r="AA28" s="1277"/>
      <c r="AB28" s="1277"/>
      <c r="AC28" s="1277"/>
      <c r="AD28" s="1277"/>
      <c r="AE28" s="1277"/>
      <c r="AF28" s="1277"/>
      <c r="AG28" s="1277"/>
      <c r="AH28" s="1207"/>
      <c r="AI28" s="1207"/>
      <c r="AJ28" s="1207"/>
      <c r="AK28" s="1207"/>
      <c r="AL28" s="1207"/>
      <c r="AM28" s="1207"/>
      <c r="AN28" s="1207"/>
      <c r="AO28" s="1207"/>
      <c r="AP28" s="1207"/>
      <c r="AQ28" s="1207"/>
      <c r="AR28" s="1207"/>
      <c r="AS28" s="1207"/>
      <c r="AT28" s="1207"/>
      <c r="AU28" s="1207"/>
      <c r="AV28" s="1207"/>
      <c r="AW28" s="1207"/>
      <c r="AX28" s="1207"/>
      <c r="AY28" s="1207"/>
      <c r="AZ28" s="1207"/>
      <c r="BA28" s="1274" t="s">
        <v>124</v>
      </c>
      <c r="BB28" s="1274"/>
      <c r="BC28" s="1274"/>
    </row>
    <row r="29" spans="1:55" ht="20.100000000000001" customHeight="1">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row>
    <row r="30" spans="1:55" ht="20.100000000000001" customHeight="1">
      <c r="A30" s="196"/>
      <c r="B30" s="196"/>
      <c r="C30" s="196"/>
      <c r="D30" s="196"/>
      <c r="E30" s="196"/>
      <c r="F30" s="196"/>
      <c r="G30" s="196"/>
      <c r="H30" s="196"/>
      <c r="I30" s="196"/>
      <c r="J30" s="196"/>
      <c r="K30" s="196"/>
      <c r="L30" s="196"/>
      <c r="M30" s="196"/>
      <c r="N30" s="196"/>
      <c r="O30" s="196"/>
      <c r="P30" s="196"/>
      <c r="Q30" s="196"/>
      <c r="R30" s="196"/>
      <c r="S30" s="196"/>
      <c r="T30" s="1276" t="s">
        <v>120</v>
      </c>
      <c r="U30" s="1276"/>
      <c r="V30" s="1276"/>
      <c r="W30" s="1277" t="s">
        <v>45</v>
      </c>
      <c r="X30" s="1277"/>
      <c r="Y30" s="1277"/>
      <c r="Z30" s="1277"/>
      <c r="AA30" s="1277"/>
      <c r="AB30" s="1277"/>
      <c r="AC30" s="1277"/>
      <c r="AD30" s="1277"/>
      <c r="AE30" s="1277"/>
      <c r="AF30" s="1277"/>
      <c r="AG30" s="1277"/>
      <c r="AH30" s="1207"/>
      <c r="AI30" s="1207"/>
      <c r="AJ30" s="1207"/>
      <c r="AK30" s="1207"/>
      <c r="AL30" s="1207"/>
      <c r="AM30" s="1207"/>
      <c r="AN30" s="1207"/>
      <c r="AO30" s="1207"/>
      <c r="AP30" s="1207"/>
      <c r="AQ30" s="1207"/>
      <c r="AR30" s="1207"/>
      <c r="AS30" s="1207"/>
      <c r="AT30" s="1207"/>
      <c r="AU30" s="1207"/>
      <c r="AV30" s="1207"/>
      <c r="AW30" s="1207"/>
      <c r="AX30" s="1207"/>
      <c r="AY30" s="1207"/>
      <c r="AZ30" s="1207"/>
      <c r="BA30" s="196"/>
      <c r="BB30" s="196"/>
      <c r="BC30" s="196"/>
    </row>
    <row r="31" spans="1:55" ht="20.100000000000001"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277" t="s">
        <v>62</v>
      </c>
      <c r="X31" s="1277"/>
      <c r="Y31" s="1277"/>
      <c r="Z31" s="1277"/>
      <c r="AA31" s="1277"/>
      <c r="AB31" s="1277"/>
      <c r="AC31" s="1277"/>
      <c r="AD31" s="1277"/>
      <c r="AE31" s="1277"/>
      <c r="AF31" s="1277"/>
      <c r="AG31" s="1277"/>
      <c r="AH31" s="1207"/>
      <c r="AI31" s="1207"/>
      <c r="AJ31" s="1207"/>
      <c r="AK31" s="1207"/>
      <c r="AL31" s="1207"/>
      <c r="AM31" s="1207"/>
      <c r="AN31" s="1207"/>
      <c r="AO31" s="1207"/>
      <c r="AP31" s="1207"/>
      <c r="AQ31" s="1207"/>
      <c r="AR31" s="1207"/>
      <c r="AS31" s="1207"/>
      <c r="AT31" s="1207"/>
      <c r="AU31" s="1207"/>
      <c r="AV31" s="1207"/>
      <c r="AW31" s="1207"/>
      <c r="AX31" s="1207"/>
      <c r="AY31" s="1207"/>
      <c r="AZ31" s="1207"/>
      <c r="BA31" s="196"/>
      <c r="BB31" s="196"/>
      <c r="BC31" s="196"/>
    </row>
    <row r="32" spans="1:55" ht="20.100000000000001"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277" t="s">
        <v>97</v>
      </c>
      <c r="X32" s="1277"/>
      <c r="Y32" s="1277"/>
      <c r="Z32" s="1277"/>
      <c r="AA32" s="1277"/>
      <c r="AB32" s="1277"/>
      <c r="AC32" s="1277"/>
      <c r="AD32" s="1277"/>
      <c r="AE32" s="1277"/>
      <c r="AF32" s="1277"/>
      <c r="AG32" s="1277"/>
      <c r="AH32" s="1207"/>
      <c r="AI32" s="1207"/>
      <c r="AJ32" s="1207"/>
      <c r="AK32" s="1207"/>
      <c r="AL32" s="1207"/>
      <c r="AM32" s="1207"/>
      <c r="AN32" s="1207"/>
      <c r="AO32" s="1207"/>
      <c r="AP32" s="1207"/>
      <c r="AQ32" s="1207"/>
      <c r="AR32" s="1207"/>
      <c r="AS32" s="1207"/>
      <c r="AT32" s="1207"/>
      <c r="AU32" s="1207"/>
      <c r="AV32" s="1207"/>
      <c r="AW32" s="1207"/>
      <c r="AX32" s="1207"/>
      <c r="AY32" s="1207"/>
      <c r="AZ32" s="1207"/>
      <c r="BA32" s="1274" t="s">
        <v>124</v>
      </c>
      <c r="BB32" s="1274"/>
      <c r="BC32" s="1274"/>
    </row>
    <row r="33" spans="1:55" ht="20.100000000000001" customHeight="1">
      <c r="A33" s="196"/>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row>
    <row r="34" spans="1:55" ht="20.100000000000001" customHeight="1">
      <c r="A34" s="196"/>
      <c r="B34" s="196"/>
      <c r="C34" s="196"/>
      <c r="D34" s="196"/>
      <c r="E34" s="196"/>
      <c r="F34" s="196"/>
      <c r="G34" s="196"/>
      <c r="H34" s="196"/>
      <c r="I34" s="196"/>
      <c r="J34" s="196"/>
      <c r="K34" s="196"/>
      <c r="L34" s="196"/>
      <c r="M34" s="196"/>
      <c r="N34" s="196"/>
      <c r="O34" s="196"/>
      <c r="P34" s="196"/>
      <c r="Q34" s="196"/>
      <c r="R34" s="196"/>
      <c r="S34" s="196"/>
      <c r="T34" s="1276" t="s">
        <v>128</v>
      </c>
      <c r="U34" s="1276"/>
      <c r="V34" s="1276"/>
      <c r="W34" s="1277" t="s">
        <v>45</v>
      </c>
      <c r="X34" s="1277"/>
      <c r="Y34" s="1277"/>
      <c r="Z34" s="1277"/>
      <c r="AA34" s="1277"/>
      <c r="AB34" s="1277"/>
      <c r="AC34" s="1277"/>
      <c r="AD34" s="1277"/>
      <c r="AE34" s="1277"/>
      <c r="AF34" s="1277"/>
      <c r="AG34" s="1277"/>
      <c r="AH34" s="1207"/>
      <c r="AI34" s="1207"/>
      <c r="AJ34" s="1207"/>
      <c r="AK34" s="1207"/>
      <c r="AL34" s="1207"/>
      <c r="AM34" s="1207"/>
      <c r="AN34" s="1207"/>
      <c r="AO34" s="1207"/>
      <c r="AP34" s="1207"/>
      <c r="AQ34" s="1207"/>
      <c r="AR34" s="1207"/>
      <c r="AS34" s="1207"/>
      <c r="AT34" s="1207"/>
      <c r="AU34" s="1207"/>
      <c r="AV34" s="1207"/>
      <c r="AW34" s="1207"/>
      <c r="AX34" s="1207"/>
      <c r="AY34" s="1207"/>
      <c r="AZ34" s="1207"/>
      <c r="BA34" s="196"/>
      <c r="BB34" s="196"/>
      <c r="BC34" s="196"/>
    </row>
    <row r="35" spans="1:55" ht="20.100000000000001"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277" t="s">
        <v>119</v>
      </c>
      <c r="X35" s="1277"/>
      <c r="Y35" s="1277"/>
      <c r="Z35" s="1277"/>
      <c r="AA35" s="1277"/>
      <c r="AB35" s="1277"/>
      <c r="AC35" s="1277"/>
      <c r="AD35" s="1277"/>
      <c r="AE35" s="1277"/>
      <c r="AF35" s="1277"/>
      <c r="AG35" s="1277"/>
      <c r="AH35" s="1207"/>
      <c r="AI35" s="1207"/>
      <c r="AJ35" s="1207"/>
      <c r="AK35" s="1207"/>
      <c r="AL35" s="1207"/>
      <c r="AM35" s="1207"/>
      <c r="AN35" s="1207"/>
      <c r="AO35" s="1207"/>
      <c r="AP35" s="1207"/>
      <c r="AQ35" s="1207"/>
      <c r="AR35" s="1207"/>
      <c r="AS35" s="1207"/>
      <c r="AT35" s="1207"/>
      <c r="AU35" s="1207"/>
      <c r="AV35" s="1207"/>
      <c r="AW35" s="1207"/>
      <c r="AX35" s="1207"/>
      <c r="AY35" s="1207"/>
      <c r="AZ35" s="1207"/>
      <c r="BA35" s="1274" t="s">
        <v>124</v>
      </c>
      <c r="BB35" s="1274"/>
      <c r="BC35" s="1274"/>
    </row>
    <row r="36" spans="1:55" ht="20.100000000000001" customHeight="1">
      <c r="A36" s="196"/>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row>
    <row r="37" spans="1:55" ht="20.100000000000001" customHeight="1">
      <c r="A37" s="1275" t="s">
        <v>129</v>
      </c>
      <c r="B37" s="1275"/>
      <c r="C37" s="1275"/>
      <c r="D37" s="1275"/>
      <c r="E37" s="1275"/>
      <c r="F37" s="1275"/>
      <c r="G37" s="1275"/>
      <c r="H37" s="1275"/>
      <c r="I37" s="1275"/>
      <c r="J37" s="1275"/>
      <c r="K37" s="1275"/>
      <c r="L37" s="1275"/>
      <c r="M37" s="1275"/>
      <c r="N37" s="1275"/>
      <c r="O37" s="1275"/>
      <c r="P37" s="1275"/>
      <c r="Q37" s="1275"/>
      <c r="R37" s="1275"/>
      <c r="S37" s="1275"/>
      <c r="T37" s="1275"/>
      <c r="U37" s="1275"/>
      <c r="V37" s="1275"/>
      <c r="W37" s="1275"/>
      <c r="X37" s="1275"/>
      <c r="Y37" s="1275"/>
      <c r="Z37" s="1275"/>
      <c r="AA37" s="1275"/>
      <c r="AB37" s="1275"/>
      <c r="AC37" s="1275"/>
      <c r="AD37" s="1275"/>
      <c r="AE37" s="1275"/>
      <c r="AF37" s="1275"/>
      <c r="AG37" s="1275"/>
      <c r="AH37" s="1275"/>
      <c r="AI37" s="1275"/>
      <c r="AJ37" s="1275"/>
      <c r="AK37" s="1275"/>
      <c r="AL37" s="1275"/>
      <c r="AM37" s="1275"/>
      <c r="AN37" s="1275"/>
      <c r="AO37" s="1275"/>
      <c r="AP37" s="1275"/>
      <c r="AQ37" s="1275"/>
      <c r="AR37" s="1275"/>
      <c r="AS37" s="1275"/>
      <c r="AT37" s="1275"/>
      <c r="AU37" s="1275"/>
      <c r="AV37" s="1275"/>
      <c r="AW37" s="1275"/>
      <c r="AX37" s="1275"/>
      <c r="AY37" s="1275"/>
      <c r="AZ37" s="1275"/>
      <c r="BA37" s="1275"/>
      <c r="BB37" s="1275"/>
      <c r="BC37" s="1275"/>
    </row>
  </sheetData>
  <mergeCells count="31">
    <mergeCell ref="W34:AG34"/>
    <mergeCell ref="W35:AG35"/>
    <mergeCell ref="AH34:AZ34"/>
    <mergeCell ref="AH35:AZ35"/>
    <mergeCell ref="A37:BC37"/>
    <mergeCell ref="BA35:BC35"/>
    <mergeCell ref="T34:V34"/>
    <mergeCell ref="BA32:BC32"/>
    <mergeCell ref="T30:V30"/>
    <mergeCell ref="BA28:BC28"/>
    <mergeCell ref="W28:AG28"/>
    <mergeCell ref="AH28:AZ28"/>
    <mergeCell ref="W30:AG30"/>
    <mergeCell ref="W31:AG31"/>
    <mergeCell ref="W32:AG32"/>
    <mergeCell ref="AH30:AZ30"/>
    <mergeCell ref="AH31:AZ31"/>
    <mergeCell ref="AH32:AZ32"/>
    <mergeCell ref="AY1:BC1"/>
    <mergeCell ref="A2:BC2"/>
    <mergeCell ref="A4:BC5"/>
    <mergeCell ref="A7:BC9"/>
    <mergeCell ref="A11:BC11"/>
    <mergeCell ref="A13:BC14"/>
    <mergeCell ref="A22:BC22"/>
    <mergeCell ref="A16:BC17"/>
    <mergeCell ref="A19:BC20"/>
    <mergeCell ref="W27:AG27"/>
    <mergeCell ref="AH27:AZ27"/>
    <mergeCell ref="T25:BC25"/>
    <mergeCell ref="T27:V27"/>
  </mergeCells>
  <phoneticPr fontId="18"/>
  <pageMargins left="0.78740157480314965" right="0.51181102362204722" top="0.78740157480314965" bottom="0.78740157480314965" header="0" footer="0"/>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2"/>
  <sheetViews>
    <sheetView view="pageBreakPreview" zoomScale="85" zoomScaleNormal="100" zoomScaleSheetLayoutView="85" workbookViewId="0">
      <selection activeCell="C6" sqref="C6"/>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516" t="s">
        <v>1</v>
      </c>
      <c r="B3" s="518" t="s">
        <v>13</v>
      </c>
      <c r="C3" s="519"/>
      <c r="D3" s="520" t="s">
        <v>3</v>
      </c>
      <c r="E3" s="521"/>
      <c r="F3" s="521"/>
      <c r="G3" s="522"/>
      <c r="H3" s="516" t="s">
        <v>10</v>
      </c>
      <c r="I3" s="523" t="s">
        <v>9</v>
      </c>
      <c r="J3" s="525" t="s">
        <v>11</v>
      </c>
    </row>
    <row r="4" spans="1:10" s="2" customFormat="1" ht="15" customHeight="1">
      <c r="A4" s="517"/>
      <c r="B4" s="4" t="s">
        <v>8</v>
      </c>
      <c r="C4" s="5" t="s">
        <v>2</v>
      </c>
      <c r="D4" s="6" t="s">
        <v>4</v>
      </c>
      <c r="E4" s="7" t="s">
        <v>5</v>
      </c>
      <c r="F4" s="7" t="s">
        <v>6</v>
      </c>
      <c r="G4" s="3" t="s">
        <v>7</v>
      </c>
      <c r="H4" s="517"/>
      <c r="I4" s="524"/>
      <c r="J4" s="525"/>
    </row>
    <row r="5" spans="1:10">
      <c r="A5" s="11">
        <v>1</v>
      </c>
      <c r="B5" s="10" t="str">
        <f>IF(資料1!C7="","",資料1!C7)</f>
        <v/>
      </c>
      <c r="C5" s="10">
        <f>資料1!C31</f>
        <v>0</v>
      </c>
      <c r="D5" s="8" t="str">
        <f>IF(資料1!D7="M","m",IF(資料1!D7="T","t",IF(資料1!D7="S","s",IF(資料1!D7="H","h",""))))</f>
        <v/>
      </c>
      <c r="E5" s="12" t="str">
        <f>IF(資料1!F7="","",資料1!F7)</f>
        <v/>
      </c>
      <c r="F5" s="12" t="str">
        <f>IF(資料1!H7="","",資料1!H7)</f>
        <v/>
      </c>
      <c r="G5" s="9" t="str">
        <f>IF(資料1!J7="","",資料1!J7)</f>
        <v/>
      </c>
      <c r="H5" s="11" t="str">
        <f>IF(資料1!K7="男","m",IF(資料1!K7="女","f",""))</f>
        <v/>
      </c>
      <c r="I5" s="13" t="str">
        <f>IF(資料1!L7="","",資料1!L7)</f>
        <v/>
      </c>
      <c r="J5" s="14"/>
    </row>
    <row r="6" spans="1:10">
      <c r="A6" s="11">
        <v>2</v>
      </c>
      <c r="B6" s="10" t="str">
        <f>IF(資料1!C8="","",資料1!C8)</f>
        <v/>
      </c>
      <c r="C6" s="10" t="str">
        <f>IF(資料1!B8="","",資料1!B8)</f>
        <v/>
      </c>
      <c r="D6" s="8" t="str">
        <f>IF(資料1!D8="M","m",IF(資料1!D8="T","t",IF(資料1!D8="S","s",IF(資料1!D8="H","h",""))))</f>
        <v/>
      </c>
      <c r="E6" s="12" t="str">
        <f>IF(資料1!F8="","",資料1!F8)</f>
        <v/>
      </c>
      <c r="F6" s="12" t="str">
        <f>IF(資料1!H8="","",資料1!H8)</f>
        <v/>
      </c>
      <c r="G6" s="9" t="str">
        <f>IF(資料1!J8="","",資料1!J8)</f>
        <v/>
      </c>
      <c r="H6" s="11" t="str">
        <f>IF(資料1!K8="男","m",IF(資料1!K8="女","f",""))</f>
        <v/>
      </c>
      <c r="I6" s="13" t="str">
        <f>IF(資料1!L8="","",資料1!L8)</f>
        <v/>
      </c>
      <c r="J6" s="14"/>
    </row>
    <row r="7" spans="1:10">
      <c r="A7" s="11">
        <v>3</v>
      </c>
      <c r="B7" s="10" t="str">
        <f>IF(資料1!C9="","",資料1!C9)</f>
        <v/>
      </c>
      <c r="C7" s="10" t="str">
        <f>IF(資料1!B9="","",資料1!B9)</f>
        <v/>
      </c>
      <c r="D7" s="8" t="str">
        <f>IF(資料1!D9="M","m",IF(資料1!D9="T","t",IF(資料1!D9="S","s",IF(資料1!D9="H","h",""))))</f>
        <v/>
      </c>
      <c r="E7" s="12" t="str">
        <f>IF(資料1!F9="","",資料1!F9)</f>
        <v/>
      </c>
      <c r="F7" s="12" t="str">
        <f>IF(資料1!H9="","",資料1!H9)</f>
        <v/>
      </c>
      <c r="G7" s="9" t="str">
        <f>IF(資料1!J9="","",資料1!J9)</f>
        <v/>
      </c>
      <c r="H7" s="11" t="str">
        <f>IF(資料1!K9="男","m",IF(資料1!K9="女","f",""))</f>
        <v/>
      </c>
      <c r="I7" s="13" t="str">
        <f>IF(資料1!L9="","",資料1!L9)</f>
        <v/>
      </c>
      <c r="J7" s="14"/>
    </row>
    <row r="8" spans="1:10">
      <c r="A8" s="11">
        <v>4</v>
      </c>
      <c r="B8" s="10" t="str">
        <f>IF(資料1!C10="","",資料1!C10)</f>
        <v/>
      </c>
      <c r="C8" s="10" t="str">
        <f>IF(資料1!B10="","",資料1!B10)</f>
        <v/>
      </c>
      <c r="D8" s="8" t="str">
        <f>IF(資料1!D10="M","m",IF(資料1!D10="T","t",IF(資料1!D10="S","s",IF(資料1!D10="H","h",""))))</f>
        <v/>
      </c>
      <c r="E8" s="12" t="str">
        <f>IF(資料1!F10="","",資料1!F10)</f>
        <v/>
      </c>
      <c r="F8" s="12" t="str">
        <f>IF(資料1!H10="","",資料1!H10)</f>
        <v/>
      </c>
      <c r="G8" s="9" t="str">
        <f>IF(資料1!J10="","",資料1!J10)</f>
        <v/>
      </c>
      <c r="H8" s="11" t="str">
        <f>IF(資料1!K10="男","m",IF(資料1!K10="女","f",""))</f>
        <v/>
      </c>
      <c r="I8" s="13" t="str">
        <f>IF(資料1!L10="","",資料1!L10)</f>
        <v/>
      </c>
      <c r="J8" s="14"/>
    </row>
    <row r="9" spans="1:10">
      <c r="A9" s="11">
        <v>5</v>
      </c>
      <c r="B9" s="10" t="str">
        <f>IF(資料1!C11="","",資料1!C11)</f>
        <v/>
      </c>
      <c r="C9" s="10" t="str">
        <f>IF(資料1!B11="","",資料1!B11)</f>
        <v/>
      </c>
      <c r="D9" s="8" t="str">
        <f>IF(資料1!D11="M","m",IF(資料1!D11="T","t",IF(資料1!D11="S","s",IF(資料1!D11="H","h",""))))</f>
        <v/>
      </c>
      <c r="E9" s="12" t="str">
        <f>IF(資料1!F11="","",資料1!F11)</f>
        <v/>
      </c>
      <c r="F9" s="12" t="str">
        <f>IF(資料1!H11="","",資料1!H11)</f>
        <v/>
      </c>
      <c r="G9" s="9" t="str">
        <f>IF(資料1!J11="","",資料1!J11)</f>
        <v/>
      </c>
      <c r="H9" s="11" t="str">
        <f>IF(資料1!K11="男","m",IF(資料1!K11="女","f",""))</f>
        <v/>
      </c>
      <c r="I9" s="13" t="str">
        <f>IF(資料1!L11="","",資料1!L11)</f>
        <v/>
      </c>
      <c r="J9" s="14"/>
    </row>
    <row r="10" spans="1:10">
      <c r="A10" s="11">
        <v>6</v>
      </c>
      <c r="B10" s="10" t="str">
        <f>IF(資料1!C12="","",資料1!C12)</f>
        <v/>
      </c>
      <c r="C10" s="10" t="str">
        <f>IF(資料1!B12="","",資料1!B12)</f>
        <v/>
      </c>
      <c r="D10" s="8" t="str">
        <f>IF(資料1!D12="M","m",IF(資料1!D12="T","t",IF(資料1!D12="S","s",IF(資料1!D12="H","h",""))))</f>
        <v/>
      </c>
      <c r="E10" s="12" t="str">
        <f>IF(資料1!F12="","",資料1!F12)</f>
        <v/>
      </c>
      <c r="F10" s="12" t="str">
        <f>IF(資料1!H12="","",資料1!H12)</f>
        <v/>
      </c>
      <c r="G10" s="9" t="str">
        <f>IF(資料1!J12="","",資料1!J12)</f>
        <v/>
      </c>
      <c r="H10" s="11" t="str">
        <f>IF(資料1!K12="男","m",IF(資料1!K12="女","f",""))</f>
        <v/>
      </c>
      <c r="I10" s="13" t="str">
        <f>IF(資料1!L12="","",資料1!L12)</f>
        <v/>
      </c>
      <c r="J10" s="14"/>
    </row>
    <row r="11" spans="1:10">
      <c r="A11" s="11">
        <v>7</v>
      </c>
      <c r="B11" s="10" t="str">
        <f>IF(資料1!C13="","",資料1!C13)</f>
        <v/>
      </c>
      <c r="C11" s="10" t="str">
        <f>IF(資料1!B13="","",資料1!B13)</f>
        <v/>
      </c>
      <c r="D11" s="8" t="str">
        <f>IF(資料1!D13="M","m",IF(資料1!D13="T","t",IF(資料1!D13="S","s",IF(資料1!D13="H","h",""))))</f>
        <v/>
      </c>
      <c r="E11" s="12" t="str">
        <f>IF(資料1!F13="","",資料1!F13)</f>
        <v/>
      </c>
      <c r="F11" s="12" t="str">
        <f>IF(資料1!H13="","",資料1!H13)</f>
        <v/>
      </c>
      <c r="G11" s="9" t="str">
        <f>IF(資料1!J13="","",資料1!J13)</f>
        <v/>
      </c>
      <c r="H11" s="11" t="str">
        <f>IF(資料1!K13="男","m",IF(資料1!K13="女","f",""))</f>
        <v/>
      </c>
      <c r="I11" s="13" t="str">
        <f>IF(資料1!L13="","",資料1!L13)</f>
        <v/>
      </c>
      <c r="J11" s="14"/>
    </row>
    <row r="12" spans="1:10">
      <c r="A12" s="11">
        <v>8</v>
      </c>
      <c r="B12" s="10" t="str">
        <f>IF(資料1!C14="","",資料1!C14)</f>
        <v/>
      </c>
      <c r="C12" s="10" t="str">
        <f>IF(資料1!B14="","",資料1!B14)</f>
        <v/>
      </c>
      <c r="D12" s="8" t="str">
        <f>IF(資料1!D14="M","m",IF(資料1!D14="T","t",IF(資料1!D14="S","s",IF(資料1!D14="H","h",""))))</f>
        <v/>
      </c>
      <c r="E12" s="12" t="str">
        <f>IF(資料1!F14="","",資料1!F14)</f>
        <v/>
      </c>
      <c r="F12" s="12" t="str">
        <f>IF(資料1!H14="","",資料1!H14)</f>
        <v/>
      </c>
      <c r="G12" s="9" t="str">
        <f>IF(資料1!J14="","",資料1!J14)</f>
        <v/>
      </c>
      <c r="H12" s="11" t="str">
        <f>IF(資料1!K14="男","m",IF(資料1!K14="女","f",""))</f>
        <v/>
      </c>
      <c r="I12" s="13" t="str">
        <f>IF(資料1!L14="","",資料1!L14)</f>
        <v/>
      </c>
      <c r="J12" s="14"/>
    </row>
    <row r="13" spans="1:10">
      <c r="A13" s="11">
        <v>9</v>
      </c>
      <c r="B13" s="10" t="str">
        <f>IF(資料1!C15="","",資料1!C15)</f>
        <v/>
      </c>
      <c r="C13" s="10" t="str">
        <f>IF(資料1!B15="","",資料1!B15)</f>
        <v/>
      </c>
      <c r="D13" s="8" t="str">
        <f>IF(資料1!D15="M","m",IF(資料1!D15="T","t",IF(資料1!D15="S","s",IF(資料1!D15="H","h",""))))</f>
        <v/>
      </c>
      <c r="E13" s="12" t="str">
        <f>IF(資料1!F15="","",資料1!F15)</f>
        <v/>
      </c>
      <c r="F13" s="12" t="str">
        <f>IF(資料1!H15="","",資料1!H15)</f>
        <v/>
      </c>
      <c r="G13" s="9" t="str">
        <f>IF(資料1!J15="","",資料1!J15)</f>
        <v/>
      </c>
      <c r="H13" s="11" t="str">
        <f>IF(資料1!K15="男","m",IF(資料1!K15="女","f",""))</f>
        <v/>
      </c>
      <c r="I13" s="13" t="str">
        <f>IF(資料1!L15="","",資料1!L15)</f>
        <v/>
      </c>
      <c r="J13" s="14"/>
    </row>
    <row r="14" spans="1:10">
      <c r="A14" s="11">
        <v>10</v>
      </c>
      <c r="B14" s="10" t="str">
        <f>IF(資料1!C16="","",資料1!C16)</f>
        <v/>
      </c>
      <c r="C14" s="10" t="str">
        <f>IF(資料1!B16="","",資料1!B16)</f>
        <v/>
      </c>
      <c r="D14" s="8" t="str">
        <f>IF(資料1!D16="M","m",IF(資料1!D16="T","t",IF(資料1!D16="S","s",IF(資料1!D16="H","h",""))))</f>
        <v/>
      </c>
      <c r="E14" s="12" t="str">
        <f>IF(資料1!F16="","",資料1!F16)</f>
        <v/>
      </c>
      <c r="F14" s="12" t="str">
        <f>IF(資料1!H16="","",資料1!H16)</f>
        <v/>
      </c>
      <c r="G14" s="9" t="str">
        <f>IF(資料1!J16="","",資料1!J16)</f>
        <v/>
      </c>
      <c r="H14" s="11" t="str">
        <f>IF(資料1!K16="男","m",IF(資料1!K16="女","f",""))</f>
        <v/>
      </c>
      <c r="I14" s="13" t="str">
        <f>IF(資料1!L16="","",資料1!L16)</f>
        <v/>
      </c>
      <c r="J14" s="14"/>
    </row>
    <row r="15" spans="1:10">
      <c r="A15" s="11">
        <v>11</v>
      </c>
      <c r="B15" s="10" t="str">
        <f>IF(資料1!C17="","",資料1!C17)</f>
        <v/>
      </c>
      <c r="C15" s="10" t="str">
        <f>IF(資料1!B17="","",資料1!B17)</f>
        <v/>
      </c>
      <c r="D15" s="8" t="str">
        <f>IF(資料1!D17="M","m",IF(資料1!D17="T","t",IF(資料1!D17="S","s",IF(資料1!D17="H","h",""))))</f>
        <v/>
      </c>
      <c r="E15" s="12" t="str">
        <f>IF(資料1!F17="","",資料1!F17)</f>
        <v/>
      </c>
      <c r="F15" s="12" t="str">
        <f>IF(資料1!H17="","",資料1!H17)</f>
        <v/>
      </c>
      <c r="G15" s="9" t="str">
        <f>IF(資料1!J17="","",資料1!J17)</f>
        <v/>
      </c>
      <c r="H15" s="11" t="str">
        <f>IF(資料1!K17="男","m",IF(資料1!K17="女","f",""))</f>
        <v/>
      </c>
      <c r="I15" s="13" t="str">
        <f>IF(資料1!L17="","",資料1!L17)</f>
        <v/>
      </c>
      <c r="J15" s="14"/>
    </row>
    <row r="16" spans="1:10">
      <c r="A16" s="11">
        <v>12</v>
      </c>
      <c r="B16" s="10" t="str">
        <f>IF(資料1!C18="","",資料1!C18)</f>
        <v/>
      </c>
      <c r="C16" s="10" t="str">
        <f>IF(資料1!B18="","",資料1!B18)</f>
        <v/>
      </c>
      <c r="D16" s="8" t="str">
        <f>IF(資料1!D18="M","m",IF(資料1!D18="T","t",IF(資料1!D18="S","s",IF(資料1!D18="H","h",""))))</f>
        <v/>
      </c>
      <c r="E16" s="12" t="str">
        <f>IF(資料1!F18="","",資料1!F18)</f>
        <v/>
      </c>
      <c r="F16" s="12" t="str">
        <f>IF(資料1!H18="","",資料1!H18)</f>
        <v/>
      </c>
      <c r="G16" s="9" t="str">
        <f>IF(資料1!J18="","",資料1!J18)</f>
        <v/>
      </c>
      <c r="H16" s="11" t="str">
        <f>IF(資料1!K18="男","m",IF(資料1!K18="女","f",""))</f>
        <v/>
      </c>
      <c r="I16" s="13" t="str">
        <f>IF(資料1!L18="","",資料1!L18)</f>
        <v/>
      </c>
      <c r="J16" s="14"/>
    </row>
    <row r="17" spans="1:10">
      <c r="A17" s="11">
        <v>13</v>
      </c>
      <c r="B17" s="10" t="str">
        <f>IF(資料1!C19="","",資料1!C19)</f>
        <v/>
      </c>
      <c r="C17" s="10" t="str">
        <f>IF(資料1!B19="","",資料1!B19)</f>
        <v/>
      </c>
      <c r="D17" s="8" t="str">
        <f>IF(資料1!D19="M","m",IF(資料1!D19="T","t",IF(資料1!D19="S","s",IF(資料1!D19="H","h",""))))</f>
        <v/>
      </c>
      <c r="E17" s="12" t="str">
        <f>IF(資料1!F19="","",資料1!F19)</f>
        <v/>
      </c>
      <c r="F17" s="12" t="str">
        <f>IF(資料1!H19="","",資料1!H19)</f>
        <v/>
      </c>
      <c r="G17" s="9" t="str">
        <f>IF(資料1!J19="","",資料1!J19)</f>
        <v/>
      </c>
      <c r="H17" s="11" t="str">
        <f>IF(資料1!K19="男","m",IF(資料1!K19="女","f",""))</f>
        <v/>
      </c>
      <c r="I17" s="13" t="str">
        <f>IF(資料1!L19="","",資料1!L19)</f>
        <v/>
      </c>
      <c r="J17" s="14"/>
    </row>
    <row r="18" spans="1:10">
      <c r="A18" s="11">
        <v>14</v>
      </c>
      <c r="B18" s="10" t="str">
        <f>IF(資料1!C20="","",資料1!C20)</f>
        <v/>
      </c>
      <c r="C18" s="10" t="str">
        <f>IF(資料1!B20="","",資料1!B20)</f>
        <v/>
      </c>
      <c r="D18" s="8" t="str">
        <f>IF(資料1!D20="M","m",IF(資料1!D20="T","t",IF(資料1!D20="S","s",IF(資料1!D20="H","h",""))))</f>
        <v/>
      </c>
      <c r="E18" s="12" t="str">
        <f>IF(資料1!F20="","",資料1!F20)</f>
        <v/>
      </c>
      <c r="F18" s="12" t="str">
        <f>IF(資料1!H20="","",資料1!H20)</f>
        <v/>
      </c>
      <c r="G18" s="9" t="str">
        <f>IF(資料1!J20="","",資料1!J20)</f>
        <v/>
      </c>
      <c r="H18" s="11" t="str">
        <f>IF(資料1!K20="男","m",IF(資料1!K20="女","f",""))</f>
        <v/>
      </c>
      <c r="I18" s="13" t="str">
        <f>IF(資料1!L20="","",資料1!L20)</f>
        <v/>
      </c>
      <c r="J18" s="14"/>
    </row>
    <row r="19" spans="1:10">
      <c r="A19" s="11">
        <v>15</v>
      </c>
      <c r="B19" s="10" t="str">
        <f>IF(資料1!C21="","",資料1!C21)</f>
        <v/>
      </c>
      <c r="C19" s="10" t="str">
        <f>IF(資料1!B21="","",資料1!B21)</f>
        <v/>
      </c>
      <c r="D19" s="8" t="str">
        <f>IF(資料1!D21="M","m",IF(資料1!D21="T","t",IF(資料1!D21="S","s",IF(資料1!D21="H","h",""))))</f>
        <v/>
      </c>
      <c r="E19" s="12" t="str">
        <f>IF(資料1!F21="","",資料1!F21)</f>
        <v/>
      </c>
      <c r="F19" s="12" t="str">
        <f>IF(資料1!H21="","",資料1!H21)</f>
        <v/>
      </c>
      <c r="G19" s="9" t="str">
        <f>IF(資料1!J21="","",資料1!J21)</f>
        <v/>
      </c>
      <c r="H19" s="11" t="str">
        <f>IF(資料1!K21="男","m",IF(資料1!K21="女","f",""))</f>
        <v/>
      </c>
      <c r="I19" s="13" t="str">
        <f>IF(資料1!L21="","",資料1!L21)</f>
        <v/>
      </c>
      <c r="J19" s="14"/>
    </row>
    <row r="20" spans="1:10">
      <c r="A20" s="11">
        <v>16</v>
      </c>
      <c r="B20" s="10" t="str">
        <f>IF(資料1!C22="","",資料1!C22)</f>
        <v/>
      </c>
      <c r="C20" s="10" t="str">
        <f>IF(資料1!B22="","",資料1!B22)</f>
        <v/>
      </c>
      <c r="D20" s="8" t="str">
        <f>IF(資料1!D22="M","m",IF(資料1!D22="T","t",IF(資料1!D22="S","s",IF(資料1!D22="H","h",""))))</f>
        <v/>
      </c>
      <c r="E20" s="12" t="str">
        <f>IF(資料1!F22="","",資料1!F22)</f>
        <v/>
      </c>
      <c r="F20" s="12" t="str">
        <f>IF(資料1!H22="","",資料1!H22)</f>
        <v/>
      </c>
      <c r="G20" s="9" t="str">
        <f>IF(資料1!J22="","",資料1!J22)</f>
        <v/>
      </c>
      <c r="H20" s="11" t="str">
        <f>IF(資料1!K22="男","m",IF(資料1!K22="女","f",""))</f>
        <v/>
      </c>
      <c r="I20" s="13" t="str">
        <f>IF(資料1!L22="","",資料1!L22)</f>
        <v/>
      </c>
      <c r="J20" s="14"/>
    </row>
    <row r="21" spans="1:10">
      <c r="A21" s="11">
        <v>17</v>
      </c>
      <c r="B21" s="10" t="str">
        <f>IF(資料1!C23="","",資料1!C23)</f>
        <v/>
      </c>
      <c r="C21" s="10" t="str">
        <f>IF(資料1!B23="","",資料1!B23)</f>
        <v/>
      </c>
      <c r="D21" s="8" t="str">
        <f>IF(資料1!D23="M","m",IF(資料1!D23="T","t",IF(資料1!D23="S","s",IF(資料1!D23="H","h",""))))</f>
        <v/>
      </c>
      <c r="E21" s="12" t="str">
        <f>IF(資料1!F23="","",資料1!F23)</f>
        <v/>
      </c>
      <c r="F21" s="12" t="str">
        <f>IF(資料1!H23="","",資料1!H23)</f>
        <v/>
      </c>
      <c r="G21" s="9" t="str">
        <f>IF(資料1!J23="","",資料1!J23)</f>
        <v/>
      </c>
      <c r="H21" s="11" t="str">
        <f>IF(資料1!K23="男","m",IF(資料1!K23="女","f",""))</f>
        <v/>
      </c>
      <c r="I21" s="13" t="str">
        <f>IF(資料1!L23="","",資料1!L23)</f>
        <v/>
      </c>
      <c r="J21" s="14"/>
    </row>
    <row r="22" spans="1:10">
      <c r="A22" s="15"/>
      <c r="B22" s="16"/>
      <c r="C22" s="16"/>
      <c r="D22" s="15"/>
      <c r="E22" s="15"/>
      <c r="F22" s="15"/>
      <c r="G22" s="15"/>
      <c r="H22" s="15"/>
      <c r="I22" s="16"/>
      <c r="J22" s="17"/>
    </row>
    <row r="23" spans="1:10">
      <c r="A23" s="515" t="s">
        <v>14</v>
      </c>
      <c r="B23" s="515"/>
      <c r="C23" s="515"/>
      <c r="D23" s="515"/>
      <c r="E23" s="515"/>
      <c r="F23" s="515"/>
      <c r="G23" s="515"/>
      <c r="H23" s="515"/>
      <c r="I23" s="515"/>
      <c r="J23" s="515"/>
    </row>
    <row r="24" spans="1:10">
      <c r="A24" s="515" t="s">
        <v>35</v>
      </c>
      <c r="B24" s="515"/>
      <c r="C24" s="515"/>
      <c r="D24" s="515"/>
      <c r="E24" s="515"/>
      <c r="F24" s="515"/>
      <c r="G24" s="515"/>
      <c r="H24" s="515"/>
      <c r="I24" s="515"/>
      <c r="J24" s="515"/>
    </row>
    <row r="25" spans="1:10">
      <c r="A25" s="515" t="s">
        <v>15</v>
      </c>
      <c r="B25" s="515"/>
      <c r="C25" s="515"/>
      <c r="D25" s="515"/>
      <c r="E25" s="515"/>
      <c r="F25" s="515"/>
      <c r="G25" s="515"/>
      <c r="H25" s="515"/>
      <c r="I25" s="515"/>
      <c r="J25" s="515"/>
    </row>
    <row r="26" spans="1:10">
      <c r="A26" s="515" t="s">
        <v>16</v>
      </c>
      <c r="B26" s="515"/>
      <c r="C26" s="515"/>
      <c r="D26" s="515"/>
      <c r="E26" s="515"/>
      <c r="F26" s="515"/>
      <c r="G26" s="515"/>
      <c r="H26" s="515"/>
      <c r="I26" s="515"/>
      <c r="J26" s="515"/>
    </row>
    <row r="27" spans="1:10">
      <c r="A27" s="515" t="s">
        <v>17</v>
      </c>
      <c r="B27" s="515"/>
      <c r="C27" s="515"/>
      <c r="D27" s="515"/>
      <c r="E27" s="515"/>
      <c r="F27" s="515"/>
      <c r="G27" s="515"/>
      <c r="H27" s="515"/>
      <c r="I27" s="515"/>
      <c r="J27" s="515"/>
    </row>
    <row r="28" spans="1:10">
      <c r="A28" s="18" t="s">
        <v>18</v>
      </c>
      <c r="B28" s="18"/>
      <c r="C28" s="18"/>
      <c r="D28" s="18"/>
      <c r="E28" s="18"/>
      <c r="F28" s="18"/>
      <c r="G28" s="18"/>
      <c r="H28" s="18"/>
      <c r="I28" s="18"/>
      <c r="J28" s="18"/>
    </row>
    <row r="29" spans="1:10">
      <c r="A29" s="515" t="s">
        <v>12</v>
      </c>
      <c r="B29" s="515"/>
      <c r="C29" s="515"/>
      <c r="D29" s="515"/>
      <c r="E29" s="515"/>
      <c r="F29" s="515"/>
      <c r="G29" s="515"/>
      <c r="H29" s="515"/>
      <c r="I29" s="515"/>
      <c r="J29" s="515"/>
    </row>
    <row r="30" spans="1:10">
      <c r="A30" s="1"/>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sheetData>
  <sheetProtection formatCells="0" selectLockedCells="1"/>
  <mergeCells count="12">
    <mergeCell ref="A29:J29"/>
    <mergeCell ref="A3:A4"/>
    <mergeCell ref="B3:C3"/>
    <mergeCell ref="D3:G3"/>
    <mergeCell ref="H3:H4"/>
    <mergeCell ref="I3:I4"/>
    <mergeCell ref="J3:J4"/>
    <mergeCell ref="A23:J23"/>
    <mergeCell ref="A24:J24"/>
    <mergeCell ref="A25:J25"/>
    <mergeCell ref="A26:J26"/>
    <mergeCell ref="A27:J27"/>
  </mergeCells>
  <phoneticPr fontId="9"/>
  <pageMargins left="0.59055118110236227" right="0.59055118110236227" top="0.98425196850393704" bottom="0.39370078740157483" header="0" footer="0"/>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L108"/>
  <sheetViews>
    <sheetView view="pageBreakPreview" zoomScale="70" zoomScaleNormal="100" zoomScaleSheetLayoutView="70" workbookViewId="0">
      <selection activeCell="R5" sqref="R5"/>
    </sheetView>
  </sheetViews>
  <sheetFormatPr defaultColWidth="9" defaultRowHeight="13.5"/>
  <cols>
    <col min="1" max="1" width="9" style="155"/>
    <col min="2" max="2" width="13.375" style="155" customWidth="1"/>
    <col min="3" max="3" width="11.75" style="155" customWidth="1"/>
    <col min="4" max="4" width="3.75" style="155" customWidth="1"/>
    <col min="5" max="5" width="1" style="155" customWidth="1"/>
    <col min="6" max="6" width="3.75" style="155" customWidth="1"/>
    <col min="7" max="7" width="1" style="155" customWidth="1"/>
    <col min="8" max="8" width="3.75" style="155" customWidth="1"/>
    <col min="9" max="9" width="1" style="155" customWidth="1"/>
    <col min="10" max="10" width="3.75" style="155" customWidth="1"/>
    <col min="11" max="11" width="5.5" style="156" customWidth="1"/>
    <col min="12" max="12" width="31.375" style="155" customWidth="1"/>
    <col min="13" max="16384" width="9" style="155"/>
  </cols>
  <sheetData>
    <row r="1" spans="1:12" ht="19.5" customHeight="1">
      <c r="A1" s="316" t="s">
        <v>386</v>
      </c>
      <c r="L1" s="19"/>
    </row>
    <row r="2" spans="1:12">
      <c r="L2" s="157"/>
    </row>
    <row r="3" spans="1:12" ht="17.25">
      <c r="A3" s="527" t="s">
        <v>19</v>
      </c>
      <c r="B3" s="527"/>
      <c r="C3" s="527"/>
      <c r="D3" s="527"/>
      <c r="E3" s="527"/>
      <c r="F3" s="527"/>
      <c r="G3" s="527"/>
      <c r="H3" s="527"/>
      <c r="I3" s="527"/>
      <c r="J3" s="527"/>
      <c r="K3" s="527"/>
      <c r="L3" s="527"/>
    </row>
    <row r="4" spans="1:12">
      <c r="L4" s="158" t="s">
        <v>536</v>
      </c>
    </row>
    <row r="5" spans="1:12" ht="14.25" thickBot="1"/>
    <row r="6" spans="1:12" s="156" customFormat="1" ht="18" customHeight="1" thickBot="1">
      <c r="A6" s="159" t="s">
        <v>20</v>
      </c>
      <c r="B6" s="160" t="s">
        <v>21</v>
      </c>
      <c r="C6" s="161" t="s">
        <v>22</v>
      </c>
      <c r="D6" s="528" t="s">
        <v>3</v>
      </c>
      <c r="E6" s="528"/>
      <c r="F6" s="528"/>
      <c r="G6" s="528"/>
      <c r="H6" s="528"/>
      <c r="I6" s="528"/>
      <c r="J6" s="529"/>
      <c r="K6" s="162" t="s">
        <v>10</v>
      </c>
      <c r="L6" s="163" t="s">
        <v>23</v>
      </c>
    </row>
    <row r="7" spans="1:12" ht="18" customHeight="1" thickTop="1">
      <c r="A7" s="164"/>
      <c r="B7" s="165"/>
      <c r="C7" s="166"/>
      <c r="D7" s="167"/>
      <c r="E7" s="168" t="s">
        <v>32</v>
      </c>
      <c r="F7" s="169"/>
      <c r="G7" s="168" t="s">
        <v>31</v>
      </c>
      <c r="H7" s="169"/>
      <c r="I7" s="168" t="s">
        <v>31</v>
      </c>
      <c r="J7" s="170"/>
      <c r="K7" s="171"/>
      <c r="L7" s="172"/>
    </row>
    <row r="8" spans="1:12" ht="18" customHeight="1">
      <c r="A8" s="173"/>
      <c r="B8" s="174"/>
      <c r="C8" s="175"/>
      <c r="D8" s="176"/>
      <c r="E8" s="177" t="s">
        <v>31</v>
      </c>
      <c r="F8" s="178"/>
      <c r="G8" s="177" t="s">
        <v>31</v>
      </c>
      <c r="H8" s="178"/>
      <c r="I8" s="177" t="s">
        <v>31</v>
      </c>
      <c r="J8" s="179"/>
      <c r="K8" s="180"/>
      <c r="L8" s="181"/>
    </row>
    <row r="9" spans="1:12" ht="18" customHeight="1">
      <c r="A9" s="173"/>
      <c r="B9" s="174"/>
      <c r="C9" s="175"/>
      <c r="D9" s="176"/>
      <c r="E9" s="177" t="s">
        <v>31</v>
      </c>
      <c r="F9" s="178"/>
      <c r="G9" s="177" t="s">
        <v>31</v>
      </c>
      <c r="H9" s="178"/>
      <c r="I9" s="177" t="s">
        <v>31</v>
      </c>
      <c r="J9" s="179"/>
      <c r="K9" s="180"/>
      <c r="L9" s="181"/>
    </row>
    <row r="10" spans="1:12" ht="18" customHeight="1">
      <c r="A10" s="173"/>
      <c r="B10" s="174"/>
      <c r="C10" s="175"/>
      <c r="D10" s="176"/>
      <c r="E10" s="177" t="s">
        <v>31</v>
      </c>
      <c r="F10" s="178"/>
      <c r="G10" s="177" t="s">
        <v>31</v>
      </c>
      <c r="H10" s="178"/>
      <c r="I10" s="177" t="s">
        <v>31</v>
      </c>
      <c r="J10" s="179"/>
      <c r="K10" s="180"/>
      <c r="L10" s="181"/>
    </row>
    <row r="11" spans="1:12" ht="18" customHeight="1">
      <c r="A11" s="173"/>
      <c r="B11" s="174"/>
      <c r="C11" s="175"/>
      <c r="D11" s="176"/>
      <c r="E11" s="177" t="s">
        <v>31</v>
      </c>
      <c r="F11" s="178"/>
      <c r="G11" s="177" t="s">
        <v>31</v>
      </c>
      <c r="H11" s="178"/>
      <c r="I11" s="177" t="s">
        <v>31</v>
      </c>
      <c r="J11" s="179"/>
      <c r="K11" s="180"/>
      <c r="L11" s="181"/>
    </row>
    <row r="12" spans="1:12" ht="18" customHeight="1">
      <c r="A12" s="173"/>
      <c r="B12" s="174"/>
      <c r="C12" s="175"/>
      <c r="D12" s="176"/>
      <c r="E12" s="177" t="s">
        <v>31</v>
      </c>
      <c r="F12" s="178"/>
      <c r="G12" s="177" t="s">
        <v>31</v>
      </c>
      <c r="H12" s="178"/>
      <c r="I12" s="177" t="s">
        <v>31</v>
      </c>
      <c r="J12" s="179"/>
      <c r="K12" s="180"/>
      <c r="L12" s="181"/>
    </row>
    <row r="13" spans="1:12" ht="18" customHeight="1">
      <c r="A13" s="173"/>
      <c r="B13" s="174"/>
      <c r="C13" s="175"/>
      <c r="D13" s="176"/>
      <c r="E13" s="177" t="s">
        <v>31</v>
      </c>
      <c r="F13" s="178"/>
      <c r="G13" s="177" t="s">
        <v>31</v>
      </c>
      <c r="H13" s="178"/>
      <c r="I13" s="177" t="s">
        <v>31</v>
      </c>
      <c r="J13" s="179"/>
      <c r="K13" s="180"/>
      <c r="L13" s="181"/>
    </row>
    <row r="14" spans="1:12" ht="18" customHeight="1">
      <c r="A14" s="173"/>
      <c r="B14" s="174"/>
      <c r="C14" s="175"/>
      <c r="D14" s="176"/>
      <c r="E14" s="177" t="s">
        <v>31</v>
      </c>
      <c r="F14" s="178"/>
      <c r="G14" s="177" t="s">
        <v>31</v>
      </c>
      <c r="H14" s="178"/>
      <c r="I14" s="177" t="s">
        <v>31</v>
      </c>
      <c r="J14" s="179"/>
      <c r="K14" s="180"/>
      <c r="L14" s="181"/>
    </row>
    <row r="15" spans="1:12" ht="18" customHeight="1">
      <c r="A15" s="173"/>
      <c r="B15" s="174"/>
      <c r="C15" s="175"/>
      <c r="D15" s="176"/>
      <c r="E15" s="177" t="s">
        <v>31</v>
      </c>
      <c r="F15" s="178"/>
      <c r="G15" s="177" t="s">
        <v>31</v>
      </c>
      <c r="H15" s="178"/>
      <c r="I15" s="177" t="s">
        <v>31</v>
      </c>
      <c r="J15" s="179"/>
      <c r="K15" s="180"/>
      <c r="L15" s="181"/>
    </row>
    <row r="16" spans="1:12" ht="18" customHeight="1">
      <c r="A16" s="173"/>
      <c r="B16" s="174"/>
      <c r="C16" s="175"/>
      <c r="D16" s="176"/>
      <c r="E16" s="177" t="s">
        <v>31</v>
      </c>
      <c r="F16" s="178"/>
      <c r="G16" s="177" t="s">
        <v>31</v>
      </c>
      <c r="H16" s="178"/>
      <c r="I16" s="177" t="s">
        <v>31</v>
      </c>
      <c r="J16" s="179"/>
      <c r="K16" s="180"/>
      <c r="L16" s="181"/>
    </row>
    <row r="17" spans="1:12" ht="18" customHeight="1">
      <c r="A17" s="173"/>
      <c r="B17" s="174"/>
      <c r="C17" s="175"/>
      <c r="D17" s="176"/>
      <c r="E17" s="177" t="s">
        <v>31</v>
      </c>
      <c r="F17" s="178"/>
      <c r="G17" s="177" t="s">
        <v>31</v>
      </c>
      <c r="H17" s="178"/>
      <c r="I17" s="177" t="s">
        <v>31</v>
      </c>
      <c r="J17" s="179"/>
      <c r="K17" s="180"/>
      <c r="L17" s="181"/>
    </row>
    <row r="18" spans="1:12" ht="18" customHeight="1">
      <c r="A18" s="173"/>
      <c r="B18" s="174"/>
      <c r="C18" s="175"/>
      <c r="D18" s="176"/>
      <c r="E18" s="177" t="s">
        <v>31</v>
      </c>
      <c r="F18" s="178"/>
      <c r="G18" s="177" t="s">
        <v>31</v>
      </c>
      <c r="H18" s="178"/>
      <c r="I18" s="177" t="s">
        <v>31</v>
      </c>
      <c r="J18" s="179"/>
      <c r="K18" s="180"/>
      <c r="L18" s="181"/>
    </row>
    <row r="19" spans="1:12" ht="18" customHeight="1">
      <c r="A19" s="173"/>
      <c r="B19" s="174"/>
      <c r="C19" s="175"/>
      <c r="D19" s="176"/>
      <c r="E19" s="177" t="s">
        <v>31</v>
      </c>
      <c r="F19" s="178"/>
      <c r="G19" s="177" t="s">
        <v>31</v>
      </c>
      <c r="H19" s="178"/>
      <c r="I19" s="177" t="s">
        <v>31</v>
      </c>
      <c r="J19" s="179"/>
      <c r="K19" s="180"/>
      <c r="L19" s="181"/>
    </row>
    <row r="20" spans="1:12" ht="18" customHeight="1">
      <c r="A20" s="173"/>
      <c r="B20" s="174"/>
      <c r="C20" s="175"/>
      <c r="D20" s="176"/>
      <c r="E20" s="177" t="s">
        <v>31</v>
      </c>
      <c r="F20" s="178"/>
      <c r="G20" s="177" t="s">
        <v>31</v>
      </c>
      <c r="H20" s="178"/>
      <c r="I20" s="177" t="s">
        <v>31</v>
      </c>
      <c r="J20" s="179"/>
      <c r="K20" s="180"/>
      <c r="L20" s="181"/>
    </row>
    <row r="21" spans="1:12" ht="18" customHeight="1">
      <c r="A21" s="173"/>
      <c r="B21" s="174"/>
      <c r="C21" s="175"/>
      <c r="D21" s="176"/>
      <c r="E21" s="177" t="s">
        <v>31</v>
      </c>
      <c r="F21" s="178"/>
      <c r="G21" s="177" t="s">
        <v>31</v>
      </c>
      <c r="H21" s="178"/>
      <c r="I21" s="177" t="s">
        <v>31</v>
      </c>
      <c r="J21" s="179"/>
      <c r="K21" s="180"/>
      <c r="L21" s="181"/>
    </row>
    <row r="22" spans="1:12" ht="18" customHeight="1">
      <c r="A22" s="173"/>
      <c r="B22" s="174"/>
      <c r="C22" s="175"/>
      <c r="D22" s="176"/>
      <c r="E22" s="177" t="s">
        <v>31</v>
      </c>
      <c r="F22" s="178"/>
      <c r="G22" s="177" t="s">
        <v>31</v>
      </c>
      <c r="H22" s="178"/>
      <c r="I22" s="177" t="s">
        <v>31</v>
      </c>
      <c r="J22" s="179"/>
      <c r="K22" s="180"/>
      <c r="L22" s="181"/>
    </row>
    <row r="23" spans="1:12" ht="18" customHeight="1" thickBot="1">
      <c r="A23" s="182"/>
      <c r="B23" s="183"/>
      <c r="C23" s="184"/>
      <c r="D23" s="185"/>
      <c r="E23" s="186" t="s">
        <v>31</v>
      </c>
      <c r="F23" s="187"/>
      <c r="G23" s="186" t="s">
        <v>31</v>
      </c>
      <c r="H23" s="187"/>
      <c r="I23" s="186" t="s">
        <v>31</v>
      </c>
      <c r="J23" s="188"/>
      <c r="K23" s="189"/>
      <c r="L23" s="190"/>
    </row>
    <row r="24" spans="1:12" ht="18" customHeight="1">
      <c r="A24" s="191"/>
      <c r="B24" s="191"/>
      <c r="C24" s="191"/>
      <c r="D24" s="192"/>
      <c r="E24" s="193"/>
      <c r="F24" s="193"/>
      <c r="G24" s="193"/>
      <c r="H24" s="193"/>
      <c r="I24" s="193"/>
      <c r="J24" s="193"/>
      <c r="K24" s="194"/>
      <c r="L24" s="191"/>
    </row>
    <row r="25" spans="1:12" ht="18" customHeight="1">
      <c r="A25" s="530" t="s">
        <v>36</v>
      </c>
      <c r="B25" s="531"/>
      <c r="C25" s="531"/>
      <c r="D25" s="531"/>
      <c r="E25" s="531"/>
      <c r="F25" s="531"/>
      <c r="G25" s="531"/>
      <c r="H25" s="531"/>
      <c r="I25" s="531"/>
      <c r="J25" s="531"/>
      <c r="K25" s="531"/>
      <c r="L25" s="531"/>
    </row>
    <row r="26" spans="1:12" ht="18" customHeight="1">
      <c r="A26" s="531"/>
      <c r="B26" s="531"/>
      <c r="C26" s="531"/>
      <c r="D26" s="531"/>
      <c r="E26" s="531"/>
      <c r="F26" s="531"/>
      <c r="G26" s="531"/>
      <c r="H26" s="531"/>
      <c r="I26" s="531"/>
      <c r="J26" s="531"/>
      <c r="K26" s="531"/>
      <c r="L26" s="531"/>
    </row>
    <row r="27" spans="1:12" ht="18" customHeight="1">
      <c r="A27" s="531"/>
      <c r="B27" s="531"/>
      <c r="C27" s="531"/>
      <c r="D27" s="531"/>
      <c r="E27" s="531"/>
      <c r="F27" s="531"/>
      <c r="G27" s="531"/>
      <c r="H27" s="531"/>
      <c r="I27" s="531"/>
      <c r="J27" s="531"/>
      <c r="K27" s="531"/>
      <c r="L27" s="531"/>
    </row>
    <row r="28" spans="1:12" ht="18" customHeight="1">
      <c r="A28" s="531"/>
      <c r="B28" s="531"/>
      <c r="C28" s="531"/>
      <c r="D28" s="531"/>
      <c r="E28" s="531"/>
      <c r="F28" s="531"/>
      <c r="G28" s="531"/>
      <c r="H28" s="531"/>
      <c r="I28" s="531"/>
      <c r="J28" s="531"/>
      <c r="K28" s="531"/>
      <c r="L28" s="531"/>
    </row>
    <row r="29" spans="1:12" ht="36" customHeight="1">
      <c r="A29" s="532"/>
      <c r="B29" s="532"/>
      <c r="C29" s="532"/>
      <c r="D29" s="532"/>
      <c r="E29" s="532"/>
      <c r="F29" s="532"/>
      <c r="G29" s="532"/>
      <c r="H29" s="532"/>
      <c r="I29" s="532"/>
      <c r="J29" s="532"/>
      <c r="K29" s="532"/>
      <c r="L29" s="532"/>
    </row>
    <row r="30" spans="1:12" ht="21.75" customHeight="1">
      <c r="B30" s="157" t="s">
        <v>24</v>
      </c>
      <c r="C30" s="526"/>
      <c r="D30" s="526"/>
      <c r="E30" s="526"/>
      <c r="F30" s="526"/>
      <c r="G30" s="526"/>
      <c r="H30" s="526"/>
      <c r="I30" s="526"/>
      <c r="J30" s="526"/>
      <c r="K30" s="526"/>
      <c r="L30" s="526"/>
    </row>
    <row r="31" spans="1:12" ht="21.75" customHeight="1">
      <c r="B31" s="157" t="s">
        <v>25</v>
      </c>
      <c r="C31" s="526"/>
      <c r="D31" s="526"/>
      <c r="E31" s="526"/>
      <c r="F31" s="526"/>
      <c r="G31" s="526"/>
      <c r="H31" s="526"/>
      <c r="I31" s="526"/>
      <c r="J31" s="526"/>
      <c r="K31" s="526"/>
      <c r="L31" s="526"/>
    </row>
    <row r="32" spans="1:12" ht="21.75" customHeight="1">
      <c r="B32" s="195" t="s">
        <v>26</v>
      </c>
      <c r="C32" s="526"/>
      <c r="D32" s="526"/>
      <c r="E32" s="526"/>
      <c r="F32" s="526"/>
      <c r="G32" s="526"/>
      <c r="H32" s="526"/>
      <c r="I32" s="526"/>
      <c r="J32" s="526"/>
      <c r="K32" s="526"/>
      <c r="L32" s="526"/>
    </row>
    <row r="45" spans="4:11">
      <c r="D45" s="155" t="s">
        <v>27</v>
      </c>
      <c r="F45" s="155">
        <v>1</v>
      </c>
      <c r="H45" s="155">
        <v>1</v>
      </c>
      <c r="J45" s="155">
        <v>1</v>
      </c>
      <c r="K45" s="156" t="s">
        <v>33</v>
      </c>
    </row>
    <row r="46" spans="4:11">
      <c r="D46" s="155" t="s">
        <v>28</v>
      </c>
      <c r="F46" s="155">
        <v>2</v>
      </c>
      <c r="H46" s="155">
        <v>2</v>
      </c>
      <c r="J46" s="155">
        <v>2</v>
      </c>
      <c r="K46" s="156" t="s">
        <v>34</v>
      </c>
    </row>
    <row r="47" spans="4:11">
      <c r="D47" s="155" t="s">
        <v>29</v>
      </c>
      <c r="F47" s="155">
        <v>3</v>
      </c>
      <c r="H47" s="155">
        <v>3</v>
      </c>
      <c r="J47" s="155">
        <v>3</v>
      </c>
    </row>
    <row r="48" spans="4:11">
      <c r="D48" s="155" t="s">
        <v>30</v>
      </c>
      <c r="F48" s="155">
        <v>4</v>
      </c>
      <c r="H48" s="155">
        <v>4</v>
      </c>
      <c r="J48" s="155">
        <v>4</v>
      </c>
    </row>
    <row r="49" spans="6:10">
      <c r="F49" s="155">
        <v>5</v>
      </c>
      <c r="H49" s="155">
        <v>5</v>
      </c>
      <c r="J49" s="155">
        <v>5</v>
      </c>
    </row>
    <row r="50" spans="6:10">
      <c r="F50" s="155">
        <v>6</v>
      </c>
      <c r="H50" s="155">
        <v>6</v>
      </c>
      <c r="J50" s="155">
        <v>6</v>
      </c>
    </row>
    <row r="51" spans="6:10">
      <c r="F51" s="155">
        <v>7</v>
      </c>
      <c r="H51" s="155">
        <v>7</v>
      </c>
      <c r="J51" s="155">
        <v>7</v>
      </c>
    </row>
    <row r="52" spans="6:10">
      <c r="F52" s="155">
        <v>8</v>
      </c>
      <c r="H52" s="155">
        <v>8</v>
      </c>
      <c r="J52" s="155">
        <v>8</v>
      </c>
    </row>
    <row r="53" spans="6:10">
      <c r="F53" s="155">
        <v>9</v>
      </c>
      <c r="H53" s="155">
        <v>9</v>
      </c>
      <c r="J53" s="155">
        <v>9</v>
      </c>
    </row>
    <row r="54" spans="6:10">
      <c r="F54" s="155">
        <v>10</v>
      </c>
      <c r="H54" s="155">
        <v>10</v>
      </c>
      <c r="J54" s="155">
        <v>10</v>
      </c>
    </row>
    <row r="55" spans="6:10">
      <c r="F55" s="155">
        <v>11</v>
      </c>
      <c r="H55" s="155">
        <v>11</v>
      </c>
      <c r="J55" s="155">
        <v>11</v>
      </c>
    </row>
    <row r="56" spans="6:10">
      <c r="F56" s="155">
        <v>12</v>
      </c>
      <c r="H56" s="155">
        <v>12</v>
      </c>
      <c r="J56" s="155">
        <v>12</v>
      </c>
    </row>
    <row r="57" spans="6:10">
      <c r="F57" s="155">
        <v>13</v>
      </c>
      <c r="J57" s="155">
        <v>13</v>
      </c>
    </row>
    <row r="58" spans="6:10">
      <c r="F58" s="155">
        <v>14</v>
      </c>
      <c r="J58" s="155">
        <v>14</v>
      </c>
    </row>
    <row r="59" spans="6:10">
      <c r="F59" s="155">
        <v>15</v>
      </c>
      <c r="J59" s="155">
        <v>15</v>
      </c>
    </row>
    <row r="60" spans="6:10">
      <c r="F60" s="155">
        <v>16</v>
      </c>
      <c r="J60" s="155">
        <v>16</v>
      </c>
    </row>
    <row r="61" spans="6:10">
      <c r="F61" s="155">
        <v>17</v>
      </c>
      <c r="J61" s="155">
        <v>17</v>
      </c>
    </row>
    <row r="62" spans="6:10">
      <c r="F62" s="155">
        <v>18</v>
      </c>
      <c r="J62" s="155">
        <v>18</v>
      </c>
    </row>
    <row r="63" spans="6:10">
      <c r="F63" s="155">
        <v>19</v>
      </c>
      <c r="J63" s="155">
        <v>19</v>
      </c>
    </row>
    <row r="64" spans="6:10">
      <c r="F64" s="155">
        <v>20</v>
      </c>
      <c r="J64" s="155">
        <v>20</v>
      </c>
    </row>
    <row r="65" spans="6:10">
      <c r="F65" s="155">
        <v>21</v>
      </c>
      <c r="J65" s="155">
        <v>21</v>
      </c>
    </row>
    <row r="66" spans="6:10">
      <c r="F66" s="155">
        <v>22</v>
      </c>
      <c r="J66" s="155">
        <v>22</v>
      </c>
    </row>
    <row r="67" spans="6:10">
      <c r="F67" s="155">
        <v>23</v>
      </c>
      <c r="J67" s="155">
        <v>23</v>
      </c>
    </row>
    <row r="68" spans="6:10">
      <c r="F68" s="155">
        <v>24</v>
      </c>
      <c r="J68" s="155">
        <v>24</v>
      </c>
    </row>
    <row r="69" spans="6:10">
      <c r="F69" s="155">
        <v>25</v>
      </c>
      <c r="J69" s="155">
        <v>25</v>
      </c>
    </row>
    <row r="70" spans="6:10">
      <c r="F70" s="155">
        <v>26</v>
      </c>
      <c r="J70" s="155">
        <v>26</v>
      </c>
    </row>
    <row r="71" spans="6:10">
      <c r="F71" s="155">
        <v>27</v>
      </c>
      <c r="J71" s="155">
        <v>27</v>
      </c>
    </row>
    <row r="72" spans="6:10">
      <c r="F72" s="155">
        <v>28</v>
      </c>
      <c r="J72" s="155">
        <v>28</v>
      </c>
    </row>
    <row r="73" spans="6:10">
      <c r="F73" s="155">
        <v>29</v>
      </c>
      <c r="J73" s="155">
        <v>29</v>
      </c>
    </row>
    <row r="74" spans="6:10">
      <c r="F74" s="155">
        <v>30</v>
      </c>
      <c r="J74" s="155">
        <v>30</v>
      </c>
    </row>
    <row r="75" spans="6:10">
      <c r="F75" s="155">
        <v>31</v>
      </c>
      <c r="J75" s="155">
        <v>31</v>
      </c>
    </row>
    <row r="76" spans="6:10">
      <c r="F76" s="155">
        <v>32</v>
      </c>
    </row>
    <row r="77" spans="6:10">
      <c r="F77" s="155">
        <v>33</v>
      </c>
    </row>
    <row r="78" spans="6:10">
      <c r="F78" s="155">
        <v>34</v>
      </c>
    </row>
    <row r="79" spans="6:10">
      <c r="F79" s="155">
        <v>35</v>
      </c>
    </row>
    <row r="80" spans="6:10">
      <c r="F80" s="155">
        <v>36</v>
      </c>
    </row>
    <row r="81" spans="6:6">
      <c r="F81" s="155">
        <v>37</v>
      </c>
    </row>
    <row r="82" spans="6:6">
      <c r="F82" s="155">
        <v>38</v>
      </c>
    </row>
    <row r="83" spans="6:6">
      <c r="F83" s="155">
        <v>39</v>
      </c>
    </row>
    <row r="84" spans="6:6">
      <c r="F84" s="155">
        <v>40</v>
      </c>
    </row>
    <row r="85" spans="6:6">
      <c r="F85" s="155">
        <v>41</v>
      </c>
    </row>
    <row r="86" spans="6:6">
      <c r="F86" s="155">
        <v>42</v>
      </c>
    </row>
    <row r="87" spans="6:6">
      <c r="F87" s="155">
        <v>43</v>
      </c>
    </row>
    <row r="88" spans="6:6">
      <c r="F88" s="155">
        <v>44</v>
      </c>
    </row>
    <row r="89" spans="6:6">
      <c r="F89" s="155">
        <v>45</v>
      </c>
    </row>
    <row r="90" spans="6:6">
      <c r="F90" s="155">
        <v>46</v>
      </c>
    </row>
    <row r="91" spans="6:6">
      <c r="F91" s="155">
        <v>47</v>
      </c>
    </row>
    <row r="92" spans="6:6">
      <c r="F92" s="155">
        <v>48</v>
      </c>
    </row>
    <row r="93" spans="6:6">
      <c r="F93" s="155">
        <v>49</v>
      </c>
    </row>
    <row r="94" spans="6:6">
      <c r="F94" s="155">
        <v>50</v>
      </c>
    </row>
    <row r="95" spans="6:6">
      <c r="F95" s="155">
        <v>51</v>
      </c>
    </row>
    <row r="96" spans="6:6">
      <c r="F96" s="155">
        <v>52</v>
      </c>
    </row>
    <row r="97" spans="6:6">
      <c r="F97" s="155">
        <v>53</v>
      </c>
    </row>
    <row r="98" spans="6:6">
      <c r="F98" s="155">
        <v>54</v>
      </c>
    </row>
    <row r="99" spans="6:6">
      <c r="F99" s="155">
        <v>55</v>
      </c>
    </row>
    <row r="100" spans="6:6">
      <c r="F100" s="155">
        <v>56</v>
      </c>
    </row>
    <row r="101" spans="6:6">
      <c r="F101" s="155">
        <v>57</v>
      </c>
    </row>
    <row r="102" spans="6:6">
      <c r="F102" s="155">
        <v>58</v>
      </c>
    </row>
    <row r="103" spans="6:6">
      <c r="F103" s="155">
        <v>59</v>
      </c>
    </row>
    <row r="104" spans="6:6">
      <c r="F104" s="155">
        <v>60</v>
      </c>
    </row>
    <row r="105" spans="6:6">
      <c r="F105" s="155">
        <v>61</v>
      </c>
    </row>
    <row r="106" spans="6:6">
      <c r="F106" s="155">
        <v>62</v>
      </c>
    </row>
    <row r="107" spans="6:6">
      <c r="F107" s="155">
        <v>63</v>
      </c>
    </row>
    <row r="108" spans="6:6">
      <c r="F108" s="155">
        <v>64</v>
      </c>
    </row>
  </sheetData>
  <sheetProtection formatCells="0" selectLockedCells="1"/>
  <protectedRanges>
    <protectedRange sqref="L4" name="範囲1"/>
    <protectedRange sqref="C32:H32" name="範囲2_1"/>
    <protectedRange sqref="C30:K30" name="範囲2_1_1"/>
    <protectedRange sqref="C31:K31" name="範囲2_2"/>
  </protectedRanges>
  <mergeCells count="7">
    <mergeCell ref="C31:L31"/>
    <mergeCell ref="C32:L32"/>
    <mergeCell ref="A3:L3"/>
    <mergeCell ref="D6:J6"/>
    <mergeCell ref="A25:L28"/>
    <mergeCell ref="A29:L29"/>
    <mergeCell ref="C30:L30"/>
  </mergeCells>
  <phoneticPr fontId="11"/>
  <dataValidations count="5">
    <dataValidation type="list" allowBlank="1" showInputMessage="1" showErrorMessage="1" sqref="D7:D23">
      <formula1>$D$45:$D$49</formula1>
    </dataValidation>
    <dataValidation type="list" allowBlank="1" showInputMessage="1" showErrorMessage="1" sqref="F7:F23">
      <formula1>$F$45:$F$109</formula1>
    </dataValidation>
    <dataValidation type="list" allowBlank="1" showInputMessage="1" showErrorMessage="1" sqref="H7:H23">
      <formula1>$H$45:$H$57</formula1>
    </dataValidation>
    <dataValidation type="list" allowBlank="1" showInputMessage="1" showErrorMessage="1" sqref="J7:J23">
      <formula1>$J$45:$J$76</formula1>
    </dataValidation>
    <dataValidation type="list" allowBlank="1" showInputMessage="1" showErrorMessage="1" sqref="K7:K23">
      <formula1>$K$45:$K$47</formula1>
    </dataValidation>
  </dataValidations>
  <pageMargins left="0.78740157480314965" right="0.51181102362204722" top="0.78740157480314965" bottom="0.78740157480314965" header="0" footer="0"/>
  <pageSetup paperSize="9" fitToHeight="0"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J872"/>
  <sheetViews>
    <sheetView view="pageBreakPreview" zoomScaleNormal="100" zoomScaleSheetLayoutView="100" workbookViewId="0">
      <selection activeCell="AV9" sqref="AV9"/>
    </sheetView>
  </sheetViews>
  <sheetFormatPr defaultColWidth="2.5" defaultRowHeight="15" customHeight="1"/>
  <cols>
    <col min="1" max="35" width="2.5" style="21"/>
    <col min="36" max="36" width="2.5" style="21" hidden="1" customWidth="1"/>
    <col min="37" max="37" width="2.5" style="21" customWidth="1"/>
    <col min="38" max="16384" width="2.5" style="21"/>
  </cols>
  <sheetData>
    <row r="1" spans="1:36" ht="20.25" customHeight="1">
      <c r="A1" s="562" t="s">
        <v>387</v>
      </c>
      <c r="B1" s="562"/>
      <c r="C1" s="562"/>
      <c r="K1" s="22"/>
      <c r="L1" s="22"/>
      <c r="M1" s="533" t="s">
        <v>37</v>
      </c>
      <c r="N1" s="533"/>
      <c r="O1" s="533"/>
      <c r="P1" s="533"/>
      <c r="Q1" s="533"/>
      <c r="R1" s="533"/>
      <c r="S1" s="533"/>
      <c r="T1" s="533"/>
      <c r="U1" s="533"/>
      <c r="V1" s="533"/>
      <c r="W1" s="533"/>
      <c r="AA1" s="23"/>
      <c r="AB1" s="23"/>
      <c r="AC1" s="23"/>
      <c r="AD1" s="23"/>
      <c r="AE1" s="23"/>
      <c r="AF1" s="23"/>
      <c r="AG1" s="23"/>
      <c r="AH1" s="23"/>
      <c r="AJ1" s="21" t="s">
        <v>38</v>
      </c>
    </row>
    <row r="2" spans="1:36" ht="20.25" customHeight="1">
      <c r="A2" s="293"/>
      <c r="B2" s="293"/>
      <c r="C2" s="293"/>
      <c r="K2" s="22"/>
      <c r="L2" s="22"/>
      <c r="M2" s="533"/>
      <c r="N2" s="533"/>
      <c r="O2" s="533"/>
      <c r="P2" s="533"/>
      <c r="Q2" s="533"/>
      <c r="R2" s="533"/>
      <c r="S2" s="533"/>
      <c r="T2" s="533"/>
      <c r="U2" s="533"/>
      <c r="V2" s="533"/>
      <c r="W2" s="533"/>
      <c r="AA2" s="23"/>
      <c r="AB2" s="23"/>
      <c r="AC2" s="23"/>
      <c r="AD2" s="23"/>
      <c r="AE2" s="23"/>
      <c r="AF2" s="23"/>
      <c r="AG2" s="23"/>
      <c r="AH2" s="23"/>
    </row>
    <row r="3" spans="1:36" ht="15" customHeight="1">
      <c r="K3" s="24"/>
      <c r="L3" s="24"/>
      <c r="M3" s="534"/>
      <c r="N3" s="534"/>
      <c r="O3" s="534"/>
      <c r="P3" s="534"/>
      <c r="Q3" s="534"/>
      <c r="R3" s="534"/>
      <c r="S3" s="534"/>
      <c r="T3" s="534"/>
      <c r="U3" s="534"/>
      <c r="V3" s="534"/>
      <c r="W3" s="534"/>
      <c r="AA3" s="535" t="s">
        <v>39</v>
      </c>
      <c r="AB3" s="535"/>
      <c r="AC3" s="536">
        <v>5</v>
      </c>
      <c r="AD3" s="536"/>
      <c r="AE3" s="329" t="s">
        <v>40</v>
      </c>
      <c r="AF3" s="536">
        <v>7</v>
      </c>
      <c r="AG3" s="536"/>
      <c r="AH3" s="25" t="s">
        <v>41</v>
      </c>
      <c r="AJ3" s="21" t="s">
        <v>42</v>
      </c>
    </row>
    <row r="4" spans="1:36" ht="15" customHeight="1">
      <c r="B4" s="537" t="s" ph="1">
        <v>43</v>
      </c>
      <c r="C4" s="538" ph="1"/>
      <c r="D4" s="538" ph="1"/>
      <c r="E4" s="538" ph="1"/>
      <c r="F4" s="538" ph="1"/>
      <c r="G4" s="539" ph="1"/>
      <c r="H4" s="546">
        <f>資料1!C7</f>
        <v>0</v>
      </c>
      <c r="I4" s="547"/>
      <c r="J4" s="547"/>
      <c r="K4" s="547"/>
      <c r="L4" s="547"/>
      <c r="M4" s="547"/>
      <c r="N4" s="547"/>
      <c r="O4" s="547"/>
      <c r="P4" s="547"/>
      <c r="Q4" s="547"/>
      <c r="R4" s="547"/>
      <c r="S4" s="547"/>
      <c r="T4" s="547"/>
      <c r="U4" s="547"/>
      <c r="V4" s="547"/>
      <c r="W4" s="547"/>
      <c r="X4" s="547"/>
      <c r="Y4" s="547"/>
      <c r="Z4" s="547"/>
      <c r="AA4" s="547"/>
      <c r="AB4" s="547"/>
      <c r="AC4" s="547"/>
      <c r="AD4" s="548" t="s">
        <v>44</v>
      </c>
      <c r="AE4" s="548"/>
      <c r="AF4" s="548"/>
      <c r="AG4" s="548"/>
      <c r="AH4" s="549"/>
    </row>
    <row r="5" spans="1:36" ht="15" customHeight="1">
      <c r="B5" s="540" ph="1"/>
      <c r="C5" s="541" ph="1"/>
      <c r="D5" s="541" ph="1"/>
      <c r="E5" s="541" ph="1"/>
      <c r="F5" s="541" ph="1"/>
      <c r="G5" s="542" ph="1"/>
      <c r="H5" s="554">
        <f>資料1!B7</f>
        <v>0</v>
      </c>
      <c r="I5" s="555"/>
      <c r="J5" s="555"/>
      <c r="K5" s="555"/>
      <c r="L5" s="555"/>
      <c r="M5" s="555"/>
      <c r="N5" s="555"/>
      <c r="O5" s="555"/>
      <c r="P5" s="555"/>
      <c r="Q5" s="555"/>
      <c r="R5" s="555"/>
      <c r="S5" s="555"/>
      <c r="T5" s="555"/>
      <c r="U5" s="555"/>
      <c r="V5" s="555"/>
      <c r="W5" s="555"/>
      <c r="X5" s="555"/>
      <c r="Y5" s="555"/>
      <c r="Z5" s="555"/>
      <c r="AA5" s="555"/>
      <c r="AB5" s="555"/>
      <c r="AC5" s="555"/>
      <c r="AD5" s="550"/>
      <c r="AE5" s="550"/>
      <c r="AF5" s="550"/>
      <c r="AG5" s="550"/>
      <c r="AH5" s="551"/>
    </row>
    <row r="6" spans="1:36" ht="15" customHeight="1">
      <c r="B6" s="543" ph="1"/>
      <c r="C6" s="544" ph="1"/>
      <c r="D6" s="544" ph="1"/>
      <c r="E6" s="544" ph="1"/>
      <c r="F6" s="544" ph="1"/>
      <c r="G6" s="545" ph="1"/>
      <c r="H6" s="556"/>
      <c r="I6" s="557"/>
      <c r="J6" s="557"/>
      <c r="K6" s="557"/>
      <c r="L6" s="557"/>
      <c r="M6" s="557"/>
      <c r="N6" s="557"/>
      <c r="O6" s="557"/>
      <c r="P6" s="557"/>
      <c r="Q6" s="557"/>
      <c r="R6" s="557"/>
      <c r="S6" s="557"/>
      <c r="T6" s="557"/>
      <c r="U6" s="557"/>
      <c r="V6" s="557"/>
      <c r="W6" s="557"/>
      <c r="X6" s="557"/>
      <c r="Y6" s="557"/>
      <c r="Z6" s="557"/>
      <c r="AA6" s="557"/>
      <c r="AB6" s="557"/>
      <c r="AC6" s="557"/>
      <c r="AD6" s="550"/>
      <c r="AE6" s="550"/>
      <c r="AF6" s="550"/>
      <c r="AG6" s="550"/>
      <c r="AH6" s="551"/>
    </row>
    <row r="7" spans="1:36" ht="15" customHeight="1">
      <c r="B7" s="540" t="s">
        <v>46</v>
      </c>
      <c r="C7" s="541"/>
      <c r="D7" s="541"/>
      <c r="E7" s="541"/>
      <c r="F7" s="541"/>
      <c r="G7" s="542"/>
      <c r="H7" s="558">
        <f>資料1!L7</f>
        <v>0</v>
      </c>
      <c r="I7" s="559"/>
      <c r="J7" s="559"/>
      <c r="K7" s="559"/>
      <c r="L7" s="559"/>
      <c r="M7" s="559"/>
      <c r="N7" s="559"/>
      <c r="O7" s="559"/>
      <c r="P7" s="559"/>
      <c r="Q7" s="559"/>
      <c r="R7" s="559"/>
      <c r="S7" s="559"/>
      <c r="T7" s="559"/>
      <c r="U7" s="559"/>
      <c r="V7" s="559"/>
      <c r="W7" s="559"/>
      <c r="X7" s="559"/>
      <c r="Y7" s="559"/>
      <c r="Z7" s="559"/>
      <c r="AA7" s="559"/>
      <c r="AB7" s="559"/>
      <c r="AC7" s="559"/>
      <c r="AD7" s="550"/>
      <c r="AE7" s="550"/>
      <c r="AF7" s="550"/>
      <c r="AG7" s="550"/>
      <c r="AH7" s="551"/>
    </row>
    <row r="8" spans="1:36" ht="15" customHeight="1">
      <c r="B8" s="543"/>
      <c r="C8" s="544"/>
      <c r="D8" s="544"/>
      <c r="E8" s="544"/>
      <c r="F8" s="544"/>
      <c r="G8" s="545"/>
      <c r="H8" s="560"/>
      <c r="I8" s="561"/>
      <c r="J8" s="561"/>
      <c r="K8" s="561"/>
      <c r="L8" s="561"/>
      <c r="M8" s="561"/>
      <c r="N8" s="561"/>
      <c r="O8" s="561"/>
      <c r="P8" s="561"/>
      <c r="Q8" s="561"/>
      <c r="R8" s="561"/>
      <c r="S8" s="561"/>
      <c r="T8" s="561"/>
      <c r="U8" s="561"/>
      <c r="V8" s="561"/>
      <c r="W8" s="561"/>
      <c r="X8" s="561"/>
      <c r="Y8" s="561"/>
      <c r="Z8" s="561"/>
      <c r="AA8" s="561"/>
      <c r="AB8" s="561"/>
      <c r="AC8" s="561"/>
      <c r="AD8" s="550"/>
      <c r="AE8" s="550"/>
      <c r="AF8" s="550"/>
      <c r="AG8" s="550"/>
      <c r="AH8" s="551"/>
    </row>
    <row r="9" spans="1:36" ht="15" customHeight="1">
      <c r="B9" s="537" t="s">
        <v>47</v>
      </c>
      <c r="C9" s="538"/>
      <c r="D9" s="538"/>
      <c r="E9" s="538"/>
      <c r="F9" s="538"/>
      <c r="G9" s="539"/>
      <c r="H9" s="575">
        <f>資料1!D7</f>
        <v>0</v>
      </c>
      <c r="I9" s="576"/>
      <c r="J9" s="566">
        <f>資料1!F7</f>
        <v>0</v>
      </c>
      <c r="K9" s="566"/>
      <c r="L9" s="566"/>
      <c r="M9" s="566" t="s">
        <v>40</v>
      </c>
      <c r="N9" s="566"/>
      <c r="O9" s="566">
        <f>資料1!H7</f>
        <v>0</v>
      </c>
      <c r="P9" s="566"/>
      <c r="Q9" s="566"/>
      <c r="R9" s="566" t="s">
        <v>41</v>
      </c>
      <c r="S9" s="566"/>
      <c r="T9" s="566">
        <f>資料1!J7</f>
        <v>0</v>
      </c>
      <c r="U9" s="566"/>
      <c r="V9" s="566"/>
      <c r="W9" s="570" t="s">
        <v>48</v>
      </c>
      <c r="X9" s="570"/>
      <c r="Y9" s="566"/>
      <c r="Z9" s="566"/>
      <c r="AA9" s="566"/>
      <c r="AB9" s="566"/>
      <c r="AC9" s="566"/>
      <c r="AD9" s="550"/>
      <c r="AE9" s="550"/>
      <c r="AF9" s="550"/>
      <c r="AG9" s="550"/>
      <c r="AH9" s="551"/>
    </row>
    <row r="10" spans="1:36" ht="15" customHeight="1">
      <c r="B10" s="540"/>
      <c r="C10" s="541"/>
      <c r="D10" s="541"/>
      <c r="E10" s="541"/>
      <c r="F10" s="541"/>
      <c r="G10" s="542"/>
      <c r="H10" s="577"/>
      <c r="I10" s="578"/>
      <c r="J10" s="568"/>
      <c r="K10" s="568"/>
      <c r="L10" s="568"/>
      <c r="M10" s="568"/>
      <c r="N10" s="568"/>
      <c r="O10" s="568"/>
      <c r="P10" s="568"/>
      <c r="Q10" s="568"/>
      <c r="R10" s="568"/>
      <c r="S10" s="568"/>
      <c r="T10" s="568"/>
      <c r="U10" s="568"/>
      <c r="V10" s="568"/>
      <c r="W10" s="571"/>
      <c r="X10" s="571"/>
      <c r="Y10" s="568"/>
      <c r="Z10" s="568"/>
      <c r="AA10" s="568"/>
      <c r="AB10" s="568"/>
      <c r="AC10" s="568"/>
      <c r="AD10" s="552"/>
      <c r="AE10" s="552"/>
      <c r="AF10" s="552"/>
      <c r="AG10" s="552"/>
      <c r="AH10" s="553"/>
    </row>
    <row r="11" spans="1:36" ht="15" customHeight="1">
      <c r="B11" s="537" t="s">
        <v>49</v>
      </c>
      <c r="C11" s="538"/>
      <c r="D11" s="538"/>
      <c r="E11" s="538"/>
      <c r="F11" s="538"/>
      <c r="G11" s="539"/>
      <c r="H11" s="548"/>
      <c r="I11" s="548"/>
      <c r="J11" s="548"/>
      <c r="K11" s="548"/>
      <c r="L11" s="548"/>
      <c r="M11" s="548"/>
      <c r="N11" s="548"/>
      <c r="O11" s="566" t="s">
        <v>50</v>
      </c>
      <c r="P11" s="573"/>
      <c r="Q11" s="573"/>
      <c r="R11" s="573"/>
      <c r="S11" s="573"/>
      <c r="T11" s="573"/>
      <c r="U11" s="573"/>
      <c r="V11" s="573"/>
      <c r="W11" s="573"/>
      <c r="X11" s="573"/>
      <c r="Y11" s="573"/>
      <c r="Z11" s="573"/>
      <c r="AA11" s="573"/>
      <c r="AB11" s="573"/>
      <c r="AC11" s="573"/>
      <c r="AD11" s="573"/>
      <c r="AE11" s="573"/>
      <c r="AF11" s="573"/>
      <c r="AG11" s="573"/>
      <c r="AH11" s="563" t="s">
        <v>51</v>
      </c>
    </row>
    <row r="12" spans="1:36" ht="15" customHeight="1">
      <c r="B12" s="540"/>
      <c r="C12" s="541"/>
      <c r="D12" s="541"/>
      <c r="E12" s="541"/>
      <c r="F12" s="541"/>
      <c r="G12" s="542"/>
      <c r="H12" s="550"/>
      <c r="I12" s="550"/>
      <c r="J12" s="550"/>
      <c r="K12" s="550"/>
      <c r="L12" s="550"/>
      <c r="M12" s="550"/>
      <c r="N12" s="550"/>
      <c r="O12" s="572"/>
      <c r="P12" s="574"/>
      <c r="Q12" s="574"/>
      <c r="R12" s="574"/>
      <c r="S12" s="574"/>
      <c r="T12" s="574"/>
      <c r="U12" s="574"/>
      <c r="V12" s="574"/>
      <c r="W12" s="574"/>
      <c r="X12" s="574"/>
      <c r="Y12" s="574"/>
      <c r="Z12" s="574"/>
      <c r="AA12" s="574"/>
      <c r="AB12" s="574"/>
      <c r="AC12" s="574"/>
      <c r="AD12" s="574"/>
      <c r="AE12" s="574"/>
      <c r="AF12" s="574"/>
      <c r="AG12" s="574"/>
      <c r="AH12" s="564"/>
    </row>
    <row r="13" spans="1:36" ht="15" customHeight="1">
      <c r="B13" s="537" t="s">
        <v>52</v>
      </c>
      <c r="C13" s="538"/>
      <c r="D13" s="538"/>
      <c r="E13" s="538"/>
      <c r="F13" s="538"/>
      <c r="G13" s="539"/>
      <c r="H13" s="565" t="s">
        <v>53</v>
      </c>
      <c r="I13" s="566"/>
      <c r="J13" s="566"/>
      <c r="K13" s="603">
        <f>資料1!A7</f>
        <v>0</v>
      </c>
      <c r="L13" s="603"/>
      <c r="M13" s="603"/>
      <c r="N13" s="603"/>
      <c r="O13" s="603"/>
      <c r="P13" s="566" t="s">
        <v>42</v>
      </c>
      <c r="Q13" s="566"/>
      <c r="R13" s="566"/>
      <c r="S13" s="566" t="s">
        <v>50</v>
      </c>
      <c r="T13" s="573"/>
      <c r="U13" s="573"/>
      <c r="V13" s="573"/>
      <c r="W13" s="573"/>
      <c r="X13" s="573"/>
      <c r="Y13" s="573"/>
      <c r="Z13" s="573"/>
      <c r="AA13" s="573"/>
      <c r="AB13" s="573"/>
      <c r="AC13" s="573"/>
      <c r="AD13" s="573"/>
      <c r="AE13" s="573"/>
      <c r="AF13" s="573"/>
      <c r="AG13" s="573"/>
      <c r="AH13" s="563" t="s">
        <v>51</v>
      </c>
    </row>
    <row r="14" spans="1:36" ht="15" customHeight="1">
      <c r="B14" s="543"/>
      <c r="C14" s="544"/>
      <c r="D14" s="544"/>
      <c r="E14" s="544"/>
      <c r="F14" s="544"/>
      <c r="G14" s="545"/>
      <c r="H14" s="567"/>
      <c r="I14" s="568"/>
      <c r="J14" s="568"/>
      <c r="K14" s="604"/>
      <c r="L14" s="604"/>
      <c r="M14" s="604"/>
      <c r="N14" s="604"/>
      <c r="O14" s="604"/>
      <c r="P14" s="568"/>
      <c r="Q14" s="568"/>
      <c r="R14" s="568"/>
      <c r="S14" s="568"/>
      <c r="T14" s="582"/>
      <c r="U14" s="582"/>
      <c r="V14" s="582"/>
      <c r="W14" s="582"/>
      <c r="X14" s="582"/>
      <c r="Y14" s="582"/>
      <c r="Z14" s="582"/>
      <c r="AA14" s="582"/>
      <c r="AB14" s="582"/>
      <c r="AC14" s="582"/>
      <c r="AD14" s="582"/>
      <c r="AE14" s="582"/>
      <c r="AF14" s="582"/>
      <c r="AG14" s="582"/>
      <c r="AH14" s="569"/>
    </row>
    <row r="15" spans="1:36" ht="15" customHeight="1">
      <c r="B15" s="585" t="s">
        <v>54</v>
      </c>
      <c r="C15" s="586"/>
      <c r="D15" s="586"/>
      <c r="E15" s="586"/>
      <c r="F15" s="586"/>
      <c r="G15" s="587"/>
      <c r="H15" s="579"/>
      <c r="I15" s="580"/>
      <c r="J15" s="580"/>
      <c r="K15" s="580"/>
      <c r="L15" s="27" t="s">
        <v>40</v>
      </c>
      <c r="M15" s="548"/>
      <c r="N15" s="548"/>
      <c r="O15" s="27" t="s">
        <v>41</v>
      </c>
      <c r="P15" s="573"/>
      <c r="Q15" s="573"/>
      <c r="R15" s="573"/>
      <c r="S15" s="573"/>
      <c r="T15" s="573"/>
      <c r="U15" s="573"/>
      <c r="V15" s="573"/>
      <c r="W15" s="573"/>
      <c r="X15" s="573"/>
      <c r="Y15" s="573"/>
      <c r="Z15" s="573"/>
      <c r="AA15" s="573"/>
      <c r="AB15" s="573"/>
      <c r="AC15" s="573"/>
      <c r="AD15" s="573"/>
      <c r="AE15" s="573"/>
      <c r="AF15" s="573"/>
      <c r="AG15" s="573"/>
      <c r="AH15" s="581"/>
    </row>
    <row r="16" spans="1:36" ht="15" customHeight="1">
      <c r="B16" s="588"/>
      <c r="C16" s="589"/>
      <c r="D16" s="589"/>
      <c r="E16" s="589"/>
      <c r="F16" s="589"/>
      <c r="G16" s="590"/>
      <c r="H16" s="28" t="s">
        <v>55</v>
      </c>
      <c r="I16" s="584"/>
      <c r="J16" s="584"/>
      <c r="K16" s="584"/>
      <c r="L16" s="29" t="s">
        <v>40</v>
      </c>
      <c r="M16" s="552"/>
      <c r="N16" s="552"/>
      <c r="O16" s="29" t="s">
        <v>41</v>
      </c>
      <c r="P16" s="582"/>
      <c r="Q16" s="582"/>
      <c r="R16" s="582"/>
      <c r="S16" s="582"/>
      <c r="T16" s="582"/>
      <c r="U16" s="582"/>
      <c r="V16" s="582"/>
      <c r="W16" s="582"/>
      <c r="X16" s="582"/>
      <c r="Y16" s="582"/>
      <c r="Z16" s="582"/>
      <c r="AA16" s="582"/>
      <c r="AB16" s="582"/>
      <c r="AC16" s="582"/>
      <c r="AD16" s="582"/>
      <c r="AE16" s="582"/>
      <c r="AF16" s="582"/>
      <c r="AG16" s="582"/>
      <c r="AH16" s="583"/>
    </row>
    <row r="17" spans="2:34" ht="15" customHeight="1">
      <c r="B17" s="588"/>
      <c r="C17" s="589"/>
      <c r="D17" s="589"/>
      <c r="E17" s="589"/>
      <c r="F17" s="589"/>
      <c r="G17" s="590"/>
      <c r="H17" s="579"/>
      <c r="I17" s="580"/>
      <c r="J17" s="580"/>
      <c r="K17" s="580"/>
      <c r="L17" s="27" t="s">
        <v>40</v>
      </c>
      <c r="M17" s="548"/>
      <c r="N17" s="548"/>
      <c r="O17" s="27" t="s">
        <v>41</v>
      </c>
      <c r="P17" s="573"/>
      <c r="Q17" s="573"/>
      <c r="R17" s="573"/>
      <c r="S17" s="573"/>
      <c r="T17" s="573"/>
      <c r="U17" s="573"/>
      <c r="V17" s="573"/>
      <c r="W17" s="573"/>
      <c r="X17" s="573"/>
      <c r="Y17" s="573"/>
      <c r="Z17" s="573"/>
      <c r="AA17" s="573"/>
      <c r="AB17" s="573"/>
      <c r="AC17" s="573"/>
      <c r="AD17" s="573"/>
      <c r="AE17" s="573"/>
      <c r="AF17" s="573"/>
      <c r="AG17" s="573"/>
      <c r="AH17" s="581"/>
    </row>
    <row r="18" spans="2:34" ht="15" customHeight="1">
      <c r="B18" s="588"/>
      <c r="C18" s="589"/>
      <c r="D18" s="589"/>
      <c r="E18" s="589"/>
      <c r="F18" s="589"/>
      <c r="G18" s="590"/>
      <c r="H18" s="28" t="s">
        <v>55</v>
      </c>
      <c r="I18" s="584"/>
      <c r="J18" s="584"/>
      <c r="K18" s="584"/>
      <c r="L18" s="29" t="s">
        <v>40</v>
      </c>
      <c r="M18" s="552"/>
      <c r="N18" s="552"/>
      <c r="O18" s="29" t="s">
        <v>41</v>
      </c>
      <c r="P18" s="582"/>
      <c r="Q18" s="582"/>
      <c r="R18" s="582"/>
      <c r="S18" s="582"/>
      <c r="T18" s="582"/>
      <c r="U18" s="582"/>
      <c r="V18" s="582"/>
      <c r="W18" s="582"/>
      <c r="X18" s="582"/>
      <c r="Y18" s="582"/>
      <c r="Z18" s="582"/>
      <c r="AA18" s="582"/>
      <c r="AB18" s="582"/>
      <c r="AC18" s="582"/>
      <c r="AD18" s="582"/>
      <c r="AE18" s="582"/>
      <c r="AF18" s="582"/>
      <c r="AG18" s="582"/>
      <c r="AH18" s="583"/>
    </row>
    <row r="19" spans="2:34" ht="15" customHeight="1">
      <c r="B19" s="588"/>
      <c r="C19" s="589"/>
      <c r="D19" s="589"/>
      <c r="E19" s="589"/>
      <c r="F19" s="589"/>
      <c r="G19" s="590"/>
      <c r="H19" s="579"/>
      <c r="I19" s="580"/>
      <c r="J19" s="580"/>
      <c r="K19" s="580"/>
      <c r="L19" s="27" t="s">
        <v>40</v>
      </c>
      <c r="M19" s="548"/>
      <c r="N19" s="548"/>
      <c r="O19" s="27" t="s">
        <v>41</v>
      </c>
      <c r="P19" s="573"/>
      <c r="Q19" s="573"/>
      <c r="R19" s="573"/>
      <c r="S19" s="573"/>
      <c r="T19" s="573"/>
      <c r="U19" s="573"/>
      <c r="V19" s="573"/>
      <c r="W19" s="573"/>
      <c r="X19" s="573"/>
      <c r="Y19" s="573"/>
      <c r="Z19" s="573"/>
      <c r="AA19" s="573"/>
      <c r="AB19" s="573"/>
      <c r="AC19" s="573"/>
      <c r="AD19" s="573"/>
      <c r="AE19" s="573"/>
      <c r="AF19" s="573"/>
      <c r="AG19" s="573"/>
      <c r="AH19" s="581"/>
    </row>
    <row r="20" spans="2:34" ht="15" customHeight="1">
      <c r="B20" s="588"/>
      <c r="C20" s="589"/>
      <c r="D20" s="589"/>
      <c r="E20" s="589"/>
      <c r="F20" s="589"/>
      <c r="G20" s="590"/>
      <c r="H20" s="28" t="s">
        <v>55</v>
      </c>
      <c r="I20" s="584"/>
      <c r="J20" s="584"/>
      <c r="K20" s="584"/>
      <c r="L20" s="29" t="s">
        <v>40</v>
      </c>
      <c r="M20" s="552"/>
      <c r="N20" s="552"/>
      <c r="O20" s="29" t="s">
        <v>41</v>
      </c>
      <c r="P20" s="582"/>
      <c r="Q20" s="582"/>
      <c r="R20" s="582"/>
      <c r="S20" s="582"/>
      <c r="T20" s="582"/>
      <c r="U20" s="582"/>
      <c r="V20" s="582"/>
      <c r="W20" s="582"/>
      <c r="X20" s="582"/>
      <c r="Y20" s="582"/>
      <c r="Z20" s="582"/>
      <c r="AA20" s="582"/>
      <c r="AB20" s="582"/>
      <c r="AC20" s="582"/>
      <c r="AD20" s="582"/>
      <c r="AE20" s="582"/>
      <c r="AF20" s="582"/>
      <c r="AG20" s="582"/>
      <c r="AH20" s="583"/>
    </row>
    <row r="21" spans="2:34" ht="15" customHeight="1">
      <c r="B21" s="588"/>
      <c r="C21" s="589"/>
      <c r="D21" s="589"/>
      <c r="E21" s="589"/>
      <c r="F21" s="589"/>
      <c r="G21" s="590"/>
      <c r="H21" s="579"/>
      <c r="I21" s="580"/>
      <c r="J21" s="580"/>
      <c r="K21" s="580"/>
      <c r="L21" s="27" t="s">
        <v>40</v>
      </c>
      <c r="M21" s="548"/>
      <c r="N21" s="548"/>
      <c r="O21" s="27" t="s">
        <v>41</v>
      </c>
      <c r="P21" s="573"/>
      <c r="Q21" s="573"/>
      <c r="R21" s="573"/>
      <c r="S21" s="573"/>
      <c r="T21" s="573"/>
      <c r="U21" s="573"/>
      <c r="V21" s="573"/>
      <c r="W21" s="573"/>
      <c r="X21" s="573"/>
      <c r="Y21" s="573"/>
      <c r="Z21" s="573"/>
      <c r="AA21" s="573"/>
      <c r="AB21" s="573"/>
      <c r="AC21" s="573"/>
      <c r="AD21" s="573"/>
      <c r="AE21" s="573"/>
      <c r="AF21" s="573"/>
      <c r="AG21" s="573"/>
      <c r="AH21" s="581"/>
    </row>
    <row r="22" spans="2:34" ht="15" customHeight="1">
      <c r="B22" s="588"/>
      <c r="C22" s="589"/>
      <c r="D22" s="589"/>
      <c r="E22" s="589"/>
      <c r="F22" s="589"/>
      <c r="G22" s="590"/>
      <c r="H22" s="28" t="s">
        <v>55</v>
      </c>
      <c r="I22" s="584"/>
      <c r="J22" s="584"/>
      <c r="K22" s="584"/>
      <c r="L22" s="29" t="s">
        <v>40</v>
      </c>
      <c r="M22" s="552"/>
      <c r="N22" s="552"/>
      <c r="O22" s="29" t="s">
        <v>41</v>
      </c>
      <c r="P22" s="582"/>
      <c r="Q22" s="582"/>
      <c r="R22" s="582"/>
      <c r="S22" s="582"/>
      <c r="T22" s="582"/>
      <c r="U22" s="582"/>
      <c r="V22" s="582"/>
      <c r="W22" s="582"/>
      <c r="X22" s="582"/>
      <c r="Y22" s="582"/>
      <c r="Z22" s="582"/>
      <c r="AA22" s="582"/>
      <c r="AB22" s="582"/>
      <c r="AC22" s="582"/>
      <c r="AD22" s="582"/>
      <c r="AE22" s="582"/>
      <c r="AF22" s="582"/>
      <c r="AG22" s="582"/>
      <c r="AH22" s="583"/>
    </row>
    <row r="23" spans="2:34" ht="15" customHeight="1">
      <c r="B23" s="588"/>
      <c r="C23" s="589"/>
      <c r="D23" s="589"/>
      <c r="E23" s="589"/>
      <c r="F23" s="589"/>
      <c r="G23" s="590"/>
      <c r="H23" s="579"/>
      <c r="I23" s="580"/>
      <c r="J23" s="580"/>
      <c r="K23" s="580"/>
      <c r="L23" s="27" t="s">
        <v>40</v>
      </c>
      <c r="M23" s="548"/>
      <c r="N23" s="548"/>
      <c r="O23" s="27" t="s">
        <v>41</v>
      </c>
      <c r="P23" s="573"/>
      <c r="Q23" s="573"/>
      <c r="R23" s="573"/>
      <c r="S23" s="573"/>
      <c r="T23" s="573"/>
      <c r="U23" s="573"/>
      <c r="V23" s="573"/>
      <c r="W23" s="573"/>
      <c r="X23" s="573"/>
      <c r="Y23" s="573"/>
      <c r="Z23" s="573"/>
      <c r="AA23" s="573"/>
      <c r="AB23" s="573"/>
      <c r="AC23" s="573"/>
      <c r="AD23" s="573"/>
      <c r="AE23" s="573"/>
      <c r="AF23" s="573"/>
      <c r="AG23" s="573"/>
      <c r="AH23" s="581"/>
    </row>
    <row r="24" spans="2:34" ht="15" customHeight="1">
      <c r="B24" s="588"/>
      <c r="C24" s="589"/>
      <c r="D24" s="589"/>
      <c r="E24" s="589"/>
      <c r="F24" s="589"/>
      <c r="G24" s="590"/>
      <c r="H24" s="28" t="s">
        <v>55</v>
      </c>
      <c r="I24" s="584"/>
      <c r="J24" s="584"/>
      <c r="K24" s="584"/>
      <c r="L24" s="29" t="s">
        <v>40</v>
      </c>
      <c r="M24" s="552"/>
      <c r="N24" s="552"/>
      <c r="O24" s="29" t="s">
        <v>41</v>
      </c>
      <c r="P24" s="582"/>
      <c r="Q24" s="582"/>
      <c r="R24" s="582"/>
      <c r="S24" s="582"/>
      <c r="T24" s="582"/>
      <c r="U24" s="582"/>
      <c r="V24" s="582"/>
      <c r="W24" s="582"/>
      <c r="X24" s="582"/>
      <c r="Y24" s="582"/>
      <c r="Z24" s="582"/>
      <c r="AA24" s="582"/>
      <c r="AB24" s="582"/>
      <c r="AC24" s="582"/>
      <c r="AD24" s="582"/>
      <c r="AE24" s="582"/>
      <c r="AF24" s="582"/>
      <c r="AG24" s="582"/>
      <c r="AH24" s="583"/>
    </row>
    <row r="25" spans="2:34" ht="15" customHeight="1">
      <c r="B25" s="588"/>
      <c r="C25" s="589"/>
      <c r="D25" s="589"/>
      <c r="E25" s="589"/>
      <c r="F25" s="589"/>
      <c r="G25" s="590"/>
      <c r="H25" s="579"/>
      <c r="I25" s="580"/>
      <c r="J25" s="580"/>
      <c r="K25" s="580"/>
      <c r="L25" s="27" t="s">
        <v>40</v>
      </c>
      <c r="M25" s="548"/>
      <c r="N25" s="548"/>
      <c r="O25" s="27" t="s">
        <v>41</v>
      </c>
      <c r="P25" s="573"/>
      <c r="Q25" s="573"/>
      <c r="R25" s="573"/>
      <c r="S25" s="573"/>
      <c r="T25" s="573"/>
      <c r="U25" s="573"/>
      <c r="V25" s="573"/>
      <c r="W25" s="573"/>
      <c r="X25" s="573"/>
      <c r="Y25" s="573"/>
      <c r="Z25" s="573"/>
      <c r="AA25" s="573"/>
      <c r="AB25" s="573"/>
      <c r="AC25" s="573"/>
      <c r="AD25" s="573"/>
      <c r="AE25" s="573"/>
      <c r="AF25" s="573"/>
      <c r="AG25" s="573"/>
      <c r="AH25" s="581"/>
    </row>
    <row r="26" spans="2:34" ht="15" customHeight="1">
      <c r="B26" s="588"/>
      <c r="C26" s="589"/>
      <c r="D26" s="589"/>
      <c r="E26" s="589"/>
      <c r="F26" s="589"/>
      <c r="G26" s="590"/>
      <c r="H26" s="28" t="s">
        <v>55</v>
      </c>
      <c r="I26" s="584"/>
      <c r="J26" s="584"/>
      <c r="K26" s="584"/>
      <c r="L26" s="29" t="s">
        <v>40</v>
      </c>
      <c r="M26" s="552"/>
      <c r="N26" s="552"/>
      <c r="O26" s="29" t="s">
        <v>41</v>
      </c>
      <c r="P26" s="582"/>
      <c r="Q26" s="582"/>
      <c r="R26" s="582"/>
      <c r="S26" s="582"/>
      <c r="T26" s="582"/>
      <c r="U26" s="582"/>
      <c r="V26" s="582"/>
      <c r="W26" s="582"/>
      <c r="X26" s="582"/>
      <c r="Y26" s="582"/>
      <c r="Z26" s="582"/>
      <c r="AA26" s="582"/>
      <c r="AB26" s="582"/>
      <c r="AC26" s="582"/>
      <c r="AD26" s="582"/>
      <c r="AE26" s="582"/>
      <c r="AF26" s="582"/>
      <c r="AG26" s="582"/>
      <c r="AH26" s="583"/>
    </row>
    <row r="27" spans="2:34" ht="15" customHeight="1">
      <c r="B27" s="588"/>
      <c r="C27" s="589"/>
      <c r="D27" s="589"/>
      <c r="E27" s="589"/>
      <c r="F27" s="589"/>
      <c r="G27" s="590"/>
      <c r="H27" s="579"/>
      <c r="I27" s="580"/>
      <c r="J27" s="580"/>
      <c r="K27" s="580"/>
      <c r="L27" s="27" t="s">
        <v>40</v>
      </c>
      <c r="M27" s="548"/>
      <c r="N27" s="548"/>
      <c r="O27" s="27" t="s">
        <v>41</v>
      </c>
      <c r="P27" s="573"/>
      <c r="Q27" s="573"/>
      <c r="R27" s="573"/>
      <c r="S27" s="573"/>
      <c r="T27" s="573"/>
      <c r="U27" s="573"/>
      <c r="V27" s="573"/>
      <c r="W27" s="573"/>
      <c r="X27" s="573"/>
      <c r="Y27" s="573"/>
      <c r="Z27" s="573"/>
      <c r="AA27" s="573"/>
      <c r="AB27" s="573"/>
      <c r="AC27" s="573"/>
      <c r="AD27" s="573"/>
      <c r="AE27" s="573"/>
      <c r="AF27" s="573"/>
      <c r="AG27" s="573"/>
      <c r="AH27" s="581"/>
    </row>
    <row r="28" spans="2:34" ht="15" customHeight="1">
      <c r="B28" s="588"/>
      <c r="C28" s="589"/>
      <c r="D28" s="589"/>
      <c r="E28" s="589"/>
      <c r="F28" s="589"/>
      <c r="G28" s="590"/>
      <c r="H28" s="28" t="s">
        <v>55</v>
      </c>
      <c r="I28" s="584"/>
      <c r="J28" s="584"/>
      <c r="K28" s="584"/>
      <c r="L28" s="29" t="s">
        <v>40</v>
      </c>
      <c r="M28" s="552"/>
      <c r="N28" s="552"/>
      <c r="O28" s="29" t="s">
        <v>41</v>
      </c>
      <c r="P28" s="582"/>
      <c r="Q28" s="582"/>
      <c r="R28" s="582"/>
      <c r="S28" s="582"/>
      <c r="T28" s="582"/>
      <c r="U28" s="582"/>
      <c r="V28" s="582"/>
      <c r="W28" s="582"/>
      <c r="X28" s="582"/>
      <c r="Y28" s="582"/>
      <c r="Z28" s="582"/>
      <c r="AA28" s="582"/>
      <c r="AB28" s="582"/>
      <c r="AC28" s="582"/>
      <c r="AD28" s="582"/>
      <c r="AE28" s="582"/>
      <c r="AF28" s="582"/>
      <c r="AG28" s="582"/>
      <c r="AH28" s="583"/>
    </row>
    <row r="29" spans="2:34" ht="15" customHeight="1">
      <c r="B29" s="588"/>
      <c r="C29" s="589"/>
      <c r="D29" s="589"/>
      <c r="E29" s="589"/>
      <c r="F29" s="589"/>
      <c r="G29" s="590"/>
      <c r="H29" s="579"/>
      <c r="I29" s="580"/>
      <c r="J29" s="580"/>
      <c r="K29" s="580"/>
      <c r="L29" s="27" t="s">
        <v>40</v>
      </c>
      <c r="M29" s="548"/>
      <c r="N29" s="548"/>
      <c r="O29" s="27" t="s">
        <v>41</v>
      </c>
      <c r="P29" s="573"/>
      <c r="Q29" s="573"/>
      <c r="R29" s="573"/>
      <c r="S29" s="573"/>
      <c r="T29" s="573"/>
      <c r="U29" s="573"/>
      <c r="V29" s="573"/>
      <c r="W29" s="573"/>
      <c r="X29" s="573"/>
      <c r="Y29" s="573"/>
      <c r="Z29" s="573"/>
      <c r="AA29" s="573"/>
      <c r="AB29" s="573"/>
      <c r="AC29" s="573"/>
      <c r="AD29" s="573"/>
      <c r="AE29" s="573"/>
      <c r="AF29" s="573"/>
      <c r="AG29" s="573"/>
      <c r="AH29" s="581"/>
    </row>
    <row r="30" spans="2:34" ht="15" customHeight="1">
      <c r="B30" s="588"/>
      <c r="C30" s="589"/>
      <c r="D30" s="589"/>
      <c r="E30" s="589"/>
      <c r="F30" s="589"/>
      <c r="G30" s="590"/>
      <c r="H30" s="28" t="s">
        <v>55</v>
      </c>
      <c r="I30" s="584"/>
      <c r="J30" s="584"/>
      <c r="K30" s="584"/>
      <c r="L30" s="29" t="s">
        <v>40</v>
      </c>
      <c r="M30" s="552"/>
      <c r="N30" s="552"/>
      <c r="O30" s="29" t="s">
        <v>41</v>
      </c>
      <c r="P30" s="582"/>
      <c r="Q30" s="582"/>
      <c r="R30" s="582"/>
      <c r="S30" s="582"/>
      <c r="T30" s="582"/>
      <c r="U30" s="582"/>
      <c r="V30" s="582"/>
      <c r="W30" s="582"/>
      <c r="X30" s="582"/>
      <c r="Y30" s="582"/>
      <c r="Z30" s="582"/>
      <c r="AA30" s="582"/>
      <c r="AB30" s="582"/>
      <c r="AC30" s="582"/>
      <c r="AD30" s="582"/>
      <c r="AE30" s="582"/>
      <c r="AF30" s="582"/>
      <c r="AG30" s="582"/>
      <c r="AH30" s="583"/>
    </row>
    <row r="31" spans="2:34" ht="15" customHeight="1">
      <c r="B31" s="588"/>
      <c r="C31" s="589"/>
      <c r="D31" s="589"/>
      <c r="E31" s="589"/>
      <c r="F31" s="589"/>
      <c r="G31" s="590"/>
      <c r="H31" s="579"/>
      <c r="I31" s="580"/>
      <c r="J31" s="580"/>
      <c r="K31" s="580"/>
      <c r="L31" s="27" t="s">
        <v>40</v>
      </c>
      <c r="M31" s="548"/>
      <c r="N31" s="548"/>
      <c r="O31" s="27" t="s">
        <v>41</v>
      </c>
      <c r="P31" s="573"/>
      <c r="Q31" s="573"/>
      <c r="R31" s="573"/>
      <c r="S31" s="573"/>
      <c r="T31" s="573"/>
      <c r="U31" s="573"/>
      <c r="V31" s="573"/>
      <c r="W31" s="573"/>
      <c r="X31" s="573"/>
      <c r="Y31" s="573"/>
      <c r="Z31" s="573"/>
      <c r="AA31" s="573"/>
      <c r="AB31" s="573"/>
      <c r="AC31" s="573"/>
      <c r="AD31" s="573"/>
      <c r="AE31" s="573"/>
      <c r="AF31" s="573"/>
      <c r="AG31" s="573"/>
      <c r="AH31" s="581"/>
    </row>
    <row r="32" spans="2:34" ht="15" customHeight="1">
      <c r="B32" s="588"/>
      <c r="C32" s="589"/>
      <c r="D32" s="589"/>
      <c r="E32" s="589"/>
      <c r="F32" s="589"/>
      <c r="G32" s="590"/>
      <c r="H32" s="28" t="s">
        <v>55</v>
      </c>
      <c r="I32" s="584"/>
      <c r="J32" s="584"/>
      <c r="K32" s="584"/>
      <c r="L32" s="29" t="s">
        <v>40</v>
      </c>
      <c r="M32" s="552"/>
      <c r="N32" s="552"/>
      <c r="O32" s="29" t="s">
        <v>41</v>
      </c>
      <c r="P32" s="582"/>
      <c r="Q32" s="582"/>
      <c r="R32" s="582"/>
      <c r="S32" s="582"/>
      <c r="T32" s="582"/>
      <c r="U32" s="582"/>
      <c r="V32" s="582"/>
      <c r="W32" s="582"/>
      <c r="X32" s="582"/>
      <c r="Y32" s="582"/>
      <c r="Z32" s="582"/>
      <c r="AA32" s="582"/>
      <c r="AB32" s="582"/>
      <c r="AC32" s="582"/>
      <c r="AD32" s="582"/>
      <c r="AE32" s="582"/>
      <c r="AF32" s="582"/>
      <c r="AG32" s="582"/>
      <c r="AH32" s="583"/>
    </row>
    <row r="33" spans="2:34" ht="15" customHeight="1">
      <c r="B33" s="588"/>
      <c r="C33" s="589"/>
      <c r="D33" s="589"/>
      <c r="E33" s="589"/>
      <c r="F33" s="589"/>
      <c r="G33" s="590"/>
      <c r="H33" s="579"/>
      <c r="I33" s="580"/>
      <c r="J33" s="580"/>
      <c r="K33" s="580"/>
      <c r="L33" s="27" t="s">
        <v>40</v>
      </c>
      <c r="M33" s="548"/>
      <c r="N33" s="548"/>
      <c r="O33" s="27" t="s">
        <v>41</v>
      </c>
      <c r="P33" s="573"/>
      <c r="Q33" s="573"/>
      <c r="R33" s="573"/>
      <c r="S33" s="573"/>
      <c r="T33" s="573"/>
      <c r="U33" s="573"/>
      <c r="V33" s="573"/>
      <c r="W33" s="573"/>
      <c r="X33" s="573"/>
      <c r="Y33" s="573"/>
      <c r="Z33" s="573"/>
      <c r="AA33" s="573"/>
      <c r="AB33" s="573"/>
      <c r="AC33" s="573"/>
      <c r="AD33" s="573"/>
      <c r="AE33" s="573"/>
      <c r="AF33" s="573"/>
      <c r="AG33" s="573"/>
      <c r="AH33" s="581"/>
    </row>
    <row r="34" spans="2:34" ht="15" customHeight="1">
      <c r="B34" s="588"/>
      <c r="C34" s="589"/>
      <c r="D34" s="589"/>
      <c r="E34" s="589"/>
      <c r="F34" s="589"/>
      <c r="G34" s="590"/>
      <c r="H34" s="28" t="s">
        <v>55</v>
      </c>
      <c r="I34" s="584"/>
      <c r="J34" s="584"/>
      <c r="K34" s="584"/>
      <c r="L34" s="29" t="s">
        <v>40</v>
      </c>
      <c r="M34" s="552"/>
      <c r="N34" s="552"/>
      <c r="O34" s="29" t="s">
        <v>41</v>
      </c>
      <c r="P34" s="582"/>
      <c r="Q34" s="582"/>
      <c r="R34" s="582"/>
      <c r="S34" s="582"/>
      <c r="T34" s="582"/>
      <c r="U34" s="582"/>
      <c r="V34" s="582"/>
      <c r="W34" s="582"/>
      <c r="X34" s="582"/>
      <c r="Y34" s="582"/>
      <c r="Z34" s="582"/>
      <c r="AA34" s="582"/>
      <c r="AB34" s="582"/>
      <c r="AC34" s="582"/>
      <c r="AD34" s="582"/>
      <c r="AE34" s="582"/>
      <c r="AF34" s="582"/>
      <c r="AG34" s="582"/>
      <c r="AH34" s="583"/>
    </row>
    <row r="35" spans="2:34" ht="15" customHeight="1">
      <c r="B35" s="588"/>
      <c r="C35" s="589"/>
      <c r="D35" s="589"/>
      <c r="E35" s="589"/>
      <c r="F35" s="589"/>
      <c r="G35" s="590"/>
      <c r="H35" s="579"/>
      <c r="I35" s="580"/>
      <c r="J35" s="580"/>
      <c r="K35" s="580"/>
      <c r="L35" s="27" t="s">
        <v>40</v>
      </c>
      <c r="M35" s="548"/>
      <c r="N35" s="548"/>
      <c r="O35" s="27" t="s">
        <v>41</v>
      </c>
      <c r="P35" s="573"/>
      <c r="Q35" s="573"/>
      <c r="R35" s="573"/>
      <c r="S35" s="573"/>
      <c r="T35" s="573"/>
      <c r="U35" s="573"/>
      <c r="V35" s="573"/>
      <c r="W35" s="573"/>
      <c r="X35" s="573"/>
      <c r="Y35" s="573"/>
      <c r="Z35" s="573"/>
      <c r="AA35" s="573"/>
      <c r="AB35" s="573"/>
      <c r="AC35" s="573"/>
      <c r="AD35" s="573"/>
      <c r="AE35" s="573"/>
      <c r="AF35" s="573"/>
      <c r="AG35" s="573"/>
      <c r="AH35" s="581"/>
    </row>
    <row r="36" spans="2:34" ht="15" customHeight="1">
      <c r="B36" s="591"/>
      <c r="C36" s="592"/>
      <c r="D36" s="592"/>
      <c r="E36" s="592"/>
      <c r="F36" s="592"/>
      <c r="G36" s="593"/>
      <c r="H36" s="28" t="s">
        <v>55</v>
      </c>
      <c r="I36" s="584"/>
      <c r="J36" s="584"/>
      <c r="K36" s="584"/>
      <c r="L36" s="29" t="s">
        <v>40</v>
      </c>
      <c r="M36" s="552"/>
      <c r="N36" s="552"/>
      <c r="O36" s="29" t="s">
        <v>41</v>
      </c>
      <c r="P36" s="582"/>
      <c r="Q36" s="582"/>
      <c r="R36" s="582"/>
      <c r="S36" s="582"/>
      <c r="T36" s="582"/>
      <c r="U36" s="582"/>
      <c r="V36" s="582"/>
      <c r="W36" s="582"/>
      <c r="X36" s="582"/>
      <c r="Y36" s="582"/>
      <c r="Z36" s="582"/>
      <c r="AA36" s="582"/>
      <c r="AB36" s="582"/>
      <c r="AC36" s="582"/>
      <c r="AD36" s="582"/>
      <c r="AE36" s="582"/>
      <c r="AF36" s="582"/>
      <c r="AG36" s="582"/>
      <c r="AH36" s="583"/>
    </row>
    <row r="37" spans="2:34" ht="15" customHeight="1">
      <c r="B37" s="585" t="s">
        <v>56</v>
      </c>
      <c r="C37" s="586"/>
      <c r="D37" s="586"/>
      <c r="E37" s="586"/>
      <c r="F37" s="586"/>
      <c r="G37" s="587"/>
      <c r="H37" s="579"/>
      <c r="I37" s="580"/>
      <c r="J37" s="580"/>
      <c r="K37" s="580"/>
      <c r="L37" s="27" t="s">
        <v>40</v>
      </c>
      <c r="M37" s="548"/>
      <c r="N37" s="548"/>
      <c r="O37" s="27" t="s">
        <v>41</v>
      </c>
      <c r="P37" s="573"/>
      <c r="Q37" s="573"/>
      <c r="R37" s="573"/>
      <c r="S37" s="573"/>
      <c r="T37" s="573"/>
      <c r="U37" s="573"/>
      <c r="V37" s="573"/>
      <c r="W37" s="573"/>
      <c r="X37" s="573"/>
      <c r="Y37" s="573"/>
      <c r="Z37" s="573"/>
      <c r="AA37" s="573"/>
      <c r="AB37" s="573"/>
      <c r="AC37" s="573"/>
      <c r="AD37" s="573"/>
      <c r="AE37" s="573"/>
      <c r="AF37" s="573"/>
      <c r="AG37" s="573"/>
      <c r="AH37" s="581"/>
    </row>
    <row r="38" spans="2:34" ht="15" customHeight="1">
      <c r="B38" s="588"/>
      <c r="C38" s="589"/>
      <c r="D38" s="589"/>
      <c r="E38" s="589"/>
      <c r="F38" s="589"/>
      <c r="G38" s="590"/>
      <c r="H38" s="28" t="s">
        <v>55</v>
      </c>
      <c r="I38" s="584"/>
      <c r="J38" s="584"/>
      <c r="K38" s="584"/>
      <c r="L38" s="29" t="s">
        <v>40</v>
      </c>
      <c r="M38" s="552"/>
      <c r="N38" s="552"/>
      <c r="O38" s="29" t="s">
        <v>41</v>
      </c>
      <c r="P38" s="582"/>
      <c r="Q38" s="582"/>
      <c r="R38" s="582"/>
      <c r="S38" s="582"/>
      <c r="T38" s="582"/>
      <c r="U38" s="582"/>
      <c r="V38" s="582"/>
      <c r="W38" s="582"/>
      <c r="X38" s="582"/>
      <c r="Y38" s="582"/>
      <c r="Z38" s="582"/>
      <c r="AA38" s="582"/>
      <c r="AB38" s="582"/>
      <c r="AC38" s="582"/>
      <c r="AD38" s="582"/>
      <c r="AE38" s="582"/>
      <c r="AF38" s="582"/>
      <c r="AG38" s="582"/>
      <c r="AH38" s="583"/>
    </row>
    <row r="39" spans="2:34" ht="15" customHeight="1">
      <c r="B39" s="588"/>
      <c r="C39" s="589"/>
      <c r="D39" s="589"/>
      <c r="E39" s="589"/>
      <c r="F39" s="589"/>
      <c r="G39" s="590"/>
      <c r="H39" s="579"/>
      <c r="I39" s="580"/>
      <c r="J39" s="580"/>
      <c r="K39" s="580"/>
      <c r="L39" s="27" t="s">
        <v>40</v>
      </c>
      <c r="M39" s="548"/>
      <c r="N39" s="548"/>
      <c r="O39" s="27" t="s">
        <v>41</v>
      </c>
      <c r="P39" s="573"/>
      <c r="Q39" s="573"/>
      <c r="R39" s="573"/>
      <c r="S39" s="573"/>
      <c r="T39" s="573"/>
      <c r="U39" s="573"/>
      <c r="V39" s="573"/>
      <c r="W39" s="573"/>
      <c r="X39" s="573"/>
      <c r="Y39" s="573"/>
      <c r="Z39" s="573"/>
      <c r="AA39" s="573"/>
      <c r="AB39" s="573"/>
      <c r="AC39" s="573"/>
      <c r="AD39" s="573"/>
      <c r="AE39" s="573"/>
      <c r="AF39" s="573"/>
      <c r="AG39" s="573"/>
      <c r="AH39" s="581"/>
    </row>
    <row r="40" spans="2:34" ht="15" customHeight="1">
      <c r="B40" s="588"/>
      <c r="C40" s="589"/>
      <c r="D40" s="589"/>
      <c r="E40" s="589"/>
      <c r="F40" s="589"/>
      <c r="G40" s="590"/>
      <c r="H40" s="28" t="s">
        <v>55</v>
      </c>
      <c r="I40" s="584"/>
      <c r="J40" s="584"/>
      <c r="K40" s="584"/>
      <c r="L40" s="29" t="s">
        <v>40</v>
      </c>
      <c r="M40" s="552"/>
      <c r="N40" s="552"/>
      <c r="O40" s="29" t="s">
        <v>41</v>
      </c>
      <c r="P40" s="582"/>
      <c r="Q40" s="582"/>
      <c r="R40" s="582"/>
      <c r="S40" s="582"/>
      <c r="T40" s="582"/>
      <c r="U40" s="582"/>
      <c r="V40" s="582"/>
      <c r="W40" s="582"/>
      <c r="X40" s="582"/>
      <c r="Y40" s="582"/>
      <c r="Z40" s="582"/>
      <c r="AA40" s="582"/>
      <c r="AB40" s="582"/>
      <c r="AC40" s="582"/>
      <c r="AD40" s="582"/>
      <c r="AE40" s="582"/>
      <c r="AF40" s="582"/>
      <c r="AG40" s="582"/>
      <c r="AH40" s="583"/>
    </row>
    <row r="41" spans="2:34" ht="15" customHeight="1">
      <c r="B41" s="588"/>
      <c r="C41" s="589"/>
      <c r="D41" s="589"/>
      <c r="E41" s="589"/>
      <c r="F41" s="589"/>
      <c r="G41" s="590"/>
      <c r="H41" s="579"/>
      <c r="I41" s="580"/>
      <c r="J41" s="580"/>
      <c r="K41" s="580"/>
      <c r="L41" s="27" t="s">
        <v>40</v>
      </c>
      <c r="M41" s="548"/>
      <c r="N41" s="548"/>
      <c r="O41" s="27" t="s">
        <v>41</v>
      </c>
      <c r="P41" s="573"/>
      <c r="Q41" s="573"/>
      <c r="R41" s="573"/>
      <c r="S41" s="573"/>
      <c r="T41" s="573"/>
      <c r="U41" s="573"/>
      <c r="V41" s="573"/>
      <c r="W41" s="573"/>
      <c r="X41" s="573"/>
      <c r="Y41" s="573"/>
      <c r="Z41" s="573"/>
      <c r="AA41" s="573"/>
      <c r="AB41" s="573"/>
      <c r="AC41" s="573"/>
      <c r="AD41" s="573"/>
      <c r="AE41" s="573"/>
      <c r="AF41" s="573"/>
      <c r="AG41" s="573"/>
      <c r="AH41" s="581"/>
    </row>
    <row r="42" spans="2:34" ht="15" customHeight="1">
      <c r="B42" s="588"/>
      <c r="C42" s="589"/>
      <c r="D42" s="589"/>
      <c r="E42" s="589"/>
      <c r="F42" s="589"/>
      <c r="G42" s="590"/>
      <c r="H42" s="28" t="s">
        <v>55</v>
      </c>
      <c r="I42" s="584"/>
      <c r="J42" s="584"/>
      <c r="K42" s="584"/>
      <c r="L42" s="29" t="s">
        <v>40</v>
      </c>
      <c r="M42" s="552"/>
      <c r="N42" s="552"/>
      <c r="O42" s="29" t="s">
        <v>41</v>
      </c>
      <c r="P42" s="582"/>
      <c r="Q42" s="582"/>
      <c r="R42" s="582"/>
      <c r="S42" s="582"/>
      <c r="T42" s="582"/>
      <c r="U42" s="582"/>
      <c r="V42" s="582"/>
      <c r="W42" s="582"/>
      <c r="X42" s="582"/>
      <c r="Y42" s="582"/>
      <c r="Z42" s="582"/>
      <c r="AA42" s="582"/>
      <c r="AB42" s="582"/>
      <c r="AC42" s="582"/>
      <c r="AD42" s="582"/>
      <c r="AE42" s="582"/>
      <c r="AF42" s="582"/>
      <c r="AG42" s="582"/>
      <c r="AH42" s="583"/>
    </row>
    <row r="43" spans="2:34" ht="15" customHeight="1">
      <c r="B43" s="588"/>
      <c r="C43" s="589"/>
      <c r="D43" s="589"/>
      <c r="E43" s="589"/>
      <c r="F43" s="589"/>
      <c r="G43" s="590"/>
      <c r="H43" s="579"/>
      <c r="I43" s="580"/>
      <c r="J43" s="580"/>
      <c r="K43" s="580"/>
      <c r="L43" s="27" t="s">
        <v>40</v>
      </c>
      <c r="M43" s="548"/>
      <c r="N43" s="548"/>
      <c r="O43" s="27" t="s">
        <v>41</v>
      </c>
      <c r="P43" s="573"/>
      <c r="Q43" s="573"/>
      <c r="R43" s="573"/>
      <c r="S43" s="573"/>
      <c r="T43" s="573"/>
      <c r="U43" s="573"/>
      <c r="V43" s="573"/>
      <c r="W43" s="573"/>
      <c r="X43" s="573"/>
      <c r="Y43" s="573"/>
      <c r="Z43" s="573"/>
      <c r="AA43" s="573"/>
      <c r="AB43" s="573"/>
      <c r="AC43" s="573"/>
      <c r="AD43" s="573"/>
      <c r="AE43" s="573"/>
      <c r="AF43" s="573"/>
      <c r="AG43" s="573"/>
      <c r="AH43" s="581"/>
    </row>
    <row r="44" spans="2:34" ht="15" customHeight="1">
      <c r="B44" s="588"/>
      <c r="C44" s="589"/>
      <c r="D44" s="589"/>
      <c r="E44" s="589"/>
      <c r="F44" s="589"/>
      <c r="G44" s="590"/>
      <c r="H44" s="28" t="s">
        <v>55</v>
      </c>
      <c r="I44" s="584"/>
      <c r="J44" s="584"/>
      <c r="K44" s="584"/>
      <c r="L44" s="29" t="s">
        <v>40</v>
      </c>
      <c r="M44" s="552"/>
      <c r="N44" s="552"/>
      <c r="O44" s="29" t="s">
        <v>41</v>
      </c>
      <c r="P44" s="582"/>
      <c r="Q44" s="582"/>
      <c r="R44" s="582"/>
      <c r="S44" s="582"/>
      <c r="T44" s="582"/>
      <c r="U44" s="582"/>
      <c r="V44" s="582"/>
      <c r="W44" s="582"/>
      <c r="X44" s="582"/>
      <c r="Y44" s="582"/>
      <c r="Z44" s="582"/>
      <c r="AA44" s="582"/>
      <c r="AB44" s="582"/>
      <c r="AC44" s="582"/>
      <c r="AD44" s="582"/>
      <c r="AE44" s="582"/>
      <c r="AF44" s="582"/>
      <c r="AG44" s="582"/>
      <c r="AH44" s="583"/>
    </row>
    <row r="45" spans="2:34" ht="15" customHeight="1">
      <c r="B45" s="588"/>
      <c r="C45" s="589"/>
      <c r="D45" s="589"/>
      <c r="E45" s="589"/>
      <c r="F45" s="589"/>
      <c r="G45" s="590"/>
      <c r="H45" s="579"/>
      <c r="I45" s="580"/>
      <c r="J45" s="580"/>
      <c r="K45" s="580"/>
      <c r="L45" s="27" t="s">
        <v>40</v>
      </c>
      <c r="M45" s="548"/>
      <c r="N45" s="548"/>
      <c r="O45" s="27" t="s">
        <v>41</v>
      </c>
      <c r="P45" s="573"/>
      <c r="Q45" s="573"/>
      <c r="R45" s="573"/>
      <c r="S45" s="573"/>
      <c r="T45" s="573"/>
      <c r="U45" s="573"/>
      <c r="V45" s="573"/>
      <c r="W45" s="573"/>
      <c r="X45" s="573"/>
      <c r="Y45" s="573"/>
      <c r="Z45" s="573"/>
      <c r="AA45" s="573"/>
      <c r="AB45" s="573"/>
      <c r="AC45" s="573"/>
      <c r="AD45" s="573"/>
      <c r="AE45" s="573"/>
      <c r="AF45" s="573"/>
      <c r="AG45" s="573"/>
      <c r="AH45" s="581"/>
    </row>
    <row r="46" spans="2:34" ht="15" customHeight="1">
      <c r="B46" s="588"/>
      <c r="C46" s="589"/>
      <c r="D46" s="589"/>
      <c r="E46" s="589"/>
      <c r="F46" s="589"/>
      <c r="G46" s="590"/>
      <c r="H46" s="28" t="s">
        <v>55</v>
      </c>
      <c r="I46" s="584"/>
      <c r="J46" s="584"/>
      <c r="K46" s="584"/>
      <c r="L46" s="29" t="s">
        <v>40</v>
      </c>
      <c r="M46" s="552"/>
      <c r="N46" s="552"/>
      <c r="O46" s="29" t="s">
        <v>41</v>
      </c>
      <c r="P46" s="582"/>
      <c r="Q46" s="582"/>
      <c r="R46" s="582"/>
      <c r="S46" s="582"/>
      <c r="T46" s="582"/>
      <c r="U46" s="582"/>
      <c r="V46" s="582"/>
      <c r="W46" s="582"/>
      <c r="X46" s="582"/>
      <c r="Y46" s="582"/>
      <c r="Z46" s="582"/>
      <c r="AA46" s="582"/>
      <c r="AB46" s="582"/>
      <c r="AC46" s="582"/>
      <c r="AD46" s="582"/>
      <c r="AE46" s="582"/>
      <c r="AF46" s="582"/>
      <c r="AG46" s="582"/>
      <c r="AH46" s="583"/>
    </row>
    <row r="47" spans="2:34" ht="15" customHeight="1">
      <c r="B47" s="588"/>
      <c r="C47" s="589"/>
      <c r="D47" s="589"/>
      <c r="E47" s="589"/>
      <c r="F47" s="589"/>
      <c r="G47" s="590"/>
      <c r="H47" s="579"/>
      <c r="I47" s="580"/>
      <c r="J47" s="580"/>
      <c r="K47" s="580"/>
      <c r="L47" s="27" t="s">
        <v>40</v>
      </c>
      <c r="M47" s="548"/>
      <c r="N47" s="548"/>
      <c r="O47" s="27" t="s">
        <v>41</v>
      </c>
      <c r="P47" s="573"/>
      <c r="Q47" s="573"/>
      <c r="R47" s="573"/>
      <c r="S47" s="573"/>
      <c r="T47" s="573"/>
      <c r="U47" s="573"/>
      <c r="V47" s="573"/>
      <c r="W47" s="573"/>
      <c r="X47" s="573"/>
      <c r="Y47" s="573"/>
      <c r="Z47" s="573"/>
      <c r="AA47" s="573"/>
      <c r="AB47" s="573"/>
      <c r="AC47" s="573"/>
      <c r="AD47" s="573"/>
      <c r="AE47" s="573"/>
      <c r="AF47" s="573"/>
      <c r="AG47" s="573"/>
      <c r="AH47" s="581"/>
    </row>
    <row r="48" spans="2:34" ht="15" customHeight="1">
      <c r="B48" s="588"/>
      <c r="C48" s="589"/>
      <c r="D48" s="589"/>
      <c r="E48" s="589"/>
      <c r="F48" s="589"/>
      <c r="G48" s="590"/>
      <c r="H48" s="28" t="s">
        <v>55</v>
      </c>
      <c r="I48" s="584"/>
      <c r="J48" s="584"/>
      <c r="K48" s="584"/>
      <c r="L48" s="29" t="s">
        <v>40</v>
      </c>
      <c r="M48" s="552"/>
      <c r="N48" s="552"/>
      <c r="O48" s="29" t="s">
        <v>41</v>
      </c>
      <c r="P48" s="582"/>
      <c r="Q48" s="582"/>
      <c r="R48" s="582"/>
      <c r="S48" s="582"/>
      <c r="T48" s="582"/>
      <c r="U48" s="582"/>
      <c r="V48" s="582"/>
      <c r="W48" s="582"/>
      <c r="X48" s="582"/>
      <c r="Y48" s="582"/>
      <c r="Z48" s="582"/>
      <c r="AA48" s="582"/>
      <c r="AB48" s="582"/>
      <c r="AC48" s="582"/>
      <c r="AD48" s="582"/>
      <c r="AE48" s="582"/>
      <c r="AF48" s="582"/>
      <c r="AG48" s="582"/>
      <c r="AH48" s="583"/>
    </row>
    <row r="49" spans="2:34" ht="15" customHeight="1">
      <c r="B49" s="588"/>
      <c r="C49" s="589"/>
      <c r="D49" s="589"/>
      <c r="E49" s="589"/>
      <c r="F49" s="589"/>
      <c r="G49" s="590"/>
      <c r="H49" s="579"/>
      <c r="I49" s="580"/>
      <c r="J49" s="580"/>
      <c r="K49" s="580"/>
      <c r="L49" s="27" t="s">
        <v>40</v>
      </c>
      <c r="M49" s="548"/>
      <c r="N49" s="548"/>
      <c r="O49" s="27" t="s">
        <v>41</v>
      </c>
      <c r="P49" s="573"/>
      <c r="Q49" s="573"/>
      <c r="R49" s="573"/>
      <c r="S49" s="573"/>
      <c r="T49" s="573"/>
      <c r="U49" s="573"/>
      <c r="V49" s="573"/>
      <c r="W49" s="573"/>
      <c r="X49" s="573"/>
      <c r="Y49" s="573"/>
      <c r="Z49" s="573"/>
      <c r="AA49" s="573"/>
      <c r="AB49" s="573"/>
      <c r="AC49" s="573"/>
      <c r="AD49" s="573"/>
      <c r="AE49" s="573"/>
      <c r="AF49" s="573"/>
      <c r="AG49" s="573"/>
      <c r="AH49" s="581"/>
    </row>
    <row r="50" spans="2:34" ht="15" customHeight="1">
      <c r="B50" s="591"/>
      <c r="C50" s="592"/>
      <c r="D50" s="592"/>
      <c r="E50" s="592"/>
      <c r="F50" s="592"/>
      <c r="G50" s="593"/>
      <c r="H50" s="28" t="s">
        <v>55</v>
      </c>
      <c r="I50" s="584"/>
      <c r="J50" s="584"/>
      <c r="K50" s="584"/>
      <c r="L50" s="29" t="s">
        <v>40</v>
      </c>
      <c r="M50" s="552"/>
      <c r="N50" s="552"/>
      <c r="O50" s="29" t="s">
        <v>41</v>
      </c>
      <c r="P50" s="582"/>
      <c r="Q50" s="582"/>
      <c r="R50" s="582"/>
      <c r="S50" s="582"/>
      <c r="T50" s="582"/>
      <c r="U50" s="582"/>
      <c r="V50" s="582"/>
      <c r="W50" s="582"/>
      <c r="X50" s="582"/>
      <c r="Y50" s="582"/>
      <c r="Z50" s="582"/>
      <c r="AA50" s="582"/>
      <c r="AB50" s="582"/>
      <c r="AC50" s="582"/>
      <c r="AD50" s="582"/>
      <c r="AE50" s="582"/>
      <c r="AF50" s="582"/>
      <c r="AG50" s="582"/>
      <c r="AH50" s="583"/>
    </row>
    <row r="51" spans="2:34" ht="15" customHeight="1">
      <c r="B51" s="594" t="s">
        <v>57</v>
      </c>
      <c r="C51" s="595"/>
      <c r="D51" s="595"/>
      <c r="E51" s="595"/>
      <c r="F51" s="595"/>
      <c r="G51" s="595"/>
      <c r="H51" s="30" t="s">
        <v>58</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31"/>
    </row>
    <row r="52" spans="2:34" ht="15" customHeight="1">
      <c r="B52" s="596"/>
      <c r="C52" s="597"/>
      <c r="D52" s="597"/>
      <c r="E52" s="597"/>
      <c r="F52" s="597"/>
      <c r="G52" s="597"/>
      <c r="H52" s="600"/>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601"/>
    </row>
    <row r="53" spans="2:34" ht="15" customHeight="1">
      <c r="B53" s="598"/>
      <c r="C53" s="599"/>
      <c r="D53" s="599"/>
      <c r="E53" s="599"/>
      <c r="F53" s="599"/>
      <c r="G53" s="599"/>
      <c r="H53" s="60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3"/>
    </row>
    <row r="54" spans="2:34" ht="15" customHeight="1">
      <c r="B54" s="32" t="s">
        <v>59</v>
      </c>
      <c r="C54" s="26"/>
      <c r="D54" s="26"/>
      <c r="E54" s="26"/>
      <c r="F54" s="26"/>
      <c r="G54" s="26"/>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2:34" ht="15" customHeight="1">
      <c r="B55" s="26"/>
      <c r="C55" s="26"/>
      <c r="D55" s="26"/>
      <c r="E55" s="26"/>
      <c r="F55" s="26"/>
      <c r="G55" s="26"/>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row>
    <row r="58" spans="2:34" ht="15" customHeight="1">
      <c r="B58" s="21" ph="1"/>
      <c r="C58" s="21" ph="1"/>
      <c r="D58" s="21" ph="1"/>
      <c r="E58" s="21" ph="1"/>
      <c r="F58" s="21" ph="1"/>
      <c r="G58" s="21" ph="1"/>
    </row>
    <row r="59" spans="2:34" ht="15" customHeight="1">
      <c r="B59" s="21" ph="1"/>
      <c r="C59" s="21" ph="1"/>
      <c r="D59" s="21" ph="1"/>
      <c r="E59" s="21" ph="1"/>
      <c r="F59" s="21" ph="1"/>
      <c r="G59" s="21" ph="1"/>
    </row>
    <row r="60" spans="2:34" ht="15" customHeight="1">
      <c r="B60" s="21" ph="1"/>
      <c r="C60" s="21" ph="1"/>
      <c r="D60" s="21" ph="1"/>
      <c r="E60" s="21" ph="1"/>
      <c r="F60" s="21" ph="1"/>
      <c r="G60" s="21" ph="1"/>
    </row>
    <row r="61" spans="2:34" ht="15" customHeight="1">
      <c r="I61" s="21" ph="1"/>
      <c r="J61" s="21" ph="1"/>
      <c r="K61" s="21" ph="1"/>
      <c r="L61" s="21" ph="1"/>
      <c r="M61" s="21" ph="1"/>
      <c r="N61" s="21" ph="1"/>
      <c r="O61" s="21" ph="1"/>
      <c r="P61" s="21" ph="1"/>
      <c r="Q61" s="21" ph="1"/>
      <c r="R61" s="21" ph="1"/>
      <c r="S61" s="21" ph="1"/>
      <c r="T61" s="21" ph="1"/>
      <c r="U61" s="21" ph="1"/>
      <c r="V61" s="21" ph="1"/>
      <c r="W61" s="21" ph="1"/>
      <c r="X61" s="21" ph="1"/>
      <c r="Y61" s="21" ph="1"/>
      <c r="Z61" s="21" ph="1"/>
      <c r="AA61" s="21" ph="1"/>
      <c r="AB61" s="21" ph="1"/>
      <c r="AC61" s="21" ph="1"/>
      <c r="AD61" s="21" ph="1"/>
      <c r="AE61" s="21" ph="1"/>
      <c r="AF61" s="21" ph="1"/>
      <c r="AG61" s="21" ph="1"/>
      <c r="AH61" s="21" ph="1"/>
    </row>
    <row r="62" spans="2:34" ht="15" customHeight="1">
      <c r="H62" s="21" ph="1"/>
      <c r="I62" s="21" ph="1"/>
      <c r="J62" s="21" ph="1"/>
      <c r="K62" s="21" ph="1"/>
      <c r="L62" s="21" ph="1"/>
      <c r="M62" s="21" ph="1"/>
      <c r="N62" s="21" ph="1"/>
      <c r="O62" s="21" ph="1"/>
      <c r="P62" s="21" ph="1"/>
      <c r="Q62" s="21" ph="1"/>
      <c r="R62" s="21" ph="1"/>
      <c r="S62" s="21" ph="1"/>
      <c r="T62" s="21" ph="1"/>
      <c r="U62" s="21" ph="1"/>
      <c r="V62" s="21" ph="1"/>
      <c r="W62" s="21" ph="1"/>
      <c r="X62" s="21" ph="1"/>
      <c r="Y62" s="21" ph="1"/>
      <c r="Z62" s="21" ph="1"/>
      <c r="AA62" s="21" ph="1"/>
      <c r="AB62" s="21" ph="1"/>
      <c r="AC62" s="21" ph="1"/>
      <c r="AD62" s="21" ph="1"/>
      <c r="AE62" s="21" ph="1"/>
      <c r="AF62" s="21" ph="1"/>
      <c r="AG62" s="21" ph="1"/>
      <c r="AH62" s="21" ph="1"/>
    </row>
    <row r="112" spans="2:7" ht="15" customHeight="1">
      <c r="B112" s="21" ph="1"/>
      <c r="C112" s="21" ph="1"/>
      <c r="D112" s="21" ph="1"/>
      <c r="E112" s="21" ph="1"/>
      <c r="F112" s="21" ph="1"/>
      <c r="G112" s="21" ph="1"/>
    </row>
    <row r="113" spans="2:34" ht="15" customHeight="1">
      <c r="B113" s="21" ph="1"/>
      <c r="C113" s="21" ph="1"/>
      <c r="D113" s="21" ph="1"/>
      <c r="E113" s="21" ph="1"/>
      <c r="F113" s="21" ph="1"/>
      <c r="G113" s="21" ph="1"/>
    </row>
    <row r="114" spans="2:34" ht="15" customHeight="1">
      <c r="B114" s="21" ph="1"/>
      <c r="C114" s="21" ph="1"/>
      <c r="D114" s="21" ph="1"/>
      <c r="E114" s="21" ph="1"/>
      <c r="F114" s="21" ph="1"/>
      <c r="G114" s="21" ph="1"/>
    </row>
    <row r="115" spans="2:34" ht="15" customHeight="1">
      <c r="I115" s="21" ph="1"/>
      <c r="J115" s="21" ph="1"/>
      <c r="K115" s="21" ph="1"/>
      <c r="L115" s="21" ph="1"/>
      <c r="M115" s="21" ph="1"/>
      <c r="N115" s="21" ph="1"/>
      <c r="O115" s="21" ph="1"/>
      <c r="P115" s="21" ph="1"/>
      <c r="Q115" s="21" ph="1"/>
      <c r="R115" s="21" ph="1"/>
      <c r="S115" s="21" ph="1"/>
      <c r="T115" s="21" ph="1"/>
      <c r="U115" s="21" ph="1"/>
      <c r="V115" s="21" ph="1"/>
      <c r="W115" s="21" ph="1"/>
      <c r="X115" s="21" ph="1"/>
      <c r="Y115" s="21" ph="1"/>
      <c r="Z115" s="21" ph="1"/>
      <c r="AA115" s="21" ph="1"/>
      <c r="AB115" s="21" ph="1"/>
      <c r="AC115" s="21" ph="1"/>
      <c r="AD115" s="21" ph="1"/>
      <c r="AE115" s="21" ph="1"/>
      <c r="AF115" s="21" ph="1"/>
      <c r="AG115" s="21" ph="1"/>
      <c r="AH115" s="21" ph="1"/>
    </row>
    <row r="116" spans="2:34" ht="15" customHeight="1">
      <c r="H116" s="21" ph="1"/>
      <c r="I116" s="21" ph="1"/>
      <c r="J116" s="21" ph="1"/>
      <c r="K116" s="21" ph="1"/>
      <c r="L116" s="21" ph="1"/>
      <c r="M116" s="21" ph="1"/>
      <c r="N116" s="21" ph="1"/>
      <c r="O116" s="21" ph="1"/>
      <c r="P116" s="21" ph="1"/>
      <c r="Q116" s="21" ph="1"/>
      <c r="R116" s="21" ph="1"/>
      <c r="S116" s="21" ph="1"/>
      <c r="T116" s="21" ph="1"/>
      <c r="U116" s="21" ph="1"/>
      <c r="V116" s="21" ph="1"/>
      <c r="W116" s="21" ph="1"/>
      <c r="X116" s="21" ph="1"/>
      <c r="Y116" s="21" ph="1"/>
      <c r="Z116" s="21" ph="1"/>
      <c r="AA116" s="21" ph="1"/>
      <c r="AB116" s="21" ph="1"/>
      <c r="AC116" s="21" ph="1"/>
      <c r="AD116" s="21" ph="1"/>
      <c r="AE116" s="21" ph="1"/>
      <c r="AF116" s="21" ph="1"/>
      <c r="AG116" s="21" ph="1"/>
      <c r="AH116" s="21" ph="1"/>
    </row>
    <row r="166" spans="2:34" ht="15" customHeight="1">
      <c r="B166" s="21" ph="1"/>
      <c r="C166" s="21" ph="1"/>
      <c r="D166" s="21" ph="1"/>
      <c r="E166" s="21" ph="1"/>
      <c r="F166" s="21" ph="1"/>
      <c r="G166" s="21" ph="1"/>
    </row>
    <row r="167" spans="2:34" ht="15" customHeight="1">
      <c r="B167" s="21" ph="1"/>
      <c r="C167" s="21" ph="1"/>
      <c r="D167" s="21" ph="1"/>
      <c r="E167" s="21" ph="1"/>
      <c r="F167" s="21" ph="1"/>
      <c r="G167" s="21" ph="1"/>
    </row>
    <row r="168" spans="2:34" ht="15" customHeight="1">
      <c r="B168" s="21" ph="1"/>
      <c r="C168" s="21" ph="1"/>
      <c r="D168" s="21" ph="1"/>
      <c r="E168" s="21" ph="1"/>
      <c r="F168" s="21" ph="1"/>
      <c r="G168" s="21" ph="1"/>
    </row>
    <row r="169" spans="2:34" ht="15" customHeight="1">
      <c r="I169" s="21" ph="1"/>
      <c r="J169" s="21" ph="1"/>
      <c r="K169" s="21" ph="1"/>
      <c r="L169" s="21" ph="1"/>
      <c r="M169" s="21" ph="1"/>
      <c r="N169" s="21" ph="1"/>
      <c r="O169" s="21" ph="1"/>
      <c r="P169" s="21" ph="1"/>
      <c r="Q169" s="21" ph="1"/>
      <c r="R169" s="21" ph="1"/>
      <c r="S169" s="21" ph="1"/>
      <c r="T169" s="21" ph="1"/>
      <c r="U169" s="21" ph="1"/>
      <c r="V169" s="21" ph="1"/>
      <c r="W169" s="21" ph="1"/>
      <c r="X169" s="21" ph="1"/>
      <c r="Y169" s="21" ph="1"/>
      <c r="Z169" s="21" ph="1"/>
      <c r="AA169" s="21" ph="1"/>
      <c r="AB169" s="21" ph="1"/>
      <c r="AC169" s="21" ph="1"/>
      <c r="AD169" s="21" ph="1"/>
      <c r="AE169" s="21" ph="1"/>
      <c r="AF169" s="21" ph="1"/>
      <c r="AG169" s="21" ph="1"/>
      <c r="AH169" s="21" ph="1"/>
    </row>
    <row r="170" spans="2:34" ht="15" customHeight="1">
      <c r="H170" s="21" ph="1"/>
      <c r="I170" s="21" ph="1"/>
      <c r="J170" s="21" ph="1"/>
      <c r="K170" s="21" ph="1"/>
      <c r="L170" s="21" ph="1"/>
      <c r="M170" s="21" ph="1"/>
      <c r="N170" s="21" ph="1"/>
      <c r="O170" s="21" ph="1"/>
      <c r="P170" s="21" ph="1"/>
      <c r="Q170" s="21" ph="1"/>
      <c r="R170" s="21" ph="1"/>
      <c r="S170" s="21" ph="1"/>
      <c r="T170" s="21" ph="1"/>
      <c r="U170" s="21" ph="1"/>
      <c r="V170" s="21" ph="1"/>
      <c r="W170" s="21" ph="1"/>
      <c r="X170" s="21" ph="1"/>
      <c r="Y170" s="21" ph="1"/>
      <c r="Z170" s="21" ph="1"/>
      <c r="AA170" s="21" ph="1"/>
      <c r="AB170" s="21" ph="1"/>
      <c r="AC170" s="21" ph="1"/>
      <c r="AD170" s="21" ph="1"/>
      <c r="AE170" s="21" ph="1"/>
      <c r="AF170" s="21" ph="1"/>
      <c r="AG170" s="21" ph="1"/>
      <c r="AH170" s="21" ph="1"/>
    </row>
    <row r="220" spans="2:34" ht="15" customHeight="1">
      <c r="B220" s="21" ph="1"/>
      <c r="C220" s="21" ph="1"/>
      <c r="D220" s="21" ph="1"/>
      <c r="E220" s="21" ph="1"/>
      <c r="F220" s="21" ph="1"/>
      <c r="G220" s="21" ph="1"/>
    </row>
    <row r="221" spans="2:34" ht="15" customHeight="1">
      <c r="B221" s="21" ph="1"/>
      <c r="C221" s="21" ph="1"/>
      <c r="D221" s="21" ph="1"/>
      <c r="E221" s="21" ph="1"/>
      <c r="F221" s="21" ph="1"/>
      <c r="G221" s="21" ph="1"/>
    </row>
    <row r="222" spans="2:34" ht="15" customHeight="1">
      <c r="B222" s="21" ph="1"/>
      <c r="C222" s="21" ph="1"/>
      <c r="D222" s="21" ph="1"/>
      <c r="E222" s="21" ph="1"/>
      <c r="F222" s="21" ph="1"/>
      <c r="G222" s="21" ph="1"/>
    </row>
    <row r="223" spans="2:34" ht="15" customHeight="1">
      <c r="I223" s="21" ph="1"/>
      <c r="J223" s="21" ph="1"/>
      <c r="K223" s="21" ph="1"/>
      <c r="L223" s="21" ph="1"/>
      <c r="M223" s="21" ph="1"/>
      <c r="N223" s="21" ph="1"/>
      <c r="O223" s="21" ph="1"/>
      <c r="P223" s="21" ph="1"/>
      <c r="Q223" s="21" ph="1"/>
      <c r="R223" s="21" ph="1"/>
      <c r="S223" s="21" ph="1"/>
      <c r="T223" s="21" ph="1"/>
      <c r="U223" s="21" ph="1"/>
      <c r="V223" s="21" ph="1"/>
      <c r="W223" s="21" ph="1"/>
      <c r="X223" s="21" ph="1"/>
      <c r="Y223" s="21" ph="1"/>
      <c r="Z223" s="21" ph="1"/>
      <c r="AA223" s="21" ph="1"/>
      <c r="AB223" s="21" ph="1"/>
      <c r="AC223" s="21" ph="1"/>
      <c r="AD223" s="21" ph="1"/>
      <c r="AE223" s="21" ph="1"/>
      <c r="AF223" s="21" ph="1"/>
      <c r="AG223" s="21" ph="1"/>
      <c r="AH223" s="21" ph="1"/>
    </row>
    <row r="224" spans="2:34" ht="15" customHeight="1">
      <c r="H224" s="21" ph="1"/>
      <c r="I224" s="21" ph="1"/>
      <c r="J224" s="21" ph="1"/>
      <c r="K224" s="21" ph="1"/>
      <c r="L224" s="21" ph="1"/>
      <c r="M224" s="21" ph="1"/>
      <c r="N224" s="21" ph="1"/>
      <c r="O224" s="21" ph="1"/>
      <c r="P224" s="21" ph="1"/>
      <c r="Q224" s="21" ph="1"/>
      <c r="R224" s="21" ph="1"/>
      <c r="S224" s="21" ph="1"/>
      <c r="T224" s="21" ph="1"/>
      <c r="U224" s="21" ph="1"/>
      <c r="V224" s="21" ph="1"/>
      <c r="W224" s="21" ph="1"/>
      <c r="X224" s="21" ph="1"/>
      <c r="Y224" s="21" ph="1"/>
      <c r="Z224" s="21" ph="1"/>
      <c r="AA224" s="21" ph="1"/>
      <c r="AB224" s="21" ph="1"/>
      <c r="AC224" s="21" ph="1"/>
      <c r="AD224" s="21" ph="1"/>
      <c r="AE224" s="21" ph="1"/>
      <c r="AF224" s="21" ph="1"/>
      <c r="AG224" s="21" ph="1"/>
      <c r="AH224" s="21" ph="1"/>
    </row>
    <row r="274" spans="2:34" ht="15" customHeight="1">
      <c r="B274" s="21" ph="1"/>
      <c r="C274" s="21" ph="1"/>
      <c r="D274" s="21" ph="1"/>
      <c r="E274" s="21" ph="1"/>
      <c r="F274" s="21" ph="1"/>
      <c r="G274" s="21" ph="1"/>
    </row>
    <row r="275" spans="2:34" ht="15" customHeight="1">
      <c r="B275" s="21" ph="1"/>
      <c r="C275" s="21" ph="1"/>
      <c r="D275" s="21" ph="1"/>
      <c r="E275" s="21" ph="1"/>
      <c r="F275" s="21" ph="1"/>
      <c r="G275" s="21" ph="1"/>
    </row>
    <row r="276" spans="2:34" ht="15" customHeight="1">
      <c r="B276" s="21" ph="1"/>
      <c r="C276" s="21" ph="1"/>
      <c r="D276" s="21" ph="1"/>
      <c r="E276" s="21" ph="1"/>
      <c r="F276" s="21" ph="1"/>
      <c r="G276" s="21" ph="1"/>
    </row>
    <row r="277" spans="2:34" ht="15" customHeight="1">
      <c r="I277" s="21" ph="1"/>
      <c r="J277" s="21" ph="1"/>
      <c r="K277" s="21" ph="1"/>
      <c r="L277" s="21" ph="1"/>
      <c r="M277" s="21" ph="1"/>
      <c r="N277" s="21" ph="1"/>
      <c r="O277" s="21" ph="1"/>
      <c r="P277" s="21" ph="1"/>
      <c r="Q277" s="21" ph="1"/>
      <c r="R277" s="21" ph="1"/>
      <c r="S277" s="21" ph="1"/>
      <c r="T277" s="21" ph="1"/>
      <c r="U277" s="21" ph="1"/>
      <c r="V277" s="21" ph="1"/>
      <c r="W277" s="21" ph="1"/>
      <c r="X277" s="21" ph="1"/>
      <c r="Y277" s="21" ph="1"/>
      <c r="Z277" s="21" ph="1"/>
      <c r="AA277" s="21" ph="1"/>
      <c r="AB277" s="21" ph="1"/>
      <c r="AC277" s="21" ph="1"/>
      <c r="AD277" s="21" ph="1"/>
      <c r="AE277" s="21" ph="1"/>
      <c r="AF277" s="21" ph="1"/>
      <c r="AG277" s="21" ph="1"/>
      <c r="AH277" s="21" ph="1"/>
    </row>
    <row r="278" spans="2:34" ht="15" customHeight="1">
      <c r="H278" s="21" ph="1"/>
      <c r="I278" s="21" ph="1"/>
      <c r="J278" s="21" ph="1"/>
      <c r="K278" s="21" ph="1"/>
      <c r="L278" s="21" ph="1"/>
      <c r="M278" s="21" ph="1"/>
      <c r="N278" s="21" ph="1"/>
      <c r="O278" s="21" ph="1"/>
      <c r="P278" s="21" ph="1"/>
      <c r="Q278" s="21" ph="1"/>
      <c r="R278" s="21" ph="1"/>
      <c r="S278" s="21" ph="1"/>
      <c r="T278" s="21" ph="1"/>
      <c r="U278" s="21" ph="1"/>
      <c r="V278" s="21" ph="1"/>
      <c r="W278" s="21" ph="1"/>
      <c r="X278" s="21" ph="1"/>
      <c r="Y278" s="21" ph="1"/>
      <c r="Z278" s="21" ph="1"/>
      <c r="AA278" s="21" ph="1"/>
      <c r="AB278" s="21" ph="1"/>
      <c r="AC278" s="21" ph="1"/>
      <c r="AD278" s="21" ph="1"/>
      <c r="AE278" s="21" ph="1"/>
      <c r="AF278" s="21" ph="1"/>
      <c r="AG278" s="21" ph="1"/>
      <c r="AH278" s="21" ph="1"/>
    </row>
    <row r="328" spans="2:34" ht="15" customHeight="1">
      <c r="B328" s="21" ph="1"/>
      <c r="C328" s="21" ph="1"/>
      <c r="D328" s="21" ph="1"/>
      <c r="E328" s="21" ph="1"/>
      <c r="F328" s="21" ph="1"/>
      <c r="G328" s="21" ph="1"/>
    </row>
    <row r="329" spans="2:34" ht="15" customHeight="1">
      <c r="B329" s="21" ph="1"/>
      <c r="C329" s="21" ph="1"/>
      <c r="D329" s="21" ph="1"/>
      <c r="E329" s="21" ph="1"/>
      <c r="F329" s="21" ph="1"/>
      <c r="G329" s="21" ph="1"/>
    </row>
    <row r="330" spans="2:34" ht="15" customHeight="1">
      <c r="B330" s="21" ph="1"/>
      <c r="C330" s="21" ph="1"/>
      <c r="D330" s="21" ph="1"/>
      <c r="E330" s="21" ph="1"/>
      <c r="F330" s="21" ph="1"/>
      <c r="G330" s="21" ph="1"/>
    </row>
    <row r="331" spans="2:34" ht="15" customHeight="1">
      <c r="I331" s="21" ph="1"/>
      <c r="J331" s="21" ph="1"/>
      <c r="K331" s="21" ph="1"/>
      <c r="L331" s="21" ph="1"/>
      <c r="M331" s="21" ph="1"/>
      <c r="N331" s="21" ph="1"/>
      <c r="O331" s="21" ph="1"/>
      <c r="P331" s="21" ph="1"/>
      <c r="Q331" s="21" ph="1"/>
      <c r="R331" s="21" ph="1"/>
      <c r="S331" s="21" ph="1"/>
      <c r="T331" s="21" ph="1"/>
      <c r="U331" s="21" ph="1"/>
      <c r="V331" s="21" ph="1"/>
      <c r="W331" s="21" ph="1"/>
      <c r="X331" s="21" ph="1"/>
      <c r="Y331" s="21" ph="1"/>
      <c r="Z331" s="21" ph="1"/>
      <c r="AA331" s="21" ph="1"/>
      <c r="AB331" s="21" ph="1"/>
      <c r="AC331" s="21" ph="1"/>
      <c r="AD331" s="21" ph="1"/>
      <c r="AE331" s="21" ph="1"/>
      <c r="AF331" s="21" ph="1"/>
      <c r="AG331" s="21" ph="1"/>
      <c r="AH331" s="21" ph="1"/>
    </row>
    <row r="332" spans="2:34" ht="15" customHeight="1">
      <c r="H332" s="21" ph="1"/>
      <c r="I332" s="21" ph="1"/>
      <c r="J332" s="21" ph="1"/>
      <c r="K332" s="21" ph="1"/>
      <c r="L332" s="21" ph="1"/>
      <c r="M332" s="21" ph="1"/>
      <c r="N332" s="21" ph="1"/>
      <c r="O332" s="21" ph="1"/>
      <c r="P332" s="21" ph="1"/>
      <c r="Q332" s="21" ph="1"/>
      <c r="R332" s="21" ph="1"/>
      <c r="S332" s="21" ph="1"/>
      <c r="T332" s="21" ph="1"/>
      <c r="U332" s="21" ph="1"/>
      <c r="V332" s="21" ph="1"/>
      <c r="W332" s="21" ph="1"/>
      <c r="X332" s="21" ph="1"/>
      <c r="Y332" s="21" ph="1"/>
      <c r="Z332" s="21" ph="1"/>
      <c r="AA332" s="21" ph="1"/>
      <c r="AB332" s="21" ph="1"/>
      <c r="AC332" s="21" ph="1"/>
      <c r="AD332" s="21" ph="1"/>
      <c r="AE332" s="21" ph="1"/>
      <c r="AF332" s="21" ph="1"/>
      <c r="AG332" s="21" ph="1"/>
      <c r="AH332" s="21" ph="1"/>
    </row>
    <row r="382" spans="2:7" ht="15" customHeight="1">
      <c r="B382" s="21" ph="1"/>
      <c r="C382" s="21" ph="1"/>
      <c r="D382" s="21" ph="1"/>
      <c r="E382" s="21" ph="1"/>
      <c r="F382" s="21" ph="1"/>
      <c r="G382" s="21" ph="1"/>
    </row>
    <row r="383" spans="2:7" ht="15" customHeight="1">
      <c r="B383" s="21" ph="1"/>
      <c r="C383" s="21" ph="1"/>
      <c r="D383" s="21" ph="1"/>
      <c r="E383" s="21" ph="1"/>
      <c r="F383" s="21" ph="1"/>
      <c r="G383" s="21" ph="1"/>
    </row>
    <row r="384" spans="2:7" ht="15" customHeight="1">
      <c r="B384" s="21" ph="1"/>
      <c r="C384" s="21" ph="1"/>
      <c r="D384" s="21" ph="1"/>
      <c r="E384" s="21" ph="1"/>
      <c r="F384" s="21" ph="1"/>
      <c r="G384" s="21" ph="1"/>
    </row>
    <row r="385" spans="8:34" ht="15" customHeight="1">
      <c r="I385" s="21" ph="1"/>
      <c r="J385" s="21" ph="1"/>
      <c r="K385" s="21" ph="1"/>
      <c r="L385" s="21" ph="1"/>
      <c r="M385" s="21" ph="1"/>
      <c r="N385" s="21" ph="1"/>
      <c r="O385" s="21" ph="1"/>
      <c r="P385" s="21" ph="1"/>
      <c r="Q385" s="21" ph="1"/>
      <c r="R385" s="21" ph="1"/>
      <c r="S385" s="21" ph="1"/>
      <c r="T385" s="21" ph="1"/>
      <c r="U385" s="21" ph="1"/>
      <c r="V385" s="21" ph="1"/>
      <c r="W385" s="21" ph="1"/>
      <c r="X385" s="21" ph="1"/>
      <c r="Y385" s="21" ph="1"/>
      <c r="Z385" s="21" ph="1"/>
      <c r="AA385" s="21" ph="1"/>
      <c r="AB385" s="21" ph="1"/>
      <c r="AC385" s="21" ph="1"/>
      <c r="AD385" s="21" ph="1"/>
      <c r="AE385" s="21" ph="1"/>
      <c r="AF385" s="21" ph="1"/>
      <c r="AG385" s="21" ph="1"/>
      <c r="AH385" s="21" ph="1"/>
    </row>
    <row r="386" spans="8:34" ht="15" customHeight="1">
      <c r="H386" s="21" ph="1"/>
      <c r="I386" s="21" ph="1"/>
      <c r="J386" s="21" ph="1"/>
      <c r="K386" s="21" ph="1"/>
      <c r="L386" s="21" ph="1"/>
      <c r="M386" s="21" ph="1"/>
      <c r="N386" s="21" ph="1"/>
      <c r="O386" s="21" ph="1"/>
      <c r="P386" s="21" ph="1"/>
      <c r="Q386" s="21" ph="1"/>
      <c r="R386" s="21" ph="1"/>
      <c r="S386" s="21" ph="1"/>
      <c r="T386" s="21" ph="1"/>
      <c r="U386" s="21" ph="1"/>
      <c r="V386" s="21" ph="1"/>
      <c r="W386" s="21" ph="1"/>
      <c r="X386" s="21" ph="1"/>
      <c r="Y386" s="21" ph="1"/>
      <c r="Z386" s="21" ph="1"/>
      <c r="AA386" s="21" ph="1"/>
      <c r="AB386" s="21" ph="1"/>
      <c r="AC386" s="21" ph="1"/>
      <c r="AD386" s="21" ph="1"/>
      <c r="AE386" s="21" ph="1"/>
      <c r="AF386" s="21" ph="1"/>
      <c r="AG386" s="21" ph="1"/>
      <c r="AH386" s="21" ph="1"/>
    </row>
    <row r="436" spans="2:34" ht="15" customHeight="1">
      <c r="B436" s="21" ph="1"/>
      <c r="C436" s="21" ph="1"/>
      <c r="D436" s="21" ph="1"/>
      <c r="E436" s="21" ph="1"/>
      <c r="F436" s="21" ph="1"/>
      <c r="G436" s="21" ph="1"/>
    </row>
    <row r="437" spans="2:34" ht="15" customHeight="1">
      <c r="B437" s="21" ph="1"/>
      <c r="C437" s="21" ph="1"/>
      <c r="D437" s="21" ph="1"/>
      <c r="E437" s="21" ph="1"/>
      <c r="F437" s="21" ph="1"/>
      <c r="G437" s="21" ph="1"/>
    </row>
    <row r="438" spans="2:34" ht="15" customHeight="1">
      <c r="B438" s="21" ph="1"/>
      <c r="C438" s="21" ph="1"/>
      <c r="D438" s="21" ph="1"/>
      <c r="E438" s="21" ph="1"/>
      <c r="F438" s="21" ph="1"/>
      <c r="G438" s="21" ph="1"/>
    </row>
    <row r="439" spans="2:34" ht="15" customHeight="1">
      <c r="I439" s="21" ph="1"/>
      <c r="J439" s="21" ph="1"/>
      <c r="K439" s="21" ph="1"/>
      <c r="L439" s="21" ph="1"/>
      <c r="M439" s="21" ph="1"/>
      <c r="N439" s="21" ph="1"/>
      <c r="O439" s="21" ph="1"/>
      <c r="P439" s="21" ph="1"/>
      <c r="Q439" s="21" ph="1"/>
      <c r="R439" s="21" ph="1"/>
      <c r="S439" s="21" ph="1"/>
      <c r="T439" s="21" ph="1"/>
      <c r="U439" s="21" ph="1"/>
      <c r="V439" s="21" ph="1"/>
      <c r="W439" s="21" ph="1"/>
      <c r="X439" s="21" ph="1"/>
      <c r="Y439" s="21" ph="1"/>
      <c r="Z439" s="21" ph="1"/>
      <c r="AA439" s="21" ph="1"/>
      <c r="AB439" s="21" ph="1"/>
      <c r="AC439" s="21" ph="1"/>
      <c r="AD439" s="21" ph="1"/>
      <c r="AE439" s="21" ph="1"/>
      <c r="AF439" s="21" ph="1"/>
      <c r="AG439" s="21" ph="1"/>
      <c r="AH439" s="21" ph="1"/>
    </row>
    <row r="440" spans="2:34" ht="15" customHeight="1">
      <c r="H440" s="21" ph="1"/>
      <c r="I440" s="21" ph="1"/>
      <c r="J440" s="21" ph="1"/>
      <c r="K440" s="21" ph="1"/>
      <c r="L440" s="21" ph="1"/>
      <c r="M440" s="21" ph="1"/>
      <c r="N440" s="21" ph="1"/>
      <c r="O440" s="21" ph="1"/>
      <c r="P440" s="21" ph="1"/>
      <c r="Q440" s="21" ph="1"/>
      <c r="R440" s="21" ph="1"/>
      <c r="S440" s="21" ph="1"/>
      <c r="T440" s="21" ph="1"/>
      <c r="U440" s="21" ph="1"/>
      <c r="V440" s="21" ph="1"/>
      <c r="W440" s="21" ph="1"/>
      <c r="X440" s="21" ph="1"/>
      <c r="Y440" s="21" ph="1"/>
      <c r="Z440" s="21" ph="1"/>
      <c r="AA440" s="21" ph="1"/>
      <c r="AB440" s="21" ph="1"/>
      <c r="AC440" s="21" ph="1"/>
      <c r="AD440" s="21" ph="1"/>
      <c r="AE440" s="21" ph="1"/>
      <c r="AF440" s="21" ph="1"/>
      <c r="AG440" s="21" ph="1"/>
      <c r="AH440" s="21" ph="1"/>
    </row>
    <row r="490" spans="2:34" ht="15" customHeight="1">
      <c r="B490" s="21" ph="1"/>
      <c r="C490" s="21" ph="1"/>
      <c r="D490" s="21" ph="1"/>
      <c r="E490" s="21" ph="1"/>
      <c r="F490" s="21" ph="1"/>
      <c r="G490" s="21" ph="1"/>
    </row>
    <row r="491" spans="2:34" ht="15" customHeight="1">
      <c r="B491" s="21" ph="1"/>
      <c r="C491" s="21" ph="1"/>
      <c r="D491" s="21" ph="1"/>
      <c r="E491" s="21" ph="1"/>
      <c r="F491" s="21" ph="1"/>
      <c r="G491" s="21" ph="1"/>
    </row>
    <row r="492" spans="2:34" ht="15" customHeight="1">
      <c r="B492" s="21" ph="1"/>
      <c r="C492" s="21" ph="1"/>
      <c r="D492" s="21" ph="1"/>
      <c r="E492" s="21" ph="1"/>
      <c r="F492" s="21" ph="1"/>
      <c r="G492" s="21" ph="1"/>
    </row>
    <row r="493" spans="2:34" ht="15" customHeight="1">
      <c r="I493" s="21" ph="1"/>
      <c r="J493" s="21" ph="1"/>
      <c r="K493" s="21" ph="1"/>
      <c r="L493" s="21" ph="1"/>
      <c r="M493" s="21" ph="1"/>
      <c r="N493" s="21" ph="1"/>
      <c r="O493" s="21" ph="1"/>
      <c r="P493" s="21" ph="1"/>
      <c r="Q493" s="21" ph="1"/>
      <c r="R493" s="21" ph="1"/>
      <c r="S493" s="21" ph="1"/>
      <c r="T493" s="21" ph="1"/>
      <c r="U493" s="21" ph="1"/>
      <c r="V493" s="21" ph="1"/>
      <c r="W493" s="21" ph="1"/>
      <c r="X493" s="21" ph="1"/>
      <c r="Y493" s="21" ph="1"/>
      <c r="Z493" s="21" ph="1"/>
      <c r="AA493" s="21" ph="1"/>
      <c r="AB493" s="21" ph="1"/>
      <c r="AC493" s="21" ph="1"/>
      <c r="AD493" s="21" ph="1"/>
      <c r="AE493" s="21" ph="1"/>
      <c r="AF493" s="21" ph="1"/>
      <c r="AG493" s="21" ph="1"/>
      <c r="AH493" s="21" ph="1"/>
    </row>
    <row r="494" spans="2:34" ht="15" customHeight="1">
      <c r="H494" s="21" ph="1"/>
      <c r="I494" s="21" ph="1"/>
      <c r="J494" s="21" ph="1"/>
      <c r="K494" s="21" ph="1"/>
      <c r="L494" s="21" ph="1"/>
      <c r="M494" s="21" ph="1"/>
      <c r="N494" s="21" ph="1"/>
      <c r="O494" s="21" ph="1"/>
      <c r="P494" s="21" ph="1"/>
      <c r="Q494" s="21" ph="1"/>
      <c r="R494" s="21" ph="1"/>
      <c r="S494" s="21" ph="1"/>
      <c r="T494" s="21" ph="1"/>
      <c r="U494" s="21" ph="1"/>
      <c r="V494" s="21" ph="1"/>
      <c r="W494" s="21" ph="1"/>
      <c r="X494" s="21" ph="1"/>
      <c r="Y494" s="21" ph="1"/>
      <c r="Z494" s="21" ph="1"/>
      <c r="AA494" s="21" ph="1"/>
      <c r="AB494" s="21" ph="1"/>
      <c r="AC494" s="21" ph="1"/>
      <c r="AD494" s="21" ph="1"/>
      <c r="AE494" s="21" ph="1"/>
      <c r="AF494" s="21" ph="1"/>
      <c r="AG494" s="21" ph="1"/>
      <c r="AH494" s="21" ph="1"/>
    </row>
    <row r="544" spans="2:7" ht="15" customHeight="1">
      <c r="B544" s="21" ph="1"/>
      <c r="C544" s="21" ph="1"/>
      <c r="D544" s="21" ph="1"/>
      <c r="E544" s="21" ph="1"/>
      <c r="F544" s="21" ph="1"/>
      <c r="G544" s="21" ph="1"/>
    </row>
    <row r="545" spans="2:34" ht="15" customHeight="1">
      <c r="B545" s="21" ph="1"/>
      <c r="C545" s="21" ph="1"/>
      <c r="D545" s="21" ph="1"/>
      <c r="E545" s="21" ph="1"/>
      <c r="F545" s="21" ph="1"/>
      <c r="G545" s="21" ph="1"/>
    </row>
    <row r="546" spans="2:34" ht="15" customHeight="1">
      <c r="B546" s="21" ph="1"/>
      <c r="C546" s="21" ph="1"/>
      <c r="D546" s="21" ph="1"/>
      <c r="E546" s="21" ph="1"/>
      <c r="F546" s="21" ph="1"/>
      <c r="G546" s="21" ph="1"/>
    </row>
    <row r="547" spans="2:34" ht="15" customHeight="1">
      <c r="I547" s="21" ph="1"/>
      <c r="J547" s="21" ph="1"/>
      <c r="K547" s="21" ph="1"/>
      <c r="L547" s="21" ph="1"/>
      <c r="M547" s="21" ph="1"/>
      <c r="N547" s="21" ph="1"/>
      <c r="O547" s="21" ph="1"/>
      <c r="P547" s="21" ph="1"/>
      <c r="Q547" s="21" ph="1"/>
      <c r="R547" s="21" ph="1"/>
      <c r="S547" s="21" ph="1"/>
      <c r="T547" s="21" ph="1"/>
      <c r="U547" s="21" ph="1"/>
      <c r="V547" s="21" ph="1"/>
      <c r="W547" s="21" ph="1"/>
      <c r="X547" s="21" ph="1"/>
      <c r="Y547" s="21" ph="1"/>
      <c r="Z547" s="21" ph="1"/>
      <c r="AA547" s="21" ph="1"/>
      <c r="AB547" s="21" ph="1"/>
      <c r="AC547" s="21" ph="1"/>
      <c r="AD547" s="21" ph="1"/>
      <c r="AE547" s="21" ph="1"/>
      <c r="AF547" s="21" ph="1"/>
      <c r="AG547" s="21" ph="1"/>
      <c r="AH547" s="21" ph="1"/>
    </row>
    <row r="548" spans="2:34" ht="15" customHeight="1">
      <c r="H548" s="21" ph="1"/>
      <c r="I548" s="21" ph="1"/>
      <c r="J548" s="21" ph="1"/>
      <c r="K548" s="21" ph="1"/>
      <c r="L548" s="21" ph="1"/>
      <c r="M548" s="21" ph="1"/>
      <c r="N548" s="21" ph="1"/>
      <c r="O548" s="21" ph="1"/>
      <c r="P548" s="21" ph="1"/>
      <c r="Q548" s="21" ph="1"/>
      <c r="R548" s="21" ph="1"/>
      <c r="S548" s="21" ph="1"/>
      <c r="T548" s="21" ph="1"/>
      <c r="U548" s="21" ph="1"/>
      <c r="V548" s="21" ph="1"/>
      <c r="W548" s="21" ph="1"/>
      <c r="X548" s="21" ph="1"/>
      <c r="Y548" s="21" ph="1"/>
      <c r="Z548" s="21" ph="1"/>
      <c r="AA548" s="21" ph="1"/>
      <c r="AB548" s="21" ph="1"/>
      <c r="AC548" s="21" ph="1"/>
      <c r="AD548" s="21" ph="1"/>
      <c r="AE548" s="21" ph="1"/>
      <c r="AF548" s="21" ph="1"/>
      <c r="AG548" s="21" ph="1"/>
      <c r="AH548" s="21" ph="1"/>
    </row>
    <row r="598" spans="2:34" ht="15" customHeight="1">
      <c r="B598" s="21" ph="1"/>
      <c r="C598" s="21" ph="1"/>
      <c r="D598" s="21" ph="1"/>
      <c r="E598" s="21" ph="1"/>
      <c r="F598" s="21" ph="1"/>
      <c r="G598" s="21" ph="1"/>
    </row>
    <row r="599" spans="2:34" ht="15" customHeight="1">
      <c r="B599" s="21" ph="1"/>
      <c r="C599" s="21" ph="1"/>
      <c r="D599" s="21" ph="1"/>
      <c r="E599" s="21" ph="1"/>
      <c r="F599" s="21" ph="1"/>
      <c r="G599" s="21" ph="1"/>
    </row>
    <row r="600" spans="2:34" ht="15" customHeight="1">
      <c r="B600" s="21" ph="1"/>
      <c r="C600" s="21" ph="1"/>
      <c r="D600" s="21" ph="1"/>
      <c r="E600" s="21" ph="1"/>
      <c r="F600" s="21" ph="1"/>
      <c r="G600" s="21" ph="1"/>
    </row>
    <row r="601" spans="2:34" ht="15" customHeight="1">
      <c r="I601" s="21" ph="1"/>
      <c r="J601" s="21" ph="1"/>
      <c r="K601" s="21" ph="1"/>
      <c r="L601" s="21" ph="1"/>
      <c r="M601" s="21" ph="1"/>
      <c r="N601" s="21" ph="1"/>
      <c r="O601" s="21" ph="1"/>
      <c r="P601" s="21" ph="1"/>
      <c r="Q601" s="21" ph="1"/>
      <c r="R601" s="21" ph="1"/>
      <c r="S601" s="21" ph="1"/>
      <c r="T601" s="21" ph="1"/>
      <c r="U601" s="21" ph="1"/>
      <c r="V601" s="21" ph="1"/>
      <c r="W601" s="21" ph="1"/>
      <c r="X601" s="21" ph="1"/>
      <c r="Y601" s="21" ph="1"/>
      <c r="Z601" s="21" ph="1"/>
      <c r="AA601" s="21" ph="1"/>
      <c r="AB601" s="21" ph="1"/>
      <c r="AC601" s="21" ph="1"/>
      <c r="AD601" s="21" ph="1"/>
      <c r="AE601" s="21" ph="1"/>
      <c r="AF601" s="21" ph="1"/>
      <c r="AG601" s="21" ph="1"/>
      <c r="AH601" s="21" ph="1"/>
    </row>
    <row r="602" spans="2:34" ht="15" customHeight="1">
      <c r="H602" s="21" ph="1"/>
      <c r="I602" s="21" ph="1"/>
      <c r="J602" s="21" ph="1"/>
      <c r="K602" s="21" ph="1"/>
      <c r="L602" s="21" ph="1"/>
      <c r="M602" s="21" ph="1"/>
      <c r="N602" s="21" ph="1"/>
      <c r="O602" s="21" ph="1"/>
      <c r="P602" s="21" ph="1"/>
      <c r="Q602" s="21" ph="1"/>
      <c r="R602" s="21" ph="1"/>
      <c r="S602" s="21" ph="1"/>
      <c r="T602" s="21" ph="1"/>
      <c r="U602" s="21" ph="1"/>
      <c r="V602" s="21" ph="1"/>
      <c r="W602" s="21" ph="1"/>
      <c r="X602" s="21" ph="1"/>
      <c r="Y602" s="21" ph="1"/>
      <c r="Z602" s="21" ph="1"/>
      <c r="AA602" s="21" ph="1"/>
      <c r="AB602" s="21" ph="1"/>
      <c r="AC602" s="21" ph="1"/>
      <c r="AD602" s="21" ph="1"/>
      <c r="AE602" s="21" ph="1"/>
      <c r="AF602" s="21" ph="1"/>
      <c r="AG602" s="21" ph="1"/>
      <c r="AH602" s="21" ph="1"/>
    </row>
    <row r="652" spans="2:34" ht="15" customHeight="1">
      <c r="B652" s="21" ph="1"/>
      <c r="C652" s="21" ph="1"/>
      <c r="D652" s="21" ph="1"/>
      <c r="E652" s="21" ph="1"/>
      <c r="F652" s="21" ph="1"/>
      <c r="G652" s="21" ph="1"/>
    </row>
    <row r="653" spans="2:34" ht="15" customHeight="1">
      <c r="B653" s="21" ph="1"/>
      <c r="C653" s="21" ph="1"/>
      <c r="D653" s="21" ph="1"/>
      <c r="E653" s="21" ph="1"/>
      <c r="F653" s="21" ph="1"/>
      <c r="G653" s="21" ph="1"/>
    </row>
    <row r="654" spans="2:34" ht="15" customHeight="1">
      <c r="B654" s="21" ph="1"/>
      <c r="C654" s="21" ph="1"/>
      <c r="D654" s="21" ph="1"/>
      <c r="E654" s="21" ph="1"/>
      <c r="F654" s="21" ph="1"/>
      <c r="G654" s="21" ph="1"/>
    </row>
    <row r="655" spans="2:34" ht="15" customHeight="1">
      <c r="I655" s="21" ph="1"/>
      <c r="J655" s="21" ph="1"/>
      <c r="K655" s="21" ph="1"/>
      <c r="L655" s="21" ph="1"/>
      <c r="M655" s="21" ph="1"/>
      <c r="N655" s="21" ph="1"/>
      <c r="O655" s="21" ph="1"/>
      <c r="P655" s="21" ph="1"/>
      <c r="Q655" s="21" ph="1"/>
      <c r="R655" s="21" ph="1"/>
      <c r="S655" s="21" ph="1"/>
      <c r="T655" s="21" ph="1"/>
      <c r="U655" s="21" ph="1"/>
      <c r="V655" s="21" ph="1"/>
      <c r="W655" s="21" ph="1"/>
      <c r="X655" s="21" ph="1"/>
      <c r="Y655" s="21" ph="1"/>
      <c r="Z655" s="21" ph="1"/>
      <c r="AA655" s="21" ph="1"/>
      <c r="AB655" s="21" ph="1"/>
      <c r="AC655" s="21" ph="1"/>
      <c r="AD655" s="21" ph="1"/>
      <c r="AE655" s="21" ph="1"/>
      <c r="AF655" s="21" ph="1"/>
      <c r="AG655" s="21" ph="1"/>
      <c r="AH655" s="21" ph="1"/>
    </row>
    <row r="656" spans="2:34" ht="15" customHeight="1">
      <c r="H656" s="21" ph="1"/>
      <c r="I656" s="21" ph="1"/>
      <c r="J656" s="21" ph="1"/>
      <c r="K656" s="21" ph="1"/>
      <c r="L656" s="21" ph="1"/>
      <c r="M656" s="21" ph="1"/>
      <c r="N656" s="21" ph="1"/>
      <c r="O656" s="21" ph="1"/>
      <c r="P656" s="21" ph="1"/>
      <c r="Q656" s="21" ph="1"/>
      <c r="R656" s="21" ph="1"/>
      <c r="S656" s="21" ph="1"/>
      <c r="T656" s="21" ph="1"/>
      <c r="U656" s="21" ph="1"/>
      <c r="V656" s="21" ph="1"/>
      <c r="W656" s="21" ph="1"/>
      <c r="X656" s="21" ph="1"/>
      <c r="Y656" s="21" ph="1"/>
      <c r="Z656" s="21" ph="1"/>
      <c r="AA656" s="21" ph="1"/>
      <c r="AB656" s="21" ph="1"/>
      <c r="AC656" s="21" ph="1"/>
      <c r="AD656" s="21" ph="1"/>
      <c r="AE656" s="21" ph="1"/>
      <c r="AF656" s="21" ph="1"/>
      <c r="AG656" s="21" ph="1"/>
      <c r="AH656" s="21" ph="1"/>
    </row>
    <row r="706" spans="2:34" ht="15" customHeight="1">
      <c r="B706" s="21" ph="1"/>
      <c r="C706" s="21" ph="1"/>
      <c r="D706" s="21" ph="1"/>
      <c r="E706" s="21" ph="1"/>
      <c r="F706" s="21" ph="1"/>
      <c r="G706" s="21" ph="1"/>
    </row>
    <row r="707" spans="2:34" ht="15" customHeight="1">
      <c r="B707" s="21" ph="1"/>
      <c r="C707" s="21" ph="1"/>
      <c r="D707" s="21" ph="1"/>
      <c r="E707" s="21" ph="1"/>
      <c r="F707" s="21" ph="1"/>
      <c r="G707" s="21" ph="1"/>
    </row>
    <row r="708" spans="2:34" ht="15" customHeight="1">
      <c r="B708" s="21" ph="1"/>
      <c r="C708" s="21" ph="1"/>
      <c r="D708" s="21" ph="1"/>
      <c r="E708" s="21" ph="1"/>
      <c r="F708" s="21" ph="1"/>
      <c r="G708" s="21" ph="1"/>
    </row>
    <row r="709" spans="2:34" ht="15" customHeight="1">
      <c r="I709" s="21" ph="1"/>
      <c r="J709" s="21" ph="1"/>
      <c r="K709" s="21" ph="1"/>
      <c r="L709" s="21" ph="1"/>
      <c r="M709" s="21" ph="1"/>
      <c r="N709" s="21" ph="1"/>
      <c r="O709" s="21" ph="1"/>
      <c r="P709" s="21" ph="1"/>
      <c r="Q709" s="21" ph="1"/>
      <c r="R709" s="21" ph="1"/>
      <c r="S709" s="21" ph="1"/>
      <c r="T709" s="21" ph="1"/>
      <c r="U709" s="21" ph="1"/>
      <c r="V709" s="21" ph="1"/>
      <c r="W709" s="21" ph="1"/>
      <c r="X709" s="21" ph="1"/>
      <c r="Y709" s="21" ph="1"/>
      <c r="Z709" s="21" ph="1"/>
      <c r="AA709" s="21" ph="1"/>
      <c r="AB709" s="21" ph="1"/>
      <c r="AC709" s="21" ph="1"/>
      <c r="AD709" s="21" ph="1"/>
      <c r="AE709" s="21" ph="1"/>
      <c r="AF709" s="21" ph="1"/>
      <c r="AG709" s="21" ph="1"/>
      <c r="AH709" s="21" ph="1"/>
    </row>
    <row r="710" spans="2:34" ht="15" customHeight="1">
      <c r="H710" s="21" ph="1"/>
      <c r="I710" s="21" ph="1"/>
      <c r="J710" s="21" ph="1"/>
      <c r="K710" s="21" ph="1"/>
      <c r="L710" s="21" ph="1"/>
      <c r="M710" s="21" ph="1"/>
      <c r="N710" s="21" ph="1"/>
      <c r="O710" s="21" ph="1"/>
      <c r="P710" s="21" ph="1"/>
      <c r="Q710" s="21" ph="1"/>
      <c r="R710" s="21" ph="1"/>
      <c r="S710" s="21" ph="1"/>
      <c r="T710" s="21" ph="1"/>
      <c r="U710" s="21" ph="1"/>
      <c r="V710" s="21" ph="1"/>
      <c r="W710" s="21" ph="1"/>
      <c r="X710" s="21" ph="1"/>
      <c r="Y710" s="21" ph="1"/>
      <c r="Z710" s="21" ph="1"/>
      <c r="AA710" s="21" ph="1"/>
      <c r="AB710" s="21" ph="1"/>
      <c r="AC710" s="21" ph="1"/>
      <c r="AD710" s="21" ph="1"/>
      <c r="AE710" s="21" ph="1"/>
      <c r="AF710" s="21" ph="1"/>
      <c r="AG710" s="21" ph="1"/>
      <c r="AH710" s="21" ph="1"/>
    </row>
    <row r="760" spans="2:34" ht="15" customHeight="1">
      <c r="B760" s="21" ph="1"/>
      <c r="C760" s="21" ph="1"/>
      <c r="D760" s="21" ph="1"/>
      <c r="E760" s="21" ph="1"/>
      <c r="F760" s="21" ph="1"/>
      <c r="G760" s="21" ph="1"/>
    </row>
    <row r="761" spans="2:34" ht="15" customHeight="1">
      <c r="B761" s="21" ph="1"/>
      <c r="C761" s="21" ph="1"/>
      <c r="D761" s="21" ph="1"/>
      <c r="E761" s="21" ph="1"/>
      <c r="F761" s="21" ph="1"/>
      <c r="G761" s="21" ph="1"/>
    </row>
    <row r="762" spans="2:34" ht="15" customHeight="1">
      <c r="B762" s="21" ph="1"/>
      <c r="C762" s="21" ph="1"/>
      <c r="D762" s="21" ph="1"/>
      <c r="E762" s="21" ph="1"/>
      <c r="F762" s="21" ph="1"/>
      <c r="G762" s="21" ph="1"/>
    </row>
    <row r="763" spans="2:34" ht="15" customHeight="1">
      <c r="I763" s="21" ph="1"/>
      <c r="J763" s="21" ph="1"/>
      <c r="K763" s="21" ph="1"/>
      <c r="L763" s="21" ph="1"/>
      <c r="M763" s="21" ph="1"/>
      <c r="N763" s="21" ph="1"/>
      <c r="O763" s="21" ph="1"/>
      <c r="P763" s="21" ph="1"/>
      <c r="Q763" s="21" ph="1"/>
      <c r="R763" s="21" ph="1"/>
      <c r="S763" s="21" ph="1"/>
      <c r="T763" s="21" ph="1"/>
      <c r="U763" s="21" ph="1"/>
      <c r="V763" s="21" ph="1"/>
      <c r="W763" s="21" ph="1"/>
      <c r="X763" s="21" ph="1"/>
      <c r="Y763" s="21" ph="1"/>
      <c r="Z763" s="21" ph="1"/>
      <c r="AA763" s="21" ph="1"/>
      <c r="AB763" s="21" ph="1"/>
      <c r="AC763" s="21" ph="1"/>
      <c r="AD763" s="21" ph="1"/>
      <c r="AE763" s="21" ph="1"/>
      <c r="AF763" s="21" ph="1"/>
      <c r="AG763" s="21" ph="1"/>
      <c r="AH763" s="21" ph="1"/>
    </row>
    <row r="764" spans="2:34" ht="15" customHeight="1">
      <c r="H764" s="21" ph="1"/>
      <c r="I764" s="21" ph="1"/>
      <c r="J764" s="21" ph="1"/>
      <c r="K764" s="21" ph="1"/>
      <c r="L764" s="21" ph="1"/>
      <c r="M764" s="21" ph="1"/>
      <c r="N764" s="21" ph="1"/>
      <c r="O764" s="21" ph="1"/>
      <c r="P764" s="21" ph="1"/>
      <c r="Q764" s="21" ph="1"/>
      <c r="R764" s="21" ph="1"/>
      <c r="S764" s="21" ph="1"/>
      <c r="T764" s="21" ph="1"/>
      <c r="U764" s="21" ph="1"/>
      <c r="V764" s="21" ph="1"/>
      <c r="W764" s="21" ph="1"/>
      <c r="X764" s="21" ph="1"/>
      <c r="Y764" s="21" ph="1"/>
      <c r="Z764" s="21" ph="1"/>
      <c r="AA764" s="21" ph="1"/>
      <c r="AB764" s="21" ph="1"/>
      <c r="AC764" s="21" ph="1"/>
      <c r="AD764" s="21" ph="1"/>
      <c r="AE764" s="21" ph="1"/>
      <c r="AF764" s="21" ph="1"/>
      <c r="AG764" s="21" ph="1"/>
      <c r="AH764" s="21" ph="1"/>
    </row>
    <row r="814" spans="2:7" ht="15" customHeight="1">
      <c r="B814" s="21" ph="1"/>
      <c r="C814" s="21" ph="1"/>
      <c r="D814" s="21" ph="1"/>
      <c r="E814" s="21" ph="1"/>
      <c r="F814" s="21" ph="1"/>
      <c r="G814" s="21" ph="1"/>
    </row>
    <row r="815" spans="2:7" ht="15" customHeight="1">
      <c r="B815" s="21" ph="1"/>
      <c r="C815" s="21" ph="1"/>
      <c r="D815" s="21" ph="1"/>
      <c r="E815" s="21" ph="1"/>
      <c r="F815" s="21" ph="1"/>
      <c r="G815" s="21" ph="1"/>
    </row>
    <row r="816" spans="2:7" ht="15" customHeight="1">
      <c r="B816" s="21" ph="1"/>
      <c r="C816" s="21" ph="1"/>
      <c r="D816" s="21" ph="1"/>
      <c r="E816" s="21" ph="1"/>
      <c r="F816" s="21" ph="1"/>
      <c r="G816" s="21" ph="1"/>
    </row>
    <row r="817" spans="8:34" ht="15" customHeight="1">
      <c r="I817" s="21" ph="1"/>
      <c r="J817" s="21" ph="1"/>
      <c r="K817" s="21" ph="1"/>
      <c r="L817" s="21" ph="1"/>
      <c r="M817" s="21" ph="1"/>
      <c r="N817" s="21" ph="1"/>
      <c r="O817" s="21" ph="1"/>
      <c r="P817" s="21" ph="1"/>
      <c r="Q817" s="21" ph="1"/>
      <c r="R817" s="21" ph="1"/>
      <c r="S817" s="21" ph="1"/>
      <c r="T817" s="21" ph="1"/>
      <c r="U817" s="21" ph="1"/>
      <c r="V817" s="21" ph="1"/>
      <c r="W817" s="21" ph="1"/>
      <c r="X817" s="21" ph="1"/>
      <c r="Y817" s="21" ph="1"/>
      <c r="Z817" s="21" ph="1"/>
      <c r="AA817" s="21" ph="1"/>
      <c r="AB817" s="21" ph="1"/>
      <c r="AC817" s="21" ph="1"/>
      <c r="AD817" s="21" ph="1"/>
      <c r="AE817" s="21" ph="1"/>
      <c r="AF817" s="21" ph="1"/>
      <c r="AG817" s="21" ph="1"/>
      <c r="AH817" s="21" ph="1"/>
    </row>
    <row r="818" spans="8:34" ht="15" customHeight="1">
      <c r="H818" s="21" ph="1"/>
      <c r="I818" s="21" ph="1"/>
      <c r="J818" s="21" ph="1"/>
      <c r="K818" s="21" ph="1"/>
      <c r="L818" s="21" ph="1"/>
      <c r="M818" s="21" ph="1"/>
      <c r="N818" s="21" ph="1"/>
      <c r="O818" s="21" ph="1"/>
      <c r="P818" s="21" ph="1"/>
      <c r="Q818" s="21" ph="1"/>
      <c r="R818" s="21" ph="1"/>
      <c r="S818" s="21" ph="1"/>
      <c r="T818" s="21" ph="1"/>
      <c r="U818" s="21" ph="1"/>
      <c r="V818" s="21" ph="1"/>
      <c r="W818" s="21" ph="1"/>
      <c r="X818" s="21" ph="1"/>
      <c r="Y818" s="21" ph="1"/>
      <c r="Z818" s="21" ph="1"/>
      <c r="AA818" s="21" ph="1"/>
      <c r="AB818" s="21" ph="1"/>
      <c r="AC818" s="21" ph="1"/>
      <c r="AD818" s="21" ph="1"/>
      <c r="AE818" s="21" ph="1"/>
      <c r="AF818" s="21" ph="1"/>
      <c r="AG818" s="21" ph="1"/>
      <c r="AH818" s="21" ph="1"/>
    </row>
    <row r="868" spans="2:34" ht="15" customHeight="1">
      <c r="B868" s="21" ph="1"/>
      <c r="C868" s="21" ph="1"/>
      <c r="D868" s="21" ph="1"/>
      <c r="E868" s="21" ph="1"/>
      <c r="F868" s="21" ph="1"/>
      <c r="G868" s="21" ph="1"/>
    </row>
    <row r="869" spans="2:34" ht="15" customHeight="1">
      <c r="B869" s="21" ph="1"/>
      <c r="C869" s="21" ph="1"/>
      <c r="D869" s="21" ph="1"/>
      <c r="E869" s="21" ph="1"/>
      <c r="F869" s="21" ph="1"/>
      <c r="G869" s="21" ph="1"/>
    </row>
    <row r="870" spans="2:34" ht="15" customHeight="1">
      <c r="B870" s="21" ph="1"/>
      <c r="C870" s="21" ph="1"/>
      <c r="D870" s="21" ph="1"/>
      <c r="E870" s="21" ph="1"/>
      <c r="F870" s="21" ph="1"/>
      <c r="G870" s="21" ph="1"/>
    </row>
    <row r="871" spans="2:34" ht="15" customHeight="1">
      <c r="I871" s="21" ph="1"/>
      <c r="J871" s="21" ph="1"/>
      <c r="K871" s="21" ph="1"/>
      <c r="L871" s="21" ph="1"/>
      <c r="M871" s="21" ph="1"/>
      <c r="N871" s="21" ph="1"/>
      <c r="O871" s="21" ph="1"/>
      <c r="P871" s="21" ph="1"/>
      <c r="Q871" s="21" ph="1"/>
      <c r="R871" s="21" ph="1"/>
      <c r="S871" s="21" ph="1"/>
      <c r="T871" s="21" ph="1"/>
      <c r="U871" s="21" ph="1"/>
      <c r="V871" s="21" ph="1"/>
      <c r="W871" s="21" ph="1"/>
      <c r="X871" s="21" ph="1"/>
      <c r="Y871" s="21" ph="1"/>
      <c r="Z871" s="21" ph="1"/>
      <c r="AA871" s="21" ph="1"/>
      <c r="AB871" s="21" ph="1"/>
      <c r="AC871" s="21" ph="1"/>
      <c r="AD871" s="21" ph="1"/>
      <c r="AE871" s="21" ph="1"/>
      <c r="AF871" s="21" ph="1"/>
      <c r="AG871" s="21" ph="1"/>
      <c r="AH871" s="21" ph="1"/>
    </row>
    <row r="872" spans="2:34" ht="15" customHeight="1">
      <c r="H872" s="21" ph="1"/>
      <c r="I872" s="21" ph="1"/>
      <c r="J872" s="21" ph="1"/>
      <c r="K872" s="21" ph="1"/>
      <c r="L872" s="21" ph="1"/>
      <c r="M872" s="21" ph="1"/>
      <c r="N872" s="21" ph="1"/>
      <c r="O872" s="21" ph="1"/>
      <c r="P872" s="21" ph="1"/>
      <c r="Q872" s="21" ph="1"/>
      <c r="R872" s="21" ph="1"/>
      <c r="S872" s="21" ph="1"/>
      <c r="T872" s="21" ph="1"/>
      <c r="U872" s="21" ph="1"/>
      <c r="V872" s="21" ph="1"/>
      <c r="W872" s="21" ph="1"/>
      <c r="X872" s="21" ph="1"/>
      <c r="Y872" s="21" ph="1"/>
      <c r="Z872" s="21" ph="1"/>
      <c r="AA872" s="21" ph="1"/>
      <c r="AB872" s="21" ph="1"/>
      <c r="AC872" s="21" ph="1"/>
      <c r="AD872" s="21" ph="1"/>
      <c r="AE872" s="21" ph="1"/>
      <c r="AF872" s="21" ph="1"/>
      <c r="AG872" s="21" ph="1"/>
      <c r="AH872" s="21" ph="1"/>
    </row>
  </sheetData>
  <sheetProtection formatCells="0" selectLockedCells="1"/>
  <mergeCells count="126">
    <mergeCell ref="B51:G53"/>
    <mergeCell ref="H52:AH53"/>
    <mergeCell ref="Y9:AC10"/>
    <mergeCell ref="K13:O14"/>
    <mergeCell ref="T13:AG14"/>
    <mergeCell ref="H47:K47"/>
    <mergeCell ref="M47:N47"/>
    <mergeCell ref="P47:AH48"/>
    <mergeCell ref="I48:K48"/>
    <mergeCell ref="M48:N48"/>
    <mergeCell ref="H49:K49"/>
    <mergeCell ref="M49:N49"/>
    <mergeCell ref="P49:AH50"/>
    <mergeCell ref="I50:K50"/>
    <mergeCell ref="M50:N50"/>
    <mergeCell ref="H43:K43"/>
    <mergeCell ref="M43:N43"/>
    <mergeCell ref="P43:AH44"/>
    <mergeCell ref="I44:K44"/>
    <mergeCell ref="M44:N44"/>
    <mergeCell ref="H45:K45"/>
    <mergeCell ref="M45:N45"/>
    <mergeCell ref="P45:AH46"/>
    <mergeCell ref="I46:K46"/>
    <mergeCell ref="M46:N46"/>
    <mergeCell ref="M40:N40"/>
    <mergeCell ref="H41:K41"/>
    <mergeCell ref="M41:N41"/>
    <mergeCell ref="P41:AH42"/>
    <mergeCell ref="I42:K42"/>
    <mergeCell ref="M42:N42"/>
    <mergeCell ref="B37:G50"/>
    <mergeCell ref="H37:K37"/>
    <mergeCell ref="M37:N37"/>
    <mergeCell ref="P37:AH38"/>
    <mergeCell ref="I38:K38"/>
    <mergeCell ref="M38:N38"/>
    <mergeCell ref="H39:K39"/>
    <mergeCell ref="M39:N39"/>
    <mergeCell ref="P39:AH40"/>
    <mergeCell ref="I40:K40"/>
    <mergeCell ref="H33:K33"/>
    <mergeCell ref="M33:N33"/>
    <mergeCell ref="P33:AH34"/>
    <mergeCell ref="I34:K34"/>
    <mergeCell ref="M34:N34"/>
    <mergeCell ref="H35:K35"/>
    <mergeCell ref="M35:N35"/>
    <mergeCell ref="P35:AH36"/>
    <mergeCell ref="I36:K36"/>
    <mergeCell ref="M36:N36"/>
    <mergeCell ref="H29:K29"/>
    <mergeCell ref="M29:N29"/>
    <mergeCell ref="P29:AH30"/>
    <mergeCell ref="I30:K30"/>
    <mergeCell ref="M30:N30"/>
    <mergeCell ref="H31:K31"/>
    <mergeCell ref="M31:N31"/>
    <mergeCell ref="P31:AH32"/>
    <mergeCell ref="I32:K32"/>
    <mergeCell ref="M32:N32"/>
    <mergeCell ref="I24:K24"/>
    <mergeCell ref="M24:N24"/>
    <mergeCell ref="H25:K25"/>
    <mergeCell ref="M25:N25"/>
    <mergeCell ref="P25:AH26"/>
    <mergeCell ref="I26:K26"/>
    <mergeCell ref="M26:N26"/>
    <mergeCell ref="H27:K27"/>
    <mergeCell ref="M27:N27"/>
    <mergeCell ref="P27:AH28"/>
    <mergeCell ref="I28:K28"/>
    <mergeCell ref="M28:N28"/>
    <mergeCell ref="M18:N18"/>
    <mergeCell ref="H19:K19"/>
    <mergeCell ref="M19:N19"/>
    <mergeCell ref="P19:AH20"/>
    <mergeCell ref="I20:K20"/>
    <mergeCell ref="M20:N20"/>
    <mergeCell ref="B15:G36"/>
    <mergeCell ref="H15:K15"/>
    <mergeCell ref="M15:N15"/>
    <mergeCell ref="P15:AH16"/>
    <mergeCell ref="I16:K16"/>
    <mergeCell ref="M16:N16"/>
    <mergeCell ref="H17:K17"/>
    <mergeCell ref="M17:N17"/>
    <mergeCell ref="P17:AH18"/>
    <mergeCell ref="I18:K18"/>
    <mergeCell ref="H21:K21"/>
    <mergeCell ref="M21:N21"/>
    <mergeCell ref="P21:AH22"/>
    <mergeCell ref="I22:K22"/>
    <mergeCell ref="M22:N22"/>
    <mergeCell ref="H23:K23"/>
    <mergeCell ref="M23:N23"/>
    <mergeCell ref="P23:AH24"/>
    <mergeCell ref="AH11:AH12"/>
    <mergeCell ref="B13:G14"/>
    <mergeCell ref="H13:J14"/>
    <mergeCell ref="P13:R14"/>
    <mergeCell ref="S13:S14"/>
    <mergeCell ref="AH13:AH14"/>
    <mergeCell ref="T9:V10"/>
    <mergeCell ref="W9:X10"/>
    <mergeCell ref="B11:G12"/>
    <mergeCell ref="H11:N12"/>
    <mergeCell ref="O11:O12"/>
    <mergeCell ref="P11:AG12"/>
    <mergeCell ref="B9:G10"/>
    <mergeCell ref="H9:I10"/>
    <mergeCell ref="J9:L10"/>
    <mergeCell ref="M9:N10"/>
    <mergeCell ref="O9:Q10"/>
    <mergeCell ref="R9:S10"/>
    <mergeCell ref="M1:W3"/>
    <mergeCell ref="AA3:AB3"/>
    <mergeCell ref="AC3:AD3"/>
    <mergeCell ref="AF3:AG3"/>
    <mergeCell ref="B4:G6"/>
    <mergeCell ref="H4:AC4"/>
    <mergeCell ref="AD4:AH10"/>
    <mergeCell ref="H5:AC6"/>
    <mergeCell ref="B7:G8"/>
    <mergeCell ref="H7:AC8"/>
    <mergeCell ref="A1:C1"/>
  </mergeCells>
  <phoneticPr fontId="18"/>
  <conditionalFormatting sqref="AC3:AD3 AF3:AG3">
    <cfRule type="containsBlanks" dxfId="11" priority="2">
      <formula>LEN(TRIM(AC3))=0</formula>
    </cfRule>
  </conditionalFormatting>
  <dataValidations count="1">
    <dataValidation type="list" allowBlank="1" showInputMessage="1" showErrorMessage="1" sqref="H11:N12">
      <formula1>"本人,親族,その他"</formula1>
    </dataValidation>
  </dataValidations>
  <printOptions horizontalCentered="1"/>
  <pageMargins left="0.78740157480314965" right="0.59055118110236227" top="0.78740157480314965" bottom="0.39370078740157483" header="0" footer="0"/>
  <pageSetup paperSize="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1250"/>
  <sheetViews>
    <sheetView view="pageBreakPreview" zoomScaleNormal="100" zoomScaleSheetLayoutView="100" workbookViewId="0">
      <selection activeCell="AV15" sqref="AV15"/>
    </sheetView>
  </sheetViews>
  <sheetFormatPr defaultColWidth="2.5" defaultRowHeight="15" customHeight="1"/>
  <cols>
    <col min="1" max="12" width="2.5" style="21"/>
    <col min="13" max="13" width="2.5" style="21" customWidth="1"/>
    <col min="14" max="35" width="2.5" style="21"/>
    <col min="36" max="37" width="0" style="21" hidden="1" customWidth="1"/>
    <col min="38" max="16384" width="2.5" style="21"/>
  </cols>
  <sheetData>
    <row r="1" spans="1:36" ht="19.5" customHeight="1">
      <c r="A1" s="562" t="s">
        <v>388</v>
      </c>
      <c r="B1" s="562"/>
      <c r="C1" s="562"/>
      <c r="K1" s="22"/>
      <c r="L1" s="22"/>
      <c r="M1" s="533" t="s">
        <v>60</v>
      </c>
      <c r="N1" s="533"/>
      <c r="O1" s="533"/>
      <c r="P1" s="533"/>
      <c r="Q1" s="533"/>
      <c r="R1" s="533"/>
      <c r="S1" s="533"/>
      <c r="T1" s="533"/>
      <c r="U1" s="533"/>
      <c r="V1" s="533"/>
      <c r="W1" s="533"/>
      <c r="Z1" s="34"/>
      <c r="AA1" s="35"/>
      <c r="AB1" s="35"/>
      <c r="AC1" s="35"/>
      <c r="AD1" s="35"/>
      <c r="AE1" s="35"/>
      <c r="AF1" s="35"/>
      <c r="AG1" s="35"/>
      <c r="AH1" s="35"/>
      <c r="AI1" s="34"/>
      <c r="AJ1" s="21" t="s">
        <v>38</v>
      </c>
    </row>
    <row r="2" spans="1:36" ht="15" customHeight="1">
      <c r="B2" s="20"/>
      <c r="K2" s="22"/>
      <c r="L2" s="22"/>
      <c r="M2" s="533"/>
      <c r="N2" s="533"/>
      <c r="O2" s="533"/>
      <c r="P2" s="533"/>
      <c r="Q2" s="533"/>
      <c r="R2" s="533"/>
      <c r="S2" s="533"/>
      <c r="T2" s="533"/>
      <c r="U2" s="533"/>
      <c r="V2" s="533"/>
      <c r="W2" s="533"/>
      <c r="Z2" s="34"/>
      <c r="AA2" s="35"/>
      <c r="AB2" s="35"/>
      <c r="AC2" s="35"/>
      <c r="AD2" s="35"/>
      <c r="AE2" s="35"/>
      <c r="AF2" s="35"/>
      <c r="AG2" s="35"/>
      <c r="AH2" s="35"/>
      <c r="AI2" s="34"/>
    </row>
    <row r="3" spans="1:36" ht="15" customHeight="1">
      <c r="K3" s="24"/>
      <c r="L3" s="24"/>
      <c r="M3" s="534"/>
      <c r="N3" s="534"/>
      <c r="O3" s="534"/>
      <c r="P3" s="534"/>
      <c r="Q3" s="534"/>
      <c r="R3" s="534"/>
      <c r="S3" s="534"/>
      <c r="T3" s="534"/>
      <c r="U3" s="534"/>
      <c r="V3" s="534"/>
      <c r="W3" s="534"/>
      <c r="Z3" s="34"/>
      <c r="AA3" s="605" t="s">
        <v>39</v>
      </c>
      <c r="AB3" s="605"/>
      <c r="AC3" s="605">
        <f>資料2!AC3</f>
        <v>5</v>
      </c>
      <c r="AD3" s="605"/>
      <c r="AE3" s="36" t="s">
        <v>40</v>
      </c>
      <c r="AF3" s="605">
        <f>資料2!AF3</f>
        <v>7</v>
      </c>
      <c r="AG3" s="605"/>
      <c r="AH3" s="36" t="s">
        <v>41</v>
      </c>
      <c r="AI3" s="34"/>
      <c r="AJ3" s="21" t="s">
        <v>42</v>
      </c>
    </row>
    <row r="4" spans="1:36" ht="15" customHeight="1">
      <c r="B4" s="537" t="s" ph="1">
        <v>43</v>
      </c>
      <c r="C4" s="538" ph="1"/>
      <c r="D4" s="538" ph="1"/>
      <c r="E4" s="538" ph="1"/>
      <c r="F4" s="538" ph="1"/>
      <c r="G4" s="539" ph="1"/>
      <c r="H4" s="546">
        <f>資料1!C8</f>
        <v>0</v>
      </c>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606"/>
    </row>
    <row r="5" spans="1:36" ht="15" customHeight="1">
      <c r="B5" s="540" ph="1"/>
      <c r="C5" s="541" ph="1"/>
      <c r="D5" s="541" ph="1"/>
      <c r="E5" s="541" ph="1"/>
      <c r="F5" s="541" ph="1"/>
      <c r="G5" s="542" ph="1"/>
      <c r="H5" s="554">
        <f>資料1!B8</f>
        <v>0</v>
      </c>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607"/>
    </row>
    <row r="6" spans="1:36" ht="15" customHeight="1">
      <c r="B6" s="543" ph="1"/>
      <c r="C6" s="544" ph="1"/>
      <c r="D6" s="544" ph="1"/>
      <c r="E6" s="544" ph="1"/>
      <c r="F6" s="544" ph="1"/>
      <c r="G6" s="545" ph="1"/>
      <c r="H6" s="556"/>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608"/>
    </row>
    <row r="7" spans="1:36" ht="15" customHeight="1">
      <c r="B7" s="540" t="s">
        <v>46</v>
      </c>
      <c r="C7" s="541"/>
      <c r="D7" s="541"/>
      <c r="E7" s="541"/>
      <c r="F7" s="541"/>
      <c r="G7" s="542"/>
      <c r="H7" s="609">
        <f>資料1!L8</f>
        <v>0</v>
      </c>
      <c r="I7" s="609" ph="1"/>
      <c r="J7" s="609" ph="1"/>
      <c r="K7" s="609" ph="1"/>
      <c r="L7" s="609" ph="1"/>
      <c r="M7" s="609" ph="1"/>
      <c r="N7" s="609" ph="1"/>
      <c r="O7" s="609" ph="1"/>
      <c r="P7" s="609" ph="1"/>
      <c r="Q7" s="609" ph="1"/>
      <c r="R7" s="609" ph="1"/>
      <c r="S7" s="609" ph="1"/>
      <c r="T7" s="609" ph="1"/>
      <c r="U7" s="609" ph="1"/>
      <c r="V7" s="609" ph="1"/>
      <c r="W7" s="609" ph="1"/>
      <c r="X7" s="609" ph="1"/>
      <c r="Y7" s="609" ph="1"/>
      <c r="Z7" s="609" ph="1"/>
      <c r="AA7" s="609" ph="1"/>
      <c r="AB7" s="609" ph="1"/>
      <c r="AC7" s="609" ph="1"/>
      <c r="AD7" s="609" ph="1"/>
      <c r="AE7" s="609" ph="1"/>
      <c r="AF7" s="609" ph="1"/>
      <c r="AG7" s="609" ph="1"/>
      <c r="AH7" s="610" ph="1"/>
    </row>
    <row r="8" spans="1:36" ht="15" customHeight="1">
      <c r="B8" s="543"/>
      <c r="C8" s="544"/>
      <c r="D8" s="544"/>
      <c r="E8" s="544"/>
      <c r="F8" s="544"/>
      <c r="G8" s="545"/>
      <c r="H8" s="561" ph="1"/>
      <c r="I8" s="561" ph="1"/>
      <c r="J8" s="561" ph="1"/>
      <c r="K8" s="561" ph="1"/>
      <c r="L8" s="561" ph="1"/>
      <c r="M8" s="561" ph="1"/>
      <c r="N8" s="561" ph="1"/>
      <c r="O8" s="561" ph="1"/>
      <c r="P8" s="561" ph="1"/>
      <c r="Q8" s="561" ph="1"/>
      <c r="R8" s="561" ph="1"/>
      <c r="S8" s="561" ph="1"/>
      <c r="T8" s="561" ph="1"/>
      <c r="U8" s="561" ph="1"/>
      <c r="V8" s="561" ph="1"/>
      <c r="W8" s="561" ph="1"/>
      <c r="X8" s="561" ph="1"/>
      <c r="Y8" s="561" ph="1"/>
      <c r="Z8" s="561" ph="1"/>
      <c r="AA8" s="561" ph="1"/>
      <c r="AB8" s="561" ph="1"/>
      <c r="AC8" s="561" ph="1"/>
      <c r="AD8" s="561" ph="1"/>
      <c r="AE8" s="561" ph="1"/>
      <c r="AF8" s="561" ph="1"/>
      <c r="AG8" s="561" ph="1"/>
      <c r="AH8" s="611" ph="1"/>
    </row>
    <row r="9" spans="1:36" ht="15" customHeight="1">
      <c r="B9" s="537" t="s">
        <v>47</v>
      </c>
      <c r="C9" s="538"/>
      <c r="D9" s="538"/>
      <c r="E9" s="538"/>
      <c r="F9" s="538"/>
      <c r="G9" s="539"/>
      <c r="H9" s="565">
        <f>資料1!D8</f>
        <v>0</v>
      </c>
      <c r="I9" s="566"/>
      <c r="J9" s="566">
        <f>資料1!F8</f>
        <v>0</v>
      </c>
      <c r="K9" s="566"/>
      <c r="L9" s="566"/>
      <c r="M9" s="566" t="s">
        <v>40</v>
      </c>
      <c r="N9" s="566"/>
      <c r="O9" s="566">
        <f>資料1!H8</f>
        <v>0</v>
      </c>
      <c r="P9" s="566"/>
      <c r="Q9" s="566"/>
      <c r="R9" s="566" t="s">
        <v>41</v>
      </c>
      <c r="S9" s="566"/>
      <c r="T9" s="566">
        <f>資料1!J8</f>
        <v>0</v>
      </c>
      <c r="U9" s="566"/>
      <c r="V9" s="566"/>
      <c r="W9" s="570" t="s">
        <v>48</v>
      </c>
      <c r="X9" s="570"/>
      <c r="Y9" s="566"/>
      <c r="Z9" s="566"/>
      <c r="AA9" s="566"/>
      <c r="AB9" s="566"/>
      <c r="AC9" s="566"/>
      <c r="AD9" s="566"/>
      <c r="AE9" s="566"/>
      <c r="AF9" s="566"/>
      <c r="AG9" s="566"/>
      <c r="AH9" s="563"/>
    </row>
    <row r="10" spans="1:36" ht="15" customHeight="1">
      <c r="B10" s="540"/>
      <c r="C10" s="541"/>
      <c r="D10" s="541"/>
      <c r="E10" s="541"/>
      <c r="F10" s="541"/>
      <c r="G10" s="542"/>
      <c r="H10" s="567"/>
      <c r="I10" s="568"/>
      <c r="J10" s="568"/>
      <c r="K10" s="568"/>
      <c r="L10" s="568"/>
      <c r="M10" s="568"/>
      <c r="N10" s="568"/>
      <c r="O10" s="568"/>
      <c r="P10" s="568"/>
      <c r="Q10" s="568"/>
      <c r="R10" s="568"/>
      <c r="S10" s="568"/>
      <c r="T10" s="568"/>
      <c r="U10" s="568"/>
      <c r="V10" s="568"/>
      <c r="W10" s="571"/>
      <c r="X10" s="571"/>
      <c r="Y10" s="568"/>
      <c r="Z10" s="568"/>
      <c r="AA10" s="568"/>
      <c r="AB10" s="568"/>
      <c r="AC10" s="568"/>
      <c r="AD10" s="568"/>
      <c r="AE10" s="568"/>
      <c r="AF10" s="568"/>
      <c r="AG10" s="568"/>
      <c r="AH10" s="569"/>
    </row>
    <row r="11" spans="1:36" ht="15" customHeight="1">
      <c r="B11" s="537" t="s">
        <v>49</v>
      </c>
      <c r="C11" s="538"/>
      <c r="D11" s="538"/>
      <c r="E11" s="538"/>
      <c r="F11" s="538"/>
      <c r="G11" s="539"/>
      <c r="H11" s="548"/>
      <c r="I11" s="548"/>
      <c r="J11" s="548"/>
      <c r="K11" s="548"/>
      <c r="L11" s="548"/>
      <c r="M11" s="548"/>
      <c r="N11" s="548"/>
      <c r="O11" s="566" t="s">
        <v>50</v>
      </c>
      <c r="P11" s="612"/>
      <c r="Q11" s="612"/>
      <c r="R11" s="612"/>
      <c r="S11" s="612"/>
      <c r="T11" s="612"/>
      <c r="U11" s="612"/>
      <c r="V11" s="612"/>
      <c r="W11" s="612"/>
      <c r="X11" s="612"/>
      <c r="Y11" s="612"/>
      <c r="Z11" s="612"/>
      <c r="AA11" s="612"/>
      <c r="AB11" s="612"/>
      <c r="AC11" s="612"/>
      <c r="AD11" s="612"/>
      <c r="AE11" s="612"/>
      <c r="AF11" s="612"/>
      <c r="AG11" s="612"/>
      <c r="AH11" s="563" t="s">
        <v>51</v>
      </c>
    </row>
    <row r="12" spans="1:36" ht="15" customHeight="1">
      <c r="B12" s="540"/>
      <c r="C12" s="541"/>
      <c r="D12" s="541"/>
      <c r="E12" s="541"/>
      <c r="F12" s="541"/>
      <c r="G12" s="542"/>
      <c r="H12" s="550"/>
      <c r="I12" s="550"/>
      <c r="J12" s="550"/>
      <c r="K12" s="550"/>
      <c r="L12" s="550"/>
      <c r="M12" s="550"/>
      <c r="N12" s="550"/>
      <c r="O12" s="572"/>
      <c r="P12" s="613"/>
      <c r="Q12" s="613"/>
      <c r="R12" s="613"/>
      <c r="S12" s="613"/>
      <c r="T12" s="613"/>
      <c r="U12" s="613"/>
      <c r="V12" s="613"/>
      <c r="W12" s="613"/>
      <c r="X12" s="613"/>
      <c r="Y12" s="613"/>
      <c r="Z12" s="613"/>
      <c r="AA12" s="613"/>
      <c r="AB12" s="613"/>
      <c r="AC12" s="613"/>
      <c r="AD12" s="613"/>
      <c r="AE12" s="613"/>
      <c r="AF12" s="613"/>
      <c r="AG12" s="613"/>
      <c r="AH12" s="564"/>
    </row>
    <row r="13" spans="1:36" ht="15" customHeight="1">
      <c r="B13" s="537" t="s">
        <v>52</v>
      </c>
      <c r="C13" s="538"/>
      <c r="D13" s="538"/>
      <c r="E13" s="538"/>
      <c r="F13" s="538"/>
      <c r="G13" s="539"/>
      <c r="H13" s="565" t="s">
        <v>53</v>
      </c>
      <c r="I13" s="566"/>
      <c r="J13" s="566"/>
      <c r="K13" s="615">
        <f>資料1!A8</f>
        <v>0</v>
      </c>
      <c r="L13" s="615"/>
      <c r="M13" s="615"/>
      <c r="N13" s="615"/>
      <c r="O13" s="615"/>
      <c r="P13" s="566" t="s">
        <v>42</v>
      </c>
      <c r="Q13" s="566"/>
      <c r="R13" s="566"/>
      <c r="S13" s="566" t="s">
        <v>50</v>
      </c>
      <c r="T13" s="617"/>
      <c r="U13" s="617"/>
      <c r="V13" s="617"/>
      <c r="W13" s="617"/>
      <c r="X13" s="617"/>
      <c r="Y13" s="617"/>
      <c r="Z13" s="617"/>
      <c r="AA13" s="617"/>
      <c r="AB13" s="617"/>
      <c r="AC13" s="617"/>
      <c r="AD13" s="617"/>
      <c r="AE13" s="617"/>
      <c r="AF13" s="617"/>
      <c r="AG13" s="617"/>
      <c r="AH13" s="563" t="s">
        <v>51</v>
      </c>
    </row>
    <row r="14" spans="1:36" ht="15" customHeight="1">
      <c r="B14" s="543"/>
      <c r="C14" s="544"/>
      <c r="D14" s="544"/>
      <c r="E14" s="544"/>
      <c r="F14" s="544"/>
      <c r="G14" s="545"/>
      <c r="H14" s="567"/>
      <c r="I14" s="568"/>
      <c r="J14" s="568"/>
      <c r="K14" s="616"/>
      <c r="L14" s="616"/>
      <c r="M14" s="616"/>
      <c r="N14" s="616"/>
      <c r="O14" s="616"/>
      <c r="P14" s="568"/>
      <c r="Q14" s="568"/>
      <c r="R14" s="568"/>
      <c r="S14" s="568"/>
      <c r="T14" s="618"/>
      <c r="U14" s="618"/>
      <c r="V14" s="618"/>
      <c r="W14" s="618"/>
      <c r="X14" s="618"/>
      <c r="Y14" s="618"/>
      <c r="Z14" s="618"/>
      <c r="AA14" s="618"/>
      <c r="AB14" s="618"/>
      <c r="AC14" s="618"/>
      <c r="AD14" s="618"/>
      <c r="AE14" s="618"/>
      <c r="AF14" s="618"/>
      <c r="AG14" s="618"/>
      <c r="AH14" s="569"/>
    </row>
    <row r="15" spans="1:36" ht="15" customHeight="1">
      <c r="B15" s="585" t="s">
        <v>54</v>
      </c>
      <c r="C15" s="586"/>
      <c r="D15" s="586"/>
      <c r="E15" s="586"/>
      <c r="F15" s="586"/>
      <c r="G15" s="587"/>
      <c r="H15" s="579"/>
      <c r="I15" s="580"/>
      <c r="J15" s="580"/>
      <c r="K15" s="580"/>
      <c r="L15" s="27" t="s">
        <v>40</v>
      </c>
      <c r="M15" s="548"/>
      <c r="N15" s="548"/>
      <c r="O15" s="27" t="s">
        <v>41</v>
      </c>
      <c r="P15" s="573"/>
      <c r="Q15" s="573"/>
      <c r="R15" s="573"/>
      <c r="S15" s="573"/>
      <c r="T15" s="573"/>
      <c r="U15" s="573"/>
      <c r="V15" s="573"/>
      <c r="W15" s="573"/>
      <c r="X15" s="573"/>
      <c r="Y15" s="573"/>
      <c r="Z15" s="573"/>
      <c r="AA15" s="573"/>
      <c r="AB15" s="573"/>
      <c r="AC15" s="573"/>
      <c r="AD15" s="573"/>
      <c r="AE15" s="573"/>
      <c r="AF15" s="573"/>
      <c r="AG15" s="573"/>
      <c r="AH15" s="581"/>
    </row>
    <row r="16" spans="1:36" ht="15" customHeight="1">
      <c r="B16" s="588"/>
      <c r="C16" s="589"/>
      <c r="D16" s="589"/>
      <c r="E16" s="589"/>
      <c r="F16" s="589"/>
      <c r="G16" s="590"/>
      <c r="H16" s="28" t="s">
        <v>55</v>
      </c>
      <c r="I16" s="584"/>
      <c r="J16" s="584"/>
      <c r="K16" s="584"/>
      <c r="L16" s="29" t="s">
        <v>40</v>
      </c>
      <c r="M16" s="552"/>
      <c r="N16" s="552"/>
      <c r="O16" s="29" t="s">
        <v>41</v>
      </c>
      <c r="P16" s="582"/>
      <c r="Q16" s="582"/>
      <c r="R16" s="582"/>
      <c r="S16" s="582"/>
      <c r="T16" s="582"/>
      <c r="U16" s="582"/>
      <c r="V16" s="582"/>
      <c r="W16" s="582"/>
      <c r="X16" s="582"/>
      <c r="Y16" s="582"/>
      <c r="Z16" s="582"/>
      <c r="AA16" s="582"/>
      <c r="AB16" s="582"/>
      <c r="AC16" s="582"/>
      <c r="AD16" s="582"/>
      <c r="AE16" s="582"/>
      <c r="AF16" s="582"/>
      <c r="AG16" s="582"/>
      <c r="AH16" s="583"/>
    </row>
    <row r="17" spans="2:34" ht="15" customHeight="1">
      <c r="B17" s="588"/>
      <c r="C17" s="589"/>
      <c r="D17" s="589"/>
      <c r="E17" s="589"/>
      <c r="F17" s="589"/>
      <c r="G17" s="590"/>
      <c r="H17" s="579"/>
      <c r="I17" s="580"/>
      <c r="J17" s="580"/>
      <c r="K17" s="580"/>
      <c r="L17" s="27" t="s">
        <v>40</v>
      </c>
      <c r="M17" s="548"/>
      <c r="N17" s="548"/>
      <c r="O17" s="27" t="s">
        <v>41</v>
      </c>
      <c r="P17" s="573"/>
      <c r="Q17" s="573"/>
      <c r="R17" s="573"/>
      <c r="S17" s="573"/>
      <c r="T17" s="573"/>
      <c r="U17" s="573"/>
      <c r="V17" s="573"/>
      <c r="W17" s="573"/>
      <c r="X17" s="573"/>
      <c r="Y17" s="573"/>
      <c r="Z17" s="573"/>
      <c r="AA17" s="573"/>
      <c r="AB17" s="573"/>
      <c r="AC17" s="573"/>
      <c r="AD17" s="573"/>
      <c r="AE17" s="573"/>
      <c r="AF17" s="573"/>
      <c r="AG17" s="573"/>
      <c r="AH17" s="581"/>
    </row>
    <row r="18" spans="2:34" ht="15" customHeight="1">
      <c r="B18" s="588"/>
      <c r="C18" s="589"/>
      <c r="D18" s="589"/>
      <c r="E18" s="589"/>
      <c r="F18" s="589"/>
      <c r="G18" s="590"/>
      <c r="H18" s="28" t="s">
        <v>55</v>
      </c>
      <c r="I18" s="584"/>
      <c r="J18" s="584"/>
      <c r="K18" s="584"/>
      <c r="L18" s="29" t="s">
        <v>40</v>
      </c>
      <c r="M18" s="552"/>
      <c r="N18" s="552"/>
      <c r="O18" s="29" t="s">
        <v>41</v>
      </c>
      <c r="P18" s="582"/>
      <c r="Q18" s="582"/>
      <c r="R18" s="582"/>
      <c r="S18" s="582"/>
      <c r="T18" s="582"/>
      <c r="U18" s="582"/>
      <c r="V18" s="582"/>
      <c r="W18" s="582"/>
      <c r="X18" s="582"/>
      <c r="Y18" s="582"/>
      <c r="Z18" s="582"/>
      <c r="AA18" s="582"/>
      <c r="AB18" s="582"/>
      <c r="AC18" s="582"/>
      <c r="AD18" s="582"/>
      <c r="AE18" s="582"/>
      <c r="AF18" s="582"/>
      <c r="AG18" s="582"/>
      <c r="AH18" s="583"/>
    </row>
    <row r="19" spans="2:34" ht="15" customHeight="1">
      <c r="B19" s="588"/>
      <c r="C19" s="589"/>
      <c r="D19" s="589"/>
      <c r="E19" s="589"/>
      <c r="F19" s="589"/>
      <c r="G19" s="590"/>
      <c r="H19" s="579"/>
      <c r="I19" s="580"/>
      <c r="J19" s="580"/>
      <c r="K19" s="580"/>
      <c r="L19" s="27" t="s">
        <v>40</v>
      </c>
      <c r="M19" s="548"/>
      <c r="N19" s="548"/>
      <c r="O19" s="27" t="s">
        <v>41</v>
      </c>
      <c r="P19" s="573"/>
      <c r="Q19" s="573"/>
      <c r="R19" s="573"/>
      <c r="S19" s="573"/>
      <c r="T19" s="573"/>
      <c r="U19" s="573"/>
      <c r="V19" s="573"/>
      <c r="W19" s="573"/>
      <c r="X19" s="573"/>
      <c r="Y19" s="573"/>
      <c r="Z19" s="573"/>
      <c r="AA19" s="573"/>
      <c r="AB19" s="573"/>
      <c r="AC19" s="573"/>
      <c r="AD19" s="573"/>
      <c r="AE19" s="573"/>
      <c r="AF19" s="573"/>
      <c r="AG19" s="573"/>
      <c r="AH19" s="581"/>
    </row>
    <row r="20" spans="2:34" ht="15" customHeight="1">
      <c r="B20" s="588"/>
      <c r="C20" s="589"/>
      <c r="D20" s="589"/>
      <c r="E20" s="589"/>
      <c r="F20" s="589"/>
      <c r="G20" s="590"/>
      <c r="H20" s="28" t="s">
        <v>55</v>
      </c>
      <c r="I20" s="584"/>
      <c r="J20" s="584"/>
      <c r="K20" s="584"/>
      <c r="L20" s="29" t="s">
        <v>40</v>
      </c>
      <c r="M20" s="552"/>
      <c r="N20" s="552"/>
      <c r="O20" s="29" t="s">
        <v>41</v>
      </c>
      <c r="P20" s="582"/>
      <c r="Q20" s="582"/>
      <c r="R20" s="582"/>
      <c r="S20" s="582"/>
      <c r="T20" s="582"/>
      <c r="U20" s="582"/>
      <c r="V20" s="582"/>
      <c r="W20" s="582"/>
      <c r="X20" s="582"/>
      <c r="Y20" s="582"/>
      <c r="Z20" s="582"/>
      <c r="AA20" s="582"/>
      <c r="AB20" s="582"/>
      <c r="AC20" s="582"/>
      <c r="AD20" s="582"/>
      <c r="AE20" s="582"/>
      <c r="AF20" s="582"/>
      <c r="AG20" s="582"/>
      <c r="AH20" s="583"/>
    </row>
    <row r="21" spans="2:34" ht="15" customHeight="1">
      <c r="B21" s="588"/>
      <c r="C21" s="589"/>
      <c r="D21" s="589"/>
      <c r="E21" s="589"/>
      <c r="F21" s="589"/>
      <c r="G21" s="590"/>
      <c r="H21" s="579"/>
      <c r="I21" s="580"/>
      <c r="J21" s="580"/>
      <c r="K21" s="580"/>
      <c r="L21" s="27" t="s">
        <v>40</v>
      </c>
      <c r="M21" s="548"/>
      <c r="N21" s="548"/>
      <c r="O21" s="27" t="s">
        <v>41</v>
      </c>
      <c r="P21" s="573"/>
      <c r="Q21" s="573"/>
      <c r="R21" s="573"/>
      <c r="S21" s="573"/>
      <c r="T21" s="573"/>
      <c r="U21" s="573"/>
      <c r="V21" s="573"/>
      <c r="W21" s="573"/>
      <c r="X21" s="573"/>
      <c r="Y21" s="573"/>
      <c r="Z21" s="573"/>
      <c r="AA21" s="573"/>
      <c r="AB21" s="573"/>
      <c r="AC21" s="573"/>
      <c r="AD21" s="573"/>
      <c r="AE21" s="573"/>
      <c r="AF21" s="573"/>
      <c r="AG21" s="573"/>
      <c r="AH21" s="581"/>
    </row>
    <row r="22" spans="2:34" ht="15" customHeight="1">
      <c r="B22" s="588"/>
      <c r="C22" s="589"/>
      <c r="D22" s="589"/>
      <c r="E22" s="589"/>
      <c r="F22" s="589"/>
      <c r="G22" s="590"/>
      <c r="H22" s="28" t="s">
        <v>55</v>
      </c>
      <c r="I22" s="584"/>
      <c r="J22" s="584"/>
      <c r="K22" s="584"/>
      <c r="L22" s="29" t="s">
        <v>40</v>
      </c>
      <c r="M22" s="552"/>
      <c r="N22" s="552"/>
      <c r="O22" s="29" t="s">
        <v>41</v>
      </c>
      <c r="P22" s="582"/>
      <c r="Q22" s="582"/>
      <c r="R22" s="582"/>
      <c r="S22" s="582"/>
      <c r="T22" s="582"/>
      <c r="U22" s="582"/>
      <c r="V22" s="582"/>
      <c r="W22" s="582"/>
      <c r="X22" s="582"/>
      <c r="Y22" s="582"/>
      <c r="Z22" s="582"/>
      <c r="AA22" s="582"/>
      <c r="AB22" s="582"/>
      <c r="AC22" s="582"/>
      <c r="AD22" s="582"/>
      <c r="AE22" s="582"/>
      <c r="AF22" s="582"/>
      <c r="AG22" s="582"/>
      <c r="AH22" s="583"/>
    </row>
    <row r="23" spans="2:34" ht="15" customHeight="1">
      <c r="B23" s="588"/>
      <c r="C23" s="589"/>
      <c r="D23" s="589"/>
      <c r="E23" s="589"/>
      <c r="F23" s="589"/>
      <c r="G23" s="590"/>
      <c r="H23" s="579"/>
      <c r="I23" s="580"/>
      <c r="J23" s="580"/>
      <c r="K23" s="580"/>
      <c r="L23" s="27" t="s">
        <v>40</v>
      </c>
      <c r="M23" s="548"/>
      <c r="N23" s="548"/>
      <c r="O23" s="27" t="s">
        <v>41</v>
      </c>
      <c r="P23" s="573"/>
      <c r="Q23" s="573"/>
      <c r="R23" s="573"/>
      <c r="S23" s="573"/>
      <c r="T23" s="573"/>
      <c r="U23" s="573"/>
      <c r="V23" s="573"/>
      <c r="W23" s="573"/>
      <c r="X23" s="573"/>
      <c r="Y23" s="573"/>
      <c r="Z23" s="573"/>
      <c r="AA23" s="573"/>
      <c r="AB23" s="573"/>
      <c r="AC23" s="573"/>
      <c r="AD23" s="573"/>
      <c r="AE23" s="573"/>
      <c r="AF23" s="573"/>
      <c r="AG23" s="573"/>
      <c r="AH23" s="581"/>
    </row>
    <row r="24" spans="2:34" ht="15" customHeight="1">
      <c r="B24" s="588"/>
      <c r="C24" s="589"/>
      <c r="D24" s="589"/>
      <c r="E24" s="589"/>
      <c r="F24" s="589"/>
      <c r="G24" s="590"/>
      <c r="H24" s="28" t="s">
        <v>55</v>
      </c>
      <c r="I24" s="584"/>
      <c r="J24" s="584"/>
      <c r="K24" s="584"/>
      <c r="L24" s="29" t="s">
        <v>40</v>
      </c>
      <c r="M24" s="552"/>
      <c r="N24" s="552"/>
      <c r="O24" s="29" t="s">
        <v>41</v>
      </c>
      <c r="P24" s="582"/>
      <c r="Q24" s="582"/>
      <c r="R24" s="582"/>
      <c r="S24" s="582"/>
      <c r="T24" s="582"/>
      <c r="U24" s="582"/>
      <c r="V24" s="582"/>
      <c r="W24" s="582"/>
      <c r="X24" s="582"/>
      <c r="Y24" s="582"/>
      <c r="Z24" s="582"/>
      <c r="AA24" s="582"/>
      <c r="AB24" s="582"/>
      <c r="AC24" s="582"/>
      <c r="AD24" s="582"/>
      <c r="AE24" s="582"/>
      <c r="AF24" s="582"/>
      <c r="AG24" s="582"/>
      <c r="AH24" s="583"/>
    </row>
    <row r="25" spans="2:34" ht="15" customHeight="1">
      <c r="B25" s="588"/>
      <c r="C25" s="589"/>
      <c r="D25" s="589"/>
      <c r="E25" s="589"/>
      <c r="F25" s="589"/>
      <c r="G25" s="590"/>
      <c r="H25" s="579"/>
      <c r="I25" s="580"/>
      <c r="J25" s="580"/>
      <c r="K25" s="580"/>
      <c r="L25" s="27" t="s">
        <v>40</v>
      </c>
      <c r="M25" s="548"/>
      <c r="N25" s="548"/>
      <c r="O25" s="27" t="s">
        <v>41</v>
      </c>
      <c r="P25" s="573"/>
      <c r="Q25" s="573"/>
      <c r="R25" s="573"/>
      <c r="S25" s="573"/>
      <c r="T25" s="573"/>
      <c r="U25" s="573"/>
      <c r="V25" s="573"/>
      <c r="W25" s="573"/>
      <c r="X25" s="573"/>
      <c r="Y25" s="573"/>
      <c r="Z25" s="573"/>
      <c r="AA25" s="573"/>
      <c r="AB25" s="573"/>
      <c r="AC25" s="573"/>
      <c r="AD25" s="573"/>
      <c r="AE25" s="573"/>
      <c r="AF25" s="573"/>
      <c r="AG25" s="573"/>
      <c r="AH25" s="581"/>
    </row>
    <row r="26" spans="2:34" ht="15" customHeight="1">
      <c r="B26" s="588"/>
      <c r="C26" s="589"/>
      <c r="D26" s="589"/>
      <c r="E26" s="589"/>
      <c r="F26" s="589"/>
      <c r="G26" s="590"/>
      <c r="H26" s="28" t="s">
        <v>55</v>
      </c>
      <c r="I26" s="584"/>
      <c r="J26" s="584"/>
      <c r="K26" s="584"/>
      <c r="L26" s="29" t="s">
        <v>40</v>
      </c>
      <c r="M26" s="552"/>
      <c r="N26" s="552"/>
      <c r="O26" s="29" t="s">
        <v>41</v>
      </c>
      <c r="P26" s="582"/>
      <c r="Q26" s="582"/>
      <c r="R26" s="582"/>
      <c r="S26" s="582"/>
      <c r="T26" s="582"/>
      <c r="U26" s="582"/>
      <c r="V26" s="582"/>
      <c r="W26" s="582"/>
      <c r="X26" s="582"/>
      <c r="Y26" s="582"/>
      <c r="Z26" s="582"/>
      <c r="AA26" s="582"/>
      <c r="AB26" s="582"/>
      <c r="AC26" s="582"/>
      <c r="AD26" s="582"/>
      <c r="AE26" s="582"/>
      <c r="AF26" s="582"/>
      <c r="AG26" s="582"/>
      <c r="AH26" s="583"/>
    </row>
    <row r="27" spans="2:34" ht="15" customHeight="1">
      <c r="B27" s="588"/>
      <c r="C27" s="589"/>
      <c r="D27" s="589"/>
      <c r="E27" s="589"/>
      <c r="F27" s="589"/>
      <c r="G27" s="590"/>
      <c r="H27" s="579"/>
      <c r="I27" s="580"/>
      <c r="J27" s="580"/>
      <c r="K27" s="580"/>
      <c r="L27" s="27" t="s">
        <v>40</v>
      </c>
      <c r="M27" s="548"/>
      <c r="N27" s="548"/>
      <c r="O27" s="27" t="s">
        <v>41</v>
      </c>
      <c r="P27" s="573"/>
      <c r="Q27" s="573"/>
      <c r="R27" s="573"/>
      <c r="S27" s="573"/>
      <c r="T27" s="573"/>
      <c r="U27" s="573"/>
      <c r="V27" s="573"/>
      <c r="W27" s="573"/>
      <c r="X27" s="573"/>
      <c r="Y27" s="573"/>
      <c r="Z27" s="573"/>
      <c r="AA27" s="573"/>
      <c r="AB27" s="573"/>
      <c r="AC27" s="573"/>
      <c r="AD27" s="573"/>
      <c r="AE27" s="573"/>
      <c r="AF27" s="573"/>
      <c r="AG27" s="573"/>
      <c r="AH27" s="581"/>
    </row>
    <row r="28" spans="2:34" ht="15" customHeight="1">
      <c r="B28" s="588"/>
      <c r="C28" s="589"/>
      <c r="D28" s="589"/>
      <c r="E28" s="589"/>
      <c r="F28" s="589"/>
      <c r="G28" s="590"/>
      <c r="H28" s="28" t="s">
        <v>55</v>
      </c>
      <c r="I28" s="584"/>
      <c r="J28" s="584"/>
      <c r="K28" s="584"/>
      <c r="L28" s="29" t="s">
        <v>40</v>
      </c>
      <c r="M28" s="552"/>
      <c r="N28" s="552"/>
      <c r="O28" s="29" t="s">
        <v>41</v>
      </c>
      <c r="P28" s="582"/>
      <c r="Q28" s="582"/>
      <c r="R28" s="582"/>
      <c r="S28" s="582"/>
      <c r="T28" s="582"/>
      <c r="U28" s="582"/>
      <c r="V28" s="582"/>
      <c r="W28" s="582"/>
      <c r="X28" s="582"/>
      <c r="Y28" s="582"/>
      <c r="Z28" s="582"/>
      <c r="AA28" s="582"/>
      <c r="AB28" s="582"/>
      <c r="AC28" s="582"/>
      <c r="AD28" s="582"/>
      <c r="AE28" s="582"/>
      <c r="AF28" s="582"/>
      <c r="AG28" s="582"/>
      <c r="AH28" s="583"/>
    </row>
    <row r="29" spans="2:34" ht="15" customHeight="1">
      <c r="B29" s="588"/>
      <c r="C29" s="589"/>
      <c r="D29" s="589"/>
      <c r="E29" s="589"/>
      <c r="F29" s="589"/>
      <c r="G29" s="590"/>
      <c r="H29" s="579"/>
      <c r="I29" s="580"/>
      <c r="J29" s="580"/>
      <c r="K29" s="580"/>
      <c r="L29" s="27" t="s">
        <v>40</v>
      </c>
      <c r="M29" s="548"/>
      <c r="N29" s="548"/>
      <c r="O29" s="27" t="s">
        <v>41</v>
      </c>
      <c r="P29" s="573"/>
      <c r="Q29" s="573"/>
      <c r="R29" s="573"/>
      <c r="S29" s="573"/>
      <c r="T29" s="573"/>
      <c r="U29" s="573"/>
      <c r="V29" s="573"/>
      <c r="W29" s="573"/>
      <c r="X29" s="573"/>
      <c r="Y29" s="573"/>
      <c r="Z29" s="573"/>
      <c r="AA29" s="573"/>
      <c r="AB29" s="573"/>
      <c r="AC29" s="573"/>
      <c r="AD29" s="573"/>
      <c r="AE29" s="573"/>
      <c r="AF29" s="573"/>
      <c r="AG29" s="573"/>
      <c r="AH29" s="581"/>
    </row>
    <row r="30" spans="2:34" ht="15" customHeight="1">
      <c r="B30" s="588"/>
      <c r="C30" s="589"/>
      <c r="D30" s="589"/>
      <c r="E30" s="589"/>
      <c r="F30" s="589"/>
      <c r="G30" s="590"/>
      <c r="H30" s="28" t="s">
        <v>55</v>
      </c>
      <c r="I30" s="584"/>
      <c r="J30" s="584"/>
      <c r="K30" s="584"/>
      <c r="L30" s="29" t="s">
        <v>40</v>
      </c>
      <c r="M30" s="552"/>
      <c r="N30" s="552"/>
      <c r="O30" s="29" t="s">
        <v>41</v>
      </c>
      <c r="P30" s="582"/>
      <c r="Q30" s="582"/>
      <c r="R30" s="582"/>
      <c r="S30" s="582"/>
      <c r="T30" s="582"/>
      <c r="U30" s="582"/>
      <c r="V30" s="582"/>
      <c r="W30" s="582"/>
      <c r="X30" s="582"/>
      <c r="Y30" s="582"/>
      <c r="Z30" s="582"/>
      <c r="AA30" s="582"/>
      <c r="AB30" s="582"/>
      <c r="AC30" s="582"/>
      <c r="AD30" s="582"/>
      <c r="AE30" s="582"/>
      <c r="AF30" s="582"/>
      <c r="AG30" s="582"/>
      <c r="AH30" s="583"/>
    </row>
    <row r="31" spans="2:34" ht="15" customHeight="1">
      <c r="B31" s="588"/>
      <c r="C31" s="589"/>
      <c r="D31" s="589"/>
      <c r="E31" s="589"/>
      <c r="F31" s="589"/>
      <c r="G31" s="590"/>
      <c r="H31" s="579"/>
      <c r="I31" s="580"/>
      <c r="J31" s="580"/>
      <c r="K31" s="580"/>
      <c r="L31" s="27" t="s">
        <v>40</v>
      </c>
      <c r="M31" s="548"/>
      <c r="N31" s="548"/>
      <c r="O31" s="27" t="s">
        <v>41</v>
      </c>
      <c r="P31" s="573"/>
      <c r="Q31" s="573"/>
      <c r="R31" s="573"/>
      <c r="S31" s="573"/>
      <c r="T31" s="573"/>
      <c r="U31" s="573"/>
      <c r="V31" s="573"/>
      <c r="W31" s="573"/>
      <c r="X31" s="573"/>
      <c r="Y31" s="573"/>
      <c r="Z31" s="573"/>
      <c r="AA31" s="573"/>
      <c r="AB31" s="573"/>
      <c r="AC31" s="573"/>
      <c r="AD31" s="573"/>
      <c r="AE31" s="573"/>
      <c r="AF31" s="573"/>
      <c r="AG31" s="573"/>
      <c r="AH31" s="581"/>
    </row>
    <row r="32" spans="2:34" ht="15" customHeight="1">
      <c r="B32" s="588"/>
      <c r="C32" s="589"/>
      <c r="D32" s="589"/>
      <c r="E32" s="589"/>
      <c r="F32" s="589"/>
      <c r="G32" s="590"/>
      <c r="H32" s="28" t="s">
        <v>55</v>
      </c>
      <c r="I32" s="584"/>
      <c r="J32" s="584"/>
      <c r="K32" s="584"/>
      <c r="L32" s="29" t="s">
        <v>40</v>
      </c>
      <c r="M32" s="552"/>
      <c r="N32" s="552"/>
      <c r="O32" s="29" t="s">
        <v>41</v>
      </c>
      <c r="P32" s="582"/>
      <c r="Q32" s="582"/>
      <c r="R32" s="582"/>
      <c r="S32" s="582"/>
      <c r="T32" s="582"/>
      <c r="U32" s="582"/>
      <c r="V32" s="582"/>
      <c r="W32" s="582"/>
      <c r="X32" s="582"/>
      <c r="Y32" s="582"/>
      <c r="Z32" s="582"/>
      <c r="AA32" s="582"/>
      <c r="AB32" s="582"/>
      <c r="AC32" s="582"/>
      <c r="AD32" s="582"/>
      <c r="AE32" s="582"/>
      <c r="AF32" s="582"/>
      <c r="AG32" s="582"/>
      <c r="AH32" s="583"/>
    </row>
    <row r="33" spans="2:34" ht="15" customHeight="1">
      <c r="B33" s="588"/>
      <c r="C33" s="589"/>
      <c r="D33" s="589"/>
      <c r="E33" s="589"/>
      <c r="F33" s="589"/>
      <c r="G33" s="590"/>
      <c r="H33" s="579"/>
      <c r="I33" s="580"/>
      <c r="J33" s="580"/>
      <c r="K33" s="580"/>
      <c r="L33" s="27" t="s">
        <v>40</v>
      </c>
      <c r="M33" s="548"/>
      <c r="N33" s="548"/>
      <c r="O33" s="27" t="s">
        <v>41</v>
      </c>
      <c r="P33" s="573"/>
      <c r="Q33" s="573"/>
      <c r="R33" s="573"/>
      <c r="S33" s="573"/>
      <c r="T33" s="573"/>
      <c r="U33" s="573"/>
      <c r="V33" s="573"/>
      <c r="W33" s="573"/>
      <c r="X33" s="573"/>
      <c r="Y33" s="573"/>
      <c r="Z33" s="573"/>
      <c r="AA33" s="573"/>
      <c r="AB33" s="573"/>
      <c r="AC33" s="573"/>
      <c r="AD33" s="573"/>
      <c r="AE33" s="573"/>
      <c r="AF33" s="573"/>
      <c r="AG33" s="573"/>
      <c r="AH33" s="581"/>
    </row>
    <row r="34" spans="2:34" ht="15" customHeight="1">
      <c r="B34" s="588"/>
      <c r="C34" s="589"/>
      <c r="D34" s="589"/>
      <c r="E34" s="589"/>
      <c r="F34" s="589"/>
      <c r="G34" s="590"/>
      <c r="H34" s="28" t="s">
        <v>55</v>
      </c>
      <c r="I34" s="584"/>
      <c r="J34" s="584"/>
      <c r="K34" s="584"/>
      <c r="L34" s="29" t="s">
        <v>40</v>
      </c>
      <c r="M34" s="552"/>
      <c r="N34" s="552"/>
      <c r="O34" s="29" t="s">
        <v>41</v>
      </c>
      <c r="P34" s="582"/>
      <c r="Q34" s="582"/>
      <c r="R34" s="582"/>
      <c r="S34" s="582"/>
      <c r="T34" s="582"/>
      <c r="U34" s="582"/>
      <c r="V34" s="582"/>
      <c r="W34" s="582"/>
      <c r="X34" s="582"/>
      <c r="Y34" s="582"/>
      <c r="Z34" s="582"/>
      <c r="AA34" s="582"/>
      <c r="AB34" s="582"/>
      <c r="AC34" s="582"/>
      <c r="AD34" s="582"/>
      <c r="AE34" s="582"/>
      <c r="AF34" s="582"/>
      <c r="AG34" s="582"/>
      <c r="AH34" s="583"/>
    </row>
    <row r="35" spans="2:34" ht="15" customHeight="1">
      <c r="B35" s="588"/>
      <c r="C35" s="589"/>
      <c r="D35" s="589"/>
      <c r="E35" s="589"/>
      <c r="F35" s="589"/>
      <c r="G35" s="590"/>
      <c r="H35" s="579"/>
      <c r="I35" s="580"/>
      <c r="J35" s="580"/>
      <c r="K35" s="580"/>
      <c r="L35" s="27" t="s">
        <v>40</v>
      </c>
      <c r="M35" s="548"/>
      <c r="N35" s="548"/>
      <c r="O35" s="27" t="s">
        <v>41</v>
      </c>
      <c r="P35" s="573"/>
      <c r="Q35" s="573"/>
      <c r="R35" s="573"/>
      <c r="S35" s="573"/>
      <c r="T35" s="573"/>
      <c r="U35" s="573"/>
      <c r="V35" s="573"/>
      <c r="W35" s="573"/>
      <c r="X35" s="573"/>
      <c r="Y35" s="573"/>
      <c r="Z35" s="573"/>
      <c r="AA35" s="573"/>
      <c r="AB35" s="573"/>
      <c r="AC35" s="573"/>
      <c r="AD35" s="573"/>
      <c r="AE35" s="573"/>
      <c r="AF35" s="573"/>
      <c r="AG35" s="573"/>
      <c r="AH35" s="581"/>
    </row>
    <row r="36" spans="2:34" ht="15" customHeight="1">
      <c r="B36" s="591"/>
      <c r="C36" s="592"/>
      <c r="D36" s="592"/>
      <c r="E36" s="592"/>
      <c r="F36" s="592"/>
      <c r="G36" s="593"/>
      <c r="H36" s="28" t="s">
        <v>55</v>
      </c>
      <c r="I36" s="584"/>
      <c r="J36" s="584"/>
      <c r="K36" s="584"/>
      <c r="L36" s="29" t="s">
        <v>40</v>
      </c>
      <c r="M36" s="552"/>
      <c r="N36" s="552"/>
      <c r="O36" s="29" t="s">
        <v>41</v>
      </c>
      <c r="P36" s="582"/>
      <c r="Q36" s="582"/>
      <c r="R36" s="582"/>
      <c r="S36" s="582"/>
      <c r="T36" s="582"/>
      <c r="U36" s="582"/>
      <c r="V36" s="582"/>
      <c r="W36" s="582"/>
      <c r="X36" s="582"/>
      <c r="Y36" s="582"/>
      <c r="Z36" s="582"/>
      <c r="AA36" s="582"/>
      <c r="AB36" s="582"/>
      <c r="AC36" s="582"/>
      <c r="AD36" s="582"/>
      <c r="AE36" s="582"/>
      <c r="AF36" s="582"/>
      <c r="AG36" s="582"/>
      <c r="AH36" s="583"/>
    </row>
    <row r="37" spans="2:34" ht="15" customHeight="1">
      <c r="B37" s="585" t="s">
        <v>56</v>
      </c>
      <c r="C37" s="586"/>
      <c r="D37" s="586"/>
      <c r="E37" s="586"/>
      <c r="F37" s="586"/>
      <c r="G37" s="587"/>
      <c r="H37" s="579"/>
      <c r="I37" s="580"/>
      <c r="J37" s="580"/>
      <c r="K37" s="580"/>
      <c r="L37" s="27" t="s">
        <v>40</v>
      </c>
      <c r="M37" s="548"/>
      <c r="N37" s="548"/>
      <c r="O37" s="27" t="s">
        <v>41</v>
      </c>
      <c r="P37" s="573"/>
      <c r="Q37" s="573"/>
      <c r="R37" s="573"/>
      <c r="S37" s="573"/>
      <c r="T37" s="573"/>
      <c r="U37" s="573"/>
      <c r="V37" s="573"/>
      <c r="W37" s="573"/>
      <c r="X37" s="573"/>
      <c r="Y37" s="573"/>
      <c r="Z37" s="573"/>
      <c r="AA37" s="573"/>
      <c r="AB37" s="573"/>
      <c r="AC37" s="573"/>
      <c r="AD37" s="573"/>
      <c r="AE37" s="573"/>
      <c r="AF37" s="573"/>
      <c r="AG37" s="573"/>
      <c r="AH37" s="581"/>
    </row>
    <row r="38" spans="2:34" ht="15" customHeight="1">
      <c r="B38" s="588"/>
      <c r="C38" s="589"/>
      <c r="D38" s="589"/>
      <c r="E38" s="589"/>
      <c r="F38" s="589"/>
      <c r="G38" s="590"/>
      <c r="H38" s="28" t="s">
        <v>55</v>
      </c>
      <c r="I38" s="584"/>
      <c r="J38" s="584"/>
      <c r="K38" s="584"/>
      <c r="L38" s="29" t="s">
        <v>40</v>
      </c>
      <c r="M38" s="552"/>
      <c r="N38" s="552"/>
      <c r="O38" s="29" t="s">
        <v>41</v>
      </c>
      <c r="P38" s="582"/>
      <c r="Q38" s="582"/>
      <c r="R38" s="582"/>
      <c r="S38" s="582"/>
      <c r="T38" s="582"/>
      <c r="U38" s="582"/>
      <c r="V38" s="582"/>
      <c r="W38" s="582"/>
      <c r="X38" s="582"/>
      <c r="Y38" s="582"/>
      <c r="Z38" s="582"/>
      <c r="AA38" s="582"/>
      <c r="AB38" s="582"/>
      <c r="AC38" s="582"/>
      <c r="AD38" s="582"/>
      <c r="AE38" s="582"/>
      <c r="AF38" s="582"/>
      <c r="AG38" s="582"/>
      <c r="AH38" s="583"/>
    </row>
    <row r="39" spans="2:34" ht="15" customHeight="1">
      <c r="B39" s="588"/>
      <c r="C39" s="589"/>
      <c r="D39" s="589"/>
      <c r="E39" s="589"/>
      <c r="F39" s="589"/>
      <c r="G39" s="590"/>
      <c r="H39" s="579"/>
      <c r="I39" s="580"/>
      <c r="J39" s="580"/>
      <c r="K39" s="580"/>
      <c r="L39" s="27" t="s">
        <v>40</v>
      </c>
      <c r="M39" s="548"/>
      <c r="N39" s="548"/>
      <c r="O39" s="27" t="s">
        <v>41</v>
      </c>
      <c r="P39" s="573"/>
      <c r="Q39" s="573"/>
      <c r="R39" s="573"/>
      <c r="S39" s="573"/>
      <c r="T39" s="573"/>
      <c r="U39" s="573"/>
      <c r="V39" s="573"/>
      <c r="W39" s="573"/>
      <c r="X39" s="573"/>
      <c r="Y39" s="573"/>
      <c r="Z39" s="573"/>
      <c r="AA39" s="573"/>
      <c r="AB39" s="573"/>
      <c r="AC39" s="573"/>
      <c r="AD39" s="573"/>
      <c r="AE39" s="573"/>
      <c r="AF39" s="573"/>
      <c r="AG39" s="573"/>
      <c r="AH39" s="581"/>
    </row>
    <row r="40" spans="2:34" ht="15" customHeight="1">
      <c r="B40" s="588"/>
      <c r="C40" s="589"/>
      <c r="D40" s="589"/>
      <c r="E40" s="589"/>
      <c r="F40" s="589"/>
      <c r="G40" s="590"/>
      <c r="H40" s="28" t="s">
        <v>55</v>
      </c>
      <c r="I40" s="584"/>
      <c r="J40" s="584"/>
      <c r="K40" s="584"/>
      <c r="L40" s="29" t="s">
        <v>40</v>
      </c>
      <c r="M40" s="552"/>
      <c r="N40" s="552"/>
      <c r="O40" s="29" t="s">
        <v>41</v>
      </c>
      <c r="P40" s="582"/>
      <c r="Q40" s="582"/>
      <c r="R40" s="582"/>
      <c r="S40" s="582"/>
      <c r="T40" s="582"/>
      <c r="U40" s="582"/>
      <c r="V40" s="582"/>
      <c r="W40" s="582"/>
      <c r="X40" s="582"/>
      <c r="Y40" s="582"/>
      <c r="Z40" s="582"/>
      <c r="AA40" s="582"/>
      <c r="AB40" s="582"/>
      <c r="AC40" s="582"/>
      <c r="AD40" s="582"/>
      <c r="AE40" s="582"/>
      <c r="AF40" s="582"/>
      <c r="AG40" s="582"/>
      <c r="AH40" s="583"/>
    </row>
    <row r="41" spans="2:34" ht="15" customHeight="1">
      <c r="B41" s="588"/>
      <c r="C41" s="589"/>
      <c r="D41" s="589"/>
      <c r="E41" s="589"/>
      <c r="F41" s="589"/>
      <c r="G41" s="590"/>
      <c r="H41" s="579"/>
      <c r="I41" s="580"/>
      <c r="J41" s="580"/>
      <c r="K41" s="580"/>
      <c r="L41" s="27" t="s">
        <v>40</v>
      </c>
      <c r="M41" s="548"/>
      <c r="N41" s="548"/>
      <c r="O41" s="27" t="s">
        <v>41</v>
      </c>
      <c r="P41" s="573"/>
      <c r="Q41" s="573"/>
      <c r="R41" s="573"/>
      <c r="S41" s="573"/>
      <c r="T41" s="573"/>
      <c r="U41" s="573"/>
      <c r="V41" s="573"/>
      <c r="W41" s="573"/>
      <c r="X41" s="573"/>
      <c r="Y41" s="573"/>
      <c r="Z41" s="573"/>
      <c r="AA41" s="573"/>
      <c r="AB41" s="573"/>
      <c r="AC41" s="573"/>
      <c r="AD41" s="573"/>
      <c r="AE41" s="573"/>
      <c r="AF41" s="573"/>
      <c r="AG41" s="573"/>
      <c r="AH41" s="581"/>
    </row>
    <row r="42" spans="2:34" ht="15" customHeight="1">
      <c r="B42" s="588"/>
      <c r="C42" s="589"/>
      <c r="D42" s="589"/>
      <c r="E42" s="589"/>
      <c r="F42" s="589"/>
      <c r="G42" s="590"/>
      <c r="H42" s="28" t="s">
        <v>55</v>
      </c>
      <c r="I42" s="584"/>
      <c r="J42" s="584"/>
      <c r="K42" s="584"/>
      <c r="L42" s="29" t="s">
        <v>40</v>
      </c>
      <c r="M42" s="552"/>
      <c r="N42" s="552"/>
      <c r="O42" s="29" t="s">
        <v>41</v>
      </c>
      <c r="P42" s="582"/>
      <c r="Q42" s="582"/>
      <c r="R42" s="582"/>
      <c r="S42" s="582"/>
      <c r="T42" s="582"/>
      <c r="U42" s="582"/>
      <c r="V42" s="582"/>
      <c r="W42" s="582"/>
      <c r="X42" s="582"/>
      <c r="Y42" s="582"/>
      <c r="Z42" s="582"/>
      <c r="AA42" s="582"/>
      <c r="AB42" s="582"/>
      <c r="AC42" s="582"/>
      <c r="AD42" s="582"/>
      <c r="AE42" s="582"/>
      <c r="AF42" s="582"/>
      <c r="AG42" s="582"/>
      <c r="AH42" s="583"/>
    </row>
    <row r="43" spans="2:34" ht="15" customHeight="1">
      <c r="B43" s="588"/>
      <c r="C43" s="589"/>
      <c r="D43" s="589"/>
      <c r="E43" s="589"/>
      <c r="F43" s="589"/>
      <c r="G43" s="590"/>
      <c r="H43" s="579"/>
      <c r="I43" s="580"/>
      <c r="J43" s="580"/>
      <c r="K43" s="580"/>
      <c r="L43" s="27" t="s">
        <v>40</v>
      </c>
      <c r="M43" s="548"/>
      <c r="N43" s="548"/>
      <c r="O43" s="27" t="s">
        <v>41</v>
      </c>
      <c r="P43" s="573"/>
      <c r="Q43" s="573"/>
      <c r="R43" s="573"/>
      <c r="S43" s="573"/>
      <c r="T43" s="573"/>
      <c r="U43" s="573"/>
      <c r="V43" s="573"/>
      <c r="W43" s="573"/>
      <c r="X43" s="573"/>
      <c r="Y43" s="573"/>
      <c r="Z43" s="573"/>
      <c r="AA43" s="573"/>
      <c r="AB43" s="573"/>
      <c r="AC43" s="573"/>
      <c r="AD43" s="573"/>
      <c r="AE43" s="573"/>
      <c r="AF43" s="573"/>
      <c r="AG43" s="573"/>
      <c r="AH43" s="581"/>
    </row>
    <row r="44" spans="2:34" ht="15" customHeight="1">
      <c r="B44" s="588"/>
      <c r="C44" s="589"/>
      <c r="D44" s="589"/>
      <c r="E44" s="589"/>
      <c r="F44" s="589"/>
      <c r="G44" s="590"/>
      <c r="H44" s="28" t="s">
        <v>55</v>
      </c>
      <c r="I44" s="584"/>
      <c r="J44" s="584"/>
      <c r="K44" s="584"/>
      <c r="L44" s="29" t="s">
        <v>40</v>
      </c>
      <c r="M44" s="552"/>
      <c r="N44" s="552"/>
      <c r="O44" s="29" t="s">
        <v>41</v>
      </c>
      <c r="P44" s="582"/>
      <c r="Q44" s="582"/>
      <c r="R44" s="582"/>
      <c r="S44" s="582"/>
      <c r="T44" s="582"/>
      <c r="U44" s="582"/>
      <c r="V44" s="582"/>
      <c r="W44" s="582"/>
      <c r="X44" s="582"/>
      <c r="Y44" s="582"/>
      <c r="Z44" s="582"/>
      <c r="AA44" s="582"/>
      <c r="AB44" s="582"/>
      <c r="AC44" s="582"/>
      <c r="AD44" s="582"/>
      <c r="AE44" s="582"/>
      <c r="AF44" s="582"/>
      <c r="AG44" s="582"/>
      <c r="AH44" s="583"/>
    </row>
    <row r="45" spans="2:34" ht="15" customHeight="1">
      <c r="B45" s="588"/>
      <c r="C45" s="589"/>
      <c r="D45" s="589"/>
      <c r="E45" s="589"/>
      <c r="F45" s="589"/>
      <c r="G45" s="590"/>
      <c r="H45" s="579"/>
      <c r="I45" s="580"/>
      <c r="J45" s="580"/>
      <c r="K45" s="580"/>
      <c r="L45" s="27" t="s">
        <v>40</v>
      </c>
      <c r="M45" s="548"/>
      <c r="N45" s="548"/>
      <c r="O45" s="27" t="s">
        <v>41</v>
      </c>
      <c r="P45" s="573"/>
      <c r="Q45" s="573"/>
      <c r="R45" s="573"/>
      <c r="S45" s="573"/>
      <c r="T45" s="573"/>
      <c r="U45" s="573"/>
      <c r="V45" s="573"/>
      <c r="W45" s="573"/>
      <c r="X45" s="573"/>
      <c r="Y45" s="573"/>
      <c r="Z45" s="573"/>
      <c r="AA45" s="573"/>
      <c r="AB45" s="573"/>
      <c r="AC45" s="573"/>
      <c r="AD45" s="573"/>
      <c r="AE45" s="573"/>
      <c r="AF45" s="573"/>
      <c r="AG45" s="573"/>
      <c r="AH45" s="581"/>
    </row>
    <row r="46" spans="2:34" ht="15" customHeight="1">
      <c r="B46" s="588"/>
      <c r="C46" s="589"/>
      <c r="D46" s="589"/>
      <c r="E46" s="589"/>
      <c r="F46" s="589"/>
      <c r="G46" s="590"/>
      <c r="H46" s="28" t="s">
        <v>55</v>
      </c>
      <c r="I46" s="584"/>
      <c r="J46" s="584"/>
      <c r="K46" s="584"/>
      <c r="L46" s="29" t="s">
        <v>40</v>
      </c>
      <c r="M46" s="552"/>
      <c r="N46" s="552"/>
      <c r="O46" s="29" t="s">
        <v>41</v>
      </c>
      <c r="P46" s="582"/>
      <c r="Q46" s="582"/>
      <c r="R46" s="582"/>
      <c r="S46" s="582"/>
      <c r="T46" s="582"/>
      <c r="U46" s="582"/>
      <c r="V46" s="582"/>
      <c r="W46" s="582"/>
      <c r="X46" s="582"/>
      <c r="Y46" s="582"/>
      <c r="Z46" s="582"/>
      <c r="AA46" s="582"/>
      <c r="AB46" s="582"/>
      <c r="AC46" s="582"/>
      <c r="AD46" s="582"/>
      <c r="AE46" s="582"/>
      <c r="AF46" s="582"/>
      <c r="AG46" s="582"/>
      <c r="AH46" s="583"/>
    </row>
    <row r="47" spans="2:34" ht="15" customHeight="1">
      <c r="B47" s="588"/>
      <c r="C47" s="589"/>
      <c r="D47" s="589"/>
      <c r="E47" s="589"/>
      <c r="F47" s="589"/>
      <c r="G47" s="590"/>
      <c r="H47" s="579"/>
      <c r="I47" s="580"/>
      <c r="J47" s="580"/>
      <c r="K47" s="580"/>
      <c r="L47" s="27" t="s">
        <v>40</v>
      </c>
      <c r="M47" s="548"/>
      <c r="N47" s="548"/>
      <c r="O47" s="27" t="s">
        <v>41</v>
      </c>
      <c r="P47" s="573"/>
      <c r="Q47" s="573"/>
      <c r="R47" s="573"/>
      <c r="S47" s="573"/>
      <c r="T47" s="573"/>
      <c r="U47" s="573"/>
      <c r="V47" s="573"/>
      <c r="W47" s="573"/>
      <c r="X47" s="573"/>
      <c r="Y47" s="573"/>
      <c r="Z47" s="573"/>
      <c r="AA47" s="573"/>
      <c r="AB47" s="573"/>
      <c r="AC47" s="573"/>
      <c r="AD47" s="573"/>
      <c r="AE47" s="573"/>
      <c r="AF47" s="573"/>
      <c r="AG47" s="573"/>
      <c r="AH47" s="581"/>
    </row>
    <row r="48" spans="2:34" ht="15" customHeight="1">
      <c r="B48" s="588"/>
      <c r="C48" s="589"/>
      <c r="D48" s="589"/>
      <c r="E48" s="589"/>
      <c r="F48" s="589"/>
      <c r="G48" s="590"/>
      <c r="H48" s="28" t="s">
        <v>55</v>
      </c>
      <c r="I48" s="584"/>
      <c r="J48" s="584"/>
      <c r="K48" s="584"/>
      <c r="L48" s="29" t="s">
        <v>40</v>
      </c>
      <c r="M48" s="552"/>
      <c r="N48" s="552"/>
      <c r="O48" s="29" t="s">
        <v>41</v>
      </c>
      <c r="P48" s="582"/>
      <c r="Q48" s="582"/>
      <c r="R48" s="582"/>
      <c r="S48" s="582"/>
      <c r="T48" s="582"/>
      <c r="U48" s="582"/>
      <c r="V48" s="582"/>
      <c r="W48" s="582"/>
      <c r="X48" s="582"/>
      <c r="Y48" s="582"/>
      <c r="Z48" s="582"/>
      <c r="AA48" s="582"/>
      <c r="AB48" s="582"/>
      <c r="AC48" s="582"/>
      <c r="AD48" s="582"/>
      <c r="AE48" s="582"/>
      <c r="AF48" s="582"/>
      <c r="AG48" s="582"/>
      <c r="AH48" s="583"/>
    </row>
    <row r="49" spans="2:36" ht="15" customHeight="1">
      <c r="B49" s="588"/>
      <c r="C49" s="589"/>
      <c r="D49" s="589"/>
      <c r="E49" s="589"/>
      <c r="F49" s="589"/>
      <c r="G49" s="590"/>
      <c r="H49" s="579"/>
      <c r="I49" s="580"/>
      <c r="J49" s="580"/>
      <c r="K49" s="580"/>
      <c r="L49" s="27" t="s">
        <v>40</v>
      </c>
      <c r="M49" s="548"/>
      <c r="N49" s="548"/>
      <c r="O49" s="27" t="s">
        <v>41</v>
      </c>
      <c r="P49" s="573"/>
      <c r="Q49" s="573"/>
      <c r="R49" s="573"/>
      <c r="S49" s="573"/>
      <c r="T49" s="573"/>
      <c r="U49" s="573"/>
      <c r="V49" s="573"/>
      <c r="W49" s="573"/>
      <c r="X49" s="573"/>
      <c r="Y49" s="573"/>
      <c r="Z49" s="573"/>
      <c r="AA49" s="573"/>
      <c r="AB49" s="573"/>
      <c r="AC49" s="573"/>
      <c r="AD49" s="573"/>
      <c r="AE49" s="573"/>
      <c r="AF49" s="573"/>
      <c r="AG49" s="573"/>
      <c r="AH49" s="581"/>
    </row>
    <row r="50" spans="2:36" ht="15" customHeight="1">
      <c r="B50" s="591"/>
      <c r="C50" s="592"/>
      <c r="D50" s="592"/>
      <c r="E50" s="592"/>
      <c r="F50" s="592"/>
      <c r="G50" s="593"/>
      <c r="H50" s="28" t="s">
        <v>55</v>
      </c>
      <c r="I50" s="584"/>
      <c r="J50" s="584"/>
      <c r="K50" s="584"/>
      <c r="L50" s="29" t="s">
        <v>40</v>
      </c>
      <c r="M50" s="552"/>
      <c r="N50" s="552"/>
      <c r="O50" s="29" t="s">
        <v>41</v>
      </c>
      <c r="P50" s="582"/>
      <c r="Q50" s="582"/>
      <c r="R50" s="582"/>
      <c r="S50" s="582"/>
      <c r="T50" s="582"/>
      <c r="U50" s="582"/>
      <c r="V50" s="582"/>
      <c r="W50" s="582"/>
      <c r="X50" s="582"/>
      <c r="Y50" s="582"/>
      <c r="Z50" s="582"/>
      <c r="AA50" s="582"/>
      <c r="AB50" s="582"/>
      <c r="AC50" s="582"/>
      <c r="AD50" s="582"/>
      <c r="AE50" s="582"/>
      <c r="AF50" s="582"/>
      <c r="AG50" s="582"/>
      <c r="AH50" s="583"/>
    </row>
    <row r="51" spans="2:36" ht="15" customHeight="1">
      <c r="B51" s="594" t="s">
        <v>57</v>
      </c>
      <c r="C51" s="595"/>
      <c r="D51" s="595"/>
      <c r="E51" s="595"/>
      <c r="F51" s="595"/>
      <c r="G51" s="595"/>
      <c r="H51" s="30" t="s">
        <v>58</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31"/>
    </row>
    <row r="52" spans="2:36" ht="15" customHeight="1">
      <c r="B52" s="596"/>
      <c r="C52" s="597"/>
      <c r="D52" s="597"/>
      <c r="E52" s="597"/>
      <c r="F52" s="597"/>
      <c r="G52" s="597"/>
      <c r="H52" s="600"/>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601"/>
    </row>
    <row r="53" spans="2:36" ht="15" customHeight="1">
      <c r="B53" s="598"/>
      <c r="C53" s="599"/>
      <c r="D53" s="599"/>
      <c r="E53" s="599"/>
      <c r="F53" s="599"/>
      <c r="G53" s="599"/>
      <c r="H53" s="60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3"/>
    </row>
    <row r="54" spans="2:36" ht="15" customHeight="1">
      <c r="B54" s="32" t="s">
        <v>59</v>
      </c>
      <c r="C54" s="26"/>
      <c r="D54" s="26"/>
      <c r="E54" s="26"/>
      <c r="F54" s="26"/>
      <c r="G54" s="26"/>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2:36" ht="15" customHeight="1">
      <c r="B55" s="20"/>
      <c r="K55" s="22"/>
      <c r="L55" s="22"/>
      <c r="M55" s="533" t="s">
        <v>60</v>
      </c>
      <c r="N55" s="533"/>
      <c r="O55" s="533"/>
      <c r="P55" s="533"/>
      <c r="Q55" s="533"/>
      <c r="R55" s="533"/>
      <c r="S55" s="533"/>
      <c r="T55" s="533"/>
      <c r="U55" s="533"/>
      <c r="V55" s="533"/>
      <c r="W55" s="533"/>
      <c r="AA55" s="23"/>
      <c r="AB55" s="23"/>
      <c r="AC55" s="23"/>
      <c r="AD55" s="23"/>
      <c r="AE55" s="23"/>
      <c r="AF55" s="23"/>
      <c r="AG55" s="23"/>
      <c r="AH55" s="23"/>
      <c r="AJ55" s="21" t="s">
        <v>38</v>
      </c>
    </row>
    <row r="56" spans="2:36" ht="15" customHeight="1">
      <c r="K56" s="24"/>
      <c r="L56" s="24"/>
      <c r="M56" s="534"/>
      <c r="N56" s="534"/>
      <c r="O56" s="534"/>
      <c r="P56" s="534"/>
      <c r="Q56" s="534"/>
      <c r="R56" s="534"/>
      <c r="S56" s="534"/>
      <c r="T56" s="534"/>
      <c r="U56" s="534"/>
      <c r="V56" s="534"/>
      <c r="W56" s="534"/>
      <c r="AA56" s="535" t="s">
        <v>39</v>
      </c>
      <c r="AB56" s="535"/>
      <c r="AC56" s="614">
        <f>資料2!AC3</f>
        <v>5</v>
      </c>
      <c r="AD56" s="614"/>
      <c r="AE56" s="25" t="s">
        <v>40</v>
      </c>
      <c r="AF56" s="614">
        <f>資料2!AF3</f>
        <v>7</v>
      </c>
      <c r="AG56" s="614"/>
      <c r="AH56" s="25" t="s">
        <v>41</v>
      </c>
      <c r="AJ56" s="21" t="s">
        <v>42</v>
      </c>
    </row>
    <row r="57" spans="2:36" ht="15" customHeight="1">
      <c r="B57" s="537" t="s" ph="1">
        <v>43</v>
      </c>
      <c r="C57" s="538" ph="1"/>
      <c r="D57" s="538" ph="1"/>
      <c r="E57" s="538" ph="1"/>
      <c r="F57" s="538" ph="1"/>
      <c r="G57" s="539" ph="1"/>
      <c r="H57" s="546">
        <f>資料1!C9</f>
        <v>0</v>
      </c>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606"/>
    </row>
    <row r="58" spans="2:36" ht="15" customHeight="1">
      <c r="B58" s="540" ph="1"/>
      <c r="C58" s="541" ph="1"/>
      <c r="D58" s="541" ph="1"/>
      <c r="E58" s="541" ph="1"/>
      <c r="F58" s="541" ph="1"/>
      <c r="G58" s="542" ph="1"/>
      <c r="H58" s="554">
        <f>資料1!B9</f>
        <v>0</v>
      </c>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607"/>
    </row>
    <row r="59" spans="2:36" ht="15" customHeight="1">
      <c r="B59" s="543" ph="1"/>
      <c r="C59" s="544" ph="1"/>
      <c r="D59" s="544" ph="1"/>
      <c r="E59" s="544" ph="1"/>
      <c r="F59" s="544" ph="1"/>
      <c r="G59" s="545" ph="1"/>
      <c r="H59" s="556"/>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608"/>
    </row>
    <row r="60" spans="2:36" ht="15" customHeight="1">
      <c r="B60" s="540" t="s">
        <v>46</v>
      </c>
      <c r="C60" s="541"/>
      <c r="D60" s="541"/>
      <c r="E60" s="541"/>
      <c r="F60" s="541"/>
      <c r="G60" s="542"/>
      <c r="H60" s="609">
        <f>資料1!L9</f>
        <v>0</v>
      </c>
      <c r="I60" s="609" ph="1"/>
      <c r="J60" s="609" ph="1"/>
      <c r="K60" s="609" ph="1"/>
      <c r="L60" s="609" ph="1"/>
      <c r="M60" s="609" ph="1"/>
      <c r="N60" s="609" ph="1"/>
      <c r="O60" s="609" ph="1"/>
      <c r="P60" s="609" ph="1"/>
      <c r="Q60" s="609" ph="1"/>
      <c r="R60" s="609" ph="1"/>
      <c r="S60" s="609" ph="1"/>
      <c r="T60" s="609" ph="1"/>
      <c r="U60" s="609" ph="1"/>
      <c r="V60" s="609" ph="1"/>
      <c r="W60" s="609" ph="1"/>
      <c r="X60" s="609" ph="1"/>
      <c r="Y60" s="609" ph="1"/>
      <c r="Z60" s="609" ph="1"/>
      <c r="AA60" s="609" ph="1"/>
      <c r="AB60" s="609" ph="1"/>
      <c r="AC60" s="609" ph="1"/>
      <c r="AD60" s="609" ph="1"/>
      <c r="AE60" s="609" ph="1"/>
      <c r="AF60" s="609" ph="1"/>
      <c r="AG60" s="609" ph="1"/>
      <c r="AH60" s="610" ph="1"/>
    </row>
    <row r="61" spans="2:36" ht="15" customHeight="1">
      <c r="B61" s="543"/>
      <c r="C61" s="544"/>
      <c r="D61" s="544"/>
      <c r="E61" s="544"/>
      <c r="F61" s="544"/>
      <c r="G61" s="545"/>
      <c r="H61" s="561" ph="1"/>
      <c r="I61" s="561" ph="1"/>
      <c r="J61" s="561" ph="1"/>
      <c r="K61" s="561" ph="1"/>
      <c r="L61" s="561" ph="1"/>
      <c r="M61" s="561" ph="1"/>
      <c r="N61" s="561" ph="1"/>
      <c r="O61" s="561" ph="1"/>
      <c r="P61" s="561" ph="1"/>
      <c r="Q61" s="561" ph="1"/>
      <c r="R61" s="561" ph="1"/>
      <c r="S61" s="561" ph="1"/>
      <c r="T61" s="561" ph="1"/>
      <c r="U61" s="561" ph="1"/>
      <c r="V61" s="561" ph="1"/>
      <c r="W61" s="561" ph="1"/>
      <c r="X61" s="561" ph="1"/>
      <c r="Y61" s="561" ph="1"/>
      <c r="Z61" s="561" ph="1"/>
      <c r="AA61" s="561" ph="1"/>
      <c r="AB61" s="561" ph="1"/>
      <c r="AC61" s="561" ph="1"/>
      <c r="AD61" s="561" ph="1"/>
      <c r="AE61" s="561" ph="1"/>
      <c r="AF61" s="561" ph="1"/>
      <c r="AG61" s="561" ph="1"/>
      <c r="AH61" s="611" ph="1"/>
    </row>
    <row r="62" spans="2:36" ht="15" customHeight="1">
      <c r="B62" s="537" t="s">
        <v>47</v>
      </c>
      <c r="C62" s="538"/>
      <c r="D62" s="538"/>
      <c r="E62" s="538"/>
      <c r="F62" s="538"/>
      <c r="G62" s="539"/>
      <c r="H62" s="565">
        <f>資料1!D9</f>
        <v>0</v>
      </c>
      <c r="I62" s="566"/>
      <c r="J62" s="566">
        <f>資料1!F9</f>
        <v>0</v>
      </c>
      <c r="K62" s="566"/>
      <c r="L62" s="566"/>
      <c r="M62" s="566" t="s">
        <v>40</v>
      </c>
      <c r="N62" s="566"/>
      <c r="O62" s="566">
        <f>資料1!H9</f>
        <v>0</v>
      </c>
      <c r="P62" s="566"/>
      <c r="Q62" s="566"/>
      <c r="R62" s="566" t="s">
        <v>41</v>
      </c>
      <c r="S62" s="566"/>
      <c r="T62" s="566">
        <f>資料1!J9</f>
        <v>0</v>
      </c>
      <c r="U62" s="566"/>
      <c r="V62" s="566"/>
      <c r="W62" s="570" t="s">
        <v>48</v>
      </c>
      <c r="X62" s="570"/>
      <c r="Y62" s="566"/>
      <c r="Z62" s="566"/>
      <c r="AA62" s="566"/>
      <c r="AB62" s="566"/>
      <c r="AC62" s="566"/>
      <c r="AD62" s="566"/>
      <c r="AE62" s="566"/>
      <c r="AF62" s="566"/>
      <c r="AG62" s="566"/>
      <c r="AH62" s="563"/>
    </row>
    <row r="63" spans="2:36" ht="15" customHeight="1">
      <c r="B63" s="540"/>
      <c r="C63" s="541"/>
      <c r="D63" s="541"/>
      <c r="E63" s="541"/>
      <c r="F63" s="541"/>
      <c r="G63" s="542"/>
      <c r="H63" s="567"/>
      <c r="I63" s="568"/>
      <c r="J63" s="568"/>
      <c r="K63" s="568"/>
      <c r="L63" s="568"/>
      <c r="M63" s="568"/>
      <c r="N63" s="568"/>
      <c r="O63" s="568"/>
      <c r="P63" s="568"/>
      <c r="Q63" s="568"/>
      <c r="R63" s="568"/>
      <c r="S63" s="568"/>
      <c r="T63" s="568"/>
      <c r="U63" s="568"/>
      <c r="V63" s="568"/>
      <c r="W63" s="571"/>
      <c r="X63" s="571"/>
      <c r="Y63" s="568"/>
      <c r="Z63" s="568"/>
      <c r="AA63" s="568"/>
      <c r="AB63" s="568"/>
      <c r="AC63" s="568"/>
      <c r="AD63" s="568"/>
      <c r="AE63" s="568"/>
      <c r="AF63" s="568"/>
      <c r="AG63" s="568"/>
      <c r="AH63" s="569"/>
    </row>
    <row r="64" spans="2:36" ht="15" customHeight="1">
      <c r="B64" s="537" t="s">
        <v>49</v>
      </c>
      <c r="C64" s="538"/>
      <c r="D64" s="538"/>
      <c r="E64" s="538"/>
      <c r="F64" s="538"/>
      <c r="G64" s="539"/>
      <c r="H64" s="548"/>
      <c r="I64" s="548"/>
      <c r="J64" s="548"/>
      <c r="K64" s="548"/>
      <c r="L64" s="548"/>
      <c r="M64" s="548"/>
      <c r="N64" s="548"/>
      <c r="O64" s="566" t="s">
        <v>50</v>
      </c>
      <c r="P64" s="612"/>
      <c r="Q64" s="612"/>
      <c r="R64" s="612"/>
      <c r="S64" s="612"/>
      <c r="T64" s="612"/>
      <c r="U64" s="612"/>
      <c r="V64" s="612"/>
      <c r="W64" s="612"/>
      <c r="X64" s="612"/>
      <c r="Y64" s="612"/>
      <c r="Z64" s="612"/>
      <c r="AA64" s="612"/>
      <c r="AB64" s="612"/>
      <c r="AC64" s="612"/>
      <c r="AD64" s="612"/>
      <c r="AE64" s="612"/>
      <c r="AF64" s="612"/>
      <c r="AG64" s="612"/>
      <c r="AH64" s="563" t="s">
        <v>51</v>
      </c>
    </row>
    <row r="65" spans="2:34" ht="15" customHeight="1">
      <c r="B65" s="540"/>
      <c r="C65" s="541"/>
      <c r="D65" s="541"/>
      <c r="E65" s="541"/>
      <c r="F65" s="541"/>
      <c r="G65" s="542"/>
      <c r="H65" s="550"/>
      <c r="I65" s="550"/>
      <c r="J65" s="550"/>
      <c r="K65" s="550"/>
      <c r="L65" s="550"/>
      <c r="M65" s="550"/>
      <c r="N65" s="550"/>
      <c r="O65" s="572"/>
      <c r="P65" s="613"/>
      <c r="Q65" s="613"/>
      <c r="R65" s="613"/>
      <c r="S65" s="613"/>
      <c r="T65" s="613"/>
      <c r="U65" s="613"/>
      <c r="V65" s="613"/>
      <c r="W65" s="613"/>
      <c r="X65" s="613"/>
      <c r="Y65" s="613"/>
      <c r="Z65" s="613"/>
      <c r="AA65" s="613"/>
      <c r="AB65" s="613"/>
      <c r="AC65" s="613"/>
      <c r="AD65" s="613"/>
      <c r="AE65" s="613"/>
      <c r="AF65" s="613"/>
      <c r="AG65" s="613"/>
      <c r="AH65" s="564"/>
    </row>
    <row r="66" spans="2:34" ht="15" customHeight="1">
      <c r="B66" s="537" t="s">
        <v>52</v>
      </c>
      <c r="C66" s="538"/>
      <c r="D66" s="538"/>
      <c r="E66" s="538"/>
      <c r="F66" s="538"/>
      <c r="G66" s="539"/>
      <c r="H66" s="565" t="s">
        <v>53</v>
      </c>
      <c r="I66" s="566"/>
      <c r="J66" s="566"/>
      <c r="K66" s="615">
        <f>資料1!A9</f>
        <v>0</v>
      </c>
      <c r="L66" s="615"/>
      <c r="M66" s="615"/>
      <c r="N66" s="615"/>
      <c r="O66" s="615"/>
      <c r="P66" s="566" t="s">
        <v>42</v>
      </c>
      <c r="Q66" s="566"/>
      <c r="R66" s="566"/>
      <c r="S66" s="566" t="s">
        <v>50</v>
      </c>
      <c r="T66" s="603"/>
      <c r="U66" s="603"/>
      <c r="V66" s="603"/>
      <c r="W66" s="603"/>
      <c r="X66" s="603"/>
      <c r="Y66" s="603"/>
      <c r="Z66" s="603"/>
      <c r="AA66" s="603"/>
      <c r="AB66" s="603"/>
      <c r="AC66" s="603"/>
      <c r="AD66" s="603"/>
      <c r="AE66" s="603"/>
      <c r="AF66" s="603"/>
      <c r="AG66" s="603"/>
      <c r="AH66" s="563" t="s">
        <v>51</v>
      </c>
    </row>
    <row r="67" spans="2:34" ht="15" customHeight="1">
      <c r="B67" s="543"/>
      <c r="C67" s="544"/>
      <c r="D67" s="544"/>
      <c r="E67" s="544"/>
      <c r="F67" s="544"/>
      <c r="G67" s="545"/>
      <c r="H67" s="567"/>
      <c r="I67" s="568"/>
      <c r="J67" s="568"/>
      <c r="K67" s="616"/>
      <c r="L67" s="616"/>
      <c r="M67" s="616"/>
      <c r="N67" s="616"/>
      <c r="O67" s="616"/>
      <c r="P67" s="568"/>
      <c r="Q67" s="568"/>
      <c r="R67" s="568"/>
      <c r="S67" s="568"/>
      <c r="T67" s="604"/>
      <c r="U67" s="604"/>
      <c r="V67" s="604"/>
      <c r="W67" s="604"/>
      <c r="X67" s="604"/>
      <c r="Y67" s="604"/>
      <c r="Z67" s="604"/>
      <c r="AA67" s="604"/>
      <c r="AB67" s="604"/>
      <c r="AC67" s="604"/>
      <c r="AD67" s="604"/>
      <c r="AE67" s="604"/>
      <c r="AF67" s="604"/>
      <c r="AG67" s="604"/>
      <c r="AH67" s="569"/>
    </row>
    <row r="68" spans="2:34" ht="15" customHeight="1">
      <c r="B68" s="585" t="s">
        <v>54</v>
      </c>
      <c r="C68" s="586"/>
      <c r="D68" s="586"/>
      <c r="E68" s="586"/>
      <c r="F68" s="586"/>
      <c r="G68" s="587"/>
      <c r="H68" s="579"/>
      <c r="I68" s="580"/>
      <c r="J68" s="580"/>
      <c r="K68" s="580"/>
      <c r="L68" s="27" t="s">
        <v>40</v>
      </c>
      <c r="M68" s="548"/>
      <c r="N68" s="548"/>
      <c r="O68" s="27" t="s">
        <v>41</v>
      </c>
      <c r="P68" s="573"/>
      <c r="Q68" s="573"/>
      <c r="R68" s="573"/>
      <c r="S68" s="573"/>
      <c r="T68" s="573"/>
      <c r="U68" s="573"/>
      <c r="V68" s="573"/>
      <c r="W68" s="573"/>
      <c r="X68" s="573"/>
      <c r="Y68" s="573"/>
      <c r="Z68" s="573"/>
      <c r="AA68" s="573"/>
      <c r="AB68" s="573"/>
      <c r="AC68" s="573"/>
      <c r="AD68" s="573"/>
      <c r="AE68" s="573"/>
      <c r="AF68" s="573"/>
      <c r="AG68" s="573"/>
      <c r="AH68" s="581"/>
    </row>
    <row r="69" spans="2:34" ht="15" customHeight="1">
      <c r="B69" s="588"/>
      <c r="C69" s="589"/>
      <c r="D69" s="589"/>
      <c r="E69" s="589"/>
      <c r="F69" s="589"/>
      <c r="G69" s="590"/>
      <c r="H69" s="28" t="s">
        <v>55</v>
      </c>
      <c r="I69" s="584"/>
      <c r="J69" s="584"/>
      <c r="K69" s="584"/>
      <c r="L69" s="29" t="s">
        <v>40</v>
      </c>
      <c r="M69" s="552"/>
      <c r="N69" s="552"/>
      <c r="O69" s="29" t="s">
        <v>41</v>
      </c>
      <c r="P69" s="582"/>
      <c r="Q69" s="582"/>
      <c r="R69" s="582"/>
      <c r="S69" s="582"/>
      <c r="T69" s="582"/>
      <c r="U69" s="582"/>
      <c r="V69" s="582"/>
      <c r="W69" s="582"/>
      <c r="X69" s="582"/>
      <c r="Y69" s="582"/>
      <c r="Z69" s="582"/>
      <c r="AA69" s="582"/>
      <c r="AB69" s="582"/>
      <c r="AC69" s="582"/>
      <c r="AD69" s="582"/>
      <c r="AE69" s="582"/>
      <c r="AF69" s="582"/>
      <c r="AG69" s="582"/>
      <c r="AH69" s="583"/>
    </row>
    <row r="70" spans="2:34" ht="15" customHeight="1">
      <c r="B70" s="588"/>
      <c r="C70" s="589"/>
      <c r="D70" s="589"/>
      <c r="E70" s="589"/>
      <c r="F70" s="589"/>
      <c r="G70" s="590"/>
      <c r="H70" s="579"/>
      <c r="I70" s="580"/>
      <c r="J70" s="580"/>
      <c r="K70" s="580"/>
      <c r="L70" s="27" t="s">
        <v>40</v>
      </c>
      <c r="M70" s="548"/>
      <c r="N70" s="548"/>
      <c r="O70" s="27" t="s">
        <v>41</v>
      </c>
      <c r="P70" s="573"/>
      <c r="Q70" s="573"/>
      <c r="R70" s="573"/>
      <c r="S70" s="573"/>
      <c r="T70" s="573"/>
      <c r="U70" s="573"/>
      <c r="V70" s="573"/>
      <c r="W70" s="573"/>
      <c r="X70" s="573"/>
      <c r="Y70" s="573"/>
      <c r="Z70" s="573"/>
      <c r="AA70" s="573"/>
      <c r="AB70" s="573"/>
      <c r="AC70" s="573"/>
      <c r="AD70" s="573"/>
      <c r="AE70" s="573"/>
      <c r="AF70" s="573"/>
      <c r="AG70" s="573"/>
      <c r="AH70" s="581"/>
    </row>
    <row r="71" spans="2:34" ht="15" customHeight="1">
      <c r="B71" s="588"/>
      <c r="C71" s="589"/>
      <c r="D71" s="589"/>
      <c r="E71" s="589"/>
      <c r="F71" s="589"/>
      <c r="G71" s="590"/>
      <c r="H71" s="28" t="s">
        <v>55</v>
      </c>
      <c r="I71" s="584"/>
      <c r="J71" s="584"/>
      <c r="K71" s="584"/>
      <c r="L71" s="29" t="s">
        <v>40</v>
      </c>
      <c r="M71" s="552"/>
      <c r="N71" s="552"/>
      <c r="O71" s="29" t="s">
        <v>41</v>
      </c>
      <c r="P71" s="582"/>
      <c r="Q71" s="582"/>
      <c r="R71" s="582"/>
      <c r="S71" s="582"/>
      <c r="T71" s="582"/>
      <c r="U71" s="582"/>
      <c r="V71" s="582"/>
      <c r="W71" s="582"/>
      <c r="X71" s="582"/>
      <c r="Y71" s="582"/>
      <c r="Z71" s="582"/>
      <c r="AA71" s="582"/>
      <c r="AB71" s="582"/>
      <c r="AC71" s="582"/>
      <c r="AD71" s="582"/>
      <c r="AE71" s="582"/>
      <c r="AF71" s="582"/>
      <c r="AG71" s="582"/>
      <c r="AH71" s="583"/>
    </row>
    <row r="72" spans="2:34" ht="15" customHeight="1">
      <c r="B72" s="588"/>
      <c r="C72" s="589"/>
      <c r="D72" s="589"/>
      <c r="E72" s="589"/>
      <c r="F72" s="589"/>
      <c r="G72" s="590"/>
      <c r="H72" s="579"/>
      <c r="I72" s="580"/>
      <c r="J72" s="580"/>
      <c r="K72" s="580"/>
      <c r="L72" s="27" t="s">
        <v>40</v>
      </c>
      <c r="M72" s="548"/>
      <c r="N72" s="548"/>
      <c r="O72" s="27" t="s">
        <v>41</v>
      </c>
      <c r="P72" s="573"/>
      <c r="Q72" s="573"/>
      <c r="R72" s="573"/>
      <c r="S72" s="573"/>
      <c r="T72" s="573"/>
      <c r="U72" s="573"/>
      <c r="V72" s="573"/>
      <c r="W72" s="573"/>
      <c r="X72" s="573"/>
      <c r="Y72" s="573"/>
      <c r="Z72" s="573"/>
      <c r="AA72" s="573"/>
      <c r="AB72" s="573"/>
      <c r="AC72" s="573"/>
      <c r="AD72" s="573"/>
      <c r="AE72" s="573"/>
      <c r="AF72" s="573"/>
      <c r="AG72" s="573"/>
      <c r="AH72" s="581"/>
    </row>
    <row r="73" spans="2:34" ht="15" customHeight="1">
      <c r="B73" s="588"/>
      <c r="C73" s="589"/>
      <c r="D73" s="589"/>
      <c r="E73" s="589"/>
      <c r="F73" s="589"/>
      <c r="G73" s="590"/>
      <c r="H73" s="28" t="s">
        <v>55</v>
      </c>
      <c r="I73" s="584"/>
      <c r="J73" s="584"/>
      <c r="K73" s="584"/>
      <c r="L73" s="29" t="s">
        <v>40</v>
      </c>
      <c r="M73" s="552"/>
      <c r="N73" s="552"/>
      <c r="O73" s="29" t="s">
        <v>41</v>
      </c>
      <c r="P73" s="582"/>
      <c r="Q73" s="582"/>
      <c r="R73" s="582"/>
      <c r="S73" s="582"/>
      <c r="T73" s="582"/>
      <c r="U73" s="582"/>
      <c r="V73" s="582"/>
      <c r="W73" s="582"/>
      <c r="X73" s="582"/>
      <c r="Y73" s="582"/>
      <c r="Z73" s="582"/>
      <c r="AA73" s="582"/>
      <c r="AB73" s="582"/>
      <c r="AC73" s="582"/>
      <c r="AD73" s="582"/>
      <c r="AE73" s="582"/>
      <c r="AF73" s="582"/>
      <c r="AG73" s="582"/>
      <c r="AH73" s="583"/>
    </row>
    <row r="74" spans="2:34" ht="15" customHeight="1">
      <c r="B74" s="588"/>
      <c r="C74" s="589"/>
      <c r="D74" s="589"/>
      <c r="E74" s="589"/>
      <c r="F74" s="589"/>
      <c r="G74" s="590"/>
      <c r="H74" s="579"/>
      <c r="I74" s="580"/>
      <c r="J74" s="580"/>
      <c r="K74" s="580"/>
      <c r="L74" s="27" t="s">
        <v>40</v>
      </c>
      <c r="M74" s="548"/>
      <c r="N74" s="548"/>
      <c r="O74" s="27" t="s">
        <v>41</v>
      </c>
      <c r="P74" s="573"/>
      <c r="Q74" s="573"/>
      <c r="R74" s="573"/>
      <c r="S74" s="573"/>
      <c r="T74" s="573"/>
      <c r="U74" s="573"/>
      <c r="V74" s="573"/>
      <c r="W74" s="573"/>
      <c r="X74" s="573"/>
      <c r="Y74" s="573"/>
      <c r="Z74" s="573"/>
      <c r="AA74" s="573"/>
      <c r="AB74" s="573"/>
      <c r="AC74" s="573"/>
      <c r="AD74" s="573"/>
      <c r="AE74" s="573"/>
      <c r="AF74" s="573"/>
      <c r="AG74" s="573"/>
      <c r="AH74" s="581"/>
    </row>
    <row r="75" spans="2:34" ht="15" customHeight="1">
      <c r="B75" s="588"/>
      <c r="C75" s="589"/>
      <c r="D75" s="589"/>
      <c r="E75" s="589"/>
      <c r="F75" s="589"/>
      <c r="G75" s="590"/>
      <c r="H75" s="28" t="s">
        <v>55</v>
      </c>
      <c r="I75" s="584"/>
      <c r="J75" s="584"/>
      <c r="K75" s="584"/>
      <c r="L75" s="29" t="s">
        <v>40</v>
      </c>
      <c r="M75" s="552"/>
      <c r="N75" s="552"/>
      <c r="O75" s="29" t="s">
        <v>41</v>
      </c>
      <c r="P75" s="582"/>
      <c r="Q75" s="582"/>
      <c r="R75" s="582"/>
      <c r="S75" s="582"/>
      <c r="T75" s="582"/>
      <c r="U75" s="582"/>
      <c r="V75" s="582"/>
      <c r="W75" s="582"/>
      <c r="X75" s="582"/>
      <c r="Y75" s="582"/>
      <c r="Z75" s="582"/>
      <c r="AA75" s="582"/>
      <c r="AB75" s="582"/>
      <c r="AC75" s="582"/>
      <c r="AD75" s="582"/>
      <c r="AE75" s="582"/>
      <c r="AF75" s="582"/>
      <c r="AG75" s="582"/>
      <c r="AH75" s="583"/>
    </row>
    <row r="76" spans="2:34" ht="15" customHeight="1">
      <c r="B76" s="588"/>
      <c r="C76" s="589"/>
      <c r="D76" s="589"/>
      <c r="E76" s="589"/>
      <c r="F76" s="589"/>
      <c r="G76" s="590"/>
      <c r="H76" s="579"/>
      <c r="I76" s="580"/>
      <c r="J76" s="580"/>
      <c r="K76" s="580"/>
      <c r="L76" s="27" t="s">
        <v>40</v>
      </c>
      <c r="M76" s="548"/>
      <c r="N76" s="548"/>
      <c r="O76" s="27" t="s">
        <v>41</v>
      </c>
      <c r="P76" s="573"/>
      <c r="Q76" s="573"/>
      <c r="R76" s="573"/>
      <c r="S76" s="573"/>
      <c r="T76" s="573"/>
      <c r="U76" s="573"/>
      <c r="V76" s="573"/>
      <c r="W76" s="573"/>
      <c r="X76" s="573"/>
      <c r="Y76" s="573"/>
      <c r="Z76" s="573"/>
      <c r="AA76" s="573"/>
      <c r="AB76" s="573"/>
      <c r="AC76" s="573"/>
      <c r="AD76" s="573"/>
      <c r="AE76" s="573"/>
      <c r="AF76" s="573"/>
      <c r="AG76" s="573"/>
      <c r="AH76" s="581"/>
    </row>
    <row r="77" spans="2:34" ht="15" customHeight="1">
      <c r="B77" s="588"/>
      <c r="C77" s="589"/>
      <c r="D77" s="589"/>
      <c r="E77" s="589"/>
      <c r="F77" s="589"/>
      <c r="G77" s="590"/>
      <c r="H77" s="28" t="s">
        <v>55</v>
      </c>
      <c r="I77" s="584"/>
      <c r="J77" s="584"/>
      <c r="K77" s="584"/>
      <c r="L77" s="29" t="s">
        <v>40</v>
      </c>
      <c r="M77" s="552"/>
      <c r="N77" s="552"/>
      <c r="O77" s="29" t="s">
        <v>41</v>
      </c>
      <c r="P77" s="582"/>
      <c r="Q77" s="582"/>
      <c r="R77" s="582"/>
      <c r="S77" s="582"/>
      <c r="T77" s="582"/>
      <c r="U77" s="582"/>
      <c r="V77" s="582"/>
      <c r="W77" s="582"/>
      <c r="X77" s="582"/>
      <c r="Y77" s="582"/>
      <c r="Z77" s="582"/>
      <c r="AA77" s="582"/>
      <c r="AB77" s="582"/>
      <c r="AC77" s="582"/>
      <c r="AD77" s="582"/>
      <c r="AE77" s="582"/>
      <c r="AF77" s="582"/>
      <c r="AG77" s="582"/>
      <c r="AH77" s="583"/>
    </row>
    <row r="78" spans="2:34" ht="15" customHeight="1">
      <c r="B78" s="588"/>
      <c r="C78" s="589"/>
      <c r="D78" s="589"/>
      <c r="E78" s="589"/>
      <c r="F78" s="589"/>
      <c r="G78" s="590"/>
      <c r="H78" s="579"/>
      <c r="I78" s="580"/>
      <c r="J78" s="580"/>
      <c r="K78" s="580"/>
      <c r="L78" s="27" t="s">
        <v>40</v>
      </c>
      <c r="M78" s="548"/>
      <c r="N78" s="548"/>
      <c r="O78" s="27" t="s">
        <v>41</v>
      </c>
      <c r="P78" s="573"/>
      <c r="Q78" s="573"/>
      <c r="R78" s="573"/>
      <c r="S78" s="573"/>
      <c r="T78" s="573"/>
      <c r="U78" s="573"/>
      <c r="V78" s="573"/>
      <c r="W78" s="573"/>
      <c r="X78" s="573"/>
      <c r="Y78" s="573"/>
      <c r="Z78" s="573"/>
      <c r="AA78" s="573"/>
      <c r="AB78" s="573"/>
      <c r="AC78" s="573"/>
      <c r="AD78" s="573"/>
      <c r="AE78" s="573"/>
      <c r="AF78" s="573"/>
      <c r="AG78" s="573"/>
      <c r="AH78" s="581"/>
    </row>
    <row r="79" spans="2:34" ht="15" customHeight="1">
      <c r="B79" s="588"/>
      <c r="C79" s="589"/>
      <c r="D79" s="589"/>
      <c r="E79" s="589"/>
      <c r="F79" s="589"/>
      <c r="G79" s="590"/>
      <c r="H79" s="28" t="s">
        <v>55</v>
      </c>
      <c r="I79" s="584"/>
      <c r="J79" s="584"/>
      <c r="K79" s="584"/>
      <c r="L79" s="29" t="s">
        <v>40</v>
      </c>
      <c r="M79" s="552"/>
      <c r="N79" s="552"/>
      <c r="O79" s="29" t="s">
        <v>41</v>
      </c>
      <c r="P79" s="582"/>
      <c r="Q79" s="582"/>
      <c r="R79" s="582"/>
      <c r="S79" s="582"/>
      <c r="T79" s="582"/>
      <c r="U79" s="582"/>
      <c r="V79" s="582"/>
      <c r="W79" s="582"/>
      <c r="X79" s="582"/>
      <c r="Y79" s="582"/>
      <c r="Z79" s="582"/>
      <c r="AA79" s="582"/>
      <c r="AB79" s="582"/>
      <c r="AC79" s="582"/>
      <c r="AD79" s="582"/>
      <c r="AE79" s="582"/>
      <c r="AF79" s="582"/>
      <c r="AG79" s="582"/>
      <c r="AH79" s="583"/>
    </row>
    <row r="80" spans="2:34" ht="15" customHeight="1">
      <c r="B80" s="588"/>
      <c r="C80" s="589"/>
      <c r="D80" s="589"/>
      <c r="E80" s="589"/>
      <c r="F80" s="589"/>
      <c r="G80" s="590"/>
      <c r="H80" s="579"/>
      <c r="I80" s="580"/>
      <c r="J80" s="580"/>
      <c r="K80" s="580"/>
      <c r="L80" s="27" t="s">
        <v>40</v>
      </c>
      <c r="M80" s="548"/>
      <c r="N80" s="548"/>
      <c r="O80" s="27" t="s">
        <v>41</v>
      </c>
      <c r="P80" s="573"/>
      <c r="Q80" s="573"/>
      <c r="R80" s="573"/>
      <c r="S80" s="573"/>
      <c r="T80" s="573"/>
      <c r="U80" s="573"/>
      <c r="V80" s="573"/>
      <c r="W80" s="573"/>
      <c r="X80" s="573"/>
      <c r="Y80" s="573"/>
      <c r="Z80" s="573"/>
      <c r="AA80" s="573"/>
      <c r="AB80" s="573"/>
      <c r="AC80" s="573"/>
      <c r="AD80" s="573"/>
      <c r="AE80" s="573"/>
      <c r="AF80" s="573"/>
      <c r="AG80" s="573"/>
      <c r="AH80" s="581"/>
    </row>
    <row r="81" spans="2:34" ht="15" customHeight="1">
      <c r="B81" s="588"/>
      <c r="C81" s="589"/>
      <c r="D81" s="589"/>
      <c r="E81" s="589"/>
      <c r="F81" s="589"/>
      <c r="G81" s="590"/>
      <c r="H81" s="28" t="s">
        <v>55</v>
      </c>
      <c r="I81" s="584"/>
      <c r="J81" s="584"/>
      <c r="K81" s="584"/>
      <c r="L81" s="29" t="s">
        <v>40</v>
      </c>
      <c r="M81" s="552"/>
      <c r="N81" s="552"/>
      <c r="O81" s="29" t="s">
        <v>41</v>
      </c>
      <c r="P81" s="582"/>
      <c r="Q81" s="582"/>
      <c r="R81" s="582"/>
      <c r="S81" s="582"/>
      <c r="T81" s="582"/>
      <c r="U81" s="582"/>
      <c r="V81" s="582"/>
      <c r="W81" s="582"/>
      <c r="X81" s="582"/>
      <c r="Y81" s="582"/>
      <c r="Z81" s="582"/>
      <c r="AA81" s="582"/>
      <c r="AB81" s="582"/>
      <c r="AC81" s="582"/>
      <c r="AD81" s="582"/>
      <c r="AE81" s="582"/>
      <c r="AF81" s="582"/>
      <c r="AG81" s="582"/>
      <c r="AH81" s="583"/>
    </row>
    <row r="82" spans="2:34" ht="15" customHeight="1">
      <c r="B82" s="588"/>
      <c r="C82" s="589"/>
      <c r="D82" s="589"/>
      <c r="E82" s="589"/>
      <c r="F82" s="589"/>
      <c r="G82" s="590"/>
      <c r="H82" s="579"/>
      <c r="I82" s="580"/>
      <c r="J82" s="580"/>
      <c r="K82" s="580"/>
      <c r="L82" s="27" t="s">
        <v>40</v>
      </c>
      <c r="M82" s="548"/>
      <c r="N82" s="548"/>
      <c r="O82" s="27" t="s">
        <v>41</v>
      </c>
      <c r="P82" s="573"/>
      <c r="Q82" s="573"/>
      <c r="R82" s="573"/>
      <c r="S82" s="573"/>
      <c r="T82" s="573"/>
      <c r="U82" s="573"/>
      <c r="V82" s="573"/>
      <c r="W82" s="573"/>
      <c r="X82" s="573"/>
      <c r="Y82" s="573"/>
      <c r="Z82" s="573"/>
      <c r="AA82" s="573"/>
      <c r="AB82" s="573"/>
      <c r="AC82" s="573"/>
      <c r="AD82" s="573"/>
      <c r="AE82" s="573"/>
      <c r="AF82" s="573"/>
      <c r="AG82" s="573"/>
      <c r="AH82" s="581"/>
    </row>
    <row r="83" spans="2:34" ht="15" customHeight="1">
      <c r="B83" s="588"/>
      <c r="C83" s="589"/>
      <c r="D83" s="589"/>
      <c r="E83" s="589"/>
      <c r="F83" s="589"/>
      <c r="G83" s="590"/>
      <c r="H83" s="28" t="s">
        <v>55</v>
      </c>
      <c r="I83" s="584"/>
      <c r="J83" s="584"/>
      <c r="K83" s="584"/>
      <c r="L83" s="29" t="s">
        <v>40</v>
      </c>
      <c r="M83" s="552"/>
      <c r="N83" s="552"/>
      <c r="O83" s="29" t="s">
        <v>41</v>
      </c>
      <c r="P83" s="582"/>
      <c r="Q83" s="582"/>
      <c r="R83" s="582"/>
      <c r="S83" s="582"/>
      <c r="T83" s="582"/>
      <c r="U83" s="582"/>
      <c r="V83" s="582"/>
      <c r="W83" s="582"/>
      <c r="X83" s="582"/>
      <c r="Y83" s="582"/>
      <c r="Z83" s="582"/>
      <c r="AA83" s="582"/>
      <c r="AB83" s="582"/>
      <c r="AC83" s="582"/>
      <c r="AD83" s="582"/>
      <c r="AE83" s="582"/>
      <c r="AF83" s="582"/>
      <c r="AG83" s="582"/>
      <c r="AH83" s="583"/>
    </row>
    <row r="84" spans="2:34" ht="15" customHeight="1">
      <c r="B84" s="588"/>
      <c r="C84" s="589"/>
      <c r="D84" s="589"/>
      <c r="E84" s="589"/>
      <c r="F84" s="589"/>
      <c r="G84" s="590"/>
      <c r="H84" s="579"/>
      <c r="I84" s="580"/>
      <c r="J84" s="580"/>
      <c r="K84" s="580"/>
      <c r="L84" s="27" t="s">
        <v>40</v>
      </c>
      <c r="M84" s="548"/>
      <c r="N84" s="548"/>
      <c r="O84" s="27" t="s">
        <v>41</v>
      </c>
      <c r="P84" s="573"/>
      <c r="Q84" s="573"/>
      <c r="R84" s="573"/>
      <c r="S84" s="573"/>
      <c r="T84" s="573"/>
      <c r="U84" s="573"/>
      <c r="V84" s="573"/>
      <c r="W84" s="573"/>
      <c r="X84" s="573"/>
      <c r="Y84" s="573"/>
      <c r="Z84" s="573"/>
      <c r="AA84" s="573"/>
      <c r="AB84" s="573"/>
      <c r="AC84" s="573"/>
      <c r="AD84" s="573"/>
      <c r="AE84" s="573"/>
      <c r="AF84" s="573"/>
      <c r="AG84" s="573"/>
      <c r="AH84" s="581"/>
    </row>
    <row r="85" spans="2:34" ht="15" customHeight="1">
      <c r="B85" s="588"/>
      <c r="C85" s="589"/>
      <c r="D85" s="589"/>
      <c r="E85" s="589"/>
      <c r="F85" s="589"/>
      <c r="G85" s="590"/>
      <c r="H85" s="28" t="s">
        <v>55</v>
      </c>
      <c r="I85" s="584"/>
      <c r="J85" s="584"/>
      <c r="K85" s="584"/>
      <c r="L85" s="29" t="s">
        <v>40</v>
      </c>
      <c r="M85" s="552"/>
      <c r="N85" s="552"/>
      <c r="O85" s="29" t="s">
        <v>41</v>
      </c>
      <c r="P85" s="582"/>
      <c r="Q85" s="582"/>
      <c r="R85" s="582"/>
      <c r="S85" s="582"/>
      <c r="T85" s="582"/>
      <c r="U85" s="582"/>
      <c r="V85" s="582"/>
      <c r="W85" s="582"/>
      <c r="X85" s="582"/>
      <c r="Y85" s="582"/>
      <c r="Z85" s="582"/>
      <c r="AA85" s="582"/>
      <c r="AB85" s="582"/>
      <c r="AC85" s="582"/>
      <c r="AD85" s="582"/>
      <c r="AE85" s="582"/>
      <c r="AF85" s="582"/>
      <c r="AG85" s="582"/>
      <c r="AH85" s="583"/>
    </row>
    <row r="86" spans="2:34" ht="15" customHeight="1">
      <c r="B86" s="588"/>
      <c r="C86" s="589"/>
      <c r="D86" s="589"/>
      <c r="E86" s="589"/>
      <c r="F86" s="589"/>
      <c r="G86" s="590"/>
      <c r="H86" s="579"/>
      <c r="I86" s="580"/>
      <c r="J86" s="580"/>
      <c r="K86" s="580"/>
      <c r="L86" s="27" t="s">
        <v>40</v>
      </c>
      <c r="M86" s="548"/>
      <c r="N86" s="548"/>
      <c r="O86" s="27" t="s">
        <v>41</v>
      </c>
      <c r="P86" s="573"/>
      <c r="Q86" s="573"/>
      <c r="R86" s="573"/>
      <c r="S86" s="573"/>
      <c r="T86" s="573"/>
      <c r="U86" s="573"/>
      <c r="V86" s="573"/>
      <c r="W86" s="573"/>
      <c r="X86" s="573"/>
      <c r="Y86" s="573"/>
      <c r="Z86" s="573"/>
      <c r="AA86" s="573"/>
      <c r="AB86" s="573"/>
      <c r="AC86" s="573"/>
      <c r="AD86" s="573"/>
      <c r="AE86" s="573"/>
      <c r="AF86" s="573"/>
      <c r="AG86" s="573"/>
      <c r="AH86" s="581"/>
    </row>
    <row r="87" spans="2:34" ht="15" customHeight="1">
      <c r="B87" s="588"/>
      <c r="C87" s="589"/>
      <c r="D87" s="589"/>
      <c r="E87" s="589"/>
      <c r="F87" s="589"/>
      <c r="G87" s="590"/>
      <c r="H87" s="28" t="s">
        <v>55</v>
      </c>
      <c r="I87" s="584"/>
      <c r="J87" s="584"/>
      <c r="K87" s="584"/>
      <c r="L87" s="29" t="s">
        <v>40</v>
      </c>
      <c r="M87" s="552"/>
      <c r="N87" s="552"/>
      <c r="O87" s="29" t="s">
        <v>41</v>
      </c>
      <c r="P87" s="582"/>
      <c r="Q87" s="582"/>
      <c r="R87" s="582"/>
      <c r="S87" s="582"/>
      <c r="T87" s="582"/>
      <c r="U87" s="582"/>
      <c r="V87" s="582"/>
      <c r="W87" s="582"/>
      <c r="X87" s="582"/>
      <c r="Y87" s="582"/>
      <c r="Z87" s="582"/>
      <c r="AA87" s="582"/>
      <c r="AB87" s="582"/>
      <c r="AC87" s="582"/>
      <c r="AD87" s="582"/>
      <c r="AE87" s="582"/>
      <c r="AF87" s="582"/>
      <c r="AG87" s="582"/>
      <c r="AH87" s="583"/>
    </row>
    <row r="88" spans="2:34" ht="15" customHeight="1">
      <c r="B88" s="588"/>
      <c r="C88" s="589"/>
      <c r="D88" s="589"/>
      <c r="E88" s="589"/>
      <c r="F88" s="589"/>
      <c r="G88" s="590"/>
      <c r="H88" s="579"/>
      <c r="I88" s="580"/>
      <c r="J88" s="580"/>
      <c r="K88" s="580"/>
      <c r="L88" s="27" t="s">
        <v>40</v>
      </c>
      <c r="M88" s="548"/>
      <c r="N88" s="548"/>
      <c r="O88" s="27" t="s">
        <v>41</v>
      </c>
      <c r="P88" s="573"/>
      <c r="Q88" s="573"/>
      <c r="R88" s="573"/>
      <c r="S88" s="573"/>
      <c r="T88" s="573"/>
      <c r="U88" s="573"/>
      <c r="V88" s="573"/>
      <c r="W88" s="573"/>
      <c r="X88" s="573"/>
      <c r="Y88" s="573"/>
      <c r="Z88" s="573"/>
      <c r="AA88" s="573"/>
      <c r="AB88" s="573"/>
      <c r="AC88" s="573"/>
      <c r="AD88" s="573"/>
      <c r="AE88" s="573"/>
      <c r="AF88" s="573"/>
      <c r="AG88" s="573"/>
      <c r="AH88" s="581"/>
    </row>
    <row r="89" spans="2:34" ht="15" customHeight="1">
      <c r="B89" s="591"/>
      <c r="C89" s="592"/>
      <c r="D89" s="592"/>
      <c r="E89" s="592"/>
      <c r="F89" s="592"/>
      <c r="G89" s="593"/>
      <c r="H89" s="28" t="s">
        <v>55</v>
      </c>
      <c r="I89" s="584"/>
      <c r="J89" s="584"/>
      <c r="K89" s="584"/>
      <c r="L89" s="29" t="s">
        <v>40</v>
      </c>
      <c r="M89" s="552"/>
      <c r="N89" s="552"/>
      <c r="O89" s="29" t="s">
        <v>41</v>
      </c>
      <c r="P89" s="582"/>
      <c r="Q89" s="582"/>
      <c r="R89" s="582"/>
      <c r="S89" s="582"/>
      <c r="T89" s="582"/>
      <c r="U89" s="582"/>
      <c r="V89" s="582"/>
      <c r="W89" s="582"/>
      <c r="X89" s="582"/>
      <c r="Y89" s="582"/>
      <c r="Z89" s="582"/>
      <c r="AA89" s="582"/>
      <c r="AB89" s="582"/>
      <c r="AC89" s="582"/>
      <c r="AD89" s="582"/>
      <c r="AE89" s="582"/>
      <c r="AF89" s="582"/>
      <c r="AG89" s="582"/>
      <c r="AH89" s="583"/>
    </row>
    <row r="90" spans="2:34" ht="15" customHeight="1">
      <c r="B90" s="585" t="s">
        <v>56</v>
      </c>
      <c r="C90" s="586"/>
      <c r="D90" s="586"/>
      <c r="E90" s="586"/>
      <c r="F90" s="586"/>
      <c r="G90" s="587"/>
      <c r="H90" s="579"/>
      <c r="I90" s="580"/>
      <c r="J90" s="580"/>
      <c r="K90" s="580"/>
      <c r="L90" s="27" t="s">
        <v>40</v>
      </c>
      <c r="M90" s="548"/>
      <c r="N90" s="548"/>
      <c r="O90" s="27" t="s">
        <v>41</v>
      </c>
      <c r="P90" s="573"/>
      <c r="Q90" s="573"/>
      <c r="R90" s="573"/>
      <c r="S90" s="573"/>
      <c r="T90" s="573"/>
      <c r="U90" s="573"/>
      <c r="V90" s="573"/>
      <c r="W90" s="573"/>
      <c r="X90" s="573"/>
      <c r="Y90" s="573"/>
      <c r="Z90" s="573"/>
      <c r="AA90" s="573"/>
      <c r="AB90" s="573"/>
      <c r="AC90" s="573"/>
      <c r="AD90" s="573"/>
      <c r="AE90" s="573"/>
      <c r="AF90" s="573"/>
      <c r="AG90" s="573"/>
      <c r="AH90" s="581"/>
    </row>
    <row r="91" spans="2:34" ht="15" customHeight="1">
      <c r="B91" s="588"/>
      <c r="C91" s="589"/>
      <c r="D91" s="589"/>
      <c r="E91" s="589"/>
      <c r="F91" s="589"/>
      <c r="G91" s="590"/>
      <c r="H91" s="28" t="s">
        <v>55</v>
      </c>
      <c r="I91" s="584"/>
      <c r="J91" s="584"/>
      <c r="K91" s="584"/>
      <c r="L91" s="29" t="s">
        <v>40</v>
      </c>
      <c r="M91" s="552"/>
      <c r="N91" s="552"/>
      <c r="O91" s="29" t="s">
        <v>41</v>
      </c>
      <c r="P91" s="582"/>
      <c r="Q91" s="582"/>
      <c r="R91" s="582"/>
      <c r="S91" s="582"/>
      <c r="T91" s="582"/>
      <c r="U91" s="582"/>
      <c r="V91" s="582"/>
      <c r="W91" s="582"/>
      <c r="X91" s="582"/>
      <c r="Y91" s="582"/>
      <c r="Z91" s="582"/>
      <c r="AA91" s="582"/>
      <c r="AB91" s="582"/>
      <c r="AC91" s="582"/>
      <c r="AD91" s="582"/>
      <c r="AE91" s="582"/>
      <c r="AF91" s="582"/>
      <c r="AG91" s="582"/>
      <c r="AH91" s="583"/>
    </row>
    <row r="92" spans="2:34" ht="15" customHeight="1">
      <c r="B92" s="588"/>
      <c r="C92" s="589"/>
      <c r="D92" s="589"/>
      <c r="E92" s="589"/>
      <c r="F92" s="589"/>
      <c r="G92" s="590"/>
      <c r="H92" s="579"/>
      <c r="I92" s="580"/>
      <c r="J92" s="580"/>
      <c r="K92" s="580"/>
      <c r="L92" s="27" t="s">
        <v>40</v>
      </c>
      <c r="M92" s="548"/>
      <c r="N92" s="548"/>
      <c r="O92" s="27" t="s">
        <v>41</v>
      </c>
      <c r="P92" s="573"/>
      <c r="Q92" s="573"/>
      <c r="R92" s="573"/>
      <c r="S92" s="573"/>
      <c r="T92" s="573"/>
      <c r="U92" s="573"/>
      <c r="V92" s="573"/>
      <c r="W92" s="573"/>
      <c r="X92" s="573"/>
      <c r="Y92" s="573"/>
      <c r="Z92" s="573"/>
      <c r="AA92" s="573"/>
      <c r="AB92" s="573"/>
      <c r="AC92" s="573"/>
      <c r="AD92" s="573"/>
      <c r="AE92" s="573"/>
      <c r="AF92" s="573"/>
      <c r="AG92" s="573"/>
      <c r="AH92" s="581"/>
    </row>
    <row r="93" spans="2:34" ht="15" customHeight="1">
      <c r="B93" s="588"/>
      <c r="C93" s="589"/>
      <c r="D93" s="589"/>
      <c r="E93" s="589"/>
      <c r="F93" s="589"/>
      <c r="G93" s="590"/>
      <c r="H93" s="28" t="s">
        <v>55</v>
      </c>
      <c r="I93" s="584"/>
      <c r="J93" s="584"/>
      <c r="K93" s="584"/>
      <c r="L93" s="29" t="s">
        <v>40</v>
      </c>
      <c r="M93" s="552"/>
      <c r="N93" s="552"/>
      <c r="O93" s="29" t="s">
        <v>41</v>
      </c>
      <c r="P93" s="582"/>
      <c r="Q93" s="582"/>
      <c r="R93" s="582"/>
      <c r="S93" s="582"/>
      <c r="T93" s="582"/>
      <c r="U93" s="582"/>
      <c r="V93" s="582"/>
      <c r="W93" s="582"/>
      <c r="X93" s="582"/>
      <c r="Y93" s="582"/>
      <c r="Z93" s="582"/>
      <c r="AA93" s="582"/>
      <c r="AB93" s="582"/>
      <c r="AC93" s="582"/>
      <c r="AD93" s="582"/>
      <c r="AE93" s="582"/>
      <c r="AF93" s="582"/>
      <c r="AG93" s="582"/>
      <c r="AH93" s="583"/>
    </row>
    <row r="94" spans="2:34" ht="15" customHeight="1">
      <c r="B94" s="588"/>
      <c r="C94" s="589"/>
      <c r="D94" s="589"/>
      <c r="E94" s="589"/>
      <c r="F94" s="589"/>
      <c r="G94" s="590"/>
      <c r="H94" s="579"/>
      <c r="I94" s="580"/>
      <c r="J94" s="580"/>
      <c r="K94" s="580"/>
      <c r="L94" s="27" t="s">
        <v>40</v>
      </c>
      <c r="M94" s="548"/>
      <c r="N94" s="548"/>
      <c r="O94" s="27" t="s">
        <v>41</v>
      </c>
      <c r="P94" s="573"/>
      <c r="Q94" s="573"/>
      <c r="R94" s="573"/>
      <c r="S94" s="573"/>
      <c r="T94" s="573"/>
      <c r="U94" s="573"/>
      <c r="V94" s="573"/>
      <c r="W94" s="573"/>
      <c r="X94" s="573"/>
      <c r="Y94" s="573"/>
      <c r="Z94" s="573"/>
      <c r="AA94" s="573"/>
      <c r="AB94" s="573"/>
      <c r="AC94" s="573"/>
      <c r="AD94" s="573"/>
      <c r="AE94" s="573"/>
      <c r="AF94" s="573"/>
      <c r="AG94" s="573"/>
      <c r="AH94" s="581"/>
    </row>
    <row r="95" spans="2:34" ht="15" customHeight="1">
      <c r="B95" s="588"/>
      <c r="C95" s="589"/>
      <c r="D95" s="589"/>
      <c r="E95" s="589"/>
      <c r="F95" s="589"/>
      <c r="G95" s="590"/>
      <c r="H95" s="28" t="s">
        <v>55</v>
      </c>
      <c r="I95" s="584"/>
      <c r="J95" s="584"/>
      <c r="K95" s="584"/>
      <c r="L95" s="29" t="s">
        <v>40</v>
      </c>
      <c r="M95" s="552"/>
      <c r="N95" s="552"/>
      <c r="O95" s="29" t="s">
        <v>41</v>
      </c>
      <c r="P95" s="582"/>
      <c r="Q95" s="582"/>
      <c r="R95" s="582"/>
      <c r="S95" s="582"/>
      <c r="T95" s="582"/>
      <c r="U95" s="582"/>
      <c r="V95" s="582"/>
      <c r="W95" s="582"/>
      <c r="X95" s="582"/>
      <c r="Y95" s="582"/>
      <c r="Z95" s="582"/>
      <c r="AA95" s="582"/>
      <c r="AB95" s="582"/>
      <c r="AC95" s="582"/>
      <c r="AD95" s="582"/>
      <c r="AE95" s="582"/>
      <c r="AF95" s="582"/>
      <c r="AG95" s="582"/>
      <c r="AH95" s="583"/>
    </row>
    <row r="96" spans="2:34" ht="15" customHeight="1">
      <c r="B96" s="588"/>
      <c r="C96" s="589"/>
      <c r="D96" s="589"/>
      <c r="E96" s="589"/>
      <c r="F96" s="589"/>
      <c r="G96" s="590"/>
      <c r="H96" s="579"/>
      <c r="I96" s="580"/>
      <c r="J96" s="580"/>
      <c r="K96" s="580"/>
      <c r="L96" s="27" t="s">
        <v>40</v>
      </c>
      <c r="M96" s="548"/>
      <c r="N96" s="548"/>
      <c r="O96" s="27" t="s">
        <v>41</v>
      </c>
      <c r="P96" s="573"/>
      <c r="Q96" s="573"/>
      <c r="R96" s="573"/>
      <c r="S96" s="573"/>
      <c r="T96" s="573"/>
      <c r="U96" s="573"/>
      <c r="V96" s="573"/>
      <c r="W96" s="573"/>
      <c r="X96" s="573"/>
      <c r="Y96" s="573"/>
      <c r="Z96" s="573"/>
      <c r="AA96" s="573"/>
      <c r="AB96" s="573"/>
      <c r="AC96" s="573"/>
      <c r="AD96" s="573"/>
      <c r="AE96" s="573"/>
      <c r="AF96" s="573"/>
      <c r="AG96" s="573"/>
      <c r="AH96" s="581"/>
    </row>
    <row r="97" spans="2:36" ht="15" customHeight="1">
      <c r="B97" s="588"/>
      <c r="C97" s="589"/>
      <c r="D97" s="589"/>
      <c r="E97" s="589"/>
      <c r="F97" s="589"/>
      <c r="G97" s="590"/>
      <c r="H97" s="28" t="s">
        <v>55</v>
      </c>
      <c r="I97" s="584"/>
      <c r="J97" s="584"/>
      <c r="K97" s="584"/>
      <c r="L97" s="29" t="s">
        <v>40</v>
      </c>
      <c r="M97" s="552"/>
      <c r="N97" s="552"/>
      <c r="O97" s="29" t="s">
        <v>41</v>
      </c>
      <c r="P97" s="582"/>
      <c r="Q97" s="582"/>
      <c r="R97" s="582"/>
      <c r="S97" s="582"/>
      <c r="T97" s="582"/>
      <c r="U97" s="582"/>
      <c r="V97" s="582"/>
      <c r="W97" s="582"/>
      <c r="X97" s="582"/>
      <c r="Y97" s="582"/>
      <c r="Z97" s="582"/>
      <c r="AA97" s="582"/>
      <c r="AB97" s="582"/>
      <c r="AC97" s="582"/>
      <c r="AD97" s="582"/>
      <c r="AE97" s="582"/>
      <c r="AF97" s="582"/>
      <c r="AG97" s="582"/>
      <c r="AH97" s="583"/>
    </row>
    <row r="98" spans="2:36" ht="15" customHeight="1">
      <c r="B98" s="588"/>
      <c r="C98" s="589"/>
      <c r="D98" s="589"/>
      <c r="E98" s="589"/>
      <c r="F98" s="589"/>
      <c r="G98" s="590"/>
      <c r="H98" s="579"/>
      <c r="I98" s="580"/>
      <c r="J98" s="580"/>
      <c r="K98" s="580"/>
      <c r="L98" s="27" t="s">
        <v>40</v>
      </c>
      <c r="M98" s="548"/>
      <c r="N98" s="548"/>
      <c r="O98" s="27" t="s">
        <v>41</v>
      </c>
      <c r="P98" s="573"/>
      <c r="Q98" s="573"/>
      <c r="R98" s="573"/>
      <c r="S98" s="573"/>
      <c r="T98" s="573"/>
      <c r="U98" s="573"/>
      <c r="V98" s="573"/>
      <c r="W98" s="573"/>
      <c r="X98" s="573"/>
      <c r="Y98" s="573"/>
      <c r="Z98" s="573"/>
      <c r="AA98" s="573"/>
      <c r="AB98" s="573"/>
      <c r="AC98" s="573"/>
      <c r="AD98" s="573"/>
      <c r="AE98" s="573"/>
      <c r="AF98" s="573"/>
      <c r="AG98" s="573"/>
      <c r="AH98" s="581"/>
    </row>
    <row r="99" spans="2:36" ht="15" customHeight="1">
      <c r="B99" s="588"/>
      <c r="C99" s="589"/>
      <c r="D99" s="589"/>
      <c r="E99" s="589"/>
      <c r="F99" s="589"/>
      <c r="G99" s="590"/>
      <c r="H99" s="28" t="s">
        <v>55</v>
      </c>
      <c r="I99" s="584"/>
      <c r="J99" s="584"/>
      <c r="K99" s="584"/>
      <c r="L99" s="29" t="s">
        <v>40</v>
      </c>
      <c r="M99" s="552"/>
      <c r="N99" s="552"/>
      <c r="O99" s="29" t="s">
        <v>41</v>
      </c>
      <c r="P99" s="582"/>
      <c r="Q99" s="582"/>
      <c r="R99" s="582"/>
      <c r="S99" s="582"/>
      <c r="T99" s="582"/>
      <c r="U99" s="582"/>
      <c r="V99" s="582"/>
      <c r="W99" s="582"/>
      <c r="X99" s="582"/>
      <c r="Y99" s="582"/>
      <c r="Z99" s="582"/>
      <c r="AA99" s="582"/>
      <c r="AB99" s="582"/>
      <c r="AC99" s="582"/>
      <c r="AD99" s="582"/>
      <c r="AE99" s="582"/>
      <c r="AF99" s="582"/>
      <c r="AG99" s="582"/>
      <c r="AH99" s="583"/>
    </row>
    <row r="100" spans="2:36" ht="15" customHeight="1">
      <c r="B100" s="588"/>
      <c r="C100" s="589"/>
      <c r="D100" s="589"/>
      <c r="E100" s="589"/>
      <c r="F100" s="589"/>
      <c r="G100" s="590"/>
      <c r="H100" s="579"/>
      <c r="I100" s="580"/>
      <c r="J100" s="580"/>
      <c r="K100" s="580"/>
      <c r="L100" s="27" t="s">
        <v>40</v>
      </c>
      <c r="M100" s="548"/>
      <c r="N100" s="548"/>
      <c r="O100" s="27" t="s">
        <v>41</v>
      </c>
      <c r="P100" s="573"/>
      <c r="Q100" s="573"/>
      <c r="R100" s="573"/>
      <c r="S100" s="573"/>
      <c r="T100" s="573"/>
      <c r="U100" s="573"/>
      <c r="V100" s="573"/>
      <c r="W100" s="573"/>
      <c r="X100" s="573"/>
      <c r="Y100" s="573"/>
      <c r="Z100" s="573"/>
      <c r="AA100" s="573"/>
      <c r="AB100" s="573"/>
      <c r="AC100" s="573"/>
      <c r="AD100" s="573"/>
      <c r="AE100" s="573"/>
      <c r="AF100" s="573"/>
      <c r="AG100" s="573"/>
      <c r="AH100" s="581"/>
    </row>
    <row r="101" spans="2:36" ht="15" customHeight="1">
      <c r="B101" s="588"/>
      <c r="C101" s="589"/>
      <c r="D101" s="589"/>
      <c r="E101" s="589"/>
      <c r="F101" s="589"/>
      <c r="G101" s="590"/>
      <c r="H101" s="28" t="s">
        <v>55</v>
      </c>
      <c r="I101" s="584"/>
      <c r="J101" s="584"/>
      <c r="K101" s="584"/>
      <c r="L101" s="29" t="s">
        <v>40</v>
      </c>
      <c r="M101" s="552"/>
      <c r="N101" s="552"/>
      <c r="O101" s="29" t="s">
        <v>41</v>
      </c>
      <c r="P101" s="582"/>
      <c r="Q101" s="582"/>
      <c r="R101" s="582"/>
      <c r="S101" s="582"/>
      <c r="T101" s="582"/>
      <c r="U101" s="582"/>
      <c r="V101" s="582"/>
      <c r="W101" s="582"/>
      <c r="X101" s="582"/>
      <c r="Y101" s="582"/>
      <c r="Z101" s="582"/>
      <c r="AA101" s="582"/>
      <c r="AB101" s="582"/>
      <c r="AC101" s="582"/>
      <c r="AD101" s="582"/>
      <c r="AE101" s="582"/>
      <c r="AF101" s="582"/>
      <c r="AG101" s="582"/>
      <c r="AH101" s="583"/>
    </row>
    <row r="102" spans="2:36" ht="15" customHeight="1">
      <c r="B102" s="588"/>
      <c r="C102" s="589"/>
      <c r="D102" s="589"/>
      <c r="E102" s="589"/>
      <c r="F102" s="589"/>
      <c r="G102" s="590"/>
      <c r="H102" s="579"/>
      <c r="I102" s="580"/>
      <c r="J102" s="580"/>
      <c r="K102" s="580"/>
      <c r="L102" s="27" t="s">
        <v>40</v>
      </c>
      <c r="M102" s="548"/>
      <c r="N102" s="548"/>
      <c r="O102" s="27" t="s">
        <v>41</v>
      </c>
      <c r="P102" s="573"/>
      <c r="Q102" s="573"/>
      <c r="R102" s="573"/>
      <c r="S102" s="573"/>
      <c r="T102" s="573"/>
      <c r="U102" s="573"/>
      <c r="V102" s="573"/>
      <c r="W102" s="573"/>
      <c r="X102" s="573"/>
      <c r="Y102" s="573"/>
      <c r="Z102" s="573"/>
      <c r="AA102" s="573"/>
      <c r="AB102" s="573"/>
      <c r="AC102" s="573"/>
      <c r="AD102" s="573"/>
      <c r="AE102" s="573"/>
      <c r="AF102" s="573"/>
      <c r="AG102" s="573"/>
      <c r="AH102" s="581"/>
    </row>
    <row r="103" spans="2:36" ht="15" customHeight="1">
      <c r="B103" s="591"/>
      <c r="C103" s="592"/>
      <c r="D103" s="592"/>
      <c r="E103" s="592"/>
      <c r="F103" s="592"/>
      <c r="G103" s="593"/>
      <c r="H103" s="28" t="s">
        <v>55</v>
      </c>
      <c r="I103" s="584"/>
      <c r="J103" s="584"/>
      <c r="K103" s="584"/>
      <c r="L103" s="29" t="s">
        <v>40</v>
      </c>
      <c r="M103" s="552"/>
      <c r="N103" s="552"/>
      <c r="O103" s="29" t="s">
        <v>41</v>
      </c>
      <c r="P103" s="582"/>
      <c r="Q103" s="582"/>
      <c r="R103" s="582"/>
      <c r="S103" s="582"/>
      <c r="T103" s="582"/>
      <c r="U103" s="582"/>
      <c r="V103" s="582"/>
      <c r="W103" s="582"/>
      <c r="X103" s="582"/>
      <c r="Y103" s="582"/>
      <c r="Z103" s="582"/>
      <c r="AA103" s="582"/>
      <c r="AB103" s="582"/>
      <c r="AC103" s="582"/>
      <c r="AD103" s="582"/>
      <c r="AE103" s="582"/>
      <c r="AF103" s="582"/>
      <c r="AG103" s="582"/>
      <c r="AH103" s="583"/>
    </row>
    <row r="104" spans="2:36" ht="15" customHeight="1">
      <c r="B104" s="594" t="s">
        <v>57</v>
      </c>
      <c r="C104" s="595"/>
      <c r="D104" s="595"/>
      <c r="E104" s="595"/>
      <c r="F104" s="595"/>
      <c r="G104" s="595"/>
      <c r="H104" s="30" t="s">
        <v>58</v>
      </c>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31"/>
    </row>
    <row r="105" spans="2:36" ht="15" customHeight="1">
      <c r="B105" s="596"/>
      <c r="C105" s="597"/>
      <c r="D105" s="597"/>
      <c r="E105" s="597"/>
      <c r="F105" s="597"/>
      <c r="G105" s="597"/>
      <c r="H105" s="600"/>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601"/>
    </row>
    <row r="106" spans="2:36" ht="15" customHeight="1">
      <c r="B106" s="598"/>
      <c r="C106" s="599"/>
      <c r="D106" s="599"/>
      <c r="E106" s="599"/>
      <c r="F106" s="599"/>
      <c r="G106" s="599"/>
      <c r="H106" s="60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3"/>
    </row>
    <row r="107" spans="2:36" ht="15" customHeight="1">
      <c r="B107" s="32" t="s">
        <v>59</v>
      </c>
      <c r="C107" s="26"/>
      <c r="D107" s="26"/>
      <c r="E107" s="26"/>
      <c r="F107" s="26"/>
      <c r="G107" s="26"/>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row>
    <row r="108" spans="2:36" ht="15" customHeight="1">
      <c r="B108" s="20"/>
      <c r="K108" s="22"/>
      <c r="L108" s="22"/>
      <c r="M108" s="533" t="s">
        <v>60</v>
      </c>
      <c r="N108" s="533"/>
      <c r="O108" s="533"/>
      <c r="P108" s="533"/>
      <c r="Q108" s="533"/>
      <c r="R108" s="533"/>
      <c r="S108" s="533"/>
      <c r="T108" s="533"/>
      <c r="U108" s="533"/>
      <c r="V108" s="533"/>
      <c r="W108" s="533"/>
      <c r="AA108" s="23"/>
      <c r="AB108" s="23"/>
      <c r="AC108" s="23"/>
      <c r="AD108" s="23"/>
      <c r="AE108" s="23"/>
      <c r="AF108" s="23"/>
      <c r="AG108" s="23"/>
      <c r="AH108" s="23"/>
      <c r="AJ108" s="21" t="s">
        <v>38</v>
      </c>
    </row>
    <row r="109" spans="2:36" ht="15" customHeight="1">
      <c r="K109" s="24"/>
      <c r="L109" s="24"/>
      <c r="M109" s="534"/>
      <c r="N109" s="534"/>
      <c r="O109" s="534"/>
      <c r="P109" s="534"/>
      <c r="Q109" s="534"/>
      <c r="R109" s="534"/>
      <c r="S109" s="534"/>
      <c r="T109" s="534"/>
      <c r="U109" s="534"/>
      <c r="V109" s="534"/>
      <c r="W109" s="534"/>
      <c r="AA109" s="535" t="s">
        <v>39</v>
      </c>
      <c r="AB109" s="535"/>
      <c r="AC109" s="614">
        <f>資料2!AC3</f>
        <v>5</v>
      </c>
      <c r="AD109" s="614"/>
      <c r="AE109" s="25" t="s">
        <v>40</v>
      </c>
      <c r="AF109" s="614">
        <f>資料2!AF3</f>
        <v>7</v>
      </c>
      <c r="AG109" s="614"/>
      <c r="AH109" s="25" t="s">
        <v>41</v>
      </c>
      <c r="AJ109" s="21" t="s">
        <v>42</v>
      </c>
    </row>
    <row r="110" spans="2:36" ht="15" customHeight="1">
      <c r="B110" s="537" t="s" ph="1">
        <v>43</v>
      </c>
      <c r="C110" s="538" ph="1"/>
      <c r="D110" s="538" ph="1"/>
      <c r="E110" s="538" ph="1"/>
      <c r="F110" s="538" ph="1"/>
      <c r="G110" s="539" ph="1"/>
      <c r="H110" s="546">
        <f>資料1!C10</f>
        <v>0</v>
      </c>
      <c r="I110" s="547"/>
      <c r="J110" s="547"/>
      <c r="K110" s="547"/>
      <c r="L110" s="547"/>
      <c r="M110" s="547"/>
      <c r="N110" s="547"/>
      <c r="O110" s="547"/>
      <c r="P110" s="547"/>
      <c r="Q110" s="547"/>
      <c r="R110" s="547"/>
      <c r="S110" s="547"/>
      <c r="T110" s="547"/>
      <c r="U110" s="547"/>
      <c r="V110" s="547"/>
      <c r="W110" s="547"/>
      <c r="X110" s="547"/>
      <c r="Y110" s="547"/>
      <c r="Z110" s="547"/>
      <c r="AA110" s="547"/>
      <c r="AB110" s="547"/>
      <c r="AC110" s="547"/>
      <c r="AD110" s="547"/>
      <c r="AE110" s="547"/>
      <c r="AF110" s="547"/>
      <c r="AG110" s="547"/>
      <c r="AH110" s="606"/>
    </row>
    <row r="111" spans="2:36" ht="15" customHeight="1">
      <c r="B111" s="540" ph="1"/>
      <c r="C111" s="541" ph="1"/>
      <c r="D111" s="541" ph="1"/>
      <c r="E111" s="541" ph="1"/>
      <c r="F111" s="541" ph="1"/>
      <c r="G111" s="542" ph="1"/>
      <c r="H111" s="554">
        <f>資料1!B10</f>
        <v>0</v>
      </c>
      <c r="I111" s="555"/>
      <c r="J111" s="555"/>
      <c r="K111" s="555"/>
      <c r="L111" s="555"/>
      <c r="M111" s="555"/>
      <c r="N111" s="555"/>
      <c r="O111" s="555"/>
      <c r="P111" s="555"/>
      <c r="Q111" s="555"/>
      <c r="R111" s="555"/>
      <c r="S111" s="555"/>
      <c r="T111" s="555"/>
      <c r="U111" s="555"/>
      <c r="V111" s="555"/>
      <c r="W111" s="555"/>
      <c r="X111" s="555"/>
      <c r="Y111" s="555"/>
      <c r="Z111" s="555"/>
      <c r="AA111" s="555"/>
      <c r="AB111" s="555"/>
      <c r="AC111" s="555"/>
      <c r="AD111" s="555"/>
      <c r="AE111" s="555"/>
      <c r="AF111" s="555"/>
      <c r="AG111" s="555"/>
      <c r="AH111" s="607"/>
    </row>
    <row r="112" spans="2:36" ht="15" customHeight="1">
      <c r="B112" s="543" ph="1"/>
      <c r="C112" s="544" ph="1"/>
      <c r="D112" s="544" ph="1"/>
      <c r="E112" s="544" ph="1"/>
      <c r="F112" s="544" ph="1"/>
      <c r="G112" s="545" ph="1"/>
      <c r="H112" s="556"/>
      <c r="I112" s="557"/>
      <c r="J112" s="557"/>
      <c r="K112" s="557"/>
      <c r="L112" s="557"/>
      <c r="M112" s="557"/>
      <c r="N112" s="557"/>
      <c r="O112" s="557"/>
      <c r="P112" s="557"/>
      <c r="Q112" s="557"/>
      <c r="R112" s="557"/>
      <c r="S112" s="557"/>
      <c r="T112" s="557"/>
      <c r="U112" s="557"/>
      <c r="V112" s="557"/>
      <c r="W112" s="557"/>
      <c r="X112" s="557"/>
      <c r="Y112" s="557"/>
      <c r="Z112" s="557"/>
      <c r="AA112" s="557"/>
      <c r="AB112" s="557"/>
      <c r="AC112" s="557"/>
      <c r="AD112" s="557"/>
      <c r="AE112" s="557"/>
      <c r="AF112" s="557"/>
      <c r="AG112" s="557"/>
      <c r="AH112" s="608"/>
    </row>
    <row r="113" spans="2:34" ht="15" customHeight="1">
      <c r="B113" s="540" t="s">
        <v>46</v>
      </c>
      <c r="C113" s="541"/>
      <c r="D113" s="541"/>
      <c r="E113" s="541"/>
      <c r="F113" s="541"/>
      <c r="G113" s="542"/>
      <c r="H113" s="609">
        <f>資料1!L10</f>
        <v>0</v>
      </c>
      <c r="I113" s="609" ph="1"/>
      <c r="J113" s="609" ph="1"/>
      <c r="K113" s="609" ph="1"/>
      <c r="L113" s="609" ph="1"/>
      <c r="M113" s="609" ph="1"/>
      <c r="N113" s="609" ph="1"/>
      <c r="O113" s="609" ph="1"/>
      <c r="P113" s="609" ph="1"/>
      <c r="Q113" s="609" ph="1"/>
      <c r="R113" s="609" ph="1"/>
      <c r="S113" s="609" ph="1"/>
      <c r="T113" s="609" ph="1"/>
      <c r="U113" s="609" ph="1"/>
      <c r="V113" s="609" ph="1"/>
      <c r="W113" s="609" ph="1"/>
      <c r="X113" s="609" ph="1"/>
      <c r="Y113" s="609" ph="1"/>
      <c r="Z113" s="609" ph="1"/>
      <c r="AA113" s="609" ph="1"/>
      <c r="AB113" s="609" ph="1"/>
      <c r="AC113" s="609" ph="1"/>
      <c r="AD113" s="609" ph="1"/>
      <c r="AE113" s="609" ph="1"/>
      <c r="AF113" s="609" ph="1"/>
      <c r="AG113" s="609" ph="1"/>
      <c r="AH113" s="610" ph="1"/>
    </row>
    <row r="114" spans="2:34" ht="15" customHeight="1">
      <c r="B114" s="543"/>
      <c r="C114" s="544"/>
      <c r="D114" s="544"/>
      <c r="E114" s="544"/>
      <c r="F114" s="544"/>
      <c r="G114" s="545"/>
      <c r="H114" s="561" ph="1"/>
      <c r="I114" s="561" ph="1"/>
      <c r="J114" s="561" ph="1"/>
      <c r="K114" s="561" ph="1"/>
      <c r="L114" s="561" ph="1"/>
      <c r="M114" s="561" ph="1"/>
      <c r="N114" s="561" ph="1"/>
      <c r="O114" s="561" ph="1"/>
      <c r="P114" s="561" ph="1"/>
      <c r="Q114" s="561" ph="1"/>
      <c r="R114" s="561" ph="1"/>
      <c r="S114" s="561" ph="1"/>
      <c r="T114" s="561" ph="1"/>
      <c r="U114" s="561" ph="1"/>
      <c r="V114" s="561" ph="1"/>
      <c r="W114" s="561" ph="1"/>
      <c r="X114" s="561" ph="1"/>
      <c r="Y114" s="561" ph="1"/>
      <c r="Z114" s="561" ph="1"/>
      <c r="AA114" s="561" ph="1"/>
      <c r="AB114" s="561" ph="1"/>
      <c r="AC114" s="561" ph="1"/>
      <c r="AD114" s="561" ph="1"/>
      <c r="AE114" s="561" ph="1"/>
      <c r="AF114" s="561" ph="1"/>
      <c r="AG114" s="561" ph="1"/>
      <c r="AH114" s="611" ph="1"/>
    </row>
    <row r="115" spans="2:34" ht="15" customHeight="1">
      <c r="B115" s="537" t="s">
        <v>47</v>
      </c>
      <c r="C115" s="538"/>
      <c r="D115" s="538"/>
      <c r="E115" s="538"/>
      <c r="F115" s="538"/>
      <c r="G115" s="539"/>
      <c r="H115" s="565">
        <f>資料1!D10</f>
        <v>0</v>
      </c>
      <c r="I115" s="566"/>
      <c r="J115" s="566">
        <f>資料1!F10</f>
        <v>0</v>
      </c>
      <c r="K115" s="566"/>
      <c r="L115" s="566"/>
      <c r="M115" s="566" t="s">
        <v>40</v>
      </c>
      <c r="N115" s="566"/>
      <c r="O115" s="566">
        <f>資料1!H10</f>
        <v>0</v>
      </c>
      <c r="P115" s="566"/>
      <c r="Q115" s="566"/>
      <c r="R115" s="566" t="s">
        <v>41</v>
      </c>
      <c r="S115" s="566"/>
      <c r="T115" s="566">
        <f>資料1!J10</f>
        <v>0</v>
      </c>
      <c r="U115" s="566"/>
      <c r="V115" s="566"/>
      <c r="W115" s="570" t="s">
        <v>48</v>
      </c>
      <c r="X115" s="570"/>
      <c r="Y115" s="566"/>
      <c r="Z115" s="566"/>
      <c r="AA115" s="566"/>
      <c r="AB115" s="566"/>
      <c r="AC115" s="566"/>
      <c r="AD115" s="566"/>
      <c r="AE115" s="566"/>
      <c r="AF115" s="566"/>
      <c r="AG115" s="566"/>
      <c r="AH115" s="563"/>
    </row>
    <row r="116" spans="2:34" ht="15" customHeight="1">
      <c r="B116" s="540"/>
      <c r="C116" s="541"/>
      <c r="D116" s="541"/>
      <c r="E116" s="541"/>
      <c r="F116" s="541"/>
      <c r="G116" s="542"/>
      <c r="H116" s="567"/>
      <c r="I116" s="568"/>
      <c r="J116" s="568"/>
      <c r="K116" s="568"/>
      <c r="L116" s="568"/>
      <c r="M116" s="568"/>
      <c r="N116" s="568"/>
      <c r="O116" s="568"/>
      <c r="P116" s="568"/>
      <c r="Q116" s="568"/>
      <c r="R116" s="568"/>
      <c r="S116" s="568"/>
      <c r="T116" s="568"/>
      <c r="U116" s="568"/>
      <c r="V116" s="568"/>
      <c r="W116" s="571"/>
      <c r="X116" s="571"/>
      <c r="Y116" s="568"/>
      <c r="Z116" s="568"/>
      <c r="AA116" s="568"/>
      <c r="AB116" s="568"/>
      <c r="AC116" s="568"/>
      <c r="AD116" s="568"/>
      <c r="AE116" s="568"/>
      <c r="AF116" s="568"/>
      <c r="AG116" s="568"/>
      <c r="AH116" s="569"/>
    </row>
    <row r="117" spans="2:34" ht="15" customHeight="1">
      <c r="B117" s="537" t="s">
        <v>49</v>
      </c>
      <c r="C117" s="538"/>
      <c r="D117" s="538"/>
      <c r="E117" s="538"/>
      <c r="F117" s="538"/>
      <c r="G117" s="539"/>
      <c r="H117" s="548"/>
      <c r="I117" s="548"/>
      <c r="J117" s="548"/>
      <c r="K117" s="548"/>
      <c r="L117" s="548"/>
      <c r="M117" s="548"/>
      <c r="N117" s="548"/>
      <c r="O117" s="566" t="s">
        <v>50</v>
      </c>
      <c r="P117" s="612"/>
      <c r="Q117" s="612"/>
      <c r="R117" s="612"/>
      <c r="S117" s="612"/>
      <c r="T117" s="612"/>
      <c r="U117" s="612"/>
      <c r="V117" s="612"/>
      <c r="W117" s="612"/>
      <c r="X117" s="612"/>
      <c r="Y117" s="612"/>
      <c r="Z117" s="612"/>
      <c r="AA117" s="612"/>
      <c r="AB117" s="612"/>
      <c r="AC117" s="612"/>
      <c r="AD117" s="612"/>
      <c r="AE117" s="612"/>
      <c r="AF117" s="612"/>
      <c r="AG117" s="612"/>
      <c r="AH117" s="563" t="s">
        <v>51</v>
      </c>
    </row>
    <row r="118" spans="2:34" ht="15" customHeight="1">
      <c r="B118" s="540"/>
      <c r="C118" s="541"/>
      <c r="D118" s="541"/>
      <c r="E118" s="541"/>
      <c r="F118" s="541"/>
      <c r="G118" s="542"/>
      <c r="H118" s="550"/>
      <c r="I118" s="550"/>
      <c r="J118" s="550"/>
      <c r="K118" s="550"/>
      <c r="L118" s="550"/>
      <c r="M118" s="550"/>
      <c r="N118" s="550"/>
      <c r="O118" s="572"/>
      <c r="P118" s="613"/>
      <c r="Q118" s="613"/>
      <c r="R118" s="613"/>
      <c r="S118" s="613"/>
      <c r="T118" s="613"/>
      <c r="U118" s="613"/>
      <c r="V118" s="613"/>
      <c r="W118" s="613"/>
      <c r="X118" s="613"/>
      <c r="Y118" s="613"/>
      <c r="Z118" s="613"/>
      <c r="AA118" s="613"/>
      <c r="AB118" s="613"/>
      <c r="AC118" s="613"/>
      <c r="AD118" s="613"/>
      <c r="AE118" s="613"/>
      <c r="AF118" s="613"/>
      <c r="AG118" s="613"/>
      <c r="AH118" s="564"/>
    </row>
    <row r="119" spans="2:34" ht="15" customHeight="1">
      <c r="B119" s="537" t="s">
        <v>52</v>
      </c>
      <c r="C119" s="538"/>
      <c r="D119" s="538"/>
      <c r="E119" s="538"/>
      <c r="F119" s="538"/>
      <c r="G119" s="539"/>
      <c r="H119" s="565" t="s">
        <v>53</v>
      </c>
      <c r="I119" s="566"/>
      <c r="J119" s="566"/>
      <c r="K119" s="615">
        <f>資料1!A10</f>
        <v>0</v>
      </c>
      <c r="L119" s="615"/>
      <c r="M119" s="615"/>
      <c r="N119" s="615"/>
      <c r="O119" s="615"/>
      <c r="P119" s="566" t="s">
        <v>42</v>
      </c>
      <c r="Q119" s="566"/>
      <c r="R119" s="566"/>
      <c r="S119" s="566" t="s">
        <v>50</v>
      </c>
      <c r="T119" s="603"/>
      <c r="U119" s="603"/>
      <c r="V119" s="603"/>
      <c r="W119" s="603"/>
      <c r="X119" s="603"/>
      <c r="Y119" s="603"/>
      <c r="Z119" s="603"/>
      <c r="AA119" s="603"/>
      <c r="AB119" s="603"/>
      <c r="AC119" s="603"/>
      <c r="AD119" s="603"/>
      <c r="AE119" s="603"/>
      <c r="AF119" s="603"/>
      <c r="AG119" s="603"/>
      <c r="AH119" s="563" t="s">
        <v>51</v>
      </c>
    </row>
    <row r="120" spans="2:34" ht="15" customHeight="1">
      <c r="B120" s="543"/>
      <c r="C120" s="544"/>
      <c r="D120" s="544"/>
      <c r="E120" s="544"/>
      <c r="F120" s="544"/>
      <c r="G120" s="545"/>
      <c r="H120" s="567"/>
      <c r="I120" s="568"/>
      <c r="J120" s="568"/>
      <c r="K120" s="616"/>
      <c r="L120" s="616"/>
      <c r="M120" s="616"/>
      <c r="N120" s="616"/>
      <c r="O120" s="616"/>
      <c r="P120" s="568"/>
      <c r="Q120" s="568"/>
      <c r="R120" s="568"/>
      <c r="S120" s="568"/>
      <c r="T120" s="604"/>
      <c r="U120" s="604"/>
      <c r="V120" s="604"/>
      <c r="W120" s="604"/>
      <c r="X120" s="604"/>
      <c r="Y120" s="604"/>
      <c r="Z120" s="604"/>
      <c r="AA120" s="604"/>
      <c r="AB120" s="604"/>
      <c r="AC120" s="604"/>
      <c r="AD120" s="604"/>
      <c r="AE120" s="604"/>
      <c r="AF120" s="604"/>
      <c r="AG120" s="604"/>
      <c r="AH120" s="569"/>
    </row>
    <row r="121" spans="2:34" ht="15" customHeight="1">
      <c r="B121" s="585" t="s">
        <v>54</v>
      </c>
      <c r="C121" s="586"/>
      <c r="D121" s="586"/>
      <c r="E121" s="586"/>
      <c r="F121" s="586"/>
      <c r="G121" s="587"/>
      <c r="H121" s="579"/>
      <c r="I121" s="580"/>
      <c r="J121" s="580"/>
      <c r="K121" s="580"/>
      <c r="L121" s="27" t="s">
        <v>40</v>
      </c>
      <c r="M121" s="548"/>
      <c r="N121" s="548"/>
      <c r="O121" s="27" t="s">
        <v>41</v>
      </c>
      <c r="P121" s="573"/>
      <c r="Q121" s="573"/>
      <c r="R121" s="573"/>
      <c r="S121" s="573"/>
      <c r="T121" s="573"/>
      <c r="U121" s="573"/>
      <c r="V121" s="573"/>
      <c r="W121" s="573"/>
      <c r="X121" s="573"/>
      <c r="Y121" s="573"/>
      <c r="Z121" s="573"/>
      <c r="AA121" s="573"/>
      <c r="AB121" s="573"/>
      <c r="AC121" s="573"/>
      <c r="AD121" s="573"/>
      <c r="AE121" s="573"/>
      <c r="AF121" s="573"/>
      <c r="AG121" s="573"/>
      <c r="AH121" s="581"/>
    </row>
    <row r="122" spans="2:34" ht="15" customHeight="1">
      <c r="B122" s="588"/>
      <c r="C122" s="589"/>
      <c r="D122" s="589"/>
      <c r="E122" s="589"/>
      <c r="F122" s="589"/>
      <c r="G122" s="590"/>
      <c r="H122" s="28" t="s">
        <v>55</v>
      </c>
      <c r="I122" s="584"/>
      <c r="J122" s="584"/>
      <c r="K122" s="584"/>
      <c r="L122" s="29" t="s">
        <v>40</v>
      </c>
      <c r="M122" s="552"/>
      <c r="N122" s="552"/>
      <c r="O122" s="29" t="s">
        <v>41</v>
      </c>
      <c r="P122" s="582"/>
      <c r="Q122" s="582"/>
      <c r="R122" s="582"/>
      <c r="S122" s="582"/>
      <c r="T122" s="582"/>
      <c r="U122" s="582"/>
      <c r="V122" s="582"/>
      <c r="W122" s="582"/>
      <c r="X122" s="582"/>
      <c r="Y122" s="582"/>
      <c r="Z122" s="582"/>
      <c r="AA122" s="582"/>
      <c r="AB122" s="582"/>
      <c r="AC122" s="582"/>
      <c r="AD122" s="582"/>
      <c r="AE122" s="582"/>
      <c r="AF122" s="582"/>
      <c r="AG122" s="582"/>
      <c r="AH122" s="583"/>
    </row>
    <row r="123" spans="2:34" ht="15" customHeight="1">
      <c r="B123" s="588"/>
      <c r="C123" s="589"/>
      <c r="D123" s="589"/>
      <c r="E123" s="589"/>
      <c r="F123" s="589"/>
      <c r="G123" s="590"/>
      <c r="H123" s="579"/>
      <c r="I123" s="580"/>
      <c r="J123" s="580"/>
      <c r="K123" s="580"/>
      <c r="L123" s="27" t="s">
        <v>40</v>
      </c>
      <c r="M123" s="548"/>
      <c r="N123" s="548"/>
      <c r="O123" s="27" t="s">
        <v>41</v>
      </c>
      <c r="P123" s="573"/>
      <c r="Q123" s="573"/>
      <c r="R123" s="573"/>
      <c r="S123" s="573"/>
      <c r="T123" s="573"/>
      <c r="U123" s="573"/>
      <c r="V123" s="573"/>
      <c r="W123" s="573"/>
      <c r="X123" s="573"/>
      <c r="Y123" s="573"/>
      <c r="Z123" s="573"/>
      <c r="AA123" s="573"/>
      <c r="AB123" s="573"/>
      <c r="AC123" s="573"/>
      <c r="AD123" s="573"/>
      <c r="AE123" s="573"/>
      <c r="AF123" s="573"/>
      <c r="AG123" s="573"/>
      <c r="AH123" s="581"/>
    </row>
    <row r="124" spans="2:34" ht="15" customHeight="1">
      <c r="B124" s="588"/>
      <c r="C124" s="589"/>
      <c r="D124" s="589"/>
      <c r="E124" s="589"/>
      <c r="F124" s="589"/>
      <c r="G124" s="590"/>
      <c r="H124" s="28" t="s">
        <v>55</v>
      </c>
      <c r="I124" s="584"/>
      <c r="J124" s="584"/>
      <c r="K124" s="584"/>
      <c r="L124" s="29" t="s">
        <v>40</v>
      </c>
      <c r="M124" s="552"/>
      <c r="N124" s="552"/>
      <c r="O124" s="29" t="s">
        <v>41</v>
      </c>
      <c r="P124" s="582"/>
      <c r="Q124" s="582"/>
      <c r="R124" s="582"/>
      <c r="S124" s="582"/>
      <c r="T124" s="582"/>
      <c r="U124" s="582"/>
      <c r="V124" s="582"/>
      <c r="W124" s="582"/>
      <c r="X124" s="582"/>
      <c r="Y124" s="582"/>
      <c r="Z124" s="582"/>
      <c r="AA124" s="582"/>
      <c r="AB124" s="582"/>
      <c r="AC124" s="582"/>
      <c r="AD124" s="582"/>
      <c r="AE124" s="582"/>
      <c r="AF124" s="582"/>
      <c r="AG124" s="582"/>
      <c r="AH124" s="583"/>
    </row>
    <row r="125" spans="2:34" ht="15" customHeight="1">
      <c r="B125" s="588"/>
      <c r="C125" s="589"/>
      <c r="D125" s="589"/>
      <c r="E125" s="589"/>
      <c r="F125" s="589"/>
      <c r="G125" s="590"/>
      <c r="H125" s="579"/>
      <c r="I125" s="580"/>
      <c r="J125" s="580"/>
      <c r="K125" s="580"/>
      <c r="L125" s="27" t="s">
        <v>40</v>
      </c>
      <c r="M125" s="548"/>
      <c r="N125" s="548"/>
      <c r="O125" s="27" t="s">
        <v>41</v>
      </c>
      <c r="P125" s="573"/>
      <c r="Q125" s="573"/>
      <c r="R125" s="573"/>
      <c r="S125" s="573"/>
      <c r="T125" s="573"/>
      <c r="U125" s="573"/>
      <c r="V125" s="573"/>
      <c r="W125" s="573"/>
      <c r="X125" s="573"/>
      <c r="Y125" s="573"/>
      <c r="Z125" s="573"/>
      <c r="AA125" s="573"/>
      <c r="AB125" s="573"/>
      <c r="AC125" s="573"/>
      <c r="AD125" s="573"/>
      <c r="AE125" s="573"/>
      <c r="AF125" s="573"/>
      <c r="AG125" s="573"/>
      <c r="AH125" s="581"/>
    </row>
    <row r="126" spans="2:34" ht="15" customHeight="1">
      <c r="B126" s="588"/>
      <c r="C126" s="589"/>
      <c r="D126" s="589"/>
      <c r="E126" s="589"/>
      <c r="F126" s="589"/>
      <c r="G126" s="590"/>
      <c r="H126" s="28" t="s">
        <v>55</v>
      </c>
      <c r="I126" s="584"/>
      <c r="J126" s="584"/>
      <c r="K126" s="584"/>
      <c r="L126" s="29" t="s">
        <v>40</v>
      </c>
      <c r="M126" s="552"/>
      <c r="N126" s="552"/>
      <c r="O126" s="29" t="s">
        <v>41</v>
      </c>
      <c r="P126" s="582"/>
      <c r="Q126" s="582"/>
      <c r="R126" s="582"/>
      <c r="S126" s="582"/>
      <c r="T126" s="582"/>
      <c r="U126" s="582"/>
      <c r="V126" s="582"/>
      <c r="W126" s="582"/>
      <c r="X126" s="582"/>
      <c r="Y126" s="582"/>
      <c r="Z126" s="582"/>
      <c r="AA126" s="582"/>
      <c r="AB126" s="582"/>
      <c r="AC126" s="582"/>
      <c r="AD126" s="582"/>
      <c r="AE126" s="582"/>
      <c r="AF126" s="582"/>
      <c r="AG126" s="582"/>
      <c r="AH126" s="583"/>
    </row>
    <row r="127" spans="2:34" ht="15" customHeight="1">
      <c r="B127" s="588"/>
      <c r="C127" s="589"/>
      <c r="D127" s="589"/>
      <c r="E127" s="589"/>
      <c r="F127" s="589"/>
      <c r="G127" s="590"/>
      <c r="H127" s="579"/>
      <c r="I127" s="580"/>
      <c r="J127" s="580"/>
      <c r="K127" s="580"/>
      <c r="L127" s="27" t="s">
        <v>40</v>
      </c>
      <c r="M127" s="548"/>
      <c r="N127" s="548"/>
      <c r="O127" s="27" t="s">
        <v>41</v>
      </c>
      <c r="P127" s="573"/>
      <c r="Q127" s="573"/>
      <c r="R127" s="573"/>
      <c r="S127" s="573"/>
      <c r="T127" s="573"/>
      <c r="U127" s="573"/>
      <c r="V127" s="573"/>
      <c r="W127" s="573"/>
      <c r="X127" s="573"/>
      <c r="Y127" s="573"/>
      <c r="Z127" s="573"/>
      <c r="AA127" s="573"/>
      <c r="AB127" s="573"/>
      <c r="AC127" s="573"/>
      <c r="AD127" s="573"/>
      <c r="AE127" s="573"/>
      <c r="AF127" s="573"/>
      <c r="AG127" s="573"/>
      <c r="AH127" s="581"/>
    </row>
    <row r="128" spans="2:34" ht="15" customHeight="1">
      <c r="B128" s="588"/>
      <c r="C128" s="589"/>
      <c r="D128" s="589"/>
      <c r="E128" s="589"/>
      <c r="F128" s="589"/>
      <c r="G128" s="590"/>
      <c r="H128" s="28" t="s">
        <v>55</v>
      </c>
      <c r="I128" s="584"/>
      <c r="J128" s="584"/>
      <c r="K128" s="584"/>
      <c r="L128" s="29" t="s">
        <v>40</v>
      </c>
      <c r="M128" s="552"/>
      <c r="N128" s="552"/>
      <c r="O128" s="29" t="s">
        <v>41</v>
      </c>
      <c r="P128" s="582"/>
      <c r="Q128" s="582"/>
      <c r="R128" s="582"/>
      <c r="S128" s="582"/>
      <c r="T128" s="582"/>
      <c r="U128" s="582"/>
      <c r="V128" s="582"/>
      <c r="W128" s="582"/>
      <c r="X128" s="582"/>
      <c r="Y128" s="582"/>
      <c r="Z128" s="582"/>
      <c r="AA128" s="582"/>
      <c r="AB128" s="582"/>
      <c r="AC128" s="582"/>
      <c r="AD128" s="582"/>
      <c r="AE128" s="582"/>
      <c r="AF128" s="582"/>
      <c r="AG128" s="582"/>
      <c r="AH128" s="583"/>
    </row>
    <row r="129" spans="2:34" ht="15" customHeight="1">
      <c r="B129" s="588"/>
      <c r="C129" s="589"/>
      <c r="D129" s="589"/>
      <c r="E129" s="589"/>
      <c r="F129" s="589"/>
      <c r="G129" s="590"/>
      <c r="H129" s="579"/>
      <c r="I129" s="580"/>
      <c r="J129" s="580"/>
      <c r="K129" s="580"/>
      <c r="L129" s="27" t="s">
        <v>40</v>
      </c>
      <c r="M129" s="548"/>
      <c r="N129" s="548"/>
      <c r="O129" s="27" t="s">
        <v>41</v>
      </c>
      <c r="P129" s="573"/>
      <c r="Q129" s="573"/>
      <c r="R129" s="573"/>
      <c r="S129" s="573"/>
      <c r="T129" s="573"/>
      <c r="U129" s="573"/>
      <c r="V129" s="573"/>
      <c r="W129" s="573"/>
      <c r="X129" s="573"/>
      <c r="Y129" s="573"/>
      <c r="Z129" s="573"/>
      <c r="AA129" s="573"/>
      <c r="AB129" s="573"/>
      <c r="AC129" s="573"/>
      <c r="AD129" s="573"/>
      <c r="AE129" s="573"/>
      <c r="AF129" s="573"/>
      <c r="AG129" s="573"/>
      <c r="AH129" s="581"/>
    </row>
    <row r="130" spans="2:34" ht="15" customHeight="1">
      <c r="B130" s="588"/>
      <c r="C130" s="589"/>
      <c r="D130" s="589"/>
      <c r="E130" s="589"/>
      <c r="F130" s="589"/>
      <c r="G130" s="590"/>
      <c r="H130" s="28" t="s">
        <v>55</v>
      </c>
      <c r="I130" s="584"/>
      <c r="J130" s="584"/>
      <c r="K130" s="584"/>
      <c r="L130" s="29" t="s">
        <v>40</v>
      </c>
      <c r="M130" s="552"/>
      <c r="N130" s="552"/>
      <c r="O130" s="29" t="s">
        <v>41</v>
      </c>
      <c r="P130" s="582"/>
      <c r="Q130" s="582"/>
      <c r="R130" s="582"/>
      <c r="S130" s="582"/>
      <c r="T130" s="582"/>
      <c r="U130" s="582"/>
      <c r="V130" s="582"/>
      <c r="W130" s="582"/>
      <c r="X130" s="582"/>
      <c r="Y130" s="582"/>
      <c r="Z130" s="582"/>
      <c r="AA130" s="582"/>
      <c r="AB130" s="582"/>
      <c r="AC130" s="582"/>
      <c r="AD130" s="582"/>
      <c r="AE130" s="582"/>
      <c r="AF130" s="582"/>
      <c r="AG130" s="582"/>
      <c r="AH130" s="583"/>
    </row>
    <row r="131" spans="2:34" ht="15" customHeight="1">
      <c r="B131" s="588"/>
      <c r="C131" s="589"/>
      <c r="D131" s="589"/>
      <c r="E131" s="589"/>
      <c r="F131" s="589"/>
      <c r="G131" s="590"/>
      <c r="H131" s="579"/>
      <c r="I131" s="580"/>
      <c r="J131" s="580"/>
      <c r="K131" s="580"/>
      <c r="L131" s="27" t="s">
        <v>40</v>
      </c>
      <c r="M131" s="548"/>
      <c r="N131" s="548"/>
      <c r="O131" s="27" t="s">
        <v>41</v>
      </c>
      <c r="P131" s="573"/>
      <c r="Q131" s="573"/>
      <c r="R131" s="573"/>
      <c r="S131" s="573"/>
      <c r="T131" s="573"/>
      <c r="U131" s="573"/>
      <c r="V131" s="573"/>
      <c r="W131" s="573"/>
      <c r="X131" s="573"/>
      <c r="Y131" s="573"/>
      <c r="Z131" s="573"/>
      <c r="AA131" s="573"/>
      <c r="AB131" s="573"/>
      <c r="AC131" s="573"/>
      <c r="AD131" s="573"/>
      <c r="AE131" s="573"/>
      <c r="AF131" s="573"/>
      <c r="AG131" s="573"/>
      <c r="AH131" s="581"/>
    </row>
    <row r="132" spans="2:34" ht="15" customHeight="1">
      <c r="B132" s="588"/>
      <c r="C132" s="589"/>
      <c r="D132" s="589"/>
      <c r="E132" s="589"/>
      <c r="F132" s="589"/>
      <c r="G132" s="590"/>
      <c r="H132" s="28" t="s">
        <v>55</v>
      </c>
      <c r="I132" s="584"/>
      <c r="J132" s="584"/>
      <c r="K132" s="584"/>
      <c r="L132" s="29" t="s">
        <v>40</v>
      </c>
      <c r="M132" s="552"/>
      <c r="N132" s="552"/>
      <c r="O132" s="29" t="s">
        <v>41</v>
      </c>
      <c r="P132" s="582"/>
      <c r="Q132" s="582"/>
      <c r="R132" s="582"/>
      <c r="S132" s="582"/>
      <c r="T132" s="582"/>
      <c r="U132" s="582"/>
      <c r="V132" s="582"/>
      <c r="W132" s="582"/>
      <c r="X132" s="582"/>
      <c r="Y132" s="582"/>
      <c r="Z132" s="582"/>
      <c r="AA132" s="582"/>
      <c r="AB132" s="582"/>
      <c r="AC132" s="582"/>
      <c r="AD132" s="582"/>
      <c r="AE132" s="582"/>
      <c r="AF132" s="582"/>
      <c r="AG132" s="582"/>
      <c r="AH132" s="583"/>
    </row>
    <row r="133" spans="2:34" ht="15" customHeight="1">
      <c r="B133" s="588"/>
      <c r="C133" s="589"/>
      <c r="D133" s="589"/>
      <c r="E133" s="589"/>
      <c r="F133" s="589"/>
      <c r="G133" s="590"/>
      <c r="H133" s="579"/>
      <c r="I133" s="580"/>
      <c r="J133" s="580"/>
      <c r="K133" s="580"/>
      <c r="L133" s="27" t="s">
        <v>40</v>
      </c>
      <c r="M133" s="548"/>
      <c r="N133" s="548"/>
      <c r="O133" s="27" t="s">
        <v>41</v>
      </c>
      <c r="P133" s="573"/>
      <c r="Q133" s="573"/>
      <c r="R133" s="573"/>
      <c r="S133" s="573"/>
      <c r="T133" s="573"/>
      <c r="U133" s="573"/>
      <c r="V133" s="573"/>
      <c r="W133" s="573"/>
      <c r="X133" s="573"/>
      <c r="Y133" s="573"/>
      <c r="Z133" s="573"/>
      <c r="AA133" s="573"/>
      <c r="AB133" s="573"/>
      <c r="AC133" s="573"/>
      <c r="AD133" s="573"/>
      <c r="AE133" s="573"/>
      <c r="AF133" s="573"/>
      <c r="AG133" s="573"/>
      <c r="AH133" s="581"/>
    </row>
    <row r="134" spans="2:34" ht="15" customHeight="1">
      <c r="B134" s="588"/>
      <c r="C134" s="589"/>
      <c r="D134" s="589"/>
      <c r="E134" s="589"/>
      <c r="F134" s="589"/>
      <c r="G134" s="590"/>
      <c r="H134" s="28" t="s">
        <v>55</v>
      </c>
      <c r="I134" s="584"/>
      <c r="J134" s="584"/>
      <c r="K134" s="584"/>
      <c r="L134" s="29" t="s">
        <v>40</v>
      </c>
      <c r="M134" s="552"/>
      <c r="N134" s="552"/>
      <c r="O134" s="29" t="s">
        <v>41</v>
      </c>
      <c r="P134" s="582"/>
      <c r="Q134" s="582"/>
      <c r="R134" s="582"/>
      <c r="S134" s="582"/>
      <c r="T134" s="582"/>
      <c r="U134" s="582"/>
      <c r="V134" s="582"/>
      <c r="W134" s="582"/>
      <c r="X134" s="582"/>
      <c r="Y134" s="582"/>
      <c r="Z134" s="582"/>
      <c r="AA134" s="582"/>
      <c r="AB134" s="582"/>
      <c r="AC134" s="582"/>
      <c r="AD134" s="582"/>
      <c r="AE134" s="582"/>
      <c r="AF134" s="582"/>
      <c r="AG134" s="582"/>
      <c r="AH134" s="583"/>
    </row>
    <row r="135" spans="2:34" ht="15" customHeight="1">
      <c r="B135" s="588"/>
      <c r="C135" s="589"/>
      <c r="D135" s="589"/>
      <c r="E135" s="589"/>
      <c r="F135" s="589"/>
      <c r="G135" s="590"/>
      <c r="H135" s="579"/>
      <c r="I135" s="580"/>
      <c r="J135" s="580"/>
      <c r="K135" s="580"/>
      <c r="L135" s="27" t="s">
        <v>40</v>
      </c>
      <c r="M135" s="548"/>
      <c r="N135" s="548"/>
      <c r="O135" s="27" t="s">
        <v>41</v>
      </c>
      <c r="P135" s="573"/>
      <c r="Q135" s="573"/>
      <c r="R135" s="573"/>
      <c r="S135" s="573"/>
      <c r="T135" s="573"/>
      <c r="U135" s="573"/>
      <c r="V135" s="573"/>
      <c r="W135" s="573"/>
      <c r="X135" s="573"/>
      <c r="Y135" s="573"/>
      <c r="Z135" s="573"/>
      <c r="AA135" s="573"/>
      <c r="AB135" s="573"/>
      <c r="AC135" s="573"/>
      <c r="AD135" s="573"/>
      <c r="AE135" s="573"/>
      <c r="AF135" s="573"/>
      <c r="AG135" s="573"/>
      <c r="AH135" s="581"/>
    </row>
    <row r="136" spans="2:34" ht="15" customHeight="1">
      <c r="B136" s="588"/>
      <c r="C136" s="589"/>
      <c r="D136" s="589"/>
      <c r="E136" s="589"/>
      <c r="F136" s="589"/>
      <c r="G136" s="590"/>
      <c r="H136" s="28" t="s">
        <v>55</v>
      </c>
      <c r="I136" s="584"/>
      <c r="J136" s="584"/>
      <c r="K136" s="584"/>
      <c r="L136" s="29" t="s">
        <v>40</v>
      </c>
      <c r="M136" s="552"/>
      <c r="N136" s="552"/>
      <c r="O136" s="29" t="s">
        <v>41</v>
      </c>
      <c r="P136" s="582"/>
      <c r="Q136" s="582"/>
      <c r="R136" s="582"/>
      <c r="S136" s="582"/>
      <c r="T136" s="582"/>
      <c r="U136" s="582"/>
      <c r="V136" s="582"/>
      <c r="W136" s="582"/>
      <c r="X136" s="582"/>
      <c r="Y136" s="582"/>
      <c r="Z136" s="582"/>
      <c r="AA136" s="582"/>
      <c r="AB136" s="582"/>
      <c r="AC136" s="582"/>
      <c r="AD136" s="582"/>
      <c r="AE136" s="582"/>
      <c r="AF136" s="582"/>
      <c r="AG136" s="582"/>
      <c r="AH136" s="583"/>
    </row>
    <row r="137" spans="2:34" ht="15" customHeight="1">
      <c r="B137" s="588"/>
      <c r="C137" s="589"/>
      <c r="D137" s="589"/>
      <c r="E137" s="589"/>
      <c r="F137" s="589"/>
      <c r="G137" s="590"/>
      <c r="H137" s="579"/>
      <c r="I137" s="580"/>
      <c r="J137" s="580"/>
      <c r="K137" s="580"/>
      <c r="L137" s="27" t="s">
        <v>40</v>
      </c>
      <c r="M137" s="548"/>
      <c r="N137" s="548"/>
      <c r="O137" s="27" t="s">
        <v>41</v>
      </c>
      <c r="P137" s="573"/>
      <c r="Q137" s="573"/>
      <c r="R137" s="573"/>
      <c r="S137" s="573"/>
      <c r="T137" s="573"/>
      <c r="U137" s="573"/>
      <c r="V137" s="573"/>
      <c r="W137" s="573"/>
      <c r="X137" s="573"/>
      <c r="Y137" s="573"/>
      <c r="Z137" s="573"/>
      <c r="AA137" s="573"/>
      <c r="AB137" s="573"/>
      <c r="AC137" s="573"/>
      <c r="AD137" s="573"/>
      <c r="AE137" s="573"/>
      <c r="AF137" s="573"/>
      <c r="AG137" s="573"/>
      <c r="AH137" s="581"/>
    </row>
    <row r="138" spans="2:34" ht="15" customHeight="1">
      <c r="B138" s="588"/>
      <c r="C138" s="589"/>
      <c r="D138" s="589"/>
      <c r="E138" s="589"/>
      <c r="F138" s="589"/>
      <c r="G138" s="590"/>
      <c r="H138" s="28" t="s">
        <v>55</v>
      </c>
      <c r="I138" s="584"/>
      <c r="J138" s="584"/>
      <c r="K138" s="584"/>
      <c r="L138" s="29" t="s">
        <v>40</v>
      </c>
      <c r="M138" s="552"/>
      <c r="N138" s="552"/>
      <c r="O138" s="29" t="s">
        <v>41</v>
      </c>
      <c r="P138" s="582"/>
      <c r="Q138" s="582"/>
      <c r="R138" s="582"/>
      <c r="S138" s="582"/>
      <c r="T138" s="582"/>
      <c r="U138" s="582"/>
      <c r="V138" s="582"/>
      <c r="W138" s="582"/>
      <c r="X138" s="582"/>
      <c r="Y138" s="582"/>
      <c r="Z138" s="582"/>
      <c r="AA138" s="582"/>
      <c r="AB138" s="582"/>
      <c r="AC138" s="582"/>
      <c r="AD138" s="582"/>
      <c r="AE138" s="582"/>
      <c r="AF138" s="582"/>
      <c r="AG138" s="582"/>
      <c r="AH138" s="583"/>
    </row>
    <row r="139" spans="2:34" ht="15" customHeight="1">
      <c r="B139" s="588"/>
      <c r="C139" s="589"/>
      <c r="D139" s="589"/>
      <c r="E139" s="589"/>
      <c r="F139" s="589"/>
      <c r="G139" s="590"/>
      <c r="H139" s="579"/>
      <c r="I139" s="580"/>
      <c r="J139" s="580"/>
      <c r="K139" s="580"/>
      <c r="L139" s="27" t="s">
        <v>40</v>
      </c>
      <c r="M139" s="548"/>
      <c r="N139" s="548"/>
      <c r="O139" s="27" t="s">
        <v>41</v>
      </c>
      <c r="P139" s="573"/>
      <c r="Q139" s="573"/>
      <c r="R139" s="573"/>
      <c r="S139" s="573"/>
      <c r="T139" s="573"/>
      <c r="U139" s="573"/>
      <c r="V139" s="573"/>
      <c r="W139" s="573"/>
      <c r="X139" s="573"/>
      <c r="Y139" s="573"/>
      <c r="Z139" s="573"/>
      <c r="AA139" s="573"/>
      <c r="AB139" s="573"/>
      <c r="AC139" s="573"/>
      <c r="AD139" s="573"/>
      <c r="AE139" s="573"/>
      <c r="AF139" s="573"/>
      <c r="AG139" s="573"/>
      <c r="AH139" s="581"/>
    </row>
    <row r="140" spans="2:34" ht="15" customHeight="1">
      <c r="B140" s="588"/>
      <c r="C140" s="589"/>
      <c r="D140" s="589"/>
      <c r="E140" s="589"/>
      <c r="F140" s="589"/>
      <c r="G140" s="590"/>
      <c r="H140" s="28" t="s">
        <v>55</v>
      </c>
      <c r="I140" s="584"/>
      <c r="J140" s="584"/>
      <c r="K140" s="584"/>
      <c r="L140" s="29" t="s">
        <v>40</v>
      </c>
      <c r="M140" s="552"/>
      <c r="N140" s="552"/>
      <c r="O140" s="29" t="s">
        <v>41</v>
      </c>
      <c r="P140" s="582"/>
      <c r="Q140" s="582"/>
      <c r="R140" s="582"/>
      <c r="S140" s="582"/>
      <c r="T140" s="582"/>
      <c r="U140" s="582"/>
      <c r="V140" s="582"/>
      <c r="W140" s="582"/>
      <c r="X140" s="582"/>
      <c r="Y140" s="582"/>
      <c r="Z140" s="582"/>
      <c r="AA140" s="582"/>
      <c r="AB140" s="582"/>
      <c r="AC140" s="582"/>
      <c r="AD140" s="582"/>
      <c r="AE140" s="582"/>
      <c r="AF140" s="582"/>
      <c r="AG140" s="582"/>
      <c r="AH140" s="583"/>
    </row>
    <row r="141" spans="2:34" ht="15" customHeight="1">
      <c r="B141" s="588"/>
      <c r="C141" s="589"/>
      <c r="D141" s="589"/>
      <c r="E141" s="589"/>
      <c r="F141" s="589"/>
      <c r="G141" s="590"/>
      <c r="H141" s="579"/>
      <c r="I141" s="580"/>
      <c r="J141" s="580"/>
      <c r="K141" s="580"/>
      <c r="L141" s="27" t="s">
        <v>40</v>
      </c>
      <c r="M141" s="548"/>
      <c r="N141" s="548"/>
      <c r="O141" s="27" t="s">
        <v>41</v>
      </c>
      <c r="P141" s="573"/>
      <c r="Q141" s="573"/>
      <c r="R141" s="573"/>
      <c r="S141" s="573"/>
      <c r="T141" s="573"/>
      <c r="U141" s="573"/>
      <c r="V141" s="573"/>
      <c r="W141" s="573"/>
      <c r="X141" s="573"/>
      <c r="Y141" s="573"/>
      <c r="Z141" s="573"/>
      <c r="AA141" s="573"/>
      <c r="AB141" s="573"/>
      <c r="AC141" s="573"/>
      <c r="AD141" s="573"/>
      <c r="AE141" s="573"/>
      <c r="AF141" s="573"/>
      <c r="AG141" s="573"/>
      <c r="AH141" s="581"/>
    </row>
    <row r="142" spans="2:34" ht="15" customHeight="1">
      <c r="B142" s="591"/>
      <c r="C142" s="592"/>
      <c r="D142" s="592"/>
      <c r="E142" s="592"/>
      <c r="F142" s="592"/>
      <c r="G142" s="593"/>
      <c r="H142" s="28" t="s">
        <v>55</v>
      </c>
      <c r="I142" s="584"/>
      <c r="J142" s="584"/>
      <c r="K142" s="584"/>
      <c r="L142" s="29" t="s">
        <v>40</v>
      </c>
      <c r="M142" s="552"/>
      <c r="N142" s="552"/>
      <c r="O142" s="29" t="s">
        <v>41</v>
      </c>
      <c r="P142" s="582"/>
      <c r="Q142" s="582"/>
      <c r="R142" s="582"/>
      <c r="S142" s="582"/>
      <c r="T142" s="582"/>
      <c r="U142" s="582"/>
      <c r="V142" s="582"/>
      <c r="W142" s="582"/>
      <c r="X142" s="582"/>
      <c r="Y142" s="582"/>
      <c r="Z142" s="582"/>
      <c r="AA142" s="582"/>
      <c r="AB142" s="582"/>
      <c r="AC142" s="582"/>
      <c r="AD142" s="582"/>
      <c r="AE142" s="582"/>
      <c r="AF142" s="582"/>
      <c r="AG142" s="582"/>
      <c r="AH142" s="583"/>
    </row>
    <row r="143" spans="2:34" ht="15" customHeight="1">
      <c r="B143" s="585" t="s">
        <v>56</v>
      </c>
      <c r="C143" s="586"/>
      <c r="D143" s="586"/>
      <c r="E143" s="586"/>
      <c r="F143" s="586"/>
      <c r="G143" s="587"/>
      <c r="H143" s="579"/>
      <c r="I143" s="580"/>
      <c r="J143" s="580"/>
      <c r="K143" s="580"/>
      <c r="L143" s="27" t="s">
        <v>40</v>
      </c>
      <c r="M143" s="548"/>
      <c r="N143" s="548"/>
      <c r="O143" s="27" t="s">
        <v>41</v>
      </c>
      <c r="P143" s="573"/>
      <c r="Q143" s="573"/>
      <c r="R143" s="573"/>
      <c r="S143" s="573"/>
      <c r="T143" s="573"/>
      <c r="U143" s="573"/>
      <c r="V143" s="573"/>
      <c r="W143" s="573"/>
      <c r="X143" s="573"/>
      <c r="Y143" s="573"/>
      <c r="Z143" s="573"/>
      <c r="AA143" s="573"/>
      <c r="AB143" s="573"/>
      <c r="AC143" s="573"/>
      <c r="AD143" s="573"/>
      <c r="AE143" s="573"/>
      <c r="AF143" s="573"/>
      <c r="AG143" s="573"/>
      <c r="AH143" s="581"/>
    </row>
    <row r="144" spans="2:34" ht="15" customHeight="1">
      <c r="B144" s="588"/>
      <c r="C144" s="589"/>
      <c r="D144" s="589"/>
      <c r="E144" s="589"/>
      <c r="F144" s="589"/>
      <c r="G144" s="590"/>
      <c r="H144" s="28" t="s">
        <v>55</v>
      </c>
      <c r="I144" s="584"/>
      <c r="J144" s="584"/>
      <c r="K144" s="584"/>
      <c r="L144" s="29" t="s">
        <v>40</v>
      </c>
      <c r="M144" s="552"/>
      <c r="N144" s="552"/>
      <c r="O144" s="29" t="s">
        <v>41</v>
      </c>
      <c r="P144" s="582"/>
      <c r="Q144" s="582"/>
      <c r="R144" s="582"/>
      <c r="S144" s="582"/>
      <c r="T144" s="582"/>
      <c r="U144" s="582"/>
      <c r="V144" s="582"/>
      <c r="W144" s="582"/>
      <c r="X144" s="582"/>
      <c r="Y144" s="582"/>
      <c r="Z144" s="582"/>
      <c r="AA144" s="582"/>
      <c r="AB144" s="582"/>
      <c r="AC144" s="582"/>
      <c r="AD144" s="582"/>
      <c r="AE144" s="582"/>
      <c r="AF144" s="582"/>
      <c r="AG144" s="582"/>
      <c r="AH144" s="583"/>
    </row>
    <row r="145" spans="2:34" ht="15" customHeight="1">
      <c r="B145" s="588"/>
      <c r="C145" s="589"/>
      <c r="D145" s="589"/>
      <c r="E145" s="589"/>
      <c r="F145" s="589"/>
      <c r="G145" s="590"/>
      <c r="H145" s="579"/>
      <c r="I145" s="580"/>
      <c r="J145" s="580"/>
      <c r="K145" s="580"/>
      <c r="L145" s="27" t="s">
        <v>40</v>
      </c>
      <c r="M145" s="548"/>
      <c r="N145" s="548"/>
      <c r="O145" s="27" t="s">
        <v>41</v>
      </c>
      <c r="P145" s="573"/>
      <c r="Q145" s="573"/>
      <c r="R145" s="573"/>
      <c r="S145" s="573"/>
      <c r="T145" s="573"/>
      <c r="U145" s="573"/>
      <c r="V145" s="573"/>
      <c r="W145" s="573"/>
      <c r="X145" s="573"/>
      <c r="Y145" s="573"/>
      <c r="Z145" s="573"/>
      <c r="AA145" s="573"/>
      <c r="AB145" s="573"/>
      <c r="AC145" s="573"/>
      <c r="AD145" s="573"/>
      <c r="AE145" s="573"/>
      <c r="AF145" s="573"/>
      <c r="AG145" s="573"/>
      <c r="AH145" s="581"/>
    </row>
    <row r="146" spans="2:34" ht="15" customHeight="1">
      <c r="B146" s="588"/>
      <c r="C146" s="589"/>
      <c r="D146" s="589"/>
      <c r="E146" s="589"/>
      <c r="F146" s="589"/>
      <c r="G146" s="590"/>
      <c r="H146" s="28" t="s">
        <v>55</v>
      </c>
      <c r="I146" s="584"/>
      <c r="J146" s="584"/>
      <c r="K146" s="584"/>
      <c r="L146" s="29" t="s">
        <v>40</v>
      </c>
      <c r="M146" s="552"/>
      <c r="N146" s="552"/>
      <c r="O146" s="29" t="s">
        <v>41</v>
      </c>
      <c r="P146" s="582"/>
      <c r="Q146" s="582"/>
      <c r="R146" s="582"/>
      <c r="S146" s="582"/>
      <c r="T146" s="582"/>
      <c r="U146" s="582"/>
      <c r="V146" s="582"/>
      <c r="W146" s="582"/>
      <c r="X146" s="582"/>
      <c r="Y146" s="582"/>
      <c r="Z146" s="582"/>
      <c r="AA146" s="582"/>
      <c r="AB146" s="582"/>
      <c r="AC146" s="582"/>
      <c r="AD146" s="582"/>
      <c r="AE146" s="582"/>
      <c r="AF146" s="582"/>
      <c r="AG146" s="582"/>
      <c r="AH146" s="583"/>
    </row>
    <row r="147" spans="2:34" ht="15" customHeight="1">
      <c r="B147" s="588"/>
      <c r="C147" s="589"/>
      <c r="D147" s="589"/>
      <c r="E147" s="589"/>
      <c r="F147" s="589"/>
      <c r="G147" s="590"/>
      <c r="H147" s="579"/>
      <c r="I147" s="580"/>
      <c r="J147" s="580"/>
      <c r="K147" s="580"/>
      <c r="L147" s="27" t="s">
        <v>40</v>
      </c>
      <c r="M147" s="548"/>
      <c r="N147" s="548"/>
      <c r="O147" s="27" t="s">
        <v>41</v>
      </c>
      <c r="P147" s="573"/>
      <c r="Q147" s="573"/>
      <c r="R147" s="573"/>
      <c r="S147" s="573"/>
      <c r="T147" s="573"/>
      <c r="U147" s="573"/>
      <c r="V147" s="573"/>
      <c r="W147" s="573"/>
      <c r="X147" s="573"/>
      <c r="Y147" s="573"/>
      <c r="Z147" s="573"/>
      <c r="AA147" s="573"/>
      <c r="AB147" s="573"/>
      <c r="AC147" s="573"/>
      <c r="AD147" s="573"/>
      <c r="AE147" s="573"/>
      <c r="AF147" s="573"/>
      <c r="AG147" s="573"/>
      <c r="AH147" s="581"/>
    </row>
    <row r="148" spans="2:34" ht="15" customHeight="1">
      <c r="B148" s="588"/>
      <c r="C148" s="589"/>
      <c r="D148" s="589"/>
      <c r="E148" s="589"/>
      <c r="F148" s="589"/>
      <c r="G148" s="590"/>
      <c r="H148" s="28" t="s">
        <v>55</v>
      </c>
      <c r="I148" s="584"/>
      <c r="J148" s="584"/>
      <c r="K148" s="584"/>
      <c r="L148" s="29" t="s">
        <v>40</v>
      </c>
      <c r="M148" s="552"/>
      <c r="N148" s="552"/>
      <c r="O148" s="29" t="s">
        <v>41</v>
      </c>
      <c r="P148" s="582"/>
      <c r="Q148" s="582"/>
      <c r="R148" s="582"/>
      <c r="S148" s="582"/>
      <c r="T148" s="582"/>
      <c r="U148" s="582"/>
      <c r="V148" s="582"/>
      <c r="W148" s="582"/>
      <c r="X148" s="582"/>
      <c r="Y148" s="582"/>
      <c r="Z148" s="582"/>
      <c r="AA148" s="582"/>
      <c r="AB148" s="582"/>
      <c r="AC148" s="582"/>
      <c r="AD148" s="582"/>
      <c r="AE148" s="582"/>
      <c r="AF148" s="582"/>
      <c r="AG148" s="582"/>
      <c r="AH148" s="583"/>
    </row>
    <row r="149" spans="2:34" ht="15" customHeight="1">
      <c r="B149" s="588"/>
      <c r="C149" s="589"/>
      <c r="D149" s="589"/>
      <c r="E149" s="589"/>
      <c r="F149" s="589"/>
      <c r="G149" s="590"/>
      <c r="H149" s="579"/>
      <c r="I149" s="580"/>
      <c r="J149" s="580"/>
      <c r="K149" s="580"/>
      <c r="L149" s="27" t="s">
        <v>40</v>
      </c>
      <c r="M149" s="548"/>
      <c r="N149" s="548"/>
      <c r="O149" s="27" t="s">
        <v>41</v>
      </c>
      <c r="P149" s="573"/>
      <c r="Q149" s="573"/>
      <c r="R149" s="573"/>
      <c r="S149" s="573"/>
      <c r="T149" s="573"/>
      <c r="U149" s="573"/>
      <c r="V149" s="573"/>
      <c r="W149" s="573"/>
      <c r="X149" s="573"/>
      <c r="Y149" s="573"/>
      <c r="Z149" s="573"/>
      <c r="AA149" s="573"/>
      <c r="AB149" s="573"/>
      <c r="AC149" s="573"/>
      <c r="AD149" s="573"/>
      <c r="AE149" s="573"/>
      <c r="AF149" s="573"/>
      <c r="AG149" s="573"/>
      <c r="AH149" s="581"/>
    </row>
    <row r="150" spans="2:34" ht="15" customHeight="1">
      <c r="B150" s="588"/>
      <c r="C150" s="589"/>
      <c r="D150" s="589"/>
      <c r="E150" s="589"/>
      <c r="F150" s="589"/>
      <c r="G150" s="590"/>
      <c r="H150" s="28" t="s">
        <v>55</v>
      </c>
      <c r="I150" s="584"/>
      <c r="J150" s="584"/>
      <c r="K150" s="584"/>
      <c r="L150" s="29" t="s">
        <v>40</v>
      </c>
      <c r="M150" s="552"/>
      <c r="N150" s="552"/>
      <c r="O150" s="29" t="s">
        <v>41</v>
      </c>
      <c r="P150" s="582"/>
      <c r="Q150" s="582"/>
      <c r="R150" s="582"/>
      <c r="S150" s="582"/>
      <c r="T150" s="582"/>
      <c r="U150" s="582"/>
      <c r="V150" s="582"/>
      <c r="W150" s="582"/>
      <c r="X150" s="582"/>
      <c r="Y150" s="582"/>
      <c r="Z150" s="582"/>
      <c r="AA150" s="582"/>
      <c r="AB150" s="582"/>
      <c r="AC150" s="582"/>
      <c r="AD150" s="582"/>
      <c r="AE150" s="582"/>
      <c r="AF150" s="582"/>
      <c r="AG150" s="582"/>
      <c r="AH150" s="583"/>
    </row>
    <row r="151" spans="2:34" ht="15" customHeight="1">
      <c r="B151" s="588"/>
      <c r="C151" s="589"/>
      <c r="D151" s="589"/>
      <c r="E151" s="589"/>
      <c r="F151" s="589"/>
      <c r="G151" s="590"/>
      <c r="H151" s="579"/>
      <c r="I151" s="580"/>
      <c r="J151" s="580"/>
      <c r="K151" s="580"/>
      <c r="L151" s="27" t="s">
        <v>40</v>
      </c>
      <c r="M151" s="548"/>
      <c r="N151" s="548"/>
      <c r="O151" s="27" t="s">
        <v>41</v>
      </c>
      <c r="P151" s="573"/>
      <c r="Q151" s="573"/>
      <c r="R151" s="573"/>
      <c r="S151" s="573"/>
      <c r="T151" s="573"/>
      <c r="U151" s="573"/>
      <c r="V151" s="573"/>
      <c r="W151" s="573"/>
      <c r="X151" s="573"/>
      <c r="Y151" s="573"/>
      <c r="Z151" s="573"/>
      <c r="AA151" s="573"/>
      <c r="AB151" s="573"/>
      <c r="AC151" s="573"/>
      <c r="AD151" s="573"/>
      <c r="AE151" s="573"/>
      <c r="AF151" s="573"/>
      <c r="AG151" s="573"/>
      <c r="AH151" s="581"/>
    </row>
    <row r="152" spans="2:34" ht="15" customHeight="1">
      <c r="B152" s="588"/>
      <c r="C152" s="589"/>
      <c r="D152" s="589"/>
      <c r="E152" s="589"/>
      <c r="F152" s="589"/>
      <c r="G152" s="590"/>
      <c r="H152" s="28" t="s">
        <v>55</v>
      </c>
      <c r="I152" s="584"/>
      <c r="J152" s="584"/>
      <c r="K152" s="584"/>
      <c r="L152" s="29" t="s">
        <v>40</v>
      </c>
      <c r="M152" s="552"/>
      <c r="N152" s="552"/>
      <c r="O152" s="29" t="s">
        <v>41</v>
      </c>
      <c r="P152" s="582"/>
      <c r="Q152" s="582"/>
      <c r="R152" s="582"/>
      <c r="S152" s="582"/>
      <c r="T152" s="582"/>
      <c r="U152" s="582"/>
      <c r="V152" s="582"/>
      <c r="W152" s="582"/>
      <c r="X152" s="582"/>
      <c r="Y152" s="582"/>
      <c r="Z152" s="582"/>
      <c r="AA152" s="582"/>
      <c r="AB152" s="582"/>
      <c r="AC152" s="582"/>
      <c r="AD152" s="582"/>
      <c r="AE152" s="582"/>
      <c r="AF152" s="582"/>
      <c r="AG152" s="582"/>
      <c r="AH152" s="583"/>
    </row>
    <row r="153" spans="2:34" ht="15" customHeight="1">
      <c r="B153" s="588"/>
      <c r="C153" s="589"/>
      <c r="D153" s="589"/>
      <c r="E153" s="589"/>
      <c r="F153" s="589"/>
      <c r="G153" s="590"/>
      <c r="H153" s="579"/>
      <c r="I153" s="580"/>
      <c r="J153" s="580"/>
      <c r="K153" s="580"/>
      <c r="L153" s="27" t="s">
        <v>40</v>
      </c>
      <c r="M153" s="548"/>
      <c r="N153" s="548"/>
      <c r="O153" s="27" t="s">
        <v>41</v>
      </c>
      <c r="P153" s="573"/>
      <c r="Q153" s="573"/>
      <c r="R153" s="573"/>
      <c r="S153" s="573"/>
      <c r="T153" s="573"/>
      <c r="U153" s="573"/>
      <c r="V153" s="573"/>
      <c r="W153" s="573"/>
      <c r="X153" s="573"/>
      <c r="Y153" s="573"/>
      <c r="Z153" s="573"/>
      <c r="AA153" s="573"/>
      <c r="AB153" s="573"/>
      <c r="AC153" s="573"/>
      <c r="AD153" s="573"/>
      <c r="AE153" s="573"/>
      <c r="AF153" s="573"/>
      <c r="AG153" s="573"/>
      <c r="AH153" s="581"/>
    </row>
    <row r="154" spans="2:34" ht="15" customHeight="1">
      <c r="B154" s="588"/>
      <c r="C154" s="589"/>
      <c r="D154" s="589"/>
      <c r="E154" s="589"/>
      <c r="F154" s="589"/>
      <c r="G154" s="590"/>
      <c r="H154" s="28" t="s">
        <v>55</v>
      </c>
      <c r="I154" s="584"/>
      <c r="J154" s="584"/>
      <c r="K154" s="584"/>
      <c r="L154" s="29" t="s">
        <v>40</v>
      </c>
      <c r="M154" s="552"/>
      <c r="N154" s="552"/>
      <c r="O154" s="29" t="s">
        <v>41</v>
      </c>
      <c r="P154" s="582"/>
      <c r="Q154" s="582"/>
      <c r="R154" s="582"/>
      <c r="S154" s="582"/>
      <c r="T154" s="582"/>
      <c r="U154" s="582"/>
      <c r="V154" s="582"/>
      <c r="W154" s="582"/>
      <c r="X154" s="582"/>
      <c r="Y154" s="582"/>
      <c r="Z154" s="582"/>
      <c r="AA154" s="582"/>
      <c r="AB154" s="582"/>
      <c r="AC154" s="582"/>
      <c r="AD154" s="582"/>
      <c r="AE154" s="582"/>
      <c r="AF154" s="582"/>
      <c r="AG154" s="582"/>
      <c r="AH154" s="583"/>
    </row>
    <row r="155" spans="2:34" ht="15" customHeight="1">
      <c r="B155" s="588"/>
      <c r="C155" s="589"/>
      <c r="D155" s="589"/>
      <c r="E155" s="589"/>
      <c r="F155" s="589"/>
      <c r="G155" s="590"/>
      <c r="H155" s="579"/>
      <c r="I155" s="580"/>
      <c r="J155" s="580"/>
      <c r="K155" s="580"/>
      <c r="L155" s="27" t="s">
        <v>40</v>
      </c>
      <c r="M155" s="548"/>
      <c r="N155" s="548"/>
      <c r="O155" s="27" t="s">
        <v>41</v>
      </c>
      <c r="P155" s="573"/>
      <c r="Q155" s="573"/>
      <c r="R155" s="573"/>
      <c r="S155" s="573"/>
      <c r="T155" s="573"/>
      <c r="U155" s="573"/>
      <c r="V155" s="573"/>
      <c r="W155" s="573"/>
      <c r="X155" s="573"/>
      <c r="Y155" s="573"/>
      <c r="Z155" s="573"/>
      <c r="AA155" s="573"/>
      <c r="AB155" s="573"/>
      <c r="AC155" s="573"/>
      <c r="AD155" s="573"/>
      <c r="AE155" s="573"/>
      <c r="AF155" s="573"/>
      <c r="AG155" s="573"/>
      <c r="AH155" s="581"/>
    </row>
    <row r="156" spans="2:34" ht="15" customHeight="1">
      <c r="B156" s="591"/>
      <c r="C156" s="592"/>
      <c r="D156" s="592"/>
      <c r="E156" s="592"/>
      <c r="F156" s="592"/>
      <c r="G156" s="593"/>
      <c r="H156" s="28" t="s">
        <v>55</v>
      </c>
      <c r="I156" s="584"/>
      <c r="J156" s="584"/>
      <c r="K156" s="584"/>
      <c r="L156" s="29" t="s">
        <v>40</v>
      </c>
      <c r="M156" s="552"/>
      <c r="N156" s="552"/>
      <c r="O156" s="29" t="s">
        <v>41</v>
      </c>
      <c r="P156" s="582"/>
      <c r="Q156" s="582"/>
      <c r="R156" s="582"/>
      <c r="S156" s="582"/>
      <c r="T156" s="582"/>
      <c r="U156" s="582"/>
      <c r="V156" s="582"/>
      <c r="W156" s="582"/>
      <c r="X156" s="582"/>
      <c r="Y156" s="582"/>
      <c r="Z156" s="582"/>
      <c r="AA156" s="582"/>
      <c r="AB156" s="582"/>
      <c r="AC156" s="582"/>
      <c r="AD156" s="582"/>
      <c r="AE156" s="582"/>
      <c r="AF156" s="582"/>
      <c r="AG156" s="582"/>
      <c r="AH156" s="583"/>
    </row>
    <row r="157" spans="2:34" ht="15" customHeight="1">
      <c r="B157" s="594" t="s">
        <v>57</v>
      </c>
      <c r="C157" s="595"/>
      <c r="D157" s="595"/>
      <c r="E157" s="595"/>
      <c r="F157" s="595"/>
      <c r="G157" s="595"/>
      <c r="H157" s="30" t="s">
        <v>58</v>
      </c>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31"/>
    </row>
    <row r="158" spans="2:34" ht="15" customHeight="1">
      <c r="B158" s="596"/>
      <c r="C158" s="597"/>
      <c r="D158" s="597"/>
      <c r="E158" s="597"/>
      <c r="F158" s="597"/>
      <c r="G158" s="597"/>
      <c r="H158" s="600"/>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601"/>
    </row>
    <row r="159" spans="2:34" ht="15" customHeight="1">
      <c r="B159" s="598"/>
      <c r="C159" s="599"/>
      <c r="D159" s="599"/>
      <c r="E159" s="599"/>
      <c r="F159" s="599"/>
      <c r="G159" s="599"/>
      <c r="H159" s="60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3"/>
    </row>
    <row r="160" spans="2:34" ht="15" customHeight="1">
      <c r="B160" s="32" t="s">
        <v>59</v>
      </c>
      <c r="C160" s="26"/>
      <c r="D160" s="26"/>
      <c r="E160" s="26"/>
      <c r="F160" s="26"/>
      <c r="G160" s="26"/>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row>
    <row r="161" spans="2:36" ht="15" customHeight="1">
      <c r="B161" s="20"/>
      <c r="K161" s="22"/>
      <c r="L161" s="22"/>
      <c r="M161" s="533" t="s">
        <v>60</v>
      </c>
      <c r="N161" s="533"/>
      <c r="O161" s="533"/>
      <c r="P161" s="533"/>
      <c r="Q161" s="533"/>
      <c r="R161" s="533"/>
      <c r="S161" s="533"/>
      <c r="T161" s="533"/>
      <c r="U161" s="533"/>
      <c r="V161" s="533"/>
      <c r="W161" s="533"/>
      <c r="AA161" s="23"/>
      <c r="AB161" s="23"/>
      <c r="AC161" s="23"/>
      <c r="AD161" s="23"/>
      <c r="AE161" s="23"/>
      <c r="AF161" s="23"/>
      <c r="AG161" s="23"/>
      <c r="AH161" s="23"/>
      <c r="AJ161" s="21" t="s">
        <v>38</v>
      </c>
    </row>
    <row r="162" spans="2:36" ht="15" customHeight="1">
      <c r="K162" s="24"/>
      <c r="L162" s="24"/>
      <c r="M162" s="534"/>
      <c r="N162" s="534"/>
      <c r="O162" s="534"/>
      <c r="P162" s="534"/>
      <c r="Q162" s="534"/>
      <c r="R162" s="534"/>
      <c r="S162" s="534"/>
      <c r="T162" s="534"/>
      <c r="U162" s="534"/>
      <c r="V162" s="534"/>
      <c r="W162" s="534"/>
      <c r="AA162" s="535" t="s">
        <v>39</v>
      </c>
      <c r="AB162" s="535"/>
      <c r="AC162" s="614">
        <f>資料2!AC3</f>
        <v>5</v>
      </c>
      <c r="AD162" s="614"/>
      <c r="AE162" s="25" t="s">
        <v>40</v>
      </c>
      <c r="AF162" s="614">
        <f>資料2!AF3</f>
        <v>7</v>
      </c>
      <c r="AG162" s="614"/>
      <c r="AH162" s="25" t="s">
        <v>41</v>
      </c>
      <c r="AJ162" s="21" t="s">
        <v>42</v>
      </c>
    </row>
    <row r="163" spans="2:36" ht="15" customHeight="1">
      <c r="B163" s="537" t="s" ph="1">
        <v>43</v>
      </c>
      <c r="C163" s="538" ph="1"/>
      <c r="D163" s="538" ph="1"/>
      <c r="E163" s="538" ph="1"/>
      <c r="F163" s="538" ph="1"/>
      <c r="G163" s="539" ph="1"/>
      <c r="H163" s="546">
        <f>資料1!C11</f>
        <v>0</v>
      </c>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606"/>
    </row>
    <row r="164" spans="2:36" ht="15" customHeight="1">
      <c r="B164" s="540" ph="1"/>
      <c r="C164" s="541" ph="1"/>
      <c r="D164" s="541" ph="1"/>
      <c r="E164" s="541" ph="1"/>
      <c r="F164" s="541" ph="1"/>
      <c r="G164" s="542" ph="1"/>
      <c r="H164" s="554">
        <f>資料1!B11</f>
        <v>0</v>
      </c>
      <c r="I164" s="555"/>
      <c r="J164" s="555"/>
      <c r="K164" s="555"/>
      <c r="L164" s="555"/>
      <c r="M164" s="555"/>
      <c r="N164" s="555"/>
      <c r="O164" s="555"/>
      <c r="P164" s="555"/>
      <c r="Q164" s="555"/>
      <c r="R164" s="555"/>
      <c r="S164" s="555"/>
      <c r="T164" s="555"/>
      <c r="U164" s="555"/>
      <c r="V164" s="555"/>
      <c r="W164" s="555"/>
      <c r="X164" s="555"/>
      <c r="Y164" s="555"/>
      <c r="Z164" s="555"/>
      <c r="AA164" s="555"/>
      <c r="AB164" s="555"/>
      <c r="AC164" s="555"/>
      <c r="AD164" s="555"/>
      <c r="AE164" s="555"/>
      <c r="AF164" s="555"/>
      <c r="AG164" s="555"/>
      <c r="AH164" s="607"/>
    </row>
    <row r="165" spans="2:36" ht="15" customHeight="1">
      <c r="B165" s="543" ph="1"/>
      <c r="C165" s="544" ph="1"/>
      <c r="D165" s="544" ph="1"/>
      <c r="E165" s="544" ph="1"/>
      <c r="F165" s="544" ph="1"/>
      <c r="G165" s="545" ph="1"/>
      <c r="H165" s="556"/>
      <c r="I165" s="557"/>
      <c r="J165" s="557"/>
      <c r="K165" s="557"/>
      <c r="L165" s="557"/>
      <c r="M165" s="557"/>
      <c r="N165" s="557"/>
      <c r="O165" s="557"/>
      <c r="P165" s="557"/>
      <c r="Q165" s="557"/>
      <c r="R165" s="557"/>
      <c r="S165" s="557"/>
      <c r="T165" s="557"/>
      <c r="U165" s="557"/>
      <c r="V165" s="557"/>
      <c r="W165" s="557"/>
      <c r="X165" s="557"/>
      <c r="Y165" s="557"/>
      <c r="Z165" s="557"/>
      <c r="AA165" s="557"/>
      <c r="AB165" s="557"/>
      <c r="AC165" s="557"/>
      <c r="AD165" s="557"/>
      <c r="AE165" s="557"/>
      <c r="AF165" s="557"/>
      <c r="AG165" s="557"/>
      <c r="AH165" s="608"/>
    </row>
    <row r="166" spans="2:36" ht="15" customHeight="1">
      <c r="B166" s="540" t="s">
        <v>46</v>
      </c>
      <c r="C166" s="541"/>
      <c r="D166" s="541"/>
      <c r="E166" s="541"/>
      <c r="F166" s="541"/>
      <c r="G166" s="542"/>
      <c r="H166" s="609">
        <f>資料1!L11</f>
        <v>0</v>
      </c>
      <c r="I166" s="609" ph="1"/>
      <c r="J166" s="609" ph="1"/>
      <c r="K166" s="609" ph="1"/>
      <c r="L166" s="609" ph="1"/>
      <c r="M166" s="609" ph="1"/>
      <c r="N166" s="609" ph="1"/>
      <c r="O166" s="609" ph="1"/>
      <c r="P166" s="609" ph="1"/>
      <c r="Q166" s="609" ph="1"/>
      <c r="R166" s="609" ph="1"/>
      <c r="S166" s="609" ph="1"/>
      <c r="T166" s="609" ph="1"/>
      <c r="U166" s="609" ph="1"/>
      <c r="V166" s="609" ph="1"/>
      <c r="W166" s="609" ph="1"/>
      <c r="X166" s="609" ph="1"/>
      <c r="Y166" s="609" ph="1"/>
      <c r="Z166" s="609" ph="1"/>
      <c r="AA166" s="609" ph="1"/>
      <c r="AB166" s="609" ph="1"/>
      <c r="AC166" s="609" ph="1"/>
      <c r="AD166" s="609" ph="1"/>
      <c r="AE166" s="609" ph="1"/>
      <c r="AF166" s="609" ph="1"/>
      <c r="AG166" s="609" ph="1"/>
      <c r="AH166" s="610" ph="1"/>
    </row>
    <row r="167" spans="2:36" ht="15" customHeight="1">
      <c r="B167" s="543"/>
      <c r="C167" s="544"/>
      <c r="D167" s="544"/>
      <c r="E167" s="544"/>
      <c r="F167" s="544"/>
      <c r="G167" s="545"/>
      <c r="H167" s="561" ph="1"/>
      <c r="I167" s="561" ph="1"/>
      <c r="J167" s="561" ph="1"/>
      <c r="K167" s="561" ph="1"/>
      <c r="L167" s="561" ph="1"/>
      <c r="M167" s="561" ph="1"/>
      <c r="N167" s="561" ph="1"/>
      <c r="O167" s="561" ph="1"/>
      <c r="P167" s="561" ph="1"/>
      <c r="Q167" s="561" ph="1"/>
      <c r="R167" s="561" ph="1"/>
      <c r="S167" s="561" ph="1"/>
      <c r="T167" s="561" ph="1"/>
      <c r="U167" s="561" ph="1"/>
      <c r="V167" s="561" ph="1"/>
      <c r="W167" s="561" ph="1"/>
      <c r="X167" s="561" ph="1"/>
      <c r="Y167" s="561" ph="1"/>
      <c r="Z167" s="561" ph="1"/>
      <c r="AA167" s="561" ph="1"/>
      <c r="AB167" s="561" ph="1"/>
      <c r="AC167" s="561" ph="1"/>
      <c r="AD167" s="561" ph="1"/>
      <c r="AE167" s="561" ph="1"/>
      <c r="AF167" s="561" ph="1"/>
      <c r="AG167" s="561" ph="1"/>
      <c r="AH167" s="611" ph="1"/>
    </row>
    <row r="168" spans="2:36" ht="15" customHeight="1">
      <c r="B168" s="537" t="s">
        <v>47</v>
      </c>
      <c r="C168" s="538"/>
      <c r="D168" s="538"/>
      <c r="E168" s="538"/>
      <c r="F168" s="538"/>
      <c r="G168" s="539"/>
      <c r="H168" s="565">
        <f>資料1!D11</f>
        <v>0</v>
      </c>
      <c r="I168" s="566"/>
      <c r="J168" s="566">
        <f>資料1!F11</f>
        <v>0</v>
      </c>
      <c r="K168" s="566"/>
      <c r="L168" s="566"/>
      <c r="M168" s="566" t="s">
        <v>40</v>
      </c>
      <c r="N168" s="566"/>
      <c r="O168" s="566">
        <f>資料1!H11</f>
        <v>0</v>
      </c>
      <c r="P168" s="566"/>
      <c r="Q168" s="566"/>
      <c r="R168" s="566" t="s">
        <v>41</v>
      </c>
      <c r="S168" s="566"/>
      <c r="T168" s="566">
        <f>資料1!J11</f>
        <v>0</v>
      </c>
      <c r="U168" s="566"/>
      <c r="V168" s="566"/>
      <c r="W168" s="570" t="s">
        <v>48</v>
      </c>
      <c r="X168" s="570"/>
      <c r="Y168" s="566"/>
      <c r="Z168" s="566"/>
      <c r="AA168" s="566"/>
      <c r="AB168" s="566"/>
      <c r="AC168" s="566"/>
      <c r="AD168" s="566"/>
      <c r="AE168" s="566"/>
      <c r="AF168" s="566"/>
      <c r="AG168" s="566"/>
      <c r="AH168" s="563"/>
    </row>
    <row r="169" spans="2:36" ht="15" customHeight="1">
      <c r="B169" s="540"/>
      <c r="C169" s="541"/>
      <c r="D169" s="541"/>
      <c r="E169" s="541"/>
      <c r="F169" s="541"/>
      <c r="G169" s="542"/>
      <c r="H169" s="567"/>
      <c r="I169" s="568"/>
      <c r="J169" s="568"/>
      <c r="K169" s="568"/>
      <c r="L169" s="568"/>
      <c r="M169" s="568"/>
      <c r="N169" s="568"/>
      <c r="O169" s="568"/>
      <c r="P169" s="568"/>
      <c r="Q169" s="568"/>
      <c r="R169" s="568"/>
      <c r="S169" s="568"/>
      <c r="T169" s="568"/>
      <c r="U169" s="568"/>
      <c r="V169" s="568"/>
      <c r="W169" s="571"/>
      <c r="X169" s="571"/>
      <c r="Y169" s="568"/>
      <c r="Z169" s="568"/>
      <c r="AA169" s="568"/>
      <c r="AB169" s="568"/>
      <c r="AC169" s="568"/>
      <c r="AD169" s="568"/>
      <c r="AE169" s="568"/>
      <c r="AF169" s="568"/>
      <c r="AG169" s="568"/>
      <c r="AH169" s="569"/>
    </row>
    <row r="170" spans="2:36" ht="15" customHeight="1">
      <c r="B170" s="537" t="s">
        <v>49</v>
      </c>
      <c r="C170" s="538"/>
      <c r="D170" s="538"/>
      <c r="E170" s="538"/>
      <c r="F170" s="538"/>
      <c r="G170" s="539"/>
      <c r="H170" s="548"/>
      <c r="I170" s="548"/>
      <c r="J170" s="548"/>
      <c r="K170" s="548"/>
      <c r="L170" s="548"/>
      <c r="M170" s="548"/>
      <c r="N170" s="548"/>
      <c r="O170" s="566" t="s">
        <v>50</v>
      </c>
      <c r="P170" s="612"/>
      <c r="Q170" s="612"/>
      <c r="R170" s="612"/>
      <c r="S170" s="612"/>
      <c r="T170" s="612"/>
      <c r="U170" s="612"/>
      <c r="V170" s="612"/>
      <c r="W170" s="612"/>
      <c r="X170" s="612"/>
      <c r="Y170" s="612"/>
      <c r="Z170" s="612"/>
      <c r="AA170" s="612"/>
      <c r="AB170" s="612"/>
      <c r="AC170" s="612"/>
      <c r="AD170" s="612"/>
      <c r="AE170" s="612"/>
      <c r="AF170" s="612"/>
      <c r="AG170" s="612"/>
      <c r="AH170" s="563" t="s">
        <v>51</v>
      </c>
    </row>
    <row r="171" spans="2:36" ht="15" customHeight="1">
      <c r="B171" s="540"/>
      <c r="C171" s="541"/>
      <c r="D171" s="541"/>
      <c r="E171" s="541"/>
      <c r="F171" s="541"/>
      <c r="G171" s="542"/>
      <c r="H171" s="550"/>
      <c r="I171" s="550"/>
      <c r="J171" s="550"/>
      <c r="K171" s="550"/>
      <c r="L171" s="550"/>
      <c r="M171" s="550"/>
      <c r="N171" s="550"/>
      <c r="O171" s="572"/>
      <c r="P171" s="613"/>
      <c r="Q171" s="613"/>
      <c r="R171" s="613"/>
      <c r="S171" s="613"/>
      <c r="T171" s="613"/>
      <c r="U171" s="613"/>
      <c r="V171" s="613"/>
      <c r="W171" s="613"/>
      <c r="X171" s="613"/>
      <c r="Y171" s="613"/>
      <c r="Z171" s="613"/>
      <c r="AA171" s="613"/>
      <c r="AB171" s="613"/>
      <c r="AC171" s="613"/>
      <c r="AD171" s="613"/>
      <c r="AE171" s="613"/>
      <c r="AF171" s="613"/>
      <c r="AG171" s="613"/>
      <c r="AH171" s="564"/>
    </row>
    <row r="172" spans="2:36" ht="15" customHeight="1">
      <c r="B172" s="537" t="s">
        <v>52</v>
      </c>
      <c r="C172" s="538"/>
      <c r="D172" s="538"/>
      <c r="E172" s="538"/>
      <c r="F172" s="538"/>
      <c r="G172" s="539"/>
      <c r="H172" s="565" t="s">
        <v>53</v>
      </c>
      <c r="I172" s="566"/>
      <c r="J172" s="566"/>
      <c r="K172" s="615">
        <f>資料1!A11</f>
        <v>0</v>
      </c>
      <c r="L172" s="615"/>
      <c r="M172" s="615"/>
      <c r="N172" s="615"/>
      <c r="O172" s="615"/>
      <c r="P172" s="566" t="s">
        <v>42</v>
      </c>
      <c r="Q172" s="566"/>
      <c r="R172" s="566"/>
      <c r="S172" s="566" t="s">
        <v>50</v>
      </c>
      <c r="T172" s="603"/>
      <c r="U172" s="603"/>
      <c r="V172" s="603"/>
      <c r="W172" s="603"/>
      <c r="X172" s="603"/>
      <c r="Y172" s="603"/>
      <c r="Z172" s="603"/>
      <c r="AA172" s="603"/>
      <c r="AB172" s="603"/>
      <c r="AC172" s="603"/>
      <c r="AD172" s="603"/>
      <c r="AE172" s="603"/>
      <c r="AF172" s="603"/>
      <c r="AG172" s="603"/>
      <c r="AH172" s="563" t="s">
        <v>51</v>
      </c>
    </row>
    <row r="173" spans="2:36" ht="15" customHeight="1">
      <c r="B173" s="543"/>
      <c r="C173" s="544"/>
      <c r="D173" s="544"/>
      <c r="E173" s="544"/>
      <c r="F173" s="544"/>
      <c r="G173" s="545"/>
      <c r="H173" s="567"/>
      <c r="I173" s="568"/>
      <c r="J173" s="568"/>
      <c r="K173" s="616"/>
      <c r="L173" s="616"/>
      <c r="M173" s="616"/>
      <c r="N173" s="616"/>
      <c r="O173" s="616"/>
      <c r="P173" s="568"/>
      <c r="Q173" s="568"/>
      <c r="R173" s="568"/>
      <c r="S173" s="568"/>
      <c r="T173" s="604"/>
      <c r="U173" s="604"/>
      <c r="V173" s="604"/>
      <c r="W173" s="604"/>
      <c r="X173" s="604"/>
      <c r="Y173" s="604"/>
      <c r="Z173" s="604"/>
      <c r="AA173" s="604"/>
      <c r="AB173" s="604"/>
      <c r="AC173" s="604"/>
      <c r="AD173" s="604"/>
      <c r="AE173" s="604"/>
      <c r="AF173" s="604"/>
      <c r="AG173" s="604"/>
      <c r="AH173" s="569"/>
    </row>
    <row r="174" spans="2:36" ht="15" customHeight="1">
      <c r="B174" s="585" t="s">
        <v>54</v>
      </c>
      <c r="C174" s="586"/>
      <c r="D174" s="586"/>
      <c r="E174" s="586"/>
      <c r="F174" s="586"/>
      <c r="G174" s="587"/>
      <c r="H174" s="579"/>
      <c r="I174" s="580"/>
      <c r="J174" s="580"/>
      <c r="K174" s="580"/>
      <c r="L174" s="27" t="s">
        <v>40</v>
      </c>
      <c r="M174" s="548"/>
      <c r="N174" s="548"/>
      <c r="O174" s="27" t="s">
        <v>41</v>
      </c>
      <c r="P174" s="573"/>
      <c r="Q174" s="573"/>
      <c r="R174" s="573"/>
      <c r="S174" s="573"/>
      <c r="T174" s="573"/>
      <c r="U174" s="573"/>
      <c r="V174" s="573"/>
      <c r="W174" s="573"/>
      <c r="X174" s="573"/>
      <c r="Y174" s="573"/>
      <c r="Z174" s="573"/>
      <c r="AA174" s="573"/>
      <c r="AB174" s="573"/>
      <c r="AC174" s="573"/>
      <c r="AD174" s="573"/>
      <c r="AE174" s="573"/>
      <c r="AF174" s="573"/>
      <c r="AG174" s="573"/>
      <c r="AH174" s="581"/>
    </row>
    <row r="175" spans="2:36" ht="15" customHeight="1">
      <c r="B175" s="588"/>
      <c r="C175" s="589"/>
      <c r="D175" s="589"/>
      <c r="E175" s="589"/>
      <c r="F175" s="589"/>
      <c r="G175" s="590"/>
      <c r="H175" s="28" t="s">
        <v>55</v>
      </c>
      <c r="I175" s="584"/>
      <c r="J175" s="584"/>
      <c r="K175" s="584"/>
      <c r="L175" s="29" t="s">
        <v>40</v>
      </c>
      <c r="M175" s="552"/>
      <c r="N175" s="552"/>
      <c r="O175" s="29" t="s">
        <v>41</v>
      </c>
      <c r="P175" s="582"/>
      <c r="Q175" s="582"/>
      <c r="R175" s="582"/>
      <c r="S175" s="582"/>
      <c r="T175" s="582"/>
      <c r="U175" s="582"/>
      <c r="V175" s="582"/>
      <c r="W175" s="582"/>
      <c r="X175" s="582"/>
      <c r="Y175" s="582"/>
      <c r="Z175" s="582"/>
      <c r="AA175" s="582"/>
      <c r="AB175" s="582"/>
      <c r="AC175" s="582"/>
      <c r="AD175" s="582"/>
      <c r="AE175" s="582"/>
      <c r="AF175" s="582"/>
      <c r="AG175" s="582"/>
      <c r="AH175" s="583"/>
    </row>
    <row r="176" spans="2:36" ht="15" customHeight="1">
      <c r="B176" s="588"/>
      <c r="C176" s="589"/>
      <c r="D176" s="589"/>
      <c r="E176" s="589"/>
      <c r="F176" s="589"/>
      <c r="G176" s="590"/>
      <c r="H176" s="579"/>
      <c r="I176" s="580"/>
      <c r="J176" s="580"/>
      <c r="K176" s="580"/>
      <c r="L176" s="27" t="s">
        <v>40</v>
      </c>
      <c r="M176" s="548"/>
      <c r="N176" s="548"/>
      <c r="O176" s="27" t="s">
        <v>41</v>
      </c>
      <c r="P176" s="573"/>
      <c r="Q176" s="573"/>
      <c r="R176" s="573"/>
      <c r="S176" s="573"/>
      <c r="T176" s="573"/>
      <c r="U176" s="573"/>
      <c r="V176" s="573"/>
      <c r="W176" s="573"/>
      <c r="X176" s="573"/>
      <c r="Y176" s="573"/>
      <c r="Z176" s="573"/>
      <c r="AA176" s="573"/>
      <c r="AB176" s="573"/>
      <c r="AC176" s="573"/>
      <c r="AD176" s="573"/>
      <c r="AE176" s="573"/>
      <c r="AF176" s="573"/>
      <c r="AG176" s="573"/>
      <c r="AH176" s="581"/>
    </row>
    <row r="177" spans="2:34" ht="15" customHeight="1">
      <c r="B177" s="588"/>
      <c r="C177" s="589"/>
      <c r="D177" s="589"/>
      <c r="E177" s="589"/>
      <c r="F177" s="589"/>
      <c r="G177" s="590"/>
      <c r="H177" s="28" t="s">
        <v>55</v>
      </c>
      <c r="I177" s="584"/>
      <c r="J177" s="584"/>
      <c r="K177" s="584"/>
      <c r="L177" s="29" t="s">
        <v>40</v>
      </c>
      <c r="M177" s="552"/>
      <c r="N177" s="552"/>
      <c r="O177" s="29" t="s">
        <v>41</v>
      </c>
      <c r="P177" s="582"/>
      <c r="Q177" s="582"/>
      <c r="R177" s="582"/>
      <c r="S177" s="582"/>
      <c r="T177" s="582"/>
      <c r="U177" s="582"/>
      <c r="V177" s="582"/>
      <c r="W177" s="582"/>
      <c r="X177" s="582"/>
      <c r="Y177" s="582"/>
      <c r="Z177" s="582"/>
      <c r="AA177" s="582"/>
      <c r="AB177" s="582"/>
      <c r="AC177" s="582"/>
      <c r="AD177" s="582"/>
      <c r="AE177" s="582"/>
      <c r="AF177" s="582"/>
      <c r="AG177" s="582"/>
      <c r="AH177" s="583"/>
    </row>
    <row r="178" spans="2:34" ht="15" customHeight="1">
      <c r="B178" s="588"/>
      <c r="C178" s="589"/>
      <c r="D178" s="589"/>
      <c r="E178" s="589"/>
      <c r="F178" s="589"/>
      <c r="G178" s="590"/>
      <c r="H178" s="579"/>
      <c r="I178" s="580"/>
      <c r="J178" s="580"/>
      <c r="K178" s="580"/>
      <c r="L178" s="27" t="s">
        <v>40</v>
      </c>
      <c r="M178" s="548"/>
      <c r="N178" s="548"/>
      <c r="O178" s="27" t="s">
        <v>41</v>
      </c>
      <c r="P178" s="573"/>
      <c r="Q178" s="573"/>
      <c r="R178" s="573"/>
      <c r="S178" s="573"/>
      <c r="T178" s="573"/>
      <c r="U178" s="573"/>
      <c r="V178" s="573"/>
      <c r="W178" s="573"/>
      <c r="X178" s="573"/>
      <c r="Y178" s="573"/>
      <c r="Z178" s="573"/>
      <c r="AA178" s="573"/>
      <c r="AB178" s="573"/>
      <c r="AC178" s="573"/>
      <c r="AD178" s="573"/>
      <c r="AE178" s="573"/>
      <c r="AF178" s="573"/>
      <c r="AG178" s="573"/>
      <c r="AH178" s="581"/>
    </row>
    <row r="179" spans="2:34" ht="15" customHeight="1">
      <c r="B179" s="588"/>
      <c r="C179" s="589"/>
      <c r="D179" s="589"/>
      <c r="E179" s="589"/>
      <c r="F179" s="589"/>
      <c r="G179" s="590"/>
      <c r="H179" s="28" t="s">
        <v>55</v>
      </c>
      <c r="I179" s="584"/>
      <c r="J179" s="584"/>
      <c r="K179" s="584"/>
      <c r="L179" s="29" t="s">
        <v>40</v>
      </c>
      <c r="M179" s="552"/>
      <c r="N179" s="552"/>
      <c r="O179" s="29" t="s">
        <v>41</v>
      </c>
      <c r="P179" s="582"/>
      <c r="Q179" s="582"/>
      <c r="R179" s="582"/>
      <c r="S179" s="582"/>
      <c r="T179" s="582"/>
      <c r="U179" s="582"/>
      <c r="V179" s="582"/>
      <c r="W179" s="582"/>
      <c r="X179" s="582"/>
      <c r="Y179" s="582"/>
      <c r="Z179" s="582"/>
      <c r="AA179" s="582"/>
      <c r="AB179" s="582"/>
      <c r="AC179" s="582"/>
      <c r="AD179" s="582"/>
      <c r="AE179" s="582"/>
      <c r="AF179" s="582"/>
      <c r="AG179" s="582"/>
      <c r="AH179" s="583"/>
    </row>
    <row r="180" spans="2:34" ht="15" customHeight="1">
      <c r="B180" s="588"/>
      <c r="C180" s="589"/>
      <c r="D180" s="589"/>
      <c r="E180" s="589"/>
      <c r="F180" s="589"/>
      <c r="G180" s="590"/>
      <c r="H180" s="579"/>
      <c r="I180" s="580"/>
      <c r="J180" s="580"/>
      <c r="K180" s="580"/>
      <c r="L180" s="27" t="s">
        <v>40</v>
      </c>
      <c r="M180" s="548"/>
      <c r="N180" s="548"/>
      <c r="O180" s="27" t="s">
        <v>41</v>
      </c>
      <c r="P180" s="573"/>
      <c r="Q180" s="573"/>
      <c r="R180" s="573"/>
      <c r="S180" s="573"/>
      <c r="T180" s="573"/>
      <c r="U180" s="573"/>
      <c r="V180" s="573"/>
      <c r="W180" s="573"/>
      <c r="X180" s="573"/>
      <c r="Y180" s="573"/>
      <c r="Z180" s="573"/>
      <c r="AA180" s="573"/>
      <c r="AB180" s="573"/>
      <c r="AC180" s="573"/>
      <c r="AD180" s="573"/>
      <c r="AE180" s="573"/>
      <c r="AF180" s="573"/>
      <c r="AG180" s="573"/>
      <c r="AH180" s="581"/>
    </row>
    <row r="181" spans="2:34" ht="15" customHeight="1">
      <c r="B181" s="588"/>
      <c r="C181" s="589"/>
      <c r="D181" s="589"/>
      <c r="E181" s="589"/>
      <c r="F181" s="589"/>
      <c r="G181" s="590"/>
      <c r="H181" s="28" t="s">
        <v>55</v>
      </c>
      <c r="I181" s="584"/>
      <c r="J181" s="584"/>
      <c r="K181" s="584"/>
      <c r="L181" s="29" t="s">
        <v>40</v>
      </c>
      <c r="M181" s="552"/>
      <c r="N181" s="552"/>
      <c r="O181" s="29" t="s">
        <v>41</v>
      </c>
      <c r="P181" s="582"/>
      <c r="Q181" s="582"/>
      <c r="R181" s="582"/>
      <c r="S181" s="582"/>
      <c r="T181" s="582"/>
      <c r="U181" s="582"/>
      <c r="V181" s="582"/>
      <c r="W181" s="582"/>
      <c r="X181" s="582"/>
      <c r="Y181" s="582"/>
      <c r="Z181" s="582"/>
      <c r="AA181" s="582"/>
      <c r="AB181" s="582"/>
      <c r="AC181" s="582"/>
      <c r="AD181" s="582"/>
      <c r="AE181" s="582"/>
      <c r="AF181" s="582"/>
      <c r="AG181" s="582"/>
      <c r="AH181" s="583"/>
    </row>
    <row r="182" spans="2:34" ht="15" customHeight="1">
      <c r="B182" s="588"/>
      <c r="C182" s="589"/>
      <c r="D182" s="589"/>
      <c r="E182" s="589"/>
      <c r="F182" s="589"/>
      <c r="G182" s="590"/>
      <c r="H182" s="579"/>
      <c r="I182" s="580"/>
      <c r="J182" s="580"/>
      <c r="K182" s="580"/>
      <c r="L182" s="27" t="s">
        <v>40</v>
      </c>
      <c r="M182" s="548"/>
      <c r="N182" s="548"/>
      <c r="O182" s="27" t="s">
        <v>41</v>
      </c>
      <c r="P182" s="573"/>
      <c r="Q182" s="573"/>
      <c r="R182" s="573"/>
      <c r="S182" s="573"/>
      <c r="T182" s="573"/>
      <c r="U182" s="573"/>
      <c r="V182" s="573"/>
      <c r="W182" s="573"/>
      <c r="X182" s="573"/>
      <c r="Y182" s="573"/>
      <c r="Z182" s="573"/>
      <c r="AA182" s="573"/>
      <c r="AB182" s="573"/>
      <c r="AC182" s="573"/>
      <c r="AD182" s="573"/>
      <c r="AE182" s="573"/>
      <c r="AF182" s="573"/>
      <c r="AG182" s="573"/>
      <c r="AH182" s="581"/>
    </row>
    <row r="183" spans="2:34" ht="15" customHeight="1">
      <c r="B183" s="588"/>
      <c r="C183" s="589"/>
      <c r="D183" s="589"/>
      <c r="E183" s="589"/>
      <c r="F183" s="589"/>
      <c r="G183" s="590"/>
      <c r="H183" s="28" t="s">
        <v>55</v>
      </c>
      <c r="I183" s="584"/>
      <c r="J183" s="584"/>
      <c r="K183" s="584"/>
      <c r="L183" s="29" t="s">
        <v>40</v>
      </c>
      <c r="M183" s="552"/>
      <c r="N183" s="552"/>
      <c r="O183" s="29" t="s">
        <v>41</v>
      </c>
      <c r="P183" s="582"/>
      <c r="Q183" s="582"/>
      <c r="R183" s="582"/>
      <c r="S183" s="582"/>
      <c r="T183" s="582"/>
      <c r="U183" s="582"/>
      <c r="V183" s="582"/>
      <c r="W183" s="582"/>
      <c r="X183" s="582"/>
      <c r="Y183" s="582"/>
      <c r="Z183" s="582"/>
      <c r="AA183" s="582"/>
      <c r="AB183" s="582"/>
      <c r="AC183" s="582"/>
      <c r="AD183" s="582"/>
      <c r="AE183" s="582"/>
      <c r="AF183" s="582"/>
      <c r="AG183" s="582"/>
      <c r="AH183" s="583"/>
    </row>
    <row r="184" spans="2:34" ht="15" customHeight="1">
      <c r="B184" s="588"/>
      <c r="C184" s="589"/>
      <c r="D184" s="589"/>
      <c r="E184" s="589"/>
      <c r="F184" s="589"/>
      <c r="G184" s="590"/>
      <c r="H184" s="579"/>
      <c r="I184" s="580"/>
      <c r="J184" s="580"/>
      <c r="K184" s="580"/>
      <c r="L184" s="27" t="s">
        <v>40</v>
      </c>
      <c r="M184" s="548"/>
      <c r="N184" s="548"/>
      <c r="O184" s="27" t="s">
        <v>41</v>
      </c>
      <c r="P184" s="573"/>
      <c r="Q184" s="573"/>
      <c r="R184" s="573"/>
      <c r="S184" s="573"/>
      <c r="T184" s="573"/>
      <c r="U184" s="573"/>
      <c r="V184" s="573"/>
      <c r="W184" s="573"/>
      <c r="X184" s="573"/>
      <c r="Y184" s="573"/>
      <c r="Z184" s="573"/>
      <c r="AA184" s="573"/>
      <c r="AB184" s="573"/>
      <c r="AC184" s="573"/>
      <c r="AD184" s="573"/>
      <c r="AE184" s="573"/>
      <c r="AF184" s="573"/>
      <c r="AG184" s="573"/>
      <c r="AH184" s="581"/>
    </row>
    <row r="185" spans="2:34" ht="15" customHeight="1">
      <c r="B185" s="588"/>
      <c r="C185" s="589"/>
      <c r="D185" s="589"/>
      <c r="E185" s="589"/>
      <c r="F185" s="589"/>
      <c r="G185" s="590"/>
      <c r="H185" s="28" t="s">
        <v>55</v>
      </c>
      <c r="I185" s="584"/>
      <c r="J185" s="584"/>
      <c r="K185" s="584"/>
      <c r="L185" s="29" t="s">
        <v>40</v>
      </c>
      <c r="M185" s="552"/>
      <c r="N185" s="552"/>
      <c r="O185" s="29" t="s">
        <v>41</v>
      </c>
      <c r="P185" s="582"/>
      <c r="Q185" s="582"/>
      <c r="R185" s="582"/>
      <c r="S185" s="582"/>
      <c r="T185" s="582"/>
      <c r="U185" s="582"/>
      <c r="V185" s="582"/>
      <c r="W185" s="582"/>
      <c r="X185" s="582"/>
      <c r="Y185" s="582"/>
      <c r="Z185" s="582"/>
      <c r="AA185" s="582"/>
      <c r="AB185" s="582"/>
      <c r="AC185" s="582"/>
      <c r="AD185" s="582"/>
      <c r="AE185" s="582"/>
      <c r="AF185" s="582"/>
      <c r="AG185" s="582"/>
      <c r="AH185" s="583"/>
    </row>
    <row r="186" spans="2:34" ht="15" customHeight="1">
      <c r="B186" s="588"/>
      <c r="C186" s="589"/>
      <c r="D186" s="589"/>
      <c r="E186" s="589"/>
      <c r="F186" s="589"/>
      <c r="G186" s="590"/>
      <c r="H186" s="579"/>
      <c r="I186" s="580"/>
      <c r="J186" s="580"/>
      <c r="K186" s="580"/>
      <c r="L186" s="27" t="s">
        <v>40</v>
      </c>
      <c r="M186" s="548"/>
      <c r="N186" s="548"/>
      <c r="O186" s="27" t="s">
        <v>41</v>
      </c>
      <c r="P186" s="573"/>
      <c r="Q186" s="573"/>
      <c r="R186" s="573"/>
      <c r="S186" s="573"/>
      <c r="T186" s="573"/>
      <c r="U186" s="573"/>
      <c r="V186" s="573"/>
      <c r="W186" s="573"/>
      <c r="X186" s="573"/>
      <c r="Y186" s="573"/>
      <c r="Z186" s="573"/>
      <c r="AA186" s="573"/>
      <c r="AB186" s="573"/>
      <c r="AC186" s="573"/>
      <c r="AD186" s="573"/>
      <c r="AE186" s="573"/>
      <c r="AF186" s="573"/>
      <c r="AG186" s="573"/>
      <c r="AH186" s="581"/>
    </row>
    <row r="187" spans="2:34" ht="15" customHeight="1">
      <c r="B187" s="588"/>
      <c r="C187" s="589"/>
      <c r="D187" s="589"/>
      <c r="E187" s="589"/>
      <c r="F187" s="589"/>
      <c r="G187" s="590"/>
      <c r="H187" s="28" t="s">
        <v>55</v>
      </c>
      <c r="I187" s="584"/>
      <c r="J187" s="584"/>
      <c r="K187" s="584"/>
      <c r="L187" s="29" t="s">
        <v>40</v>
      </c>
      <c r="M187" s="552"/>
      <c r="N187" s="552"/>
      <c r="O187" s="29" t="s">
        <v>41</v>
      </c>
      <c r="P187" s="582"/>
      <c r="Q187" s="582"/>
      <c r="R187" s="582"/>
      <c r="S187" s="582"/>
      <c r="T187" s="582"/>
      <c r="U187" s="582"/>
      <c r="V187" s="582"/>
      <c r="W187" s="582"/>
      <c r="X187" s="582"/>
      <c r="Y187" s="582"/>
      <c r="Z187" s="582"/>
      <c r="AA187" s="582"/>
      <c r="AB187" s="582"/>
      <c r="AC187" s="582"/>
      <c r="AD187" s="582"/>
      <c r="AE187" s="582"/>
      <c r="AF187" s="582"/>
      <c r="AG187" s="582"/>
      <c r="AH187" s="583"/>
    </row>
    <row r="188" spans="2:34" ht="15" customHeight="1">
      <c r="B188" s="588"/>
      <c r="C188" s="589"/>
      <c r="D188" s="589"/>
      <c r="E188" s="589"/>
      <c r="F188" s="589"/>
      <c r="G188" s="590"/>
      <c r="H188" s="579"/>
      <c r="I188" s="580"/>
      <c r="J188" s="580"/>
      <c r="K188" s="580"/>
      <c r="L188" s="27" t="s">
        <v>40</v>
      </c>
      <c r="M188" s="548"/>
      <c r="N188" s="548"/>
      <c r="O188" s="27" t="s">
        <v>41</v>
      </c>
      <c r="P188" s="573"/>
      <c r="Q188" s="573"/>
      <c r="R188" s="573"/>
      <c r="S188" s="573"/>
      <c r="T188" s="573"/>
      <c r="U188" s="573"/>
      <c r="V188" s="573"/>
      <c r="W188" s="573"/>
      <c r="X188" s="573"/>
      <c r="Y188" s="573"/>
      <c r="Z188" s="573"/>
      <c r="AA188" s="573"/>
      <c r="AB188" s="573"/>
      <c r="AC188" s="573"/>
      <c r="AD188" s="573"/>
      <c r="AE188" s="573"/>
      <c r="AF188" s="573"/>
      <c r="AG188" s="573"/>
      <c r="AH188" s="581"/>
    </row>
    <row r="189" spans="2:34" ht="15" customHeight="1">
      <c r="B189" s="588"/>
      <c r="C189" s="589"/>
      <c r="D189" s="589"/>
      <c r="E189" s="589"/>
      <c r="F189" s="589"/>
      <c r="G189" s="590"/>
      <c r="H189" s="28" t="s">
        <v>55</v>
      </c>
      <c r="I189" s="584"/>
      <c r="J189" s="584"/>
      <c r="K189" s="584"/>
      <c r="L189" s="29" t="s">
        <v>40</v>
      </c>
      <c r="M189" s="552"/>
      <c r="N189" s="552"/>
      <c r="O189" s="29" t="s">
        <v>41</v>
      </c>
      <c r="P189" s="582"/>
      <c r="Q189" s="582"/>
      <c r="R189" s="582"/>
      <c r="S189" s="582"/>
      <c r="T189" s="582"/>
      <c r="U189" s="582"/>
      <c r="V189" s="582"/>
      <c r="W189" s="582"/>
      <c r="X189" s="582"/>
      <c r="Y189" s="582"/>
      <c r="Z189" s="582"/>
      <c r="AA189" s="582"/>
      <c r="AB189" s="582"/>
      <c r="AC189" s="582"/>
      <c r="AD189" s="582"/>
      <c r="AE189" s="582"/>
      <c r="AF189" s="582"/>
      <c r="AG189" s="582"/>
      <c r="AH189" s="583"/>
    </row>
    <row r="190" spans="2:34" ht="15" customHeight="1">
      <c r="B190" s="588"/>
      <c r="C190" s="589"/>
      <c r="D190" s="589"/>
      <c r="E190" s="589"/>
      <c r="F190" s="589"/>
      <c r="G190" s="590"/>
      <c r="H190" s="579"/>
      <c r="I190" s="580"/>
      <c r="J190" s="580"/>
      <c r="K190" s="580"/>
      <c r="L190" s="27" t="s">
        <v>40</v>
      </c>
      <c r="M190" s="548"/>
      <c r="N190" s="548"/>
      <c r="O190" s="27" t="s">
        <v>41</v>
      </c>
      <c r="P190" s="573"/>
      <c r="Q190" s="573"/>
      <c r="R190" s="573"/>
      <c r="S190" s="573"/>
      <c r="T190" s="573"/>
      <c r="U190" s="573"/>
      <c r="V190" s="573"/>
      <c r="W190" s="573"/>
      <c r="X190" s="573"/>
      <c r="Y190" s="573"/>
      <c r="Z190" s="573"/>
      <c r="AA190" s="573"/>
      <c r="AB190" s="573"/>
      <c r="AC190" s="573"/>
      <c r="AD190" s="573"/>
      <c r="AE190" s="573"/>
      <c r="AF190" s="573"/>
      <c r="AG190" s="573"/>
      <c r="AH190" s="581"/>
    </row>
    <row r="191" spans="2:34" ht="15" customHeight="1">
      <c r="B191" s="588"/>
      <c r="C191" s="589"/>
      <c r="D191" s="589"/>
      <c r="E191" s="589"/>
      <c r="F191" s="589"/>
      <c r="G191" s="590"/>
      <c r="H191" s="28" t="s">
        <v>55</v>
      </c>
      <c r="I191" s="584"/>
      <c r="J191" s="584"/>
      <c r="K191" s="584"/>
      <c r="L191" s="29" t="s">
        <v>40</v>
      </c>
      <c r="M191" s="552"/>
      <c r="N191" s="552"/>
      <c r="O191" s="29" t="s">
        <v>41</v>
      </c>
      <c r="P191" s="582"/>
      <c r="Q191" s="582"/>
      <c r="R191" s="582"/>
      <c r="S191" s="582"/>
      <c r="T191" s="582"/>
      <c r="U191" s="582"/>
      <c r="V191" s="582"/>
      <c r="W191" s="582"/>
      <c r="X191" s="582"/>
      <c r="Y191" s="582"/>
      <c r="Z191" s="582"/>
      <c r="AA191" s="582"/>
      <c r="AB191" s="582"/>
      <c r="AC191" s="582"/>
      <c r="AD191" s="582"/>
      <c r="AE191" s="582"/>
      <c r="AF191" s="582"/>
      <c r="AG191" s="582"/>
      <c r="AH191" s="583"/>
    </row>
    <row r="192" spans="2:34" ht="15" customHeight="1">
      <c r="B192" s="588"/>
      <c r="C192" s="589"/>
      <c r="D192" s="589"/>
      <c r="E192" s="589"/>
      <c r="F192" s="589"/>
      <c r="G192" s="590"/>
      <c r="H192" s="579"/>
      <c r="I192" s="580"/>
      <c r="J192" s="580"/>
      <c r="K192" s="580"/>
      <c r="L192" s="27" t="s">
        <v>40</v>
      </c>
      <c r="M192" s="548"/>
      <c r="N192" s="548"/>
      <c r="O192" s="27" t="s">
        <v>41</v>
      </c>
      <c r="P192" s="573"/>
      <c r="Q192" s="573"/>
      <c r="R192" s="573"/>
      <c r="S192" s="573"/>
      <c r="T192" s="573"/>
      <c r="U192" s="573"/>
      <c r="V192" s="573"/>
      <c r="W192" s="573"/>
      <c r="X192" s="573"/>
      <c r="Y192" s="573"/>
      <c r="Z192" s="573"/>
      <c r="AA192" s="573"/>
      <c r="AB192" s="573"/>
      <c r="AC192" s="573"/>
      <c r="AD192" s="573"/>
      <c r="AE192" s="573"/>
      <c r="AF192" s="573"/>
      <c r="AG192" s="573"/>
      <c r="AH192" s="581"/>
    </row>
    <row r="193" spans="2:34" ht="15" customHeight="1">
      <c r="B193" s="588"/>
      <c r="C193" s="589"/>
      <c r="D193" s="589"/>
      <c r="E193" s="589"/>
      <c r="F193" s="589"/>
      <c r="G193" s="590"/>
      <c r="H193" s="28" t="s">
        <v>55</v>
      </c>
      <c r="I193" s="584"/>
      <c r="J193" s="584"/>
      <c r="K193" s="584"/>
      <c r="L193" s="29" t="s">
        <v>40</v>
      </c>
      <c r="M193" s="552"/>
      <c r="N193" s="552"/>
      <c r="O193" s="29" t="s">
        <v>41</v>
      </c>
      <c r="P193" s="582"/>
      <c r="Q193" s="582"/>
      <c r="R193" s="582"/>
      <c r="S193" s="582"/>
      <c r="T193" s="582"/>
      <c r="U193" s="582"/>
      <c r="V193" s="582"/>
      <c r="W193" s="582"/>
      <c r="X193" s="582"/>
      <c r="Y193" s="582"/>
      <c r="Z193" s="582"/>
      <c r="AA193" s="582"/>
      <c r="AB193" s="582"/>
      <c r="AC193" s="582"/>
      <c r="AD193" s="582"/>
      <c r="AE193" s="582"/>
      <c r="AF193" s="582"/>
      <c r="AG193" s="582"/>
      <c r="AH193" s="583"/>
    </row>
    <row r="194" spans="2:34" ht="15" customHeight="1">
      <c r="B194" s="588"/>
      <c r="C194" s="589"/>
      <c r="D194" s="589"/>
      <c r="E194" s="589"/>
      <c r="F194" s="589"/>
      <c r="G194" s="590"/>
      <c r="H194" s="579"/>
      <c r="I194" s="580"/>
      <c r="J194" s="580"/>
      <c r="K194" s="580"/>
      <c r="L194" s="27" t="s">
        <v>40</v>
      </c>
      <c r="M194" s="548"/>
      <c r="N194" s="548"/>
      <c r="O194" s="27" t="s">
        <v>41</v>
      </c>
      <c r="P194" s="573"/>
      <c r="Q194" s="573"/>
      <c r="R194" s="573"/>
      <c r="S194" s="573"/>
      <c r="T194" s="573"/>
      <c r="U194" s="573"/>
      <c r="V194" s="573"/>
      <c r="W194" s="573"/>
      <c r="X194" s="573"/>
      <c r="Y194" s="573"/>
      <c r="Z194" s="573"/>
      <c r="AA194" s="573"/>
      <c r="AB194" s="573"/>
      <c r="AC194" s="573"/>
      <c r="AD194" s="573"/>
      <c r="AE194" s="573"/>
      <c r="AF194" s="573"/>
      <c r="AG194" s="573"/>
      <c r="AH194" s="581"/>
    </row>
    <row r="195" spans="2:34" ht="15" customHeight="1">
      <c r="B195" s="591"/>
      <c r="C195" s="592"/>
      <c r="D195" s="592"/>
      <c r="E195" s="592"/>
      <c r="F195" s="592"/>
      <c r="G195" s="593"/>
      <c r="H195" s="28" t="s">
        <v>55</v>
      </c>
      <c r="I195" s="584"/>
      <c r="J195" s="584"/>
      <c r="K195" s="584"/>
      <c r="L195" s="29" t="s">
        <v>40</v>
      </c>
      <c r="M195" s="552"/>
      <c r="N195" s="552"/>
      <c r="O195" s="29" t="s">
        <v>41</v>
      </c>
      <c r="P195" s="582"/>
      <c r="Q195" s="582"/>
      <c r="R195" s="582"/>
      <c r="S195" s="582"/>
      <c r="T195" s="582"/>
      <c r="U195" s="582"/>
      <c r="V195" s="582"/>
      <c r="W195" s="582"/>
      <c r="X195" s="582"/>
      <c r="Y195" s="582"/>
      <c r="Z195" s="582"/>
      <c r="AA195" s="582"/>
      <c r="AB195" s="582"/>
      <c r="AC195" s="582"/>
      <c r="AD195" s="582"/>
      <c r="AE195" s="582"/>
      <c r="AF195" s="582"/>
      <c r="AG195" s="582"/>
      <c r="AH195" s="583"/>
    </row>
    <row r="196" spans="2:34" ht="15" customHeight="1">
      <c r="B196" s="585" t="s">
        <v>56</v>
      </c>
      <c r="C196" s="586"/>
      <c r="D196" s="586"/>
      <c r="E196" s="586"/>
      <c r="F196" s="586"/>
      <c r="G196" s="587"/>
      <c r="H196" s="579"/>
      <c r="I196" s="580"/>
      <c r="J196" s="580"/>
      <c r="K196" s="580"/>
      <c r="L196" s="27" t="s">
        <v>40</v>
      </c>
      <c r="M196" s="548"/>
      <c r="N196" s="548"/>
      <c r="O196" s="27" t="s">
        <v>41</v>
      </c>
      <c r="P196" s="573"/>
      <c r="Q196" s="573"/>
      <c r="R196" s="573"/>
      <c r="S196" s="573"/>
      <c r="T196" s="573"/>
      <c r="U196" s="573"/>
      <c r="V196" s="573"/>
      <c r="W196" s="573"/>
      <c r="X196" s="573"/>
      <c r="Y196" s="573"/>
      <c r="Z196" s="573"/>
      <c r="AA196" s="573"/>
      <c r="AB196" s="573"/>
      <c r="AC196" s="573"/>
      <c r="AD196" s="573"/>
      <c r="AE196" s="573"/>
      <c r="AF196" s="573"/>
      <c r="AG196" s="573"/>
      <c r="AH196" s="581"/>
    </row>
    <row r="197" spans="2:34" ht="15" customHeight="1">
      <c r="B197" s="588"/>
      <c r="C197" s="589"/>
      <c r="D197" s="589"/>
      <c r="E197" s="589"/>
      <c r="F197" s="589"/>
      <c r="G197" s="590"/>
      <c r="H197" s="28" t="s">
        <v>55</v>
      </c>
      <c r="I197" s="584"/>
      <c r="J197" s="584"/>
      <c r="K197" s="584"/>
      <c r="L197" s="29" t="s">
        <v>40</v>
      </c>
      <c r="M197" s="552"/>
      <c r="N197" s="552"/>
      <c r="O197" s="29" t="s">
        <v>41</v>
      </c>
      <c r="P197" s="582"/>
      <c r="Q197" s="582"/>
      <c r="R197" s="582"/>
      <c r="S197" s="582"/>
      <c r="T197" s="582"/>
      <c r="U197" s="582"/>
      <c r="V197" s="582"/>
      <c r="W197" s="582"/>
      <c r="X197" s="582"/>
      <c r="Y197" s="582"/>
      <c r="Z197" s="582"/>
      <c r="AA197" s="582"/>
      <c r="AB197" s="582"/>
      <c r="AC197" s="582"/>
      <c r="AD197" s="582"/>
      <c r="AE197" s="582"/>
      <c r="AF197" s="582"/>
      <c r="AG197" s="582"/>
      <c r="AH197" s="583"/>
    </row>
    <row r="198" spans="2:34" ht="15" customHeight="1">
      <c r="B198" s="588"/>
      <c r="C198" s="589"/>
      <c r="D198" s="589"/>
      <c r="E198" s="589"/>
      <c r="F198" s="589"/>
      <c r="G198" s="590"/>
      <c r="H198" s="579"/>
      <c r="I198" s="580"/>
      <c r="J198" s="580"/>
      <c r="K198" s="580"/>
      <c r="L198" s="27" t="s">
        <v>40</v>
      </c>
      <c r="M198" s="548"/>
      <c r="N198" s="548"/>
      <c r="O198" s="27" t="s">
        <v>41</v>
      </c>
      <c r="P198" s="573"/>
      <c r="Q198" s="573"/>
      <c r="R198" s="573"/>
      <c r="S198" s="573"/>
      <c r="T198" s="573"/>
      <c r="U198" s="573"/>
      <c r="V198" s="573"/>
      <c r="W198" s="573"/>
      <c r="X198" s="573"/>
      <c r="Y198" s="573"/>
      <c r="Z198" s="573"/>
      <c r="AA198" s="573"/>
      <c r="AB198" s="573"/>
      <c r="AC198" s="573"/>
      <c r="AD198" s="573"/>
      <c r="AE198" s="573"/>
      <c r="AF198" s="573"/>
      <c r="AG198" s="573"/>
      <c r="AH198" s="581"/>
    </row>
    <row r="199" spans="2:34" ht="15" customHeight="1">
      <c r="B199" s="588"/>
      <c r="C199" s="589"/>
      <c r="D199" s="589"/>
      <c r="E199" s="589"/>
      <c r="F199" s="589"/>
      <c r="G199" s="590"/>
      <c r="H199" s="28" t="s">
        <v>55</v>
      </c>
      <c r="I199" s="584"/>
      <c r="J199" s="584"/>
      <c r="K199" s="584"/>
      <c r="L199" s="29" t="s">
        <v>40</v>
      </c>
      <c r="M199" s="552"/>
      <c r="N199" s="552"/>
      <c r="O199" s="29" t="s">
        <v>41</v>
      </c>
      <c r="P199" s="582"/>
      <c r="Q199" s="582"/>
      <c r="R199" s="582"/>
      <c r="S199" s="582"/>
      <c r="T199" s="582"/>
      <c r="U199" s="582"/>
      <c r="V199" s="582"/>
      <c r="W199" s="582"/>
      <c r="X199" s="582"/>
      <c r="Y199" s="582"/>
      <c r="Z199" s="582"/>
      <c r="AA199" s="582"/>
      <c r="AB199" s="582"/>
      <c r="AC199" s="582"/>
      <c r="AD199" s="582"/>
      <c r="AE199" s="582"/>
      <c r="AF199" s="582"/>
      <c r="AG199" s="582"/>
      <c r="AH199" s="583"/>
    </row>
    <row r="200" spans="2:34" ht="15" customHeight="1">
      <c r="B200" s="588"/>
      <c r="C200" s="589"/>
      <c r="D200" s="589"/>
      <c r="E200" s="589"/>
      <c r="F200" s="589"/>
      <c r="G200" s="590"/>
      <c r="H200" s="579"/>
      <c r="I200" s="580"/>
      <c r="J200" s="580"/>
      <c r="K200" s="580"/>
      <c r="L200" s="27" t="s">
        <v>40</v>
      </c>
      <c r="M200" s="548"/>
      <c r="N200" s="548"/>
      <c r="O200" s="27" t="s">
        <v>41</v>
      </c>
      <c r="P200" s="573"/>
      <c r="Q200" s="573"/>
      <c r="R200" s="573"/>
      <c r="S200" s="573"/>
      <c r="T200" s="573"/>
      <c r="U200" s="573"/>
      <c r="V200" s="573"/>
      <c r="W200" s="573"/>
      <c r="X200" s="573"/>
      <c r="Y200" s="573"/>
      <c r="Z200" s="573"/>
      <c r="AA200" s="573"/>
      <c r="AB200" s="573"/>
      <c r="AC200" s="573"/>
      <c r="AD200" s="573"/>
      <c r="AE200" s="573"/>
      <c r="AF200" s="573"/>
      <c r="AG200" s="573"/>
      <c r="AH200" s="581"/>
    </row>
    <row r="201" spans="2:34" ht="15" customHeight="1">
      <c r="B201" s="588"/>
      <c r="C201" s="589"/>
      <c r="D201" s="589"/>
      <c r="E201" s="589"/>
      <c r="F201" s="589"/>
      <c r="G201" s="590"/>
      <c r="H201" s="28" t="s">
        <v>55</v>
      </c>
      <c r="I201" s="584"/>
      <c r="J201" s="584"/>
      <c r="K201" s="584"/>
      <c r="L201" s="29" t="s">
        <v>40</v>
      </c>
      <c r="M201" s="552"/>
      <c r="N201" s="552"/>
      <c r="O201" s="29" t="s">
        <v>41</v>
      </c>
      <c r="P201" s="582"/>
      <c r="Q201" s="582"/>
      <c r="R201" s="582"/>
      <c r="S201" s="582"/>
      <c r="T201" s="582"/>
      <c r="U201" s="582"/>
      <c r="V201" s="582"/>
      <c r="W201" s="582"/>
      <c r="X201" s="582"/>
      <c r="Y201" s="582"/>
      <c r="Z201" s="582"/>
      <c r="AA201" s="582"/>
      <c r="AB201" s="582"/>
      <c r="AC201" s="582"/>
      <c r="AD201" s="582"/>
      <c r="AE201" s="582"/>
      <c r="AF201" s="582"/>
      <c r="AG201" s="582"/>
      <c r="AH201" s="583"/>
    </row>
    <row r="202" spans="2:34" ht="15" customHeight="1">
      <c r="B202" s="588"/>
      <c r="C202" s="589"/>
      <c r="D202" s="589"/>
      <c r="E202" s="589"/>
      <c r="F202" s="589"/>
      <c r="G202" s="590"/>
      <c r="H202" s="579"/>
      <c r="I202" s="580"/>
      <c r="J202" s="580"/>
      <c r="K202" s="580"/>
      <c r="L202" s="27" t="s">
        <v>40</v>
      </c>
      <c r="M202" s="548"/>
      <c r="N202" s="548"/>
      <c r="O202" s="27" t="s">
        <v>41</v>
      </c>
      <c r="P202" s="573"/>
      <c r="Q202" s="573"/>
      <c r="R202" s="573"/>
      <c r="S202" s="573"/>
      <c r="T202" s="573"/>
      <c r="U202" s="573"/>
      <c r="V202" s="573"/>
      <c r="W202" s="573"/>
      <c r="X202" s="573"/>
      <c r="Y202" s="573"/>
      <c r="Z202" s="573"/>
      <c r="AA202" s="573"/>
      <c r="AB202" s="573"/>
      <c r="AC202" s="573"/>
      <c r="AD202" s="573"/>
      <c r="AE202" s="573"/>
      <c r="AF202" s="573"/>
      <c r="AG202" s="573"/>
      <c r="AH202" s="581"/>
    </row>
    <row r="203" spans="2:34" ht="15" customHeight="1">
      <c r="B203" s="588"/>
      <c r="C203" s="589"/>
      <c r="D203" s="589"/>
      <c r="E203" s="589"/>
      <c r="F203" s="589"/>
      <c r="G203" s="590"/>
      <c r="H203" s="28" t="s">
        <v>55</v>
      </c>
      <c r="I203" s="584"/>
      <c r="J203" s="584"/>
      <c r="K203" s="584"/>
      <c r="L203" s="29" t="s">
        <v>40</v>
      </c>
      <c r="M203" s="552"/>
      <c r="N203" s="552"/>
      <c r="O203" s="29" t="s">
        <v>41</v>
      </c>
      <c r="P203" s="582"/>
      <c r="Q203" s="582"/>
      <c r="R203" s="582"/>
      <c r="S203" s="582"/>
      <c r="T203" s="582"/>
      <c r="U203" s="582"/>
      <c r="V203" s="582"/>
      <c r="W203" s="582"/>
      <c r="X203" s="582"/>
      <c r="Y203" s="582"/>
      <c r="Z203" s="582"/>
      <c r="AA203" s="582"/>
      <c r="AB203" s="582"/>
      <c r="AC203" s="582"/>
      <c r="AD203" s="582"/>
      <c r="AE203" s="582"/>
      <c r="AF203" s="582"/>
      <c r="AG203" s="582"/>
      <c r="AH203" s="583"/>
    </row>
    <row r="204" spans="2:34" ht="15" customHeight="1">
      <c r="B204" s="588"/>
      <c r="C204" s="589"/>
      <c r="D204" s="589"/>
      <c r="E204" s="589"/>
      <c r="F204" s="589"/>
      <c r="G204" s="590"/>
      <c r="H204" s="579"/>
      <c r="I204" s="580"/>
      <c r="J204" s="580"/>
      <c r="K204" s="580"/>
      <c r="L204" s="27" t="s">
        <v>40</v>
      </c>
      <c r="M204" s="548"/>
      <c r="N204" s="548"/>
      <c r="O204" s="27" t="s">
        <v>41</v>
      </c>
      <c r="P204" s="573"/>
      <c r="Q204" s="573"/>
      <c r="R204" s="573"/>
      <c r="S204" s="573"/>
      <c r="T204" s="573"/>
      <c r="U204" s="573"/>
      <c r="V204" s="573"/>
      <c r="W204" s="573"/>
      <c r="X204" s="573"/>
      <c r="Y204" s="573"/>
      <c r="Z204" s="573"/>
      <c r="AA204" s="573"/>
      <c r="AB204" s="573"/>
      <c r="AC204" s="573"/>
      <c r="AD204" s="573"/>
      <c r="AE204" s="573"/>
      <c r="AF204" s="573"/>
      <c r="AG204" s="573"/>
      <c r="AH204" s="581"/>
    </row>
    <row r="205" spans="2:34" ht="15" customHeight="1">
      <c r="B205" s="588"/>
      <c r="C205" s="589"/>
      <c r="D205" s="589"/>
      <c r="E205" s="589"/>
      <c r="F205" s="589"/>
      <c r="G205" s="590"/>
      <c r="H205" s="28" t="s">
        <v>55</v>
      </c>
      <c r="I205" s="584"/>
      <c r="J205" s="584"/>
      <c r="K205" s="584"/>
      <c r="L205" s="29" t="s">
        <v>40</v>
      </c>
      <c r="M205" s="552"/>
      <c r="N205" s="552"/>
      <c r="O205" s="29" t="s">
        <v>41</v>
      </c>
      <c r="P205" s="582"/>
      <c r="Q205" s="582"/>
      <c r="R205" s="582"/>
      <c r="S205" s="582"/>
      <c r="T205" s="582"/>
      <c r="U205" s="582"/>
      <c r="V205" s="582"/>
      <c r="W205" s="582"/>
      <c r="X205" s="582"/>
      <c r="Y205" s="582"/>
      <c r="Z205" s="582"/>
      <c r="AA205" s="582"/>
      <c r="AB205" s="582"/>
      <c r="AC205" s="582"/>
      <c r="AD205" s="582"/>
      <c r="AE205" s="582"/>
      <c r="AF205" s="582"/>
      <c r="AG205" s="582"/>
      <c r="AH205" s="583"/>
    </row>
    <row r="206" spans="2:34" ht="15" customHeight="1">
      <c r="B206" s="588"/>
      <c r="C206" s="589"/>
      <c r="D206" s="589"/>
      <c r="E206" s="589"/>
      <c r="F206" s="589"/>
      <c r="G206" s="590"/>
      <c r="H206" s="579"/>
      <c r="I206" s="580"/>
      <c r="J206" s="580"/>
      <c r="K206" s="580"/>
      <c r="L206" s="27" t="s">
        <v>40</v>
      </c>
      <c r="M206" s="548"/>
      <c r="N206" s="548"/>
      <c r="O206" s="27" t="s">
        <v>41</v>
      </c>
      <c r="P206" s="573"/>
      <c r="Q206" s="573"/>
      <c r="R206" s="573"/>
      <c r="S206" s="573"/>
      <c r="T206" s="573"/>
      <c r="U206" s="573"/>
      <c r="V206" s="573"/>
      <c r="W206" s="573"/>
      <c r="X206" s="573"/>
      <c r="Y206" s="573"/>
      <c r="Z206" s="573"/>
      <c r="AA206" s="573"/>
      <c r="AB206" s="573"/>
      <c r="AC206" s="573"/>
      <c r="AD206" s="573"/>
      <c r="AE206" s="573"/>
      <c r="AF206" s="573"/>
      <c r="AG206" s="573"/>
      <c r="AH206" s="581"/>
    </row>
    <row r="207" spans="2:34" ht="15" customHeight="1">
      <c r="B207" s="588"/>
      <c r="C207" s="589"/>
      <c r="D207" s="589"/>
      <c r="E207" s="589"/>
      <c r="F207" s="589"/>
      <c r="G207" s="590"/>
      <c r="H207" s="28" t="s">
        <v>55</v>
      </c>
      <c r="I207" s="584"/>
      <c r="J207" s="584"/>
      <c r="K207" s="584"/>
      <c r="L207" s="29" t="s">
        <v>40</v>
      </c>
      <c r="M207" s="552"/>
      <c r="N207" s="552"/>
      <c r="O207" s="29" t="s">
        <v>41</v>
      </c>
      <c r="P207" s="582"/>
      <c r="Q207" s="582"/>
      <c r="R207" s="582"/>
      <c r="S207" s="582"/>
      <c r="T207" s="582"/>
      <c r="U207" s="582"/>
      <c r="V207" s="582"/>
      <c r="W207" s="582"/>
      <c r="X207" s="582"/>
      <c r="Y207" s="582"/>
      <c r="Z207" s="582"/>
      <c r="AA207" s="582"/>
      <c r="AB207" s="582"/>
      <c r="AC207" s="582"/>
      <c r="AD207" s="582"/>
      <c r="AE207" s="582"/>
      <c r="AF207" s="582"/>
      <c r="AG207" s="582"/>
      <c r="AH207" s="583"/>
    </row>
    <row r="208" spans="2:34" ht="15" customHeight="1">
      <c r="B208" s="588"/>
      <c r="C208" s="589"/>
      <c r="D208" s="589"/>
      <c r="E208" s="589"/>
      <c r="F208" s="589"/>
      <c r="G208" s="590"/>
      <c r="H208" s="579"/>
      <c r="I208" s="580"/>
      <c r="J208" s="580"/>
      <c r="K208" s="580"/>
      <c r="L208" s="27" t="s">
        <v>40</v>
      </c>
      <c r="M208" s="548"/>
      <c r="N208" s="548"/>
      <c r="O208" s="27" t="s">
        <v>41</v>
      </c>
      <c r="P208" s="573"/>
      <c r="Q208" s="573"/>
      <c r="R208" s="573"/>
      <c r="S208" s="573"/>
      <c r="T208" s="573"/>
      <c r="U208" s="573"/>
      <c r="V208" s="573"/>
      <c r="W208" s="573"/>
      <c r="X208" s="573"/>
      <c r="Y208" s="573"/>
      <c r="Z208" s="573"/>
      <c r="AA208" s="573"/>
      <c r="AB208" s="573"/>
      <c r="AC208" s="573"/>
      <c r="AD208" s="573"/>
      <c r="AE208" s="573"/>
      <c r="AF208" s="573"/>
      <c r="AG208" s="573"/>
      <c r="AH208" s="581"/>
    </row>
    <row r="209" spans="2:36" ht="15" customHeight="1">
      <c r="B209" s="591"/>
      <c r="C209" s="592"/>
      <c r="D209" s="592"/>
      <c r="E209" s="592"/>
      <c r="F209" s="592"/>
      <c r="G209" s="593"/>
      <c r="H209" s="28" t="s">
        <v>55</v>
      </c>
      <c r="I209" s="584"/>
      <c r="J209" s="584"/>
      <c r="K209" s="584"/>
      <c r="L209" s="29" t="s">
        <v>40</v>
      </c>
      <c r="M209" s="552"/>
      <c r="N209" s="552"/>
      <c r="O209" s="29" t="s">
        <v>41</v>
      </c>
      <c r="P209" s="582"/>
      <c r="Q209" s="582"/>
      <c r="R209" s="582"/>
      <c r="S209" s="582"/>
      <c r="T209" s="582"/>
      <c r="U209" s="582"/>
      <c r="V209" s="582"/>
      <c r="W209" s="582"/>
      <c r="X209" s="582"/>
      <c r="Y209" s="582"/>
      <c r="Z209" s="582"/>
      <c r="AA209" s="582"/>
      <c r="AB209" s="582"/>
      <c r="AC209" s="582"/>
      <c r="AD209" s="582"/>
      <c r="AE209" s="582"/>
      <c r="AF209" s="582"/>
      <c r="AG209" s="582"/>
      <c r="AH209" s="583"/>
    </row>
    <row r="210" spans="2:36" ht="15" customHeight="1">
      <c r="B210" s="594" t="s">
        <v>57</v>
      </c>
      <c r="C210" s="595"/>
      <c r="D210" s="595"/>
      <c r="E210" s="595"/>
      <c r="F210" s="595"/>
      <c r="G210" s="595"/>
      <c r="H210" s="30" t="s">
        <v>58</v>
      </c>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31"/>
    </row>
    <row r="211" spans="2:36" ht="15" customHeight="1">
      <c r="B211" s="596"/>
      <c r="C211" s="597"/>
      <c r="D211" s="597"/>
      <c r="E211" s="597"/>
      <c r="F211" s="597"/>
      <c r="G211" s="597"/>
      <c r="H211" s="600"/>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601"/>
    </row>
    <row r="212" spans="2:36" ht="15" customHeight="1">
      <c r="B212" s="598"/>
      <c r="C212" s="599"/>
      <c r="D212" s="599"/>
      <c r="E212" s="599"/>
      <c r="F212" s="599"/>
      <c r="G212" s="599"/>
      <c r="H212" s="60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3"/>
    </row>
    <row r="213" spans="2:36" ht="15" customHeight="1">
      <c r="B213" s="32" t="s">
        <v>59</v>
      </c>
      <c r="C213" s="26"/>
      <c r="D213" s="26"/>
      <c r="E213" s="26"/>
      <c r="F213" s="26"/>
      <c r="G213" s="26"/>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row>
    <row r="214" spans="2:36" ht="15" customHeight="1">
      <c r="B214" s="20"/>
      <c r="K214" s="22"/>
      <c r="L214" s="22"/>
      <c r="M214" s="533" t="s">
        <v>60</v>
      </c>
      <c r="N214" s="533"/>
      <c r="O214" s="533"/>
      <c r="P214" s="533"/>
      <c r="Q214" s="533"/>
      <c r="R214" s="533"/>
      <c r="S214" s="533"/>
      <c r="T214" s="533"/>
      <c r="U214" s="533"/>
      <c r="V214" s="533"/>
      <c r="W214" s="533"/>
      <c r="AA214" s="23"/>
      <c r="AB214" s="23"/>
      <c r="AC214" s="23"/>
      <c r="AD214" s="23"/>
      <c r="AE214" s="23"/>
      <c r="AF214" s="23"/>
      <c r="AG214" s="23"/>
      <c r="AH214" s="23"/>
      <c r="AJ214" s="21" t="s">
        <v>38</v>
      </c>
    </row>
    <row r="215" spans="2:36" ht="15" customHeight="1">
      <c r="K215" s="24"/>
      <c r="L215" s="24"/>
      <c r="M215" s="534"/>
      <c r="N215" s="534"/>
      <c r="O215" s="534"/>
      <c r="P215" s="534"/>
      <c r="Q215" s="534"/>
      <c r="R215" s="534"/>
      <c r="S215" s="534"/>
      <c r="T215" s="534"/>
      <c r="U215" s="534"/>
      <c r="V215" s="534"/>
      <c r="W215" s="534"/>
      <c r="AA215" s="535" t="s">
        <v>39</v>
      </c>
      <c r="AB215" s="535"/>
      <c r="AC215" s="614">
        <f>資料2!AC3</f>
        <v>5</v>
      </c>
      <c r="AD215" s="614"/>
      <c r="AE215" s="25" t="s">
        <v>40</v>
      </c>
      <c r="AF215" s="614">
        <f>資料2!AF3</f>
        <v>7</v>
      </c>
      <c r="AG215" s="614"/>
      <c r="AH215" s="25" t="s">
        <v>41</v>
      </c>
      <c r="AJ215" s="21" t="s">
        <v>42</v>
      </c>
    </row>
    <row r="216" spans="2:36" ht="15" customHeight="1">
      <c r="B216" s="537" t="s" ph="1">
        <v>43</v>
      </c>
      <c r="C216" s="538" ph="1"/>
      <c r="D216" s="538" ph="1"/>
      <c r="E216" s="538" ph="1"/>
      <c r="F216" s="538" ph="1"/>
      <c r="G216" s="539" ph="1"/>
      <c r="H216" s="546">
        <f>資料1!C12</f>
        <v>0</v>
      </c>
      <c r="I216" s="547"/>
      <c r="J216" s="547"/>
      <c r="K216" s="547"/>
      <c r="L216" s="547"/>
      <c r="M216" s="547"/>
      <c r="N216" s="547"/>
      <c r="O216" s="547"/>
      <c r="P216" s="547"/>
      <c r="Q216" s="547"/>
      <c r="R216" s="547"/>
      <c r="S216" s="547"/>
      <c r="T216" s="547"/>
      <c r="U216" s="547"/>
      <c r="V216" s="547"/>
      <c r="W216" s="547"/>
      <c r="X216" s="547"/>
      <c r="Y216" s="547"/>
      <c r="Z216" s="547"/>
      <c r="AA216" s="547"/>
      <c r="AB216" s="547"/>
      <c r="AC216" s="547"/>
      <c r="AD216" s="547"/>
      <c r="AE216" s="547"/>
      <c r="AF216" s="547"/>
      <c r="AG216" s="547"/>
      <c r="AH216" s="606"/>
    </row>
    <row r="217" spans="2:36" ht="15" customHeight="1">
      <c r="B217" s="540" ph="1"/>
      <c r="C217" s="541" ph="1"/>
      <c r="D217" s="541" ph="1"/>
      <c r="E217" s="541" ph="1"/>
      <c r="F217" s="541" ph="1"/>
      <c r="G217" s="542" ph="1"/>
      <c r="H217" s="554">
        <f>資料1!B12</f>
        <v>0</v>
      </c>
      <c r="I217" s="555"/>
      <c r="J217" s="555"/>
      <c r="K217" s="555"/>
      <c r="L217" s="555"/>
      <c r="M217" s="555"/>
      <c r="N217" s="555"/>
      <c r="O217" s="555"/>
      <c r="P217" s="555"/>
      <c r="Q217" s="555"/>
      <c r="R217" s="555"/>
      <c r="S217" s="555"/>
      <c r="T217" s="555"/>
      <c r="U217" s="555"/>
      <c r="V217" s="555"/>
      <c r="W217" s="555"/>
      <c r="X217" s="555"/>
      <c r="Y217" s="555"/>
      <c r="Z217" s="555"/>
      <c r="AA217" s="555"/>
      <c r="AB217" s="555"/>
      <c r="AC217" s="555"/>
      <c r="AD217" s="555"/>
      <c r="AE217" s="555"/>
      <c r="AF217" s="555"/>
      <c r="AG217" s="555"/>
      <c r="AH217" s="607"/>
    </row>
    <row r="218" spans="2:36" ht="15" customHeight="1">
      <c r="B218" s="543" ph="1"/>
      <c r="C218" s="544" ph="1"/>
      <c r="D218" s="544" ph="1"/>
      <c r="E218" s="544" ph="1"/>
      <c r="F218" s="544" ph="1"/>
      <c r="G218" s="545" ph="1"/>
      <c r="H218" s="556"/>
      <c r="I218" s="557"/>
      <c r="J218" s="557"/>
      <c r="K218" s="557"/>
      <c r="L218" s="557"/>
      <c r="M218" s="557"/>
      <c r="N218" s="557"/>
      <c r="O218" s="557"/>
      <c r="P218" s="557"/>
      <c r="Q218" s="557"/>
      <c r="R218" s="557"/>
      <c r="S218" s="557"/>
      <c r="T218" s="557"/>
      <c r="U218" s="557"/>
      <c r="V218" s="557"/>
      <c r="W218" s="557"/>
      <c r="X218" s="557"/>
      <c r="Y218" s="557"/>
      <c r="Z218" s="557"/>
      <c r="AA218" s="557"/>
      <c r="AB218" s="557"/>
      <c r="AC218" s="557"/>
      <c r="AD218" s="557"/>
      <c r="AE218" s="557"/>
      <c r="AF218" s="557"/>
      <c r="AG218" s="557"/>
      <c r="AH218" s="608"/>
    </row>
    <row r="219" spans="2:36" ht="15" customHeight="1">
      <c r="B219" s="540" t="s">
        <v>46</v>
      </c>
      <c r="C219" s="541"/>
      <c r="D219" s="541"/>
      <c r="E219" s="541"/>
      <c r="F219" s="541"/>
      <c r="G219" s="542"/>
      <c r="H219" s="609">
        <f>資料1!L12</f>
        <v>0</v>
      </c>
      <c r="I219" s="609" ph="1"/>
      <c r="J219" s="609" ph="1"/>
      <c r="K219" s="609" ph="1"/>
      <c r="L219" s="609" ph="1"/>
      <c r="M219" s="609" ph="1"/>
      <c r="N219" s="609" ph="1"/>
      <c r="O219" s="609" ph="1"/>
      <c r="P219" s="609" ph="1"/>
      <c r="Q219" s="609" ph="1"/>
      <c r="R219" s="609" ph="1"/>
      <c r="S219" s="609" ph="1"/>
      <c r="T219" s="609" ph="1"/>
      <c r="U219" s="609" ph="1"/>
      <c r="V219" s="609" ph="1"/>
      <c r="W219" s="609" ph="1"/>
      <c r="X219" s="609" ph="1"/>
      <c r="Y219" s="609" ph="1"/>
      <c r="Z219" s="609" ph="1"/>
      <c r="AA219" s="609" ph="1"/>
      <c r="AB219" s="609" ph="1"/>
      <c r="AC219" s="609" ph="1"/>
      <c r="AD219" s="609" ph="1"/>
      <c r="AE219" s="609" ph="1"/>
      <c r="AF219" s="609" ph="1"/>
      <c r="AG219" s="609" ph="1"/>
      <c r="AH219" s="610" ph="1"/>
    </row>
    <row r="220" spans="2:36" ht="15" customHeight="1">
      <c r="B220" s="543"/>
      <c r="C220" s="544"/>
      <c r="D220" s="544"/>
      <c r="E220" s="544"/>
      <c r="F220" s="544"/>
      <c r="G220" s="545"/>
      <c r="H220" s="561" ph="1"/>
      <c r="I220" s="561" ph="1"/>
      <c r="J220" s="561" ph="1"/>
      <c r="K220" s="561" ph="1"/>
      <c r="L220" s="561" ph="1"/>
      <c r="M220" s="561" ph="1"/>
      <c r="N220" s="561" ph="1"/>
      <c r="O220" s="561" ph="1"/>
      <c r="P220" s="561" ph="1"/>
      <c r="Q220" s="561" ph="1"/>
      <c r="R220" s="561" ph="1"/>
      <c r="S220" s="561" ph="1"/>
      <c r="T220" s="561" ph="1"/>
      <c r="U220" s="561" ph="1"/>
      <c r="V220" s="561" ph="1"/>
      <c r="W220" s="561" ph="1"/>
      <c r="X220" s="561" ph="1"/>
      <c r="Y220" s="561" ph="1"/>
      <c r="Z220" s="561" ph="1"/>
      <c r="AA220" s="561" ph="1"/>
      <c r="AB220" s="561" ph="1"/>
      <c r="AC220" s="561" ph="1"/>
      <c r="AD220" s="561" ph="1"/>
      <c r="AE220" s="561" ph="1"/>
      <c r="AF220" s="561" ph="1"/>
      <c r="AG220" s="561" ph="1"/>
      <c r="AH220" s="611" ph="1"/>
    </row>
    <row r="221" spans="2:36" ht="15" customHeight="1">
      <c r="B221" s="537" t="s">
        <v>47</v>
      </c>
      <c r="C221" s="538"/>
      <c r="D221" s="538"/>
      <c r="E221" s="538"/>
      <c r="F221" s="538"/>
      <c r="G221" s="539"/>
      <c r="H221" s="565">
        <f>資料1!D12</f>
        <v>0</v>
      </c>
      <c r="I221" s="566"/>
      <c r="J221" s="566">
        <f>資料1!F12</f>
        <v>0</v>
      </c>
      <c r="K221" s="566"/>
      <c r="L221" s="566"/>
      <c r="M221" s="566" t="s">
        <v>40</v>
      </c>
      <c r="N221" s="566"/>
      <c r="O221" s="566">
        <f>資料1!H12</f>
        <v>0</v>
      </c>
      <c r="P221" s="566"/>
      <c r="Q221" s="566"/>
      <c r="R221" s="566" t="s">
        <v>41</v>
      </c>
      <c r="S221" s="566"/>
      <c r="T221" s="566">
        <f>資料1!J12</f>
        <v>0</v>
      </c>
      <c r="U221" s="566"/>
      <c r="V221" s="566"/>
      <c r="W221" s="570" t="s">
        <v>48</v>
      </c>
      <c r="X221" s="570"/>
      <c r="Y221" s="566"/>
      <c r="Z221" s="566"/>
      <c r="AA221" s="566"/>
      <c r="AB221" s="566"/>
      <c r="AC221" s="566"/>
      <c r="AD221" s="566"/>
      <c r="AE221" s="566"/>
      <c r="AF221" s="566"/>
      <c r="AG221" s="566"/>
      <c r="AH221" s="563"/>
    </row>
    <row r="222" spans="2:36" ht="15" customHeight="1">
      <c r="B222" s="540"/>
      <c r="C222" s="541"/>
      <c r="D222" s="541"/>
      <c r="E222" s="541"/>
      <c r="F222" s="541"/>
      <c r="G222" s="542"/>
      <c r="H222" s="567"/>
      <c r="I222" s="568"/>
      <c r="J222" s="568"/>
      <c r="K222" s="568"/>
      <c r="L222" s="568"/>
      <c r="M222" s="568"/>
      <c r="N222" s="568"/>
      <c r="O222" s="568"/>
      <c r="P222" s="568"/>
      <c r="Q222" s="568"/>
      <c r="R222" s="568"/>
      <c r="S222" s="568"/>
      <c r="T222" s="568"/>
      <c r="U222" s="568"/>
      <c r="V222" s="568"/>
      <c r="W222" s="571"/>
      <c r="X222" s="571"/>
      <c r="Y222" s="568"/>
      <c r="Z222" s="568"/>
      <c r="AA222" s="568"/>
      <c r="AB222" s="568"/>
      <c r="AC222" s="568"/>
      <c r="AD222" s="568"/>
      <c r="AE222" s="568"/>
      <c r="AF222" s="568"/>
      <c r="AG222" s="568"/>
      <c r="AH222" s="569"/>
    </row>
    <row r="223" spans="2:36" ht="15" customHeight="1">
      <c r="B223" s="537" t="s">
        <v>49</v>
      </c>
      <c r="C223" s="538"/>
      <c r="D223" s="538"/>
      <c r="E223" s="538"/>
      <c r="F223" s="538"/>
      <c r="G223" s="539"/>
      <c r="H223" s="548"/>
      <c r="I223" s="548"/>
      <c r="J223" s="548"/>
      <c r="K223" s="548"/>
      <c r="L223" s="548"/>
      <c r="M223" s="548"/>
      <c r="N223" s="548"/>
      <c r="O223" s="566" t="s">
        <v>50</v>
      </c>
      <c r="P223" s="612"/>
      <c r="Q223" s="612"/>
      <c r="R223" s="612"/>
      <c r="S223" s="612"/>
      <c r="T223" s="612"/>
      <c r="U223" s="612"/>
      <c r="V223" s="612"/>
      <c r="W223" s="612"/>
      <c r="X223" s="612"/>
      <c r="Y223" s="612"/>
      <c r="Z223" s="612"/>
      <c r="AA223" s="612"/>
      <c r="AB223" s="612"/>
      <c r="AC223" s="612"/>
      <c r="AD223" s="612"/>
      <c r="AE223" s="612"/>
      <c r="AF223" s="612"/>
      <c r="AG223" s="612"/>
      <c r="AH223" s="563" t="s">
        <v>51</v>
      </c>
    </row>
    <row r="224" spans="2:36" ht="15" customHeight="1">
      <c r="B224" s="540"/>
      <c r="C224" s="541"/>
      <c r="D224" s="541"/>
      <c r="E224" s="541"/>
      <c r="F224" s="541"/>
      <c r="G224" s="542"/>
      <c r="H224" s="550"/>
      <c r="I224" s="550"/>
      <c r="J224" s="550"/>
      <c r="K224" s="550"/>
      <c r="L224" s="550"/>
      <c r="M224" s="550"/>
      <c r="N224" s="550"/>
      <c r="O224" s="572"/>
      <c r="P224" s="613"/>
      <c r="Q224" s="613"/>
      <c r="R224" s="613"/>
      <c r="S224" s="613"/>
      <c r="T224" s="613"/>
      <c r="U224" s="613"/>
      <c r="V224" s="613"/>
      <c r="W224" s="613"/>
      <c r="X224" s="613"/>
      <c r="Y224" s="613"/>
      <c r="Z224" s="613"/>
      <c r="AA224" s="613"/>
      <c r="AB224" s="613"/>
      <c r="AC224" s="613"/>
      <c r="AD224" s="613"/>
      <c r="AE224" s="613"/>
      <c r="AF224" s="613"/>
      <c r="AG224" s="613"/>
      <c r="AH224" s="564"/>
    </row>
    <row r="225" spans="2:34" ht="15" customHeight="1">
      <c r="B225" s="537" t="s">
        <v>52</v>
      </c>
      <c r="C225" s="538"/>
      <c r="D225" s="538"/>
      <c r="E225" s="538"/>
      <c r="F225" s="538"/>
      <c r="G225" s="539"/>
      <c r="H225" s="565" t="s">
        <v>53</v>
      </c>
      <c r="I225" s="566"/>
      <c r="J225" s="566"/>
      <c r="K225" s="615">
        <f>資料1!A12</f>
        <v>0</v>
      </c>
      <c r="L225" s="615"/>
      <c r="M225" s="615"/>
      <c r="N225" s="615"/>
      <c r="O225" s="615"/>
      <c r="P225" s="566" t="s">
        <v>42</v>
      </c>
      <c r="Q225" s="566"/>
      <c r="R225" s="566"/>
      <c r="S225" s="566" t="s">
        <v>50</v>
      </c>
      <c r="T225" s="603"/>
      <c r="U225" s="603"/>
      <c r="V225" s="603"/>
      <c r="W225" s="603"/>
      <c r="X225" s="603"/>
      <c r="Y225" s="603"/>
      <c r="Z225" s="603"/>
      <c r="AA225" s="603"/>
      <c r="AB225" s="603"/>
      <c r="AC225" s="603"/>
      <c r="AD225" s="603"/>
      <c r="AE225" s="603"/>
      <c r="AF225" s="603"/>
      <c r="AG225" s="603"/>
      <c r="AH225" s="563" t="s">
        <v>51</v>
      </c>
    </row>
    <row r="226" spans="2:34" ht="15" customHeight="1">
      <c r="B226" s="543"/>
      <c r="C226" s="544"/>
      <c r="D226" s="544"/>
      <c r="E226" s="544"/>
      <c r="F226" s="544"/>
      <c r="G226" s="545"/>
      <c r="H226" s="567"/>
      <c r="I226" s="568"/>
      <c r="J226" s="568"/>
      <c r="K226" s="616"/>
      <c r="L226" s="616"/>
      <c r="M226" s="616"/>
      <c r="N226" s="616"/>
      <c r="O226" s="616"/>
      <c r="P226" s="568"/>
      <c r="Q226" s="568"/>
      <c r="R226" s="568"/>
      <c r="S226" s="568"/>
      <c r="T226" s="604"/>
      <c r="U226" s="604"/>
      <c r="V226" s="604"/>
      <c r="W226" s="604"/>
      <c r="X226" s="604"/>
      <c r="Y226" s="604"/>
      <c r="Z226" s="604"/>
      <c r="AA226" s="604"/>
      <c r="AB226" s="604"/>
      <c r="AC226" s="604"/>
      <c r="AD226" s="604"/>
      <c r="AE226" s="604"/>
      <c r="AF226" s="604"/>
      <c r="AG226" s="604"/>
      <c r="AH226" s="569"/>
    </row>
    <row r="227" spans="2:34" ht="15" customHeight="1">
      <c r="B227" s="585" t="s">
        <v>54</v>
      </c>
      <c r="C227" s="586"/>
      <c r="D227" s="586"/>
      <c r="E227" s="586"/>
      <c r="F227" s="586"/>
      <c r="G227" s="587"/>
      <c r="H227" s="579"/>
      <c r="I227" s="580"/>
      <c r="J227" s="580"/>
      <c r="K227" s="580"/>
      <c r="L227" s="27" t="s">
        <v>40</v>
      </c>
      <c r="M227" s="548"/>
      <c r="N227" s="548"/>
      <c r="O227" s="27" t="s">
        <v>41</v>
      </c>
      <c r="P227" s="573"/>
      <c r="Q227" s="573"/>
      <c r="R227" s="573"/>
      <c r="S227" s="573"/>
      <c r="T227" s="573"/>
      <c r="U227" s="573"/>
      <c r="V227" s="573"/>
      <c r="W227" s="573"/>
      <c r="X227" s="573"/>
      <c r="Y227" s="573"/>
      <c r="Z227" s="573"/>
      <c r="AA227" s="573"/>
      <c r="AB227" s="573"/>
      <c r="AC227" s="573"/>
      <c r="AD227" s="573"/>
      <c r="AE227" s="573"/>
      <c r="AF227" s="573"/>
      <c r="AG227" s="573"/>
      <c r="AH227" s="581"/>
    </row>
    <row r="228" spans="2:34" ht="15" customHeight="1">
      <c r="B228" s="588"/>
      <c r="C228" s="589"/>
      <c r="D228" s="589"/>
      <c r="E228" s="589"/>
      <c r="F228" s="589"/>
      <c r="G228" s="590"/>
      <c r="H228" s="28" t="s">
        <v>55</v>
      </c>
      <c r="I228" s="584"/>
      <c r="J228" s="584"/>
      <c r="K228" s="584"/>
      <c r="L228" s="29" t="s">
        <v>40</v>
      </c>
      <c r="M228" s="552"/>
      <c r="N228" s="552"/>
      <c r="O228" s="29" t="s">
        <v>41</v>
      </c>
      <c r="P228" s="582"/>
      <c r="Q228" s="582"/>
      <c r="R228" s="582"/>
      <c r="S228" s="582"/>
      <c r="T228" s="582"/>
      <c r="U228" s="582"/>
      <c r="V228" s="582"/>
      <c r="W228" s="582"/>
      <c r="X228" s="582"/>
      <c r="Y228" s="582"/>
      <c r="Z228" s="582"/>
      <c r="AA228" s="582"/>
      <c r="AB228" s="582"/>
      <c r="AC228" s="582"/>
      <c r="AD228" s="582"/>
      <c r="AE228" s="582"/>
      <c r="AF228" s="582"/>
      <c r="AG228" s="582"/>
      <c r="AH228" s="583"/>
    </row>
    <row r="229" spans="2:34" ht="15" customHeight="1">
      <c r="B229" s="588"/>
      <c r="C229" s="589"/>
      <c r="D229" s="589"/>
      <c r="E229" s="589"/>
      <c r="F229" s="589"/>
      <c r="G229" s="590"/>
      <c r="H229" s="579"/>
      <c r="I229" s="580"/>
      <c r="J229" s="580"/>
      <c r="K229" s="580"/>
      <c r="L229" s="27" t="s">
        <v>40</v>
      </c>
      <c r="M229" s="548"/>
      <c r="N229" s="548"/>
      <c r="O229" s="27" t="s">
        <v>41</v>
      </c>
      <c r="P229" s="573"/>
      <c r="Q229" s="573"/>
      <c r="R229" s="573"/>
      <c r="S229" s="573"/>
      <c r="T229" s="573"/>
      <c r="U229" s="573"/>
      <c r="V229" s="573"/>
      <c r="W229" s="573"/>
      <c r="X229" s="573"/>
      <c r="Y229" s="573"/>
      <c r="Z229" s="573"/>
      <c r="AA229" s="573"/>
      <c r="AB229" s="573"/>
      <c r="AC229" s="573"/>
      <c r="AD229" s="573"/>
      <c r="AE229" s="573"/>
      <c r="AF229" s="573"/>
      <c r="AG229" s="573"/>
      <c r="AH229" s="581"/>
    </row>
    <row r="230" spans="2:34" ht="15" customHeight="1">
      <c r="B230" s="588"/>
      <c r="C230" s="589"/>
      <c r="D230" s="589"/>
      <c r="E230" s="589"/>
      <c r="F230" s="589"/>
      <c r="G230" s="590"/>
      <c r="H230" s="28" t="s">
        <v>55</v>
      </c>
      <c r="I230" s="584"/>
      <c r="J230" s="584"/>
      <c r="K230" s="584"/>
      <c r="L230" s="29" t="s">
        <v>40</v>
      </c>
      <c r="M230" s="552"/>
      <c r="N230" s="552"/>
      <c r="O230" s="29" t="s">
        <v>41</v>
      </c>
      <c r="P230" s="582"/>
      <c r="Q230" s="582"/>
      <c r="R230" s="582"/>
      <c r="S230" s="582"/>
      <c r="T230" s="582"/>
      <c r="U230" s="582"/>
      <c r="V230" s="582"/>
      <c r="W230" s="582"/>
      <c r="X230" s="582"/>
      <c r="Y230" s="582"/>
      <c r="Z230" s="582"/>
      <c r="AA230" s="582"/>
      <c r="AB230" s="582"/>
      <c r="AC230" s="582"/>
      <c r="AD230" s="582"/>
      <c r="AE230" s="582"/>
      <c r="AF230" s="582"/>
      <c r="AG230" s="582"/>
      <c r="AH230" s="583"/>
    </row>
    <row r="231" spans="2:34" ht="15" customHeight="1">
      <c r="B231" s="588"/>
      <c r="C231" s="589"/>
      <c r="D231" s="589"/>
      <c r="E231" s="589"/>
      <c r="F231" s="589"/>
      <c r="G231" s="590"/>
      <c r="H231" s="579"/>
      <c r="I231" s="580"/>
      <c r="J231" s="580"/>
      <c r="K231" s="580"/>
      <c r="L231" s="27" t="s">
        <v>40</v>
      </c>
      <c r="M231" s="548"/>
      <c r="N231" s="548"/>
      <c r="O231" s="27" t="s">
        <v>41</v>
      </c>
      <c r="P231" s="573"/>
      <c r="Q231" s="573"/>
      <c r="R231" s="573"/>
      <c r="S231" s="573"/>
      <c r="T231" s="573"/>
      <c r="U231" s="573"/>
      <c r="V231" s="573"/>
      <c r="W231" s="573"/>
      <c r="X231" s="573"/>
      <c r="Y231" s="573"/>
      <c r="Z231" s="573"/>
      <c r="AA231" s="573"/>
      <c r="AB231" s="573"/>
      <c r="AC231" s="573"/>
      <c r="AD231" s="573"/>
      <c r="AE231" s="573"/>
      <c r="AF231" s="573"/>
      <c r="AG231" s="573"/>
      <c r="AH231" s="581"/>
    </row>
    <row r="232" spans="2:34" ht="15" customHeight="1">
      <c r="B232" s="588"/>
      <c r="C232" s="589"/>
      <c r="D232" s="589"/>
      <c r="E232" s="589"/>
      <c r="F232" s="589"/>
      <c r="G232" s="590"/>
      <c r="H232" s="28" t="s">
        <v>55</v>
      </c>
      <c r="I232" s="584"/>
      <c r="J232" s="584"/>
      <c r="K232" s="584"/>
      <c r="L232" s="29" t="s">
        <v>40</v>
      </c>
      <c r="M232" s="552"/>
      <c r="N232" s="552"/>
      <c r="O232" s="29" t="s">
        <v>41</v>
      </c>
      <c r="P232" s="582"/>
      <c r="Q232" s="582"/>
      <c r="R232" s="582"/>
      <c r="S232" s="582"/>
      <c r="T232" s="582"/>
      <c r="U232" s="582"/>
      <c r="V232" s="582"/>
      <c r="W232" s="582"/>
      <c r="X232" s="582"/>
      <c r="Y232" s="582"/>
      <c r="Z232" s="582"/>
      <c r="AA232" s="582"/>
      <c r="AB232" s="582"/>
      <c r="AC232" s="582"/>
      <c r="AD232" s="582"/>
      <c r="AE232" s="582"/>
      <c r="AF232" s="582"/>
      <c r="AG232" s="582"/>
      <c r="AH232" s="583"/>
    </row>
    <row r="233" spans="2:34" ht="15" customHeight="1">
      <c r="B233" s="588"/>
      <c r="C233" s="589"/>
      <c r="D233" s="589"/>
      <c r="E233" s="589"/>
      <c r="F233" s="589"/>
      <c r="G233" s="590"/>
      <c r="H233" s="579"/>
      <c r="I233" s="580"/>
      <c r="J233" s="580"/>
      <c r="K233" s="580"/>
      <c r="L233" s="27" t="s">
        <v>40</v>
      </c>
      <c r="M233" s="548"/>
      <c r="N233" s="548"/>
      <c r="O233" s="27" t="s">
        <v>41</v>
      </c>
      <c r="P233" s="573"/>
      <c r="Q233" s="573"/>
      <c r="R233" s="573"/>
      <c r="S233" s="573"/>
      <c r="T233" s="573"/>
      <c r="U233" s="573"/>
      <c r="V233" s="573"/>
      <c r="W233" s="573"/>
      <c r="X233" s="573"/>
      <c r="Y233" s="573"/>
      <c r="Z233" s="573"/>
      <c r="AA233" s="573"/>
      <c r="AB233" s="573"/>
      <c r="AC233" s="573"/>
      <c r="AD233" s="573"/>
      <c r="AE233" s="573"/>
      <c r="AF233" s="573"/>
      <c r="AG233" s="573"/>
      <c r="AH233" s="581"/>
    </row>
    <row r="234" spans="2:34" ht="15" customHeight="1">
      <c r="B234" s="588"/>
      <c r="C234" s="589"/>
      <c r="D234" s="589"/>
      <c r="E234" s="589"/>
      <c r="F234" s="589"/>
      <c r="G234" s="590"/>
      <c r="H234" s="28" t="s">
        <v>55</v>
      </c>
      <c r="I234" s="584"/>
      <c r="J234" s="584"/>
      <c r="K234" s="584"/>
      <c r="L234" s="29" t="s">
        <v>40</v>
      </c>
      <c r="M234" s="552"/>
      <c r="N234" s="552"/>
      <c r="O234" s="29" t="s">
        <v>41</v>
      </c>
      <c r="P234" s="582"/>
      <c r="Q234" s="582"/>
      <c r="R234" s="582"/>
      <c r="S234" s="582"/>
      <c r="T234" s="582"/>
      <c r="U234" s="582"/>
      <c r="V234" s="582"/>
      <c r="W234" s="582"/>
      <c r="X234" s="582"/>
      <c r="Y234" s="582"/>
      <c r="Z234" s="582"/>
      <c r="AA234" s="582"/>
      <c r="AB234" s="582"/>
      <c r="AC234" s="582"/>
      <c r="AD234" s="582"/>
      <c r="AE234" s="582"/>
      <c r="AF234" s="582"/>
      <c r="AG234" s="582"/>
      <c r="AH234" s="583"/>
    </row>
    <row r="235" spans="2:34" ht="15" customHeight="1">
      <c r="B235" s="588"/>
      <c r="C235" s="589"/>
      <c r="D235" s="589"/>
      <c r="E235" s="589"/>
      <c r="F235" s="589"/>
      <c r="G235" s="590"/>
      <c r="H235" s="579"/>
      <c r="I235" s="580"/>
      <c r="J235" s="580"/>
      <c r="K235" s="580"/>
      <c r="L235" s="27" t="s">
        <v>40</v>
      </c>
      <c r="M235" s="548"/>
      <c r="N235" s="548"/>
      <c r="O235" s="27" t="s">
        <v>41</v>
      </c>
      <c r="P235" s="573"/>
      <c r="Q235" s="573"/>
      <c r="R235" s="573"/>
      <c r="S235" s="573"/>
      <c r="T235" s="573"/>
      <c r="U235" s="573"/>
      <c r="V235" s="573"/>
      <c r="W235" s="573"/>
      <c r="X235" s="573"/>
      <c r="Y235" s="573"/>
      <c r="Z235" s="573"/>
      <c r="AA235" s="573"/>
      <c r="AB235" s="573"/>
      <c r="AC235" s="573"/>
      <c r="AD235" s="573"/>
      <c r="AE235" s="573"/>
      <c r="AF235" s="573"/>
      <c r="AG235" s="573"/>
      <c r="AH235" s="581"/>
    </row>
    <row r="236" spans="2:34" ht="15" customHeight="1">
      <c r="B236" s="588"/>
      <c r="C236" s="589"/>
      <c r="D236" s="589"/>
      <c r="E236" s="589"/>
      <c r="F236" s="589"/>
      <c r="G236" s="590"/>
      <c r="H236" s="28" t="s">
        <v>55</v>
      </c>
      <c r="I236" s="584"/>
      <c r="J236" s="584"/>
      <c r="K236" s="584"/>
      <c r="L236" s="29" t="s">
        <v>40</v>
      </c>
      <c r="M236" s="552"/>
      <c r="N236" s="552"/>
      <c r="O236" s="29" t="s">
        <v>41</v>
      </c>
      <c r="P236" s="582"/>
      <c r="Q236" s="582"/>
      <c r="R236" s="582"/>
      <c r="S236" s="582"/>
      <c r="T236" s="582"/>
      <c r="U236" s="582"/>
      <c r="V236" s="582"/>
      <c r="W236" s="582"/>
      <c r="X236" s="582"/>
      <c r="Y236" s="582"/>
      <c r="Z236" s="582"/>
      <c r="AA236" s="582"/>
      <c r="AB236" s="582"/>
      <c r="AC236" s="582"/>
      <c r="AD236" s="582"/>
      <c r="AE236" s="582"/>
      <c r="AF236" s="582"/>
      <c r="AG236" s="582"/>
      <c r="AH236" s="583"/>
    </row>
    <row r="237" spans="2:34" ht="15" customHeight="1">
      <c r="B237" s="588"/>
      <c r="C237" s="589"/>
      <c r="D237" s="589"/>
      <c r="E237" s="589"/>
      <c r="F237" s="589"/>
      <c r="G237" s="590"/>
      <c r="H237" s="579"/>
      <c r="I237" s="580"/>
      <c r="J237" s="580"/>
      <c r="K237" s="580"/>
      <c r="L237" s="27" t="s">
        <v>40</v>
      </c>
      <c r="M237" s="548"/>
      <c r="N237" s="548"/>
      <c r="O237" s="27" t="s">
        <v>41</v>
      </c>
      <c r="P237" s="573"/>
      <c r="Q237" s="573"/>
      <c r="R237" s="573"/>
      <c r="S237" s="573"/>
      <c r="T237" s="573"/>
      <c r="U237" s="573"/>
      <c r="V237" s="573"/>
      <c r="W237" s="573"/>
      <c r="X237" s="573"/>
      <c r="Y237" s="573"/>
      <c r="Z237" s="573"/>
      <c r="AA237" s="573"/>
      <c r="AB237" s="573"/>
      <c r="AC237" s="573"/>
      <c r="AD237" s="573"/>
      <c r="AE237" s="573"/>
      <c r="AF237" s="573"/>
      <c r="AG237" s="573"/>
      <c r="AH237" s="581"/>
    </row>
    <row r="238" spans="2:34" ht="15" customHeight="1">
      <c r="B238" s="588"/>
      <c r="C238" s="589"/>
      <c r="D238" s="589"/>
      <c r="E238" s="589"/>
      <c r="F238" s="589"/>
      <c r="G238" s="590"/>
      <c r="H238" s="28" t="s">
        <v>55</v>
      </c>
      <c r="I238" s="584"/>
      <c r="J238" s="584"/>
      <c r="K238" s="584"/>
      <c r="L238" s="29" t="s">
        <v>40</v>
      </c>
      <c r="M238" s="552"/>
      <c r="N238" s="552"/>
      <c r="O238" s="29" t="s">
        <v>41</v>
      </c>
      <c r="P238" s="582"/>
      <c r="Q238" s="582"/>
      <c r="R238" s="582"/>
      <c r="S238" s="582"/>
      <c r="T238" s="582"/>
      <c r="U238" s="582"/>
      <c r="V238" s="582"/>
      <c r="W238" s="582"/>
      <c r="X238" s="582"/>
      <c r="Y238" s="582"/>
      <c r="Z238" s="582"/>
      <c r="AA238" s="582"/>
      <c r="AB238" s="582"/>
      <c r="AC238" s="582"/>
      <c r="AD238" s="582"/>
      <c r="AE238" s="582"/>
      <c r="AF238" s="582"/>
      <c r="AG238" s="582"/>
      <c r="AH238" s="583"/>
    </row>
    <row r="239" spans="2:34" ht="15" customHeight="1">
      <c r="B239" s="588"/>
      <c r="C239" s="589"/>
      <c r="D239" s="589"/>
      <c r="E239" s="589"/>
      <c r="F239" s="589"/>
      <c r="G239" s="590"/>
      <c r="H239" s="579"/>
      <c r="I239" s="580"/>
      <c r="J239" s="580"/>
      <c r="K239" s="580"/>
      <c r="L239" s="27" t="s">
        <v>40</v>
      </c>
      <c r="M239" s="548"/>
      <c r="N239" s="548"/>
      <c r="O239" s="27" t="s">
        <v>41</v>
      </c>
      <c r="P239" s="573"/>
      <c r="Q239" s="573"/>
      <c r="R239" s="573"/>
      <c r="S239" s="573"/>
      <c r="T239" s="573"/>
      <c r="U239" s="573"/>
      <c r="V239" s="573"/>
      <c r="W239" s="573"/>
      <c r="X239" s="573"/>
      <c r="Y239" s="573"/>
      <c r="Z239" s="573"/>
      <c r="AA239" s="573"/>
      <c r="AB239" s="573"/>
      <c r="AC239" s="573"/>
      <c r="AD239" s="573"/>
      <c r="AE239" s="573"/>
      <c r="AF239" s="573"/>
      <c r="AG239" s="573"/>
      <c r="AH239" s="581"/>
    </row>
    <row r="240" spans="2:34" ht="15" customHeight="1">
      <c r="B240" s="588"/>
      <c r="C240" s="589"/>
      <c r="D240" s="589"/>
      <c r="E240" s="589"/>
      <c r="F240" s="589"/>
      <c r="G240" s="590"/>
      <c r="H240" s="28" t="s">
        <v>55</v>
      </c>
      <c r="I240" s="584"/>
      <c r="J240" s="584"/>
      <c r="K240" s="584"/>
      <c r="L240" s="29" t="s">
        <v>40</v>
      </c>
      <c r="M240" s="552"/>
      <c r="N240" s="552"/>
      <c r="O240" s="29" t="s">
        <v>41</v>
      </c>
      <c r="P240" s="582"/>
      <c r="Q240" s="582"/>
      <c r="R240" s="582"/>
      <c r="S240" s="582"/>
      <c r="T240" s="582"/>
      <c r="U240" s="582"/>
      <c r="V240" s="582"/>
      <c r="W240" s="582"/>
      <c r="X240" s="582"/>
      <c r="Y240" s="582"/>
      <c r="Z240" s="582"/>
      <c r="AA240" s="582"/>
      <c r="AB240" s="582"/>
      <c r="AC240" s="582"/>
      <c r="AD240" s="582"/>
      <c r="AE240" s="582"/>
      <c r="AF240" s="582"/>
      <c r="AG240" s="582"/>
      <c r="AH240" s="583"/>
    </row>
    <row r="241" spans="2:34" ht="15" customHeight="1">
      <c r="B241" s="588"/>
      <c r="C241" s="589"/>
      <c r="D241" s="589"/>
      <c r="E241" s="589"/>
      <c r="F241" s="589"/>
      <c r="G241" s="590"/>
      <c r="H241" s="579"/>
      <c r="I241" s="580"/>
      <c r="J241" s="580"/>
      <c r="K241" s="580"/>
      <c r="L241" s="27" t="s">
        <v>40</v>
      </c>
      <c r="M241" s="548"/>
      <c r="N241" s="548"/>
      <c r="O241" s="27" t="s">
        <v>41</v>
      </c>
      <c r="P241" s="573"/>
      <c r="Q241" s="573"/>
      <c r="R241" s="573"/>
      <c r="S241" s="573"/>
      <c r="T241" s="573"/>
      <c r="U241" s="573"/>
      <c r="V241" s="573"/>
      <c r="W241" s="573"/>
      <c r="X241" s="573"/>
      <c r="Y241" s="573"/>
      <c r="Z241" s="573"/>
      <c r="AA241" s="573"/>
      <c r="AB241" s="573"/>
      <c r="AC241" s="573"/>
      <c r="AD241" s="573"/>
      <c r="AE241" s="573"/>
      <c r="AF241" s="573"/>
      <c r="AG241" s="573"/>
      <c r="AH241" s="581"/>
    </row>
    <row r="242" spans="2:34" ht="15" customHeight="1">
      <c r="B242" s="588"/>
      <c r="C242" s="589"/>
      <c r="D242" s="589"/>
      <c r="E242" s="589"/>
      <c r="F242" s="589"/>
      <c r="G242" s="590"/>
      <c r="H242" s="28" t="s">
        <v>55</v>
      </c>
      <c r="I242" s="584"/>
      <c r="J242" s="584"/>
      <c r="K242" s="584"/>
      <c r="L242" s="29" t="s">
        <v>40</v>
      </c>
      <c r="M242" s="552"/>
      <c r="N242" s="552"/>
      <c r="O242" s="29" t="s">
        <v>41</v>
      </c>
      <c r="P242" s="582"/>
      <c r="Q242" s="582"/>
      <c r="R242" s="582"/>
      <c r="S242" s="582"/>
      <c r="T242" s="582"/>
      <c r="U242" s="582"/>
      <c r="V242" s="582"/>
      <c r="W242" s="582"/>
      <c r="X242" s="582"/>
      <c r="Y242" s="582"/>
      <c r="Z242" s="582"/>
      <c r="AA242" s="582"/>
      <c r="AB242" s="582"/>
      <c r="AC242" s="582"/>
      <c r="AD242" s="582"/>
      <c r="AE242" s="582"/>
      <c r="AF242" s="582"/>
      <c r="AG242" s="582"/>
      <c r="AH242" s="583"/>
    </row>
    <row r="243" spans="2:34" ht="15" customHeight="1">
      <c r="B243" s="588"/>
      <c r="C243" s="589"/>
      <c r="D243" s="589"/>
      <c r="E243" s="589"/>
      <c r="F243" s="589"/>
      <c r="G243" s="590"/>
      <c r="H243" s="579"/>
      <c r="I243" s="580"/>
      <c r="J243" s="580"/>
      <c r="K243" s="580"/>
      <c r="L243" s="27" t="s">
        <v>40</v>
      </c>
      <c r="M243" s="548"/>
      <c r="N243" s="548"/>
      <c r="O243" s="27" t="s">
        <v>41</v>
      </c>
      <c r="P243" s="573"/>
      <c r="Q243" s="573"/>
      <c r="R243" s="573"/>
      <c r="S243" s="573"/>
      <c r="T243" s="573"/>
      <c r="U243" s="573"/>
      <c r="V243" s="573"/>
      <c r="W243" s="573"/>
      <c r="X243" s="573"/>
      <c r="Y243" s="573"/>
      <c r="Z243" s="573"/>
      <c r="AA243" s="573"/>
      <c r="AB243" s="573"/>
      <c r="AC243" s="573"/>
      <c r="AD243" s="573"/>
      <c r="AE243" s="573"/>
      <c r="AF243" s="573"/>
      <c r="AG243" s="573"/>
      <c r="AH243" s="581"/>
    </row>
    <row r="244" spans="2:34" ht="15" customHeight="1">
      <c r="B244" s="588"/>
      <c r="C244" s="589"/>
      <c r="D244" s="589"/>
      <c r="E244" s="589"/>
      <c r="F244" s="589"/>
      <c r="G244" s="590"/>
      <c r="H244" s="28" t="s">
        <v>55</v>
      </c>
      <c r="I244" s="584"/>
      <c r="J244" s="584"/>
      <c r="K244" s="584"/>
      <c r="L244" s="29" t="s">
        <v>40</v>
      </c>
      <c r="M244" s="552"/>
      <c r="N244" s="552"/>
      <c r="O244" s="29" t="s">
        <v>41</v>
      </c>
      <c r="P244" s="582"/>
      <c r="Q244" s="582"/>
      <c r="R244" s="582"/>
      <c r="S244" s="582"/>
      <c r="T244" s="582"/>
      <c r="U244" s="582"/>
      <c r="V244" s="582"/>
      <c r="W244" s="582"/>
      <c r="X244" s="582"/>
      <c r="Y244" s="582"/>
      <c r="Z244" s="582"/>
      <c r="AA244" s="582"/>
      <c r="AB244" s="582"/>
      <c r="AC244" s="582"/>
      <c r="AD244" s="582"/>
      <c r="AE244" s="582"/>
      <c r="AF244" s="582"/>
      <c r="AG244" s="582"/>
      <c r="AH244" s="583"/>
    </row>
    <row r="245" spans="2:34" ht="15" customHeight="1">
      <c r="B245" s="588"/>
      <c r="C245" s="589"/>
      <c r="D245" s="589"/>
      <c r="E245" s="589"/>
      <c r="F245" s="589"/>
      <c r="G245" s="590"/>
      <c r="H245" s="579"/>
      <c r="I245" s="580"/>
      <c r="J245" s="580"/>
      <c r="K245" s="580"/>
      <c r="L245" s="27" t="s">
        <v>40</v>
      </c>
      <c r="M245" s="548"/>
      <c r="N245" s="548"/>
      <c r="O245" s="27" t="s">
        <v>41</v>
      </c>
      <c r="P245" s="573"/>
      <c r="Q245" s="573"/>
      <c r="R245" s="573"/>
      <c r="S245" s="573"/>
      <c r="T245" s="573"/>
      <c r="U245" s="573"/>
      <c r="V245" s="573"/>
      <c r="W245" s="573"/>
      <c r="X245" s="573"/>
      <c r="Y245" s="573"/>
      <c r="Z245" s="573"/>
      <c r="AA245" s="573"/>
      <c r="AB245" s="573"/>
      <c r="AC245" s="573"/>
      <c r="AD245" s="573"/>
      <c r="AE245" s="573"/>
      <c r="AF245" s="573"/>
      <c r="AG245" s="573"/>
      <c r="AH245" s="581"/>
    </row>
    <row r="246" spans="2:34" ht="15" customHeight="1">
      <c r="B246" s="588"/>
      <c r="C246" s="589"/>
      <c r="D246" s="589"/>
      <c r="E246" s="589"/>
      <c r="F246" s="589"/>
      <c r="G246" s="590"/>
      <c r="H246" s="28" t="s">
        <v>55</v>
      </c>
      <c r="I246" s="584"/>
      <c r="J246" s="584"/>
      <c r="K246" s="584"/>
      <c r="L246" s="29" t="s">
        <v>40</v>
      </c>
      <c r="M246" s="552"/>
      <c r="N246" s="552"/>
      <c r="O246" s="29" t="s">
        <v>41</v>
      </c>
      <c r="P246" s="582"/>
      <c r="Q246" s="582"/>
      <c r="R246" s="582"/>
      <c r="S246" s="582"/>
      <c r="T246" s="582"/>
      <c r="U246" s="582"/>
      <c r="V246" s="582"/>
      <c r="W246" s="582"/>
      <c r="X246" s="582"/>
      <c r="Y246" s="582"/>
      <c r="Z246" s="582"/>
      <c r="AA246" s="582"/>
      <c r="AB246" s="582"/>
      <c r="AC246" s="582"/>
      <c r="AD246" s="582"/>
      <c r="AE246" s="582"/>
      <c r="AF246" s="582"/>
      <c r="AG246" s="582"/>
      <c r="AH246" s="583"/>
    </row>
    <row r="247" spans="2:34" ht="15" customHeight="1">
      <c r="B247" s="588"/>
      <c r="C247" s="589"/>
      <c r="D247" s="589"/>
      <c r="E247" s="589"/>
      <c r="F247" s="589"/>
      <c r="G247" s="590"/>
      <c r="H247" s="579"/>
      <c r="I247" s="580"/>
      <c r="J247" s="580"/>
      <c r="K247" s="580"/>
      <c r="L247" s="27" t="s">
        <v>40</v>
      </c>
      <c r="M247" s="548"/>
      <c r="N247" s="548"/>
      <c r="O247" s="27" t="s">
        <v>41</v>
      </c>
      <c r="P247" s="573"/>
      <c r="Q247" s="573"/>
      <c r="R247" s="573"/>
      <c r="S247" s="573"/>
      <c r="T247" s="573"/>
      <c r="U247" s="573"/>
      <c r="V247" s="573"/>
      <c r="W247" s="573"/>
      <c r="X247" s="573"/>
      <c r="Y247" s="573"/>
      <c r="Z247" s="573"/>
      <c r="AA247" s="573"/>
      <c r="AB247" s="573"/>
      <c r="AC247" s="573"/>
      <c r="AD247" s="573"/>
      <c r="AE247" s="573"/>
      <c r="AF247" s="573"/>
      <c r="AG247" s="573"/>
      <c r="AH247" s="581"/>
    </row>
    <row r="248" spans="2:34" ht="15" customHeight="1">
      <c r="B248" s="591"/>
      <c r="C248" s="592"/>
      <c r="D248" s="592"/>
      <c r="E248" s="592"/>
      <c r="F248" s="592"/>
      <c r="G248" s="593"/>
      <c r="H248" s="28" t="s">
        <v>55</v>
      </c>
      <c r="I248" s="584"/>
      <c r="J248" s="584"/>
      <c r="K248" s="584"/>
      <c r="L248" s="29" t="s">
        <v>40</v>
      </c>
      <c r="M248" s="552"/>
      <c r="N248" s="552"/>
      <c r="O248" s="29" t="s">
        <v>41</v>
      </c>
      <c r="P248" s="582"/>
      <c r="Q248" s="582"/>
      <c r="R248" s="582"/>
      <c r="S248" s="582"/>
      <c r="T248" s="582"/>
      <c r="U248" s="582"/>
      <c r="V248" s="582"/>
      <c r="W248" s="582"/>
      <c r="X248" s="582"/>
      <c r="Y248" s="582"/>
      <c r="Z248" s="582"/>
      <c r="AA248" s="582"/>
      <c r="AB248" s="582"/>
      <c r="AC248" s="582"/>
      <c r="AD248" s="582"/>
      <c r="AE248" s="582"/>
      <c r="AF248" s="582"/>
      <c r="AG248" s="582"/>
      <c r="AH248" s="583"/>
    </row>
    <row r="249" spans="2:34" ht="15" customHeight="1">
      <c r="B249" s="585" t="s">
        <v>56</v>
      </c>
      <c r="C249" s="586"/>
      <c r="D249" s="586"/>
      <c r="E249" s="586"/>
      <c r="F249" s="586"/>
      <c r="G249" s="587"/>
      <c r="H249" s="579"/>
      <c r="I249" s="580"/>
      <c r="J249" s="580"/>
      <c r="K249" s="580"/>
      <c r="L249" s="27" t="s">
        <v>40</v>
      </c>
      <c r="M249" s="548"/>
      <c r="N249" s="548"/>
      <c r="O249" s="27" t="s">
        <v>41</v>
      </c>
      <c r="P249" s="573"/>
      <c r="Q249" s="573"/>
      <c r="R249" s="573"/>
      <c r="S249" s="573"/>
      <c r="T249" s="573"/>
      <c r="U249" s="573"/>
      <c r="V249" s="573"/>
      <c r="W249" s="573"/>
      <c r="X249" s="573"/>
      <c r="Y249" s="573"/>
      <c r="Z249" s="573"/>
      <c r="AA249" s="573"/>
      <c r="AB249" s="573"/>
      <c r="AC249" s="573"/>
      <c r="AD249" s="573"/>
      <c r="AE249" s="573"/>
      <c r="AF249" s="573"/>
      <c r="AG249" s="573"/>
      <c r="AH249" s="581"/>
    </row>
    <row r="250" spans="2:34" ht="15" customHeight="1">
      <c r="B250" s="588"/>
      <c r="C250" s="589"/>
      <c r="D250" s="589"/>
      <c r="E250" s="589"/>
      <c r="F250" s="589"/>
      <c r="G250" s="590"/>
      <c r="H250" s="28" t="s">
        <v>55</v>
      </c>
      <c r="I250" s="584"/>
      <c r="J250" s="584"/>
      <c r="K250" s="584"/>
      <c r="L250" s="29" t="s">
        <v>40</v>
      </c>
      <c r="M250" s="552"/>
      <c r="N250" s="552"/>
      <c r="O250" s="29" t="s">
        <v>41</v>
      </c>
      <c r="P250" s="582"/>
      <c r="Q250" s="582"/>
      <c r="R250" s="582"/>
      <c r="S250" s="582"/>
      <c r="T250" s="582"/>
      <c r="U250" s="582"/>
      <c r="V250" s="582"/>
      <c r="W250" s="582"/>
      <c r="X250" s="582"/>
      <c r="Y250" s="582"/>
      <c r="Z250" s="582"/>
      <c r="AA250" s="582"/>
      <c r="AB250" s="582"/>
      <c r="AC250" s="582"/>
      <c r="AD250" s="582"/>
      <c r="AE250" s="582"/>
      <c r="AF250" s="582"/>
      <c r="AG250" s="582"/>
      <c r="AH250" s="583"/>
    </row>
    <row r="251" spans="2:34" ht="15" customHeight="1">
      <c r="B251" s="588"/>
      <c r="C251" s="589"/>
      <c r="D251" s="589"/>
      <c r="E251" s="589"/>
      <c r="F251" s="589"/>
      <c r="G251" s="590"/>
      <c r="H251" s="579"/>
      <c r="I251" s="580"/>
      <c r="J251" s="580"/>
      <c r="K251" s="580"/>
      <c r="L251" s="27" t="s">
        <v>40</v>
      </c>
      <c r="M251" s="548"/>
      <c r="N251" s="548"/>
      <c r="O251" s="27" t="s">
        <v>41</v>
      </c>
      <c r="P251" s="573"/>
      <c r="Q251" s="573"/>
      <c r="R251" s="573"/>
      <c r="S251" s="573"/>
      <c r="T251" s="573"/>
      <c r="U251" s="573"/>
      <c r="V251" s="573"/>
      <c r="W251" s="573"/>
      <c r="X251" s="573"/>
      <c r="Y251" s="573"/>
      <c r="Z251" s="573"/>
      <c r="AA251" s="573"/>
      <c r="AB251" s="573"/>
      <c r="AC251" s="573"/>
      <c r="AD251" s="573"/>
      <c r="AE251" s="573"/>
      <c r="AF251" s="573"/>
      <c r="AG251" s="573"/>
      <c r="AH251" s="581"/>
    </row>
    <row r="252" spans="2:34" ht="15" customHeight="1">
      <c r="B252" s="588"/>
      <c r="C252" s="589"/>
      <c r="D252" s="589"/>
      <c r="E252" s="589"/>
      <c r="F252" s="589"/>
      <c r="G252" s="590"/>
      <c r="H252" s="28" t="s">
        <v>55</v>
      </c>
      <c r="I252" s="584"/>
      <c r="J252" s="584"/>
      <c r="K252" s="584"/>
      <c r="L252" s="29" t="s">
        <v>40</v>
      </c>
      <c r="M252" s="552"/>
      <c r="N252" s="552"/>
      <c r="O252" s="29" t="s">
        <v>41</v>
      </c>
      <c r="P252" s="582"/>
      <c r="Q252" s="582"/>
      <c r="R252" s="582"/>
      <c r="S252" s="582"/>
      <c r="T252" s="582"/>
      <c r="U252" s="582"/>
      <c r="V252" s="582"/>
      <c r="W252" s="582"/>
      <c r="X252" s="582"/>
      <c r="Y252" s="582"/>
      <c r="Z252" s="582"/>
      <c r="AA252" s="582"/>
      <c r="AB252" s="582"/>
      <c r="AC252" s="582"/>
      <c r="AD252" s="582"/>
      <c r="AE252" s="582"/>
      <c r="AF252" s="582"/>
      <c r="AG252" s="582"/>
      <c r="AH252" s="583"/>
    </row>
    <row r="253" spans="2:34" ht="15" customHeight="1">
      <c r="B253" s="588"/>
      <c r="C253" s="589"/>
      <c r="D253" s="589"/>
      <c r="E253" s="589"/>
      <c r="F253" s="589"/>
      <c r="G253" s="590"/>
      <c r="H253" s="579"/>
      <c r="I253" s="580"/>
      <c r="J253" s="580"/>
      <c r="K253" s="580"/>
      <c r="L253" s="27" t="s">
        <v>40</v>
      </c>
      <c r="M253" s="548"/>
      <c r="N253" s="548"/>
      <c r="O253" s="27" t="s">
        <v>41</v>
      </c>
      <c r="P253" s="573"/>
      <c r="Q253" s="573"/>
      <c r="R253" s="573"/>
      <c r="S253" s="573"/>
      <c r="T253" s="573"/>
      <c r="U253" s="573"/>
      <c r="V253" s="573"/>
      <c r="W253" s="573"/>
      <c r="X253" s="573"/>
      <c r="Y253" s="573"/>
      <c r="Z253" s="573"/>
      <c r="AA253" s="573"/>
      <c r="AB253" s="573"/>
      <c r="AC253" s="573"/>
      <c r="AD253" s="573"/>
      <c r="AE253" s="573"/>
      <c r="AF253" s="573"/>
      <c r="AG253" s="573"/>
      <c r="AH253" s="581"/>
    </row>
    <row r="254" spans="2:34" ht="15" customHeight="1">
      <c r="B254" s="588"/>
      <c r="C254" s="589"/>
      <c r="D254" s="589"/>
      <c r="E254" s="589"/>
      <c r="F254" s="589"/>
      <c r="G254" s="590"/>
      <c r="H254" s="28" t="s">
        <v>55</v>
      </c>
      <c r="I254" s="584"/>
      <c r="J254" s="584"/>
      <c r="K254" s="584"/>
      <c r="L254" s="29" t="s">
        <v>40</v>
      </c>
      <c r="M254" s="552"/>
      <c r="N254" s="552"/>
      <c r="O254" s="29" t="s">
        <v>41</v>
      </c>
      <c r="P254" s="582"/>
      <c r="Q254" s="582"/>
      <c r="R254" s="582"/>
      <c r="S254" s="582"/>
      <c r="T254" s="582"/>
      <c r="U254" s="582"/>
      <c r="V254" s="582"/>
      <c r="W254" s="582"/>
      <c r="X254" s="582"/>
      <c r="Y254" s="582"/>
      <c r="Z254" s="582"/>
      <c r="AA254" s="582"/>
      <c r="AB254" s="582"/>
      <c r="AC254" s="582"/>
      <c r="AD254" s="582"/>
      <c r="AE254" s="582"/>
      <c r="AF254" s="582"/>
      <c r="AG254" s="582"/>
      <c r="AH254" s="583"/>
    </row>
    <row r="255" spans="2:34" ht="15" customHeight="1">
      <c r="B255" s="588"/>
      <c r="C255" s="589"/>
      <c r="D255" s="589"/>
      <c r="E255" s="589"/>
      <c r="F255" s="589"/>
      <c r="G255" s="590"/>
      <c r="H255" s="579"/>
      <c r="I255" s="580"/>
      <c r="J255" s="580"/>
      <c r="K255" s="580"/>
      <c r="L255" s="27" t="s">
        <v>40</v>
      </c>
      <c r="M255" s="548"/>
      <c r="N255" s="548"/>
      <c r="O255" s="27" t="s">
        <v>41</v>
      </c>
      <c r="P255" s="573"/>
      <c r="Q255" s="573"/>
      <c r="R255" s="573"/>
      <c r="S255" s="573"/>
      <c r="T255" s="573"/>
      <c r="U255" s="573"/>
      <c r="V255" s="573"/>
      <c r="W255" s="573"/>
      <c r="X255" s="573"/>
      <c r="Y255" s="573"/>
      <c r="Z255" s="573"/>
      <c r="AA255" s="573"/>
      <c r="AB255" s="573"/>
      <c r="AC255" s="573"/>
      <c r="AD255" s="573"/>
      <c r="AE255" s="573"/>
      <c r="AF255" s="573"/>
      <c r="AG255" s="573"/>
      <c r="AH255" s="581"/>
    </row>
    <row r="256" spans="2:34" ht="15" customHeight="1">
      <c r="B256" s="588"/>
      <c r="C256" s="589"/>
      <c r="D256" s="589"/>
      <c r="E256" s="589"/>
      <c r="F256" s="589"/>
      <c r="G256" s="590"/>
      <c r="H256" s="28" t="s">
        <v>55</v>
      </c>
      <c r="I256" s="584"/>
      <c r="J256" s="584"/>
      <c r="K256" s="584"/>
      <c r="L256" s="29" t="s">
        <v>40</v>
      </c>
      <c r="M256" s="552"/>
      <c r="N256" s="552"/>
      <c r="O256" s="29" t="s">
        <v>41</v>
      </c>
      <c r="P256" s="582"/>
      <c r="Q256" s="582"/>
      <c r="R256" s="582"/>
      <c r="S256" s="582"/>
      <c r="T256" s="582"/>
      <c r="U256" s="582"/>
      <c r="V256" s="582"/>
      <c r="W256" s="582"/>
      <c r="X256" s="582"/>
      <c r="Y256" s="582"/>
      <c r="Z256" s="582"/>
      <c r="AA256" s="582"/>
      <c r="AB256" s="582"/>
      <c r="AC256" s="582"/>
      <c r="AD256" s="582"/>
      <c r="AE256" s="582"/>
      <c r="AF256" s="582"/>
      <c r="AG256" s="582"/>
      <c r="AH256" s="583"/>
    </row>
    <row r="257" spans="2:36" ht="15" customHeight="1">
      <c r="B257" s="588"/>
      <c r="C257" s="589"/>
      <c r="D257" s="589"/>
      <c r="E257" s="589"/>
      <c r="F257" s="589"/>
      <c r="G257" s="590"/>
      <c r="H257" s="579"/>
      <c r="I257" s="580"/>
      <c r="J257" s="580"/>
      <c r="K257" s="580"/>
      <c r="L257" s="27" t="s">
        <v>40</v>
      </c>
      <c r="M257" s="548"/>
      <c r="N257" s="548"/>
      <c r="O257" s="27" t="s">
        <v>41</v>
      </c>
      <c r="P257" s="573"/>
      <c r="Q257" s="573"/>
      <c r="R257" s="573"/>
      <c r="S257" s="573"/>
      <c r="T257" s="573"/>
      <c r="U257" s="573"/>
      <c r="V257" s="573"/>
      <c r="W257" s="573"/>
      <c r="X257" s="573"/>
      <c r="Y257" s="573"/>
      <c r="Z257" s="573"/>
      <c r="AA257" s="573"/>
      <c r="AB257" s="573"/>
      <c r="AC257" s="573"/>
      <c r="AD257" s="573"/>
      <c r="AE257" s="573"/>
      <c r="AF257" s="573"/>
      <c r="AG257" s="573"/>
      <c r="AH257" s="581"/>
    </row>
    <row r="258" spans="2:36" ht="15" customHeight="1">
      <c r="B258" s="588"/>
      <c r="C258" s="589"/>
      <c r="D258" s="589"/>
      <c r="E258" s="589"/>
      <c r="F258" s="589"/>
      <c r="G258" s="590"/>
      <c r="H258" s="28" t="s">
        <v>55</v>
      </c>
      <c r="I258" s="584"/>
      <c r="J258" s="584"/>
      <c r="K258" s="584"/>
      <c r="L258" s="29" t="s">
        <v>40</v>
      </c>
      <c r="M258" s="552"/>
      <c r="N258" s="552"/>
      <c r="O258" s="29" t="s">
        <v>41</v>
      </c>
      <c r="P258" s="582"/>
      <c r="Q258" s="582"/>
      <c r="R258" s="582"/>
      <c r="S258" s="582"/>
      <c r="T258" s="582"/>
      <c r="U258" s="582"/>
      <c r="V258" s="582"/>
      <c r="W258" s="582"/>
      <c r="X258" s="582"/>
      <c r="Y258" s="582"/>
      <c r="Z258" s="582"/>
      <c r="AA258" s="582"/>
      <c r="AB258" s="582"/>
      <c r="AC258" s="582"/>
      <c r="AD258" s="582"/>
      <c r="AE258" s="582"/>
      <c r="AF258" s="582"/>
      <c r="AG258" s="582"/>
      <c r="AH258" s="583"/>
    </row>
    <row r="259" spans="2:36" ht="15" customHeight="1">
      <c r="B259" s="588"/>
      <c r="C259" s="589"/>
      <c r="D259" s="589"/>
      <c r="E259" s="589"/>
      <c r="F259" s="589"/>
      <c r="G259" s="590"/>
      <c r="H259" s="579"/>
      <c r="I259" s="580"/>
      <c r="J259" s="580"/>
      <c r="K259" s="580"/>
      <c r="L259" s="27" t="s">
        <v>40</v>
      </c>
      <c r="M259" s="548"/>
      <c r="N259" s="548"/>
      <c r="O259" s="27" t="s">
        <v>41</v>
      </c>
      <c r="P259" s="573"/>
      <c r="Q259" s="573"/>
      <c r="R259" s="573"/>
      <c r="S259" s="573"/>
      <c r="T259" s="573"/>
      <c r="U259" s="573"/>
      <c r="V259" s="573"/>
      <c r="W259" s="573"/>
      <c r="X259" s="573"/>
      <c r="Y259" s="573"/>
      <c r="Z259" s="573"/>
      <c r="AA259" s="573"/>
      <c r="AB259" s="573"/>
      <c r="AC259" s="573"/>
      <c r="AD259" s="573"/>
      <c r="AE259" s="573"/>
      <c r="AF259" s="573"/>
      <c r="AG259" s="573"/>
      <c r="AH259" s="581"/>
    </row>
    <row r="260" spans="2:36" ht="15" customHeight="1">
      <c r="B260" s="588"/>
      <c r="C260" s="589"/>
      <c r="D260" s="589"/>
      <c r="E260" s="589"/>
      <c r="F260" s="589"/>
      <c r="G260" s="590"/>
      <c r="H260" s="28" t="s">
        <v>55</v>
      </c>
      <c r="I260" s="584"/>
      <c r="J260" s="584"/>
      <c r="K260" s="584"/>
      <c r="L260" s="29" t="s">
        <v>40</v>
      </c>
      <c r="M260" s="552"/>
      <c r="N260" s="552"/>
      <c r="O260" s="29" t="s">
        <v>41</v>
      </c>
      <c r="P260" s="582"/>
      <c r="Q260" s="582"/>
      <c r="R260" s="582"/>
      <c r="S260" s="582"/>
      <c r="T260" s="582"/>
      <c r="U260" s="582"/>
      <c r="V260" s="582"/>
      <c r="W260" s="582"/>
      <c r="X260" s="582"/>
      <c r="Y260" s="582"/>
      <c r="Z260" s="582"/>
      <c r="AA260" s="582"/>
      <c r="AB260" s="582"/>
      <c r="AC260" s="582"/>
      <c r="AD260" s="582"/>
      <c r="AE260" s="582"/>
      <c r="AF260" s="582"/>
      <c r="AG260" s="582"/>
      <c r="AH260" s="583"/>
    </row>
    <row r="261" spans="2:36" ht="15" customHeight="1">
      <c r="B261" s="588"/>
      <c r="C261" s="589"/>
      <c r="D261" s="589"/>
      <c r="E261" s="589"/>
      <c r="F261" s="589"/>
      <c r="G261" s="590"/>
      <c r="H261" s="579"/>
      <c r="I261" s="580"/>
      <c r="J261" s="580"/>
      <c r="K261" s="580"/>
      <c r="L261" s="27" t="s">
        <v>40</v>
      </c>
      <c r="M261" s="548"/>
      <c r="N261" s="548"/>
      <c r="O261" s="27" t="s">
        <v>41</v>
      </c>
      <c r="P261" s="573"/>
      <c r="Q261" s="573"/>
      <c r="R261" s="573"/>
      <c r="S261" s="573"/>
      <c r="T261" s="573"/>
      <c r="U261" s="573"/>
      <c r="V261" s="573"/>
      <c r="W261" s="573"/>
      <c r="X261" s="573"/>
      <c r="Y261" s="573"/>
      <c r="Z261" s="573"/>
      <c r="AA261" s="573"/>
      <c r="AB261" s="573"/>
      <c r="AC261" s="573"/>
      <c r="AD261" s="573"/>
      <c r="AE261" s="573"/>
      <c r="AF261" s="573"/>
      <c r="AG261" s="573"/>
      <c r="AH261" s="581"/>
    </row>
    <row r="262" spans="2:36" ht="15" customHeight="1">
      <c r="B262" s="591"/>
      <c r="C262" s="592"/>
      <c r="D262" s="592"/>
      <c r="E262" s="592"/>
      <c r="F262" s="592"/>
      <c r="G262" s="593"/>
      <c r="H262" s="28" t="s">
        <v>55</v>
      </c>
      <c r="I262" s="584"/>
      <c r="J262" s="584"/>
      <c r="K262" s="584"/>
      <c r="L262" s="29" t="s">
        <v>40</v>
      </c>
      <c r="M262" s="552"/>
      <c r="N262" s="552"/>
      <c r="O262" s="29" t="s">
        <v>41</v>
      </c>
      <c r="P262" s="582"/>
      <c r="Q262" s="582"/>
      <c r="R262" s="582"/>
      <c r="S262" s="582"/>
      <c r="T262" s="582"/>
      <c r="U262" s="582"/>
      <c r="V262" s="582"/>
      <c r="W262" s="582"/>
      <c r="X262" s="582"/>
      <c r="Y262" s="582"/>
      <c r="Z262" s="582"/>
      <c r="AA262" s="582"/>
      <c r="AB262" s="582"/>
      <c r="AC262" s="582"/>
      <c r="AD262" s="582"/>
      <c r="AE262" s="582"/>
      <c r="AF262" s="582"/>
      <c r="AG262" s="582"/>
      <c r="AH262" s="583"/>
    </row>
    <row r="263" spans="2:36" ht="15" customHeight="1">
      <c r="B263" s="594" t="s">
        <v>57</v>
      </c>
      <c r="C263" s="595"/>
      <c r="D263" s="595"/>
      <c r="E263" s="595"/>
      <c r="F263" s="595"/>
      <c r="G263" s="595"/>
      <c r="H263" s="30" t="s">
        <v>58</v>
      </c>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31"/>
    </row>
    <row r="264" spans="2:36" ht="15" customHeight="1">
      <c r="B264" s="596"/>
      <c r="C264" s="597"/>
      <c r="D264" s="597"/>
      <c r="E264" s="597"/>
      <c r="F264" s="597"/>
      <c r="G264" s="597"/>
      <c r="H264" s="600"/>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601"/>
    </row>
    <row r="265" spans="2:36" ht="15" customHeight="1">
      <c r="B265" s="598"/>
      <c r="C265" s="599"/>
      <c r="D265" s="599"/>
      <c r="E265" s="599"/>
      <c r="F265" s="599"/>
      <c r="G265" s="599"/>
      <c r="H265" s="60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3"/>
    </row>
    <row r="266" spans="2:36" ht="15" customHeight="1">
      <c r="B266" s="32" t="s">
        <v>59</v>
      </c>
      <c r="C266" s="26"/>
      <c r="D266" s="26"/>
      <c r="E266" s="26"/>
      <c r="F266" s="26"/>
      <c r="G266" s="26"/>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row>
    <row r="267" spans="2:36" ht="15" customHeight="1">
      <c r="B267" s="20"/>
      <c r="K267" s="22"/>
      <c r="L267" s="22"/>
      <c r="M267" s="533" t="s">
        <v>60</v>
      </c>
      <c r="N267" s="533"/>
      <c r="O267" s="533"/>
      <c r="P267" s="533"/>
      <c r="Q267" s="533"/>
      <c r="R267" s="533"/>
      <c r="S267" s="533"/>
      <c r="T267" s="533"/>
      <c r="U267" s="533"/>
      <c r="V267" s="533"/>
      <c r="W267" s="533"/>
      <c r="AA267" s="23"/>
      <c r="AB267" s="23"/>
      <c r="AC267" s="23"/>
      <c r="AD267" s="23"/>
      <c r="AE267" s="23"/>
      <c r="AF267" s="23"/>
      <c r="AG267" s="23"/>
      <c r="AH267" s="23"/>
      <c r="AJ267" s="21" t="s">
        <v>38</v>
      </c>
    </row>
    <row r="268" spans="2:36" ht="15" customHeight="1">
      <c r="K268" s="24"/>
      <c r="L268" s="24"/>
      <c r="M268" s="534"/>
      <c r="N268" s="534"/>
      <c r="O268" s="534"/>
      <c r="P268" s="534"/>
      <c r="Q268" s="534"/>
      <c r="R268" s="534"/>
      <c r="S268" s="534"/>
      <c r="T268" s="534"/>
      <c r="U268" s="534"/>
      <c r="V268" s="534"/>
      <c r="W268" s="534"/>
      <c r="AA268" s="535" t="s">
        <v>39</v>
      </c>
      <c r="AB268" s="535"/>
      <c r="AC268" s="614">
        <f>資料2!AC3</f>
        <v>5</v>
      </c>
      <c r="AD268" s="614"/>
      <c r="AE268" s="25" t="s">
        <v>40</v>
      </c>
      <c r="AF268" s="614">
        <f>資料2!AF3</f>
        <v>7</v>
      </c>
      <c r="AG268" s="614"/>
      <c r="AH268" s="25" t="s">
        <v>41</v>
      </c>
      <c r="AJ268" s="21" t="s">
        <v>42</v>
      </c>
    </row>
    <row r="269" spans="2:36" ht="15" customHeight="1">
      <c r="B269" s="537" t="s" ph="1">
        <v>43</v>
      </c>
      <c r="C269" s="538" ph="1"/>
      <c r="D269" s="538" ph="1"/>
      <c r="E269" s="538" ph="1"/>
      <c r="F269" s="538" ph="1"/>
      <c r="G269" s="539" ph="1"/>
      <c r="H269" s="546">
        <f>資料1!C13</f>
        <v>0</v>
      </c>
      <c r="I269" s="547"/>
      <c r="J269" s="547"/>
      <c r="K269" s="547"/>
      <c r="L269" s="547"/>
      <c r="M269" s="547"/>
      <c r="N269" s="547"/>
      <c r="O269" s="547"/>
      <c r="P269" s="547"/>
      <c r="Q269" s="547"/>
      <c r="R269" s="547"/>
      <c r="S269" s="547"/>
      <c r="T269" s="547"/>
      <c r="U269" s="547"/>
      <c r="V269" s="547"/>
      <c r="W269" s="547"/>
      <c r="X269" s="547"/>
      <c r="Y269" s="547"/>
      <c r="Z269" s="547"/>
      <c r="AA269" s="547"/>
      <c r="AB269" s="547"/>
      <c r="AC269" s="547"/>
      <c r="AD269" s="547"/>
      <c r="AE269" s="547"/>
      <c r="AF269" s="547"/>
      <c r="AG269" s="547"/>
      <c r="AH269" s="606"/>
    </row>
    <row r="270" spans="2:36" ht="15" customHeight="1">
      <c r="B270" s="540" ph="1"/>
      <c r="C270" s="541" ph="1"/>
      <c r="D270" s="541" ph="1"/>
      <c r="E270" s="541" ph="1"/>
      <c r="F270" s="541" ph="1"/>
      <c r="G270" s="542" ph="1"/>
      <c r="H270" s="554">
        <f>資料1!B13</f>
        <v>0</v>
      </c>
      <c r="I270" s="555"/>
      <c r="J270" s="555"/>
      <c r="K270" s="555"/>
      <c r="L270" s="555"/>
      <c r="M270" s="555"/>
      <c r="N270" s="555"/>
      <c r="O270" s="555"/>
      <c r="P270" s="555"/>
      <c r="Q270" s="555"/>
      <c r="R270" s="555"/>
      <c r="S270" s="555"/>
      <c r="T270" s="555"/>
      <c r="U270" s="555"/>
      <c r="V270" s="555"/>
      <c r="W270" s="555"/>
      <c r="X270" s="555"/>
      <c r="Y270" s="555"/>
      <c r="Z270" s="555"/>
      <c r="AA270" s="555"/>
      <c r="AB270" s="555"/>
      <c r="AC270" s="555"/>
      <c r="AD270" s="555"/>
      <c r="AE270" s="555"/>
      <c r="AF270" s="555"/>
      <c r="AG270" s="555"/>
      <c r="AH270" s="607"/>
    </row>
    <row r="271" spans="2:36" ht="15" customHeight="1">
      <c r="B271" s="543" ph="1"/>
      <c r="C271" s="544" ph="1"/>
      <c r="D271" s="544" ph="1"/>
      <c r="E271" s="544" ph="1"/>
      <c r="F271" s="544" ph="1"/>
      <c r="G271" s="545" ph="1"/>
      <c r="H271" s="556"/>
      <c r="I271" s="557"/>
      <c r="J271" s="557"/>
      <c r="K271" s="557"/>
      <c r="L271" s="557"/>
      <c r="M271" s="557"/>
      <c r="N271" s="557"/>
      <c r="O271" s="557"/>
      <c r="P271" s="557"/>
      <c r="Q271" s="557"/>
      <c r="R271" s="557"/>
      <c r="S271" s="557"/>
      <c r="T271" s="557"/>
      <c r="U271" s="557"/>
      <c r="V271" s="557"/>
      <c r="W271" s="557"/>
      <c r="X271" s="557"/>
      <c r="Y271" s="557"/>
      <c r="Z271" s="557"/>
      <c r="AA271" s="557"/>
      <c r="AB271" s="557"/>
      <c r="AC271" s="557"/>
      <c r="AD271" s="557"/>
      <c r="AE271" s="557"/>
      <c r="AF271" s="557"/>
      <c r="AG271" s="557"/>
      <c r="AH271" s="608"/>
    </row>
    <row r="272" spans="2:36" ht="15" customHeight="1">
      <c r="B272" s="540" t="s">
        <v>46</v>
      </c>
      <c r="C272" s="541"/>
      <c r="D272" s="541"/>
      <c r="E272" s="541"/>
      <c r="F272" s="541"/>
      <c r="G272" s="542"/>
      <c r="H272" s="609">
        <f>資料1!L13</f>
        <v>0</v>
      </c>
      <c r="I272" s="609" ph="1"/>
      <c r="J272" s="609" ph="1"/>
      <c r="K272" s="609" ph="1"/>
      <c r="L272" s="609" ph="1"/>
      <c r="M272" s="609" ph="1"/>
      <c r="N272" s="609" ph="1"/>
      <c r="O272" s="609" ph="1"/>
      <c r="P272" s="609" ph="1"/>
      <c r="Q272" s="609" ph="1"/>
      <c r="R272" s="609" ph="1"/>
      <c r="S272" s="609" ph="1"/>
      <c r="T272" s="609" ph="1"/>
      <c r="U272" s="609" ph="1"/>
      <c r="V272" s="609" ph="1"/>
      <c r="W272" s="609" ph="1"/>
      <c r="X272" s="609" ph="1"/>
      <c r="Y272" s="609" ph="1"/>
      <c r="Z272" s="609" ph="1"/>
      <c r="AA272" s="609" ph="1"/>
      <c r="AB272" s="609" ph="1"/>
      <c r="AC272" s="609" ph="1"/>
      <c r="AD272" s="609" ph="1"/>
      <c r="AE272" s="609" ph="1"/>
      <c r="AF272" s="609" ph="1"/>
      <c r="AG272" s="609" ph="1"/>
      <c r="AH272" s="610" ph="1"/>
    </row>
    <row r="273" spans="2:34" ht="15" customHeight="1">
      <c r="B273" s="543"/>
      <c r="C273" s="544"/>
      <c r="D273" s="544"/>
      <c r="E273" s="544"/>
      <c r="F273" s="544"/>
      <c r="G273" s="545"/>
      <c r="H273" s="561" ph="1"/>
      <c r="I273" s="561" ph="1"/>
      <c r="J273" s="561" ph="1"/>
      <c r="K273" s="561" ph="1"/>
      <c r="L273" s="561" ph="1"/>
      <c r="M273" s="561" ph="1"/>
      <c r="N273" s="561" ph="1"/>
      <c r="O273" s="561" ph="1"/>
      <c r="P273" s="561" ph="1"/>
      <c r="Q273" s="561" ph="1"/>
      <c r="R273" s="561" ph="1"/>
      <c r="S273" s="561" ph="1"/>
      <c r="T273" s="561" ph="1"/>
      <c r="U273" s="561" ph="1"/>
      <c r="V273" s="561" ph="1"/>
      <c r="W273" s="561" ph="1"/>
      <c r="X273" s="561" ph="1"/>
      <c r="Y273" s="561" ph="1"/>
      <c r="Z273" s="561" ph="1"/>
      <c r="AA273" s="561" ph="1"/>
      <c r="AB273" s="561" ph="1"/>
      <c r="AC273" s="561" ph="1"/>
      <c r="AD273" s="561" ph="1"/>
      <c r="AE273" s="561" ph="1"/>
      <c r="AF273" s="561" ph="1"/>
      <c r="AG273" s="561" ph="1"/>
      <c r="AH273" s="611" ph="1"/>
    </row>
    <row r="274" spans="2:34" ht="15" customHeight="1">
      <c r="B274" s="537" t="s">
        <v>47</v>
      </c>
      <c r="C274" s="538"/>
      <c r="D274" s="538"/>
      <c r="E274" s="538"/>
      <c r="F274" s="538"/>
      <c r="G274" s="539"/>
      <c r="H274" s="565">
        <f>資料1!D13</f>
        <v>0</v>
      </c>
      <c r="I274" s="566"/>
      <c r="J274" s="566">
        <f>資料1!F13</f>
        <v>0</v>
      </c>
      <c r="K274" s="566"/>
      <c r="L274" s="566"/>
      <c r="M274" s="566" t="s">
        <v>40</v>
      </c>
      <c r="N274" s="566"/>
      <c r="O274" s="566">
        <f>資料1!H13</f>
        <v>0</v>
      </c>
      <c r="P274" s="566"/>
      <c r="Q274" s="566"/>
      <c r="R274" s="566" t="s">
        <v>41</v>
      </c>
      <c r="S274" s="566"/>
      <c r="T274" s="566">
        <f>資料1!J13</f>
        <v>0</v>
      </c>
      <c r="U274" s="566"/>
      <c r="V274" s="566"/>
      <c r="W274" s="570" t="s">
        <v>48</v>
      </c>
      <c r="X274" s="570"/>
      <c r="Y274" s="566"/>
      <c r="Z274" s="566"/>
      <c r="AA274" s="566"/>
      <c r="AB274" s="566"/>
      <c r="AC274" s="566"/>
      <c r="AD274" s="566"/>
      <c r="AE274" s="566"/>
      <c r="AF274" s="566"/>
      <c r="AG274" s="566"/>
      <c r="AH274" s="563"/>
    </row>
    <row r="275" spans="2:34" ht="15" customHeight="1">
      <c r="B275" s="540"/>
      <c r="C275" s="541"/>
      <c r="D275" s="541"/>
      <c r="E275" s="541"/>
      <c r="F275" s="541"/>
      <c r="G275" s="542"/>
      <c r="H275" s="567"/>
      <c r="I275" s="568"/>
      <c r="J275" s="568"/>
      <c r="K275" s="568"/>
      <c r="L275" s="568"/>
      <c r="M275" s="568"/>
      <c r="N275" s="568"/>
      <c r="O275" s="568"/>
      <c r="P275" s="568"/>
      <c r="Q275" s="568"/>
      <c r="R275" s="568"/>
      <c r="S275" s="568"/>
      <c r="T275" s="568"/>
      <c r="U275" s="568"/>
      <c r="V275" s="568"/>
      <c r="W275" s="571"/>
      <c r="X275" s="571"/>
      <c r="Y275" s="568"/>
      <c r="Z275" s="568"/>
      <c r="AA275" s="568"/>
      <c r="AB275" s="568"/>
      <c r="AC275" s="568"/>
      <c r="AD275" s="568"/>
      <c r="AE275" s="568"/>
      <c r="AF275" s="568"/>
      <c r="AG275" s="568"/>
      <c r="AH275" s="569"/>
    </row>
    <row r="276" spans="2:34" ht="15" customHeight="1">
      <c r="B276" s="537" t="s">
        <v>49</v>
      </c>
      <c r="C276" s="538"/>
      <c r="D276" s="538"/>
      <c r="E276" s="538"/>
      <c r="F276" s="538"/>
      <c r="G276" s="539"/>
      <c r="H276" s="548"/>
      <c r="I276" s="548"/>
      <c r="J276" s="548"/>
      <c r="K276" s="548"/>
      <c r="L276" s="548"/>
      <c r="M276" s="548"/>
      <c r="N276" s="548"/>
      <c r="O276" s="566" t="s">
        <v>50</v>
      </c>
      <c r="P276" s="612"/>
      <c r="Q276" s="612"/>
      <c r="R276" s="612"/>
      <c r="S276" s="612"/>
      <c r="T276" s="612"/>
      <c r="U276" s="612"/>
      <c r="V276" s="612"/>
      <c r="W276" s="612"/>
      <c r="X276" s="612"/>
      <c r="Y276" s="612"/>
      <c r="Z276" s="612"/>
      <c r="AA276" s="612"/>
      <c r="AB276" s="612"/>
      <c r="AC276" s="612"/>
      <c r="AD276" s="612"/>
      <c r="AE276" s="612"/>
      <c r="AF276" s="612"/>
      <c r="AG276" s="612"/>
      <c r="AH276" s="563" t="s">
        <v>51</v>
      </c>
    </row>
    <row r="277" spans="2:34" ht="15" customHeight="1">
      <c r="B277" s="540"/>
      <c r="C277" s="541"/>
      <c r="D277" s="541"/>
      <c r="E277" s="541"/>
      <c r="F277" s="541"/>
      <c r="G277" s="542"/>
      <c r="H277" s="550"/>
      <c r="I277" s="550"/>
      <c r="J277" s="550"/>
      <c r="K277" s="550"/>
      <c r="L277" s="550"/>
      <c r="M277" s="550"/>
      <c r="N277" s="550"/>
      <c r="O277" s="572"/>
      <c r="P277" s="613"/>
      <c r="Q277" s="613"/>
      <c r="R277" s="613"/>
      <c r="S277" s="613"/>
      <c r="T277" s="613"/>
      <c r="U277" s="613"/>
      <c r="V277" s="613"/>
      <c r="W277" s="613"/>
      <c r="X277" s="613"/>
      <c r="Y277" s="613"/>
      <c r="Z277" s="613"/>
      <c r="AA277" s="613"/>
      <c r="AB277" s="613"/>
      <c r="AC277" s="613"/>
      <c r="AD277" s="613"/>
      <c r="AE277" s="613"/>
      <c r="AF277" s="613"/>
      <c r="AG277" s="613"/>
      <c r="AH277" s="564"/>
    </row>
    <row r="278" spans="2:34" ht="15" customHeight="1">
      <c r="B278" s="537" t="s">
        <v>52</v>
      </c>
      <c r="C278" s="538"/>
      <c r="D278" s="538"/>
      <c r="E278" s="538"/>
      <c r="F278" s="538"/>
      <c r="G278" s="539"/>
      <c r="H278" s="565" t="s">
        <v>53</v>
      </c>
      <c r="I278" s="566"/>
      <c r="J278" s="566"/>
      <c r="K278" s="615">
        <f>資料1!L13</f>
        <v>0</v>
      </c>
      <c r="L278" s="615"/>
      <c r="M278" s="615"/>
      <c r="N278" s="615"/>
      <c r="O278" s="615"/>
      <c r="P278" s="566" t="s">
        <v>42</v>
      </c>
      <c r="Q278" s="566"/>
      <c r="R278" s="566"/>
      <c r="S278" s="566" t="s">
        <v>50</v>
      </c>
      <c r="T278" s="603"/>
      <c r="U278" s="603"/>
      <c r="V278" s="603"/>
      <c r="W278" s="603"/>
      <c r="X278" s="603"/>
      <c r="Y278" s="603"/>
      <c r="Z278" s="603"/>
      <c r="AA278" s="603"/>
      <c r="AB278" s="603"/>
      <c r="AC278" s="603"/>
      <c r="AD278" s="603"/>
      <c r="AE278" s="603"/>
      <c r="AF278" s="603"/>
      <c r="AG278" s="603"/>
      <c r="AH278" s="563" t="s">
        <v>51</v>
      </c>
    </row>
    <row r="279" spans="2:34" ht="15" customHeight="1">
      <c r="B279" s="543"/>
      <c r="C279" s="544"/>
      <c r="D279" s="544"/>
      <c r="E279" s="544"/>
      <c r="F279" s="544"/>
      <c r="G279" s="545"/>
      <c r="H279" s="567"/>
      <c r="I279" s="568"/>
      <c r="J279" s="568"/>
      <c r="K279" s="616"/>
      <c r="L279" s="616"/>
      <c r="M279" s="616"/>
      <c r="N279" s="616"/>
      <c r="O279" s="616"/>
      <c r="P279" s="568"/>
      <c r="Q279" s="568"/>
      <c r="R279" s="568"/>
      <c r="S279" s="568"/>
      <c r="T279" s="604"/>
      <c r="U279" s="604"/>
      <c r="V279" s="604"/>
      <c r="W279" s="604"/>
      <c r="X279" s="604"/>
      <c r="Y279" s="604"/>
      <c r="Z279" s="604"/>
      <c r="AA279" s="604"/>
      <c r="AB279" s="604"/>
      <c r="AC279" s="604"/>
      <c r="AD279" s="604"/>
      <c r="AE279" s="604"/>
      <c r="AF279" s="604"/>
      <c r="AG279" s="604"/>
      <c r="AH279" s="569"/>
    </row>
    <row r="280" spans="2:34" ht="15" customHeight="1">
      <c r="B280" s="585" t="s">
        <v>54</v>
      </c>
      <c r="C280" s="586"/>
      <c r="D280" s="586"/>
      <c r="E280" s="586"/>
      <c r="F280" s="586"/>
      <c r="G280" s="587"/>
      <c r="H280" s="579"/>
      <c r="I280" s="580"/>
      <c r="J280" s="580"/>
      <c r="K280" s="580"/>
      <c r="L280" s="27" t="s">
        <v>40</v>
      </c>
      <c r="M280" s="548"/>
      <c r="N280" s="548"/>
      <c r="O280" s="27" t="s">
        <v>41</v>
      </c>
      <c r="P280" s="573"/>
      <c r="Q280" s="573"/>
      <c r="R280" s="573"/>
      <c r="S280" s="573"/>
      <c r="T280" s="573"/>
      <c r="U280" s="573"/>
      <c r="V280" s="573"/>
      <c r="W280" s="573"/>
      <c r="X280" s="573"/>
      <c r="Y280" s="573"/>
      <c r="Z280" s="573"/>
      <c r="AA280" s="573"/>
      <c r="AB280" s="573"/>
      <c r="AC280" s="573"/>
      <c r="AD280" s="573"/>
      <c r="AE280" s="573"/>
      <c r="AF280" s="573"/>
      <c r="AG280" s="573"/>
      <c r="AH280" s="581"/>
    </row>
    <row r="281" spans="2:34" ht="15" customHeight="1">
      <c r="B281" s="588"/>
      <c r="C281" s="589"/>
      <c r="D281" s="589"/>
      <c r="E281" s="589"/>
      <c r="F281" s="589"/>
      <c r="G281" s="590"/>
      <c r="H281" s="28" t="s">
        <v>55</v>
      </c>
      <c r="I281" s="584"/>
      <c r="J281" s="584"/>
      <c r="K281" s="584"/>
      <c r="L281" s="29" t="s">
        <v>40</v>
      </c>
      <c r="M281" s="552"/>
      <c r="N281" s="552"/>
      <c r="O281" s="29" t="s">
        <v>41</v>
      </c>
      <c r="P281" s="582"/>
      <c r="Q281" s="582"/>
      <c r="R281" s="582"/>
      <c r="S281" s="582"/>
      <c r="T281" s="582"/>
      <c r="U281" s="582"/>
      <c r="V281" s="582"/>
      <c r="W281" s="582"/>
      <c r="X281" s="582"/>
      <c r="Y281" s="582"/>
      <c r="Z281" s="582"/>
      <c r="AA281" s="582"/>
      <c r="AB281" s="582"/>
      <c r="AC281" s="582"/>
      <c r="AD281" s="582"/>
      <c r="AE281" s="582"/>
      <c r="AF281" s="582"/>
      <c r="AG281" s="582"/>
      <c r="AH281" s="583"/>
    </row>
    <row r="282" spans="2:34" ht="15" customHeight="1">
      <c r="B282" s="588"/>
      <c r="C282" s="589"/>
      <c r="D282" s="589"/>
      <c r="E282" s="589"/>
      <c r="F282" s="589"/>
      <c r="G282" s="590"/>
      <c r="H282" s="579"/>
      <c r="I282" s="580"/>
      <c r="J282" s="580"/>
      <c r="K282" s="580"/>
      <c r="L282" s="27" t="s">
        <v>40</v>
      </c>
      <c r="M282" s="548"/>
      <c r="N282" s="548"/>
      <c r="O282" s="27" t="s">
        <v>41</v>
      </c>
      <c r="P282" s="573"/>
      <c r="Q282" s="573"/>
      <c r="R282" s="573"/>
      <c r="S282" s="573"/>
      <c r="T282" s="573"/>
      <c r="U282" s="573"/>
      <c r="V282" s="573"/>
      <c r="W282" s="573"/>
      <c r="X282" s="573"/>
      <c r="Y282" s="573"/>
      <c r="Z282" s="573"/>
      <c r="AA282" s="573"/>
      <c r="AB282" s="573"/>
      <c r="AC282" s="573"/>
      <c r="AD282" s="573"/>
      <c r="AE282" s="573"/>
      <c r="AF282" s="573"/>
      <c r="AG282" s="573"/>
      <c r="AH282" s="581"/>
    </row>
    <row r="283" spans="2:34" ht="15" customHeight="1">
      <c r="B283" s="588"/>
      <c r="C283" s="589"/>
      <c r="D283" s="589"/>
      <c r="E283" s="589"/>
      <c r="F283" s="589"/>
      <c r="G283" s="590"/>
      <c r="H283" s="28" t="s">
        <v>55</v>
      </c>
      <c r="I283" s="584"/>
      <c r="J283" s="584"/>
      <c r="K283" s="584"/>
      <c r="L283" s="29" t="s">
        <v>40</v>
      </c>
      <c r="M283" s="552"/>
      <c r="N283" s="552"/>
      <c r="O283" s="29" t="s">
        <v>41</v>
      </c>
      <c r="P283" s="582"/>
      <c r="Q283" s="582"/>
      <c r="R283" s="582"/>
      <c r="S283" s="582"/>
      <c r="T283" s="582"/>
      <c r="U283" s="582"/>
      <c r="V283" s="582"/>
      <c r="W283" s="582"/>
      <c r="X283" s="582"/>
      <c r="Y283" s="582"/>
      <c r="Z283" s="582"/>
      <c r="AA283" s="582"/>
      <c r="AB283" s="582"/>
      <c r="AC283" s="582"/>
      <c r="AD283" s="582"/>
      <c r="AE283" s="582"/>
      <c r="AF283" s="582"/>
      <c r="AG283" s="582"/>
      <c r="AH283" s="583"/>
    </row>
    <row r="284" spans="2:34" ht="15" customHeight="1">
      <c r="B284" s="588"/>
      <c r="C284" s="589"/>
      <c r="D284" s="589"/>
      <c r="E284" s="589"/>
      <c r="F284" s="589"/>
      <c r="G284" s="590"/>
      <c r="H284" s="579"/>
      <c r="I284" s="580"/>
      <c r="J284" s="580"/>
      <c r="K284" s="580"/>
      <c r="L284" s="27" t="s">
        <v>40</v>
      </c>
      <c r="M284" s="548"/>
      <c r="N284" s="548"/>
      <c r="O284" s="27" t="s">
        <v>41</v>
      </c>
      <c r="P284" s="573"/>
      <c r="Q284" s="573"/>
      <c r="R284" s="573"/>
      <c r="S284" s="573"/>
      <c r="T284" s="573"/>
      <c r="U284" s="573"/>
      <c r="V284" s="573"/>
      <c r="W284" s="573"/>
      <c r="X284" s="573"/>
      <c r="Y284" s="573"/>
      <c r="Z284" s="573"/>
      <c r="AA284" s="573"/>
      <c r="AB284" s="573"/>
      <c r="AC284" s="573"/>
      <c r="AD284" s="573"/>
      <c r="AE284" s="573"/>
      <c r="AF284" s="573"/>
      <c r="AG284" s="573"/>
      <c r="AH284" s="581"/>
    </row>
    <row r="285" spans="2:34" ht="15" customHeight="1">
      <c r="B285" s="588"/>
      <c r="C285" s="589"/>
      <c r="D285" s="589"/>
      <c r="E285" s="589"/>
      <c r="F285" s="589"/>
      <c r="G285" s="590"/>
      <c r="H285" s="28" t="s">
        <v>55</v>
      </c>
      <c r="I285" s="584"/>
      <c r="J285" s="584"/>
      <c r="K285" s="584"/>
      <c r="L285" s="29" t="s">
        <v>40</v>
      </c>
      <c r="M285" s="552"/>
      <c r="N285" s="552"/>
      <c r="O285" s="29" t="s">
        <v>41</v>
      </c>
      <c r="P285" s="582"/>
      <c r="Q285" s="582"/>
      <c r="R285" s="582"/>
      <c r="S285" s="582"/>
      <c r="T285" s="582"/>
      <c r="U285" s="582"/>
      <c r="V285" s="582"/>
      <c r="W285" s="582"/>
      <c r="X285" s="582"/>
      <c r="Y285" s="582"/>
      <c r="Z285" s="582"/>
      <c r="AA285" s="582"/>
      <c r="AB285" s="582"/>
      <c r="AC285" s="582"/>
      <c r="AD285" s="582"/>
      <c r="AE285" s="582"/>
      <c r="AF285" s="582"/>
      <c r="AG285" s="582"/>
      <c r="AH285" s="583"/>
    </row>
    <row r="286" spans="2:34" ht="15" customHeight="1">
      <c r="B286" s="588"/>
      <c r="C286" s="589"/>
      <c r="D286" s="589"/>
      <c r="E286" s="589"/>
      <c r="F286" s="589"/>
      <c r="G286" s="590"/>
      <c r="H286" s="579"/>
      <c r="I286" s="580"/>
      <c r="J286" s="580"/>
      <c r="K286" s="580"/>
      <c r="L286" s="27" t="s">
        <v>40</v>
      </c>
      <c r="M286" s="548"/>
      <c r="N286" s="548"/>
      <c r="O286" s="27" t="s">
        <v>41</v>
      </c>
      <c r="P286" s="573"/>
      <c r="Q286" s="573"/>
      <c r="R286" s="573"/>
      <c r="S286" s="573"/>
      <c r="T286" s="573"/>
      <c r="U286" s="573"/>
      <c r="V286" s="573"/>
      <c r="W286" s="573"/>
      <c r="X286" s="573"/>
      <c r="Y286" s="573"/>
      <c r="Z286" s="573"/>
      <c r="AA286" s="573"/>
      <c r="AB286" s="573"/>
      <c r="AC286" s="573"/>
      <c r="AD286" s="573"/>
      <c r="AE286" s="573"/>
      <c r="AF286" s="573"/>
      <c r="AG286" s="573"/>
      <c r="AH286" s="581"/>
    </row>
    <row r="287" spans="2:34" ht="15" customHeight="1">
      <c r="B287" s="588"/>
      <c r="C287" s="589"/>
      <c r="D287" s="589"/>
      <c r="E287" s="589"/>
      <c r="F287" s="589"/>
      <c r="G287" s="590"/>
      <c r="H287" s="28" t="s">
        <v>55</v>
      </c>
      <c r="I287" s="584"/>
      <c r="J287" s="584"/>
      <c r="K287" s="584"/>
      <c r="L287" s="29" t="s">
        <v>40</v>
      </c>
      <c r="M287" s="552"/>
      <c r="N287" s="552"/>
      <c r="O287" s="29" t="s">
        <v>41</v>
      </c>
      <c r="P287" s="582"/>
      <c r="Q287" s="582"/>
      <c r="R287" s="582"/>
      <c r="S287" s="582"/>
      <c r="T287" s="582"/>
      <c r="U287" s="582"/>
      <c r="V287" s="582"/>
      <c r="W287" s="582"/>
      <c r="X287" s="582"/>
      <c r="Y287" s="582"/>
      <c r="Z287" s="582"/>
      <c r="AA287" s="582"/>
      <c r="AB287" s="582"/>
      <c r="AC287" s="582"/>
      <c r="AD287" s="582"/>
      <c r="AE287" s="582"/>
      <c r="AF287" s="582"/>
      <c r="AG287" s="582"/>
      <c r="AH287" s="583"/>
    </row>
    <row r="288" spans="2:34" ht="15" customHeight="1">
      <c r="B288" s="588"/>
      <c r="C288" s="589"/>
      <c r="D288" s="589"/>
      <c r="E288" s="589"/>
      <c r="F288" s="589"/>
      <c r="G288" s="590"/>
      <c r="H288" s="579"/>
      <c r="I288" s="580"/>
      <c r="J288" s="580"/>
      <c r="K288" s="580"/>
      <c r="L288" s="27" t="s">
        <v>40</v>
      </c>
      <c r="M288" s="548"/>
      <c r="N288" s="548"/>
      <c r="O288" s="27" t="s">
        <v>41</v>
      </c>
      <c r="P288" s="573"/>
      <c r="Q288" s="573"/>
      <c r="R288" s="573"/>
      <c r="S288" s="573"/>
      <c r="T288" s="573"/>
      <c r="U288" s="573"/>
      <c r="V288" s="573"/>
      <c r="W288" s="573"/>
      <c r="X288" s="573"/>
      <c r="Y288" s="573"/>
      <c r="Z288" s="573"/>
      <c r="AA288" s="573"/>
      <c r="AB288" s="573"/>
      <c r="AC288" s="573"/>
      <c r="AD288" s="573"/>
      <c r="AE288" s="573"/>
      <c r="AF288" s="573"/>
      <c r="AG288" s="573"/>
      <c r="AH288" s="581"/>
    </row>
    <row r="289" spans="2:34" ht="15" customHeight="1">
      <c r="B289" s="588"/>
      <c r="C289" s="589"/>
      <c r="D289" s="589"/>
      <c r="E289" s="589"/>
      <c r="F289" s="589"/>
      <c r="G289" s="590"/>
      <c r="H289" s="28" t="s">
        <v>55</v>
      </c>
      <c r="I289" s="584"/>
      <c r="J289" s="584"/>
      <c r="K289" s="584"/>
      <c r="L289" s="29" t="s">
        <v>40</v>
      </c>
      <c r="M289" s="552"/>
      <c r="N289" s="552"/>
      <c r="O289" s="29" t="s">
        <v>41</v>
      </c>
      <c r="P289" s="582"/>
      <c r="Q289" s="582"/>
      <c r="R289" s="582"/>
      <c r="S289" s="582"/>
      <c r="T289" s="582"/>
      <c r="U289" s="582"/>
      <c r="V289" s="582"/>
      <c r="W289" s="582"/>
      <c r="X289" s="582"/>
      <c r="Y289" s="582"/>
      <c r="Z289" s="582"/>
      <c r="AA289" s="582"/>
      <c r="AB289" s="582"/>
      <c r="AC289" s="582"/>
      <c r="AD289" s="582"/>
      <c r="AE289" s="582"/>
      <c r="AF289" s="582"/>
      <c r="AG289" s="582"/>
      <c r="AH289" s="583"/>
    </row>
    <row r="290" spans="2:34" ht="15" customHeight="1">
      <c r="B290" s="588"/>
      <c r="C290" s="589"/>
      <c r="D290" s="589"/>
      <c r="E290" s="589"/>
      <c r="F290" s="589"/>
      <c r="G290" s="590"/>
      <c r="H290" s="579"/>
      <c r="I290" s="580"/>
      <c r="J290" s="580"/>
      <c r="K290" s="580"/>
      <c r="L290" s="27" t="s">
        <v>40</v>
      </c>
      <c r="M290" s="548"/>
      <c r="N290" s="548"/>
      <c r="O290" s="27" t="s">
        <v>41</v>
      </c>
      <c r="P290" s="573"/>
      <c r="Q290" s="573"/>
      <c r="R290" s="573"/>
      <c r="S290" s="573"/>
      <c r="T290" s="573"/>
      <c r="U290" s="573"/>
      <c r="V290" s="573"/>
      <c r="W290" s="573"/>
      <c r="X290" s="573"/>
      <c r="Y290" s="573"/>
      <c r="Z290" s="573"/>
      <c r="AA290" s="573"/>
      <c r="AB290" s="573"/>
      <c r="AC290" s="573"/>
      <c r="AD290" s="573"/>
      <c r="AE290" s="573"/>
      <c r="AF290" s="573"/>
      <c r="AG290" s="573"/>
      <c r="AH290" s="581"/>
    </row>
    <row r="291" spans="2:34" ht="15" customHeight="1">
      <c r="B291" s="588"/>
      <c r="C291" s="589"/>
      <c r="D291" s="589"/>
      <c r="E291" s="589"/>
      <c r="F291" s="589"/>
      <c r="G291" s="590"/>
      <c r="H291" s="28" t="s">
        <v>55</v>
      </c>
      <c r="I291" s="584"/>
      <c r="J291" s="584"/>
      <c r="K291" s="584"/>
      <c r="L291" s="29" t="s">
        <v>40</v>
      </c>
      <c r="M291" s="552"/>
      <c r="N291" s="552"/>
      <c r="O291" s="29" t="s">
        <v>41</v>
      </c>
      <c r="P291" s="582"/>
      <c r="Q291" s="582"/>
      <c r="R291" s="582"/>
      <c r="S291" s="582"/>
      <c r="T291" s="582"/>
      <c r="U291" s="582"/>
      <c r="V291" s="582"/>
      <c r="W291" s="582"/>
      <c r="X291" s="582"/>
      <c r="Y291" s="582"/>
      <c r="Z291" s="582"/>
      <c r="AA291" s="582"/>
      <c r="AB291" s="582"/>
      <c r="AC291" s="582"/>
      <c r="AD291" s="582"/>
      <c r="AE291" s="582"/>
      <c r="AF291" s="582"/>
      <c r="AG291" s="582"/>
      <c r="AH291" s="583"/>
    </row>
    <row r="292" spans="2:34" ht="15" customHeight="1">
      <c r="B292" s="588"/>
      <c r="C292" s="589"/>
      <c r="D292" s="589"/>
      <c r="E292" s="589"/>
      <c r="F292" s="589"/>
      <c r="G292" s="590"/>
      <c r="H292" s="579"/>
      <c r="I292" s="580"/>
      <c r="J292" s="580"/>
      <c r="K292" s="580"/>
      <c r="L292" s="27" t="s">
        <v>40</v>
      </c>
      <c r="M292" s="548"/>
      <c r="N292" s="548"/>
      <c r="O292" s="27" t="s">
        <v>41</v>
      </c>
      <c r="P292" s="573"/>
      <c r="Q292" s="573"/>
      <c r="R292" s="573"/>
      <c r="S292" s="573"/>
      <c r="T292" s="573"/>
      <c r="U292" s="573"/>
      <c r="V292" s="573"/>
      <c r="W292" s="573"/>
      <c r="X292" s="573"/>
      <c r="Y292" s="573"/>
      <c r="Z292" s="573"/>
      <c r="AA292" s="573"/>
      <c r="AB292" s="573"/>
      <c r="AC292" s="573"/>
      <c r="AD292" s="573"/>
      <c r="AE292" s="573"/>
      <c r="AF292" s="573"/>
      <c r="AG292" s="573"/>
      <c r="AH292" s="581"/>
    </row>
    <row r="293" spans="2:34" ht="15" customHeight="1">
      <c r="B293" s="588"/>
      <c r="C293" s="589"/>
      <c r="D293" s="589"/>
      <c r="E293" s="589"/>
      <c r="F293" s="589"/>
      <c r="G293" s="590"/>
      <c r="H293" s="28" t="s">
        <v>55</v>
      </c>
      <c r="I293" s="584"/>
      <c r="J293" s="584"/>
      <c r="K293" s="584"/>
      <c r="L293" s="29" t="s">
        <v>40</v>
      </c>
      <c r="M293" s="552"/>
      <c r="N293" s="552"/>
      <c r="O293" s="29" t="s">
        <v>41</v>
      </c>
      <c r="P293" s="582"/>
      <c r="Q293" s="582"/>
      <c r="R293" s="582"/>
      <c r="S293" s="582"/>
      <c r="T293" s="582"/>
      <c r="U293" s="582"/>
      <c r="V293" s="582"/>
      <c r="W293" s="582"/>
      <c r="X293" s="582"/>
      <c r="Y293" s="582"/>
      <c r="Z293" s="582"/>
      <c r="AA293" s="582"/>
      <c r="AB293" s="582"/>
      <c r="AC293" s="582"/>
      <c r="AD293" s="582"/>
      <c r="AE293" s="582"/>
      <c r="AF293" s="582"/>
      <c r="AG293" s="582"/>
      <c r="AH293" s="583"/>
    </row>
    <row r="294" spans="2:34" ht="15" customHeight="1">
      <c r="B294" s="588"/>
      <c r="C294" s="589"/>
      <c r="D294" s="589"/>
      <c r="E294" s="589"/>
      <c r="F294" s="589"/>
      <c r="G294" s="590"/>
      <c r="H294" s="579"/>
      <c r="I294" s="580"/>
      <c r="J294" s="580"/>
      <c r="K294" s="580"/>
      <c r="L294" s="27" t="s">
        <v>40</v>
      </c>
      <c r="M294" s="548"/>
      <c r="N294" s="548"/>
      <c r="O294" s="27" t="s">
        <v>41</v>
      </c>
      <c r="P294" s="573"/>
      <c r="Q294" s="573"/>
      <c r="R294" s="573"/>
      <c r="S294" s="573"/>
      <c r="T294" s="573"/>
      <c r="U294" s="573"/>
      <c r="V294" s="573"/>
      <c r="W294" s="573"/>
      <c r="X294" s="573"/>
      <c r="Y294" s="573"/>
      <c r="Z294" s="573"/>
      <c r="AA294" s="573"/>
      <c r="AB294" s="573"/>
      <c r="AC294" s="573"/>
      <c r="AD294" s="573"/>
      <c r="AE294" s="573"/>
      <c r="AF294" s="573"/>
      <c r="AG294" s="573"/>
      <c r="AH294" s="581"/>
    </row>
    <row r="295" spans="2:34" ht="15" customHeight="1">
      <c r="B295" s="588"/>
      <c r="C295" s="589"/>
      <c r="D295" s="589"/>
      <c r="E295" s="589"/>
      <c r="F295" s="589"/>
      <c r="G295" s="590"/>
      <c r="H295" s="28" t="s">
        <v>55</v>
      </c>
      <c r="I295" s="584"/>
      <c r="J295" s="584"/>
      <c r="K295" s="584"/>
      <c r="L295" s="29" t="s">
        <v>40</v>
      </c>
      <c r="M295" s="552"/>
      <c r="N295" s="552"/>
      <c r="O295" s="29" t="s">
        <v>41</v>
      </c>
      <c r="P295" s="582"/>
      <c r="Q295" s="582"/>
      <c r="R295" s="582"/>
      <c r="S295" s="582"/>
      <c r="T295" s="582"/>
      <c r="U295" s="582"/>
      <c r="V295" s="582"/>
      <c r="W295" s="582"/>
      <c r="X295" s="582"/>
      <c r="Y295" s="582"/>
      <c r="Z295" s="582"/>
      <c r="AA295" s="582"/>
      <c r="AB295" s="582"/>
      <c r="AC295" s="582"/>
      <c r="AD295" s="582"/>
      <c r="AE295" s="582"/>
      <c r="AF295" s="582"/>
      <c r="AG295" s="582"/>
      <c r="AH295" s="583"/>
    </row>
    <row r="296" spans="2:34" ht="15" customHeight="1">
      <c r="B296" s="588"/>
      <c r="C296" s="589"/>
      <c r="D296" s="589"/>
      <c r="E296" s="589"/>
      <c r="F296" s="589"/>
      <c r="G296" s="590"/>
      <c r="H296" s="579"/>
      <c r="I296" s="580"/>
      <c r="J296" s="580"/>
      <c r="K296" s="580"/>
      <c r="L296" s="27" t="s">
        <v>40</v>
      </c>
      <c r="M296" s="548"/>
      <c r="N296" s="548"/>
      <c r="O296" s="27" t="s">
        <v>41</v>
      </c>
      <c r="P296" s="573"/>
      <c r="Q296" s="573"/>
      <c r="R296" s="573"/>
      <c r="S296" s="573"/>
      <c r="T296" s="573"/>
      <c r="U296" s="573"/>
      <c r="V296" s="573"/>
      <c r="W296" s="573"/>
      <c r="X296" s="573"/>
      <c r="Y296" s="573"/>
      <c r="Z296" s="573"/>
      <c r="AA296" s="573"/>
      <c r="AB296" s="573"/>
      <c r="AC296" s="573"/>
      <c r="AD296" s="573"/>
      <c r="AE296" s="573"/>
      <c r="AF296" s="573"/>
      <c r="AG296" s="573"/>
      <c r="AH296" s="581"/>
    </row>
    <row r="297" spans="2:34" ht="15" customHeight="1">
      <c r="B297" s="588"/>
      <c r="C297" s="589"/>
      <c r="D297" s="589"/>
      <c r="E297" s="589"/>
      <c r="F297" s="589"/>
      <c r="G297" s="590"/>
      <c r="H297" s="28" t="s">
        <v>55</v>
      </c>
      <c r="I297" s="584"/>
      <c r="J297" s="584"/>
      <c r="K297" s="584"/>
      <c r="L297" s="29" t="s">
        <v>40</v>
      </c>
      <c r="M297" s="552"/>
      <c r="N297" s="552"/>
      <c r="O297" s="29" t="s">
        <v>41</v>
      </c>
      <c r="P297" s="582"/>
      <c r="Q297" s="582"/>
      <c r="R297" s="582"/>
      <c r="S297" s="582"/>
      <c r="T297" s="582"/>
      <c r="U297" s="582"/>
      <c r="V297" s="582"/>
      <c r="W297" s="582"/>
      <c r="X297" s="582"/>
      <c r="Y297" s="582"/>
      <c r="Z297" s="582"/>
      <c r="AA297" s="582"/>
      <c r="AB297" s="582"/>
      <c r="AC297" s="582"/>
      <c r="AD297" s="582"/>
      <c r="AE297" s="582"/>
      <c r="AF297" s="582"/>
      <c r="AG297" s="582"/>
      <c r="AH297" s="583"/>
    </row>
    <row r="298" spans="2:34" ht="15" customHeight="1">
      <c r="B298" s="588"/>
      <c r="C298" s="589"/>
      <c r="D298" s="589"/>
      <c r="E298" s="589"/>
      <c r="F298" s="589"/>
      <c r="G298" s="590"/>
      <c r="H298" s="579"/>
      <c r="I298" s="580"/>
      <c r="J298" s="580"/>
      <c r="K298" s="580"/>
      <c r="L298" s="27" t="s">
        <v>40</v>
      </c>
      <c r="M298" s="548"/>
      <c r="N298" s="548"/>
      <c r="O298" s="27" t="s">
        <v>41</v>
      </c>
      <c r="P298" s="573"/>
      <c r="Q298" s="573"/>
      <c r="R298" s="573"/>
      <c r="S298" s="573"/>
      <c r="T298" s="573"/>
      <c r="U298" s="573"/>
      <c r="V298" s="573"/>
      <c r="W298" s="573"/>
      <c r="X298" s="573"/>
      <c r="Y298" s="573"/>
      <c r="Z298" s="573"/>
      <c r="AA298" s="573"/>
      <c r="AB298" s="573"/>
      <c r="AC298" s="573"/>
      <c r="AD298" s="573"/>
      <c r="AE298" s="573"/>
      <c r="AF298" s="573"/>
      <c r="AG298" s="573"/>
      <c r="AH298" s="581"/>
    </row>
    <row r="299" spans="2:34" ht="15" customHeight="1">
      <c r="B299" s="588"/>
      <c r="C299" s="589"/>
      <c r="D299" s="589"/>
      <c r="E299" s="589"/>
      <c r="F299" s="589"/>
      <c r="G299" s="590"/>
      <c r="H299" s="28" t="s">
        <v>55</v>
      </c>
      <c r="I299" s="584"/>
      <c r="J299" s="584"/>
      <c r="K299" s="584"/>
      <c r="L299" s="29" t="s">
        <v>40</v>
      </c>
      <c r="M299" s="552"/>
      <c r="N299" s="552"/>
      <c r="O299" s="29" t="s">
        <v>41</v>
      </c>
      <c r="P299" s="582"/>
      <c r="Q299" s="582"/>
      <c r="R299" s="582"/>
      <c r="S299" s="582"/>
      <c r="T299" s="582"/>
      <c r="U299" s="582"/>
      <c r="V299" s="582"/>
      <c r="W299" s="582"/>
      <c r="X299" s="582"/>
      <c r="Y299" s="582"/>
      <c r="Z299" s="582"/>
      <c r="AA299" s="582"/>
      <c r="AB299" s="582"/>
      <c r="AC299" s="582"/>
      <c r="AD299" s="582"/>
      <c r="AE299" s="582"/>
      <c r="AF299" s="582"/>
      <c r="AG299" s="582"/>
      <c r="AH299" s="583"/>
    </row>
    <row r="300" spans="2:34" ht="15" customHeight="1">
      <c r="B300" s="588"/>
      <c r="C300" s="589"/>
      <c r="D300" s="589"/>
      <c r="E300" s="589"/>
      <c r="F300" s="589"/>
      <c r="G300" s="590"/>
      <c r="H300" s="579"/>
      <c r="I300" s="580"/>
      <c r="J300" s="580"/>
      <c r="K300" s="580"/>
      <c r="L300" s="27" t="s">
        <v>40</v>
      </c>
      <c r="M300" s="548"/>
      <c r="N300" s="548"/>
      <c r="O300" s="27" t="s">
        <v>41</v>
      </c>
      <c r="P300" s="573"/>
      <c r="Q300" s="573"/>
      <c r="R300" s="573"/>
      <c r="S300" s="573"/>
      <c r="T300" s="573"/>
      <c r="U300" s="573"/>
      <c r="V300" s="573"/>
      <c r="W300" s="573"/>
      <c r="X300" s="573"/>
      <c r="Y300" s="573"/>
      <c r="Z300" s="573"/>
      <c r="AA300" s="573"/>
      <c r="AB300" s="573"/>
      <c r="AC300" s="573"/>
      <c r="AD300" s="573"/>
      <c r="AE300" s="573"/>
      <c r="AF300" s="573"/>
      <c r="AG300" s="573"/>
      <c r="AH300" s="581"/>
    </row>
    <row r="301" spans="2:34" ht="15" customHeight="1">
      <c r="B301" s="591"/>
      <c r="C301" s="592"/>
      <c r="D301" s="592"/>
      <c r="E301" s="592"/>
      <c r="F301" s="592"/>
      <c r="G301" s="593"/>
      <c r="H301" s="28" t="s">
        <v>55</v>
      </c>
      <c r="I301" s="584"/>
      <c r="J301" s="584"/>
      <c r="K301" s="584"/>
      <c r="L301" s="29" t="s">
        <v>40</v>
      </c>
      <c r="M301" s="552"/>
      <c r="N301" s="552"/>
      <c r="O301" s="29" t="s">
        <v>41</v>
      </c>
      <c r="P301" s="582"/>
      <c r="Q301" s="582"/>
      <c r="R301" s="582"/>
      <c r="S301" s="582"/>
      <c r="T301" s="582"/>
      <c r="U301" s="582"/>
      <c r="V301" s="582"/>
      <c r="W301" s="582"/>
      <c r="X301" s="582"/>
      <c r="Y301" s="582"/>
      <c r="Z301" s="582"/>
      <c r="AA301" s="582"/>
      <c r="AB301" s="582"/>
      <c r="AC301" s="582"/>
      <c r="AD301" s="582"/>
      <c r="AE301" s="582"/>
      <c r="AF301" s="582"/>
      <c r="AG301" s="582"/>
      <c r="AH301" s="583"/>
    </row>
    <row r="302" spans="2:34" ht="15" customHeight="1">
      <c r="B302" s="585" t="s">
        <v>56</v>
      </c>
      <c r="C302" s="586"/>
      <c r="D302" s="586"/>
      <c r="E302" s="586"/>
      <c r="F302" s="586"/>
      <c r="G302" s="587"/>
      <c r="H302" s="579"/>
      <c r="I302" s="580"/>
      <c r="J302" s="580"/>
      <c r="K302" s="580"/>
      <c r="L302" s="27" t="s">
        <v>40</v>
      </c>
      <c r="M302" s="548"/>
      <c r="N302" s="548"/>
      <c r="O302" s="27" t="s">
        <v>41</v>
      </c>
      <c r="P302" s="573"/>
      <c r="Q302" s="573"/>
      <c r="R302" s="573"/>
      <c r="S302" s="573"/>
      <c r="T302" s="573"/>
      <c r="U302" s="573"/>
      <c r="V302" s="573"/>
      <c r="W302" s="573"/>
      <c r="X302" s="573"/>
      <c r="Y302" s="573"/>
      <c r="Z302" s="573"/>
      <c r="AA302" s="573"/>
      <c r="AB302" s="573"/>
      <c r="AC302" s="573"/>
      <c r="AD302" s="573"/>
      <c r="AE302" s="573"/>
      <c r="AF302" s="573"/>
      <c r="AG302" s="573"/>
      <c r="AH302" s="581"/>
    </row>
    <row r="303" spans="2:34" ht="15" customHeight="1">
      <c r="B303" s="588"/>
      <c r="C303" s="589"/>
      <c r="D303" s="589"/>
      <c r="E303" s="589"/>
      <c r="F303" s="589"/>
      <c r="G303" s="590"/>
      <c r="H303" s="28" t="s">
        <v>55</v>
      </c>
      <c r="I303" s="584"/>
      <c r="J303" s="584"/>
      <c r="K303" s="584"/>
      <c r="L303" s="29" t="s">
        <v>40</v>
      </c>
      <c r="M303" s="552"/>
      <c r="N303" s="552"/>
      <c r="O303" s="29" t="s">
        <v>41</v>
      </c>
      <c r="P303" s="582"/>
      <c r="Q303" s="582"/>
      <c r="R303" s="582"/>
      <c r="S303" s="582"/>
      <c r="T303" s="582"/>
      <c r="U303" s="582"/>
      <c r="V303" s="582"/>
      <c r="W303" s="582"/>
      <c r="X303" s="582"/>
      <c r="Y303" s="582"/>
      <c r="Z303" s="582"/>
      <c r="AA303" s="582"/>
      <c r="AB303" s="582"/>
      <c r="AC303" s="582"/>
      <c r="AD303" s="582"/>
      <c r="AE303" s="582"/>
      <c r="AF303" s="582"/>
      <c r="AG303" s="582"/>
      <c r="AH303" s="583"/>
    </row>
    <row r="304" spans="2:34" ht="15" customHeight="1">
      <c r="B304" s="588"/>
      <c r="C304" s="589"/>
      <c r="D304" s="589"/>
      <c r="E304" s="589"/>
      <c r="F304" s="589"/>
      <c r="G304" s="590"/>
      <c r="H304" s="579"/>
      <c r="I304" s="580"/>
      <c r="J304" s="580"/>
      <c r="K304" s="580"/>
      <c r="L304" s="27" t="s">
        <v>40</v>
      </c>
      <c r="M304" s="548"/>
      <c r="N304" s="548"/>
      <c r="O304" s="27" t="s">
        <v>41</v>
      </c>
      <c r="P304" s="573"/>
      <c r="Q304" s="573"/>
      <c r="R304" s="573"/>
      <c r="S304" s="573"/>
      <c r="T304" s="573"/>
      <c r="U304" s="573"/>
      <c r="V304" s="573"/>
      <c r="W304" s="573"/>
      <c r="X304" s="573"/>
      <c r="Y304" s="573"/>
      <c r="Z304" s="573"/>
      <c r="AA304" s="573"/>
      <c r="AB304" s="573"/>
      <c r="AC304" s="573"/>
      <c r="AD304" s="573"/>
      <c r="AE304" s="573"/>
      <c r="AF304" s="573"/>
      <c r="AG304" s="573"/>
      <c r="AH304" s="581"/>
    </row>
    <row r="305" spans="2:36" ht="15" customHeight="1">
      <c r="B305" s="588"/>
      <c r="C305" s="589"/>
      <c r="D305" s="589"/>
      <c r="E305" s="589"/>
      <c r="F305" s="589"/>
      <c r="G305" s="590"/>
      <c r="H305" s="28" t="s">
        <v>55</v>
      </c>
      <c r="I305" s="584"/>
      <c r="J305" s="584"/>
      <c r="K305" s="584"/>
      <c r="L305" s="29" t="s">
        <v>40</v>
      </c>
      <c r="M305" s="552"/>
      <c r="N305" s="552"/>
      <c r="O305" s="29" t="s">
        <v>41</v>
      </c>
      <c r="P305" s="582"/>
      <c r="Q305" s="582"/>
      <c r="R305" s="582"/>
      <c r="S305" s="582"/>
      <c r="T305" s="582"/>
      <c r="U305" s="582"/>
      <c r="V305" s="582"/>
      <c r="W305" s="582"/>
      <c r="X305" s="582"/>
      <c r="Y305" s="582"/>
      <c r="Z305" s="582"/>
      <c r="AA305" s="582"/>
      <c r="AB305" s="582"/>
      <c r="AC305" s="582"/>
      <c r="AD305" s="582"/>
      <c r="AE305" s="582"/>
      <c r="AF305" s="582"/>
      <c r="AG305" s="582"/>
      <c r="AH305" s="583"/>
    </row>
    <row r="306" spans="2:36" ht="15" customHeight="1">
      <c r="B306" s="588"/>
      <c r="C306" s="589"/>
      <c r="D306" s="589"/>
      <c r="E306" s="589"/>
      <c r="F306" s="589"/>
      <c r="G306" s="590"/>
      <c r="H306" s="579"/>
      <c r="I306" s="580"/>
      <c r="J306" s="580"/>
      <c r="K306" s="580"/>
      <c r="L306" s="27" t="s">
        <v>40</v>
      </c>
      <c r="M306" s="548"/>
      <c r="N306" s="548"/>
      <c r="O306" s="27" t="s">
        <v>41</v>
      </c>
      <c r="P306" s="573"/>
      <c r="Q306" s="573"/>
      <c r="R306" s="573"/>
      <c r="S306" s="573"/>
      <c r="T306" s="573"/>
      <c r="U306" s="573"/>
      <c r="V306" s="573"/>
      <c r="W306" s="573"/>
      <c r="X306" s="573"/>
      <c r="Y306" s="573"/>
      <c r="Z306" s="573"/>
      <c r="AA306" s="573"/>
      <c r="AB306" s="573"/>
      <c r="AC306" s="573"/>
      <c r="AD306" s="573"/>
      <c r="AE306" s="573"/>
      <c r="AF306" s="573"/>
      <c r="AG306" s="573"/>
      <c r="AH306" s="581"/>
    </row>
    <row r="307" spans="2:36" ht="15" customHeight="1">
      <c r="B307" s="588"/>
      <c r="C307" s="589"/>
      <c r="D307" s="589"/>
      <c r="E307" s="589"/>
      <c r="F307" s="589"/>
      <c r="G307" s="590"/>
      <c r="H307" s="28" t="s">
        <v>55</v>
      </c>
      <c r="I307" s="584"/>
      <c r="J307" s="584"/>
      <c r="K307" s="584"/>
      <c r="L307" s="29" t="s">
        <v>40</v>
      </c>
      <c r="M307" s="552"/>
      <c r="N307" s="552"/>
      <c r="O307" s="29" t="s">
        <v>41</v>
      </c>
      <c r="P307" s="582"/>
      <c r="Q307" s="582"/>
      <c r="R307" s="582"/>
      <c r="S307" s="582"/>
      <c r="T307" s="582"/>
      <c r="U307" s="582"/>
      <c r="V307" s="582"/>
      <c r="W307" s="582"/>
      <c r="X307" s="582"/>
      <c r="Y307" s="582"/>
      <c r="Z307" s="582"/>
      <c r="AA307" s="582"/>
      <c r="AB307" s="582"/>
      <c r="AC307" s="582"/>
      <c r="AD307" s="582"/>
      <c r="AE307" s="582"/>
      <c r="AF307" s="582"/>
      <c r="AG307" s="582"/>
      <c r="AH307" s="583"/>
    </row>
    <row r="308" spans="2:36" ht="15" customHeight="1">
      <c r="B308" s="588"/>
      <c r="C308" s="589"/>
      <c r="D308" s="589"/>
      <c r="E308" s="589"/>
      <c r="F308" s="589"/>
      <c r="G308" s="590"/>
      <c r="H308" s="579"/>
      <c r="I308" s="580"/>
      <c r="J308" s="580"/>
      <c r="K308" s="580"/>
      <c r="L308" s="27" t="s">
        <v>40</v>
      </c>
      <c r="M308" s="548"/>
      <c r="N308" s="548"/>
      <c r="O308" s="27" t="s">
        <v>41</v>
      </c>
      <c r="P308" s="573"/>
      <c r="Q308" s="573"/>
      <c r="R308" s="573"/>
      <c r="S308" s="573"/>
      <c r="T308" s="573"/>
      <c r="U308" s="573"/>
      <c r="V308" s="573"/>
      <c r="W308" s="573"/>
      <c r="X308" s="573"/>
      <c r="Y308" s="573"/>
      <c r="Z308" s="573"/>
      <c r="AA308" s="573"/>
      <c r="AB308" s="573"/>
      <c r="AC308" s="573"/>
      <c r="AD308" s="573"/>
      <c r="AE308" s="573"/>
      <c r="AF308" s="573"/>
      <c r="AG308" s="573"/>
      <c r="AH308" s="581"/>
    </row>
    <row r="309" spans="2:36" ht="15" customHeight="1">
      <c r="B309" s="588"/>
      <c r="C309" s="589"/>
      <c r="D309" s="589"/>
      <c r="E309" s="589"/>
      <c r="F309" s="589"/>
      <c r="G309" s="590"/>
      <c r="H309" s="28" t="s">
        <v>55</v>
      </c>
      <c r="I309" s="584"/>
      <c r="J309" s="584"/>
      <c r="K309" s="584"/>
      <c r="L309" s="29" t="s">
        <v>40</v>
      </c>
      <c r="M309" s="552"/>
      <c r="N309" s="552"/>
      <c r="O309" s="29" t="s">
        <v>41</v>
      </c>
      <c r="P309" s="582"/>
      <c r="Q309" s="582"/>
      <c r="R309" s="582"/>
      <c r="S309" s="582"/>
      <c r="T309" s="582"/>
      <c r="U309" s="582"/>
      <c r="V309" s="582"/>
      <c r="W309" s="582"/>
      <c r="X309" s="582"/>
      <c r="Y309" s="582"/>
      <c r="Z309" s="582"/>
      <c r="AA309" s="582"/>
      <c r="AB309" s="582"/>
      <c r="AC309" s="582"/>
      <c r="AD309" s="582"/>
      <c r="AE309" s="582"/>
      <c r="AF309" s="582"/>
      <c r="AG309" s="582"/>
      <c r="AH309" s="583"/>
    </row>
    <row r="310" spans="2:36" ht="15" customHeight="1">
      <c r="B310" s="588"/>
      <c r="C310" s="589"/>
      <c r="D310" s="589"/>
      <c r="E310" s="589"/>
      <c r="F310" s="589"/>
      <c r="G310" s="590"/>
      <c r="H310" s="579"/>
      <c r="I310" s="580"/>
      <c r="J310" s="580"/>
      <c r="K310" s="580"/>
      <c r="L310" s="27" t="s">
        <v>40</v>
      </c>
      <c r="M310" s="548"/>
      <c r="N310" s="548"/>
      <c r="O310" s="27" t="s">
        <v>41</v>
      </c>
      <c r="P310" s="573"/>
      <c r="Q310" s="573"/>
      <c r="R310" s="573"/>
      <c r="S310" s="573"/>
      <c r="T310" s="573"/>
      <c r="U310" s="573"/>
      <c r="V310" s="573"/>
      <c r="W310" s="573"/>
      <c r="X310" s="573"/>
      <c r="Y310" s="573"/>
      <c r="Z310" s="573"/>
      <c r="AA310" s="573"/>
      <c r="AB310" s="573"/>
      <c r="AC310" s="573"/>
      <c r="AD310" s="573"/>
      <c r="AE310" s="573"/>
      <c r="AF310" s="573"/>
      <c r="AG310" s="573"/>
      <c r="AH310" s="581"/>
    </row>
    <row r="311" spans="2:36" ht="15" customHeight="1">
      <c r="B311" s="588"/>
      <c r="C311" s="589"/>
      <c r="D311" s="589"/>
      <c r="E311" s="589"/>
      <c r="F311" s="589"/>
      <c r="G311" s="590"/>
      <c r="H311" s="28" t="s">
        <v>55</v>
      </c>
      <c r="I311" s="584"/>
      <c r="J311" s="584"/>
      <c r="K311" s="584"/>
      <c r="L311" s="29" t="s">
        <v>40</v>
      </c>
      <c r="M311" s="552"/>
      <c r="N311" s="552"/>
      <c r="O311" s="29" t="s">
        <v>41</v>
      </c>
      <c r="P311" s="582"/>
      <c r="Q311" s="582"/>
      <c r="R311" s="582"/>
      <c r="S311" s="582"/>
      <c r="T311" s="582"/>
      <c r="U311" s="582"/>
      <c r="V311" s="582"/>
      <c r="W311" s="582"/>
      <c r="X311" s="582"/>
      <c r="Y311" s="582"/>
      <c r="Z311" s="582"/>
      <c r="AA311" s="582"/>
      <c r="AB311" s="582"/>
      <c r="AC311" s="582"/>
      <c r="AD311" s="582"/>
      <c r="AE311" s="582"/>
      <c r="AF311" s="582"/>
      <c r="AG311" s="582"/>
      <c r="AH311" s="583"/>
    </row>
    <row r="312" spans="2:36" ht="15" customHeight="1">
      <c r="B312" s="588"/>
      <c r="C312" s="589"/>
      <c r="D312" s="589"/>
      <c r="E312" s="589"/>
      <c r="F312" s="589"/>
      <c r="G312" s="590"/>
      <c r="H312" s="579"/>
      <c r="I312" s="580"/>
      <c r="J312" s="580"/>
      <c r="K312" s="580"/>
      <c r="L312" s="27" t="s">
        <v>40</v>
      </c>
      <c r="M312" s="548"/>
      <c r="N312" s="548"/>
      <c r="O312" s="27" t="s">
        <v>41</v>
      </c>
      <c r="P312" s="573"/>
      <c r="Q312" s="573"/>
      <c r="R312" s="573"/>
      <c r="S312" s="573"/>
      <c r="T312" s="573"/>
      <c r="U312" s="573"/>
      <c r="V312" s="573"/>
      <c r="W312" s="573"/>
      <c r="X312" s="573"/>
      <c r="Y312" s="573"/>
      <c r="Z312" s="573"/>
      <c r="AA312" s="573"/>
      <c r="AB312" s="573"/>
      <c r="AC312" s="573"/>
      <c r="AD312" s="573"/>
      <c r="AE312" s="573"/>
      <c r="AF312" s="573"/>
      <c r="AG312" s="573"/>
      <c r="AH312" s="581"/>
    </row>
    <row r="313" spans="2:36" ht="15" customHeight="1">
      <c r="B313" s="588"/>
      <c r="C313" s="589"/>
      <c r="D313" s="589"/>
      <c r="E313" s="589"/>
      <c r="F313" s="589"/>
      <c r="G313" s="590"/>
      <c r="H313" s="28" t="s">
        <v>55</v>
      </c>
      <c r="I313" s="584"/>
      <c r="J313" s="584"/>
      <c r="K313" s="584"/>
      <c r="L313" s="29" t="s">
        <v>40</v>
      </c>
      <c r="M313" s="552"/>
      <c r="N313" s="552"/>
      <c r="O313" s="29" t="s">
        <v>41</v>
      </c>
      <c r="P313" s="582"/>
      <c r="Q313" s="582"/>
      <c r="R313" s="582"/>
      <c r="S313" s="582"/>
      <c r="T313" s="582"/>
      <c r="U313" s="582"/>
      <c r="V313" s="582"/>
      <c r="W313" s="582"/>
      <c r="X313" s="582"/>
      <c r="Y313" s="582"/>
      <c r="Z313" s="582"/>
      <c r="AA313" s="582"/>
      <c r="AB313" s="582"/>
      <c r="AC313" s="582"/>
      <c r="AD313" s="582"/>
      <c r="AE313" s="582"/>
      <c r="AF313" s="582"/>
      <c r="AG313" s="582"/>
      <c r="AH313" s="583"/>
    </row>
    <row r="314" spans="2:36" ht="15" customHeight="1">
      <c r="B314" s="588"/>
      <c r="C314" s="589"/>
      <c r="D314" s="589"/>
      <c r="E314" s="589"/>
      <c r="F314" s="589"/>
      <c r="G314" s="590"/>
      <c r="H314" s="579"/>
      <c r="I314" s="580"/>
      <c r="J314" s="580"/>
      <c r="K314" s="580"/>
      <c r="L314" s="27" t="s">
        <v>40</v>
      </c>
      <c r="M314" s="548"/>
      <c r="N314" s="548"/>
      <c r="O314" s="27" t="s">
        <v>41</v>
      </c>
      <c r="P314" s="573"/>
      <c r="Q314" s="573"/>
      <c r="R314" s="573"/>
      <c r="S314" s="573"/>
      <c r="T314" s="573"/>
      <c r="U314" s="573"/>
      <c r="V314" s="573"/>
      <c r="W314" s="573"/>
      <c r="X314" s="573"/>
      <c r="Y314" s="573"/>
      <c r="Z314" s="573"/>
      <c r="AA314" s="573"/>
      <c r="AB314" s="573"/>
      <c r="AC314" s="573"/>
      <c r="AD314" s="573"/>
      <c r="AE314" s="573"/>
      <c r="AF314" s="573"/>
      <c r="AG314" s="573"/>
      <c r="AH314" s="581"/>
    </row>
    <row r="315" spans="2:36" ht="15" customHeight="1">
      <c r="B315" s="591"/>
      <c r="C315" s="592"/>
      <c r="D315" s="592"/>
      <c r="E315" s="592"/>
      <c r="F315" s="592"/>
      <c r="G315" s="593"/>
      <c r="H315" s="28" t="s">
        <v>55</v>
      </c>
      <c r="I315" s="584"/>
      <c r="J315" s="584"/>
      <c r="K315" s="584"/>
      <c r="L315" s="29" t="s">
        <v>40</v>
      </c>
      <c r="M315" s="552"/>
      <c r="N315" s="552"/>
      <c r="O315" s="29" t="s">
        <v>41</v>
      </c>
      <c r="P315" s="582"/>
      <c r="Q315" s="582"/>
      <c r="R315" s="582"/>
      <c r="S315" s="582"/>
      <c r="T315" s="582"/>
      <c r="U315" s="582"/>
      <c r="V315" s="582"/>
      <c r="W315" s="582"/>
      <c r="X315" s="582"/>
      <c r="Y315" s="582"/>
      <c r="Z315" s="582"/>
      <c r="AA315" s="582"/>
      <c r="AB315" s="582"/>
      <c r="AC315" s="582"/>
      <c r="AD315" s="582"/>
      <c r="AE315" s="582"/>
      <c r="AF315" s="582"/>
      <c r="AG315" s="582"/>
      <c r="AH315" s="583"/>
    </row>
    <row r="316" spans="2:36" ht="15" customHeight="1">
      <c r="B316" s="594" t="s">
        <v>57</v>
      </c>
      <c r="C316" s="595"/>
      <c r="D316" s="595"/>
      <c r="E316" s="595"/>
      <c r="F316" s="595"/>
      <c r="G316" s="595"/>
      <c r="H316" s="30" t="s">
        <v>58</v>
      </c>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31"/>
    </row>
    <row r="317" spans="2:36" ht="15" customHeight="1">
      <c r="B317" s="596"/>
      <c r="C317" s="597"/>
      <c r="D317" s="597"/>
      <c r="E317" s="597"/>
      <c r="F317" s="597"/>
      <c r="G317" s="597"/>
      <c r="H317" s="600"/>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601"/>
    </row>
    <row r="318" spans="2:36" ht="15" customHeight="1">
      <c r="B318" s="598"/>
      <c r="C318" s="599"/>
      <c r="D318" s="599"/>
      <c r="E318" s="599"/>
      <c r="F318" s="599"/>
      <c r="G318" s="599"/>
      <c r="H318" s="60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3"/>
    </row>
    <row r="319" spans="2:36" ht="15" customHeight="1">
      <c r="B319" s="32" t="s">
        <v>59</v>
      </c>
      <c r="C319" s="26"/>
      <c r="D319" s="26"/>
      <c r="E319" s="26"/>
      <c r="F319" s="26"/>
      <c r="G319" s="26"/>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row>
    <row r="320" spans="2:36" ht="15" customHeight="1">
      <c r="B320" s="20"/>
      <c r="K320" s="22"/>
      <c r="L320" s="22"/>
      <c r="M320" s="533" t="s">
        <v>60</v>
      </c>
      <c r="N320" s="533"/>
      <c r="O320" s="533"/>
      <c r="P320" s="533"/>
      <c r="Q320" s="533"/>
      <c r="R320" s="533"/>
      <c r="S320" s="533"/>
      <c r="T320" s="533"/>
      <c r="U320" s="533"/>
      <c r="V320" s="533"/>
      <c r="W320" s="533"/>
      <c r="AA320" s="23"/>
      <c r="AB320" s="23"/>
      <c r="AC320" s="23"/>
      <c r="AD320" s="23"/>
      <c r="AE320" s="23"/>
      <c r="AF320" s="23"/>
      <c r="AG320" s="23"/>
      <c r="AH320" s="23"/>
      <c r="AJ320" s="21" t="s">
        <v>38</v>
      </c>
    </row>
    <row r="321" spans="2:36" ht="15" customHeight="1">
      <c r="K321" s="24"/>
      <c r="L321" s="24"/>
      <c r="M321" s="534"/>
      <c r="N321" s="534"/>
      <c r="O321" s="534"/>
      <c r="P321" s="534"/>
      <c r="Q321" s="534"/>
      <c r="R321" s="534"/>
      <c r="S321" s="534"/>
      <c r="T321" s="534"/>
      <c r="U321" s="534"/>
      <c r="V321" s="534"/>
      <c r="W321" s="534"/>
      <c r="AA321" s="535" t="s">
        <v>39</v>
      </c>
      <c r="AB321" s="535"/>
      <c r="AC321" s="614">
        <f>資料2!AC3</f>
        <v>5</v>
      </c>
      <c r="AD321" s="614"/>
      <c r="AE321" s="25" t="s">
        <v>40</v>
      </c>
      <c r="AF321" s="614">
        <f>資料2!AF3</f>
        <v>7</v>
      </c>
      <c r="AG321" s="614"/>
      <c r="AH321" s="25" t="s">
        <v>41</v>
      </c>
      <c r="AJ321" s="21" t="s">
        <v>42</v>
      </c>
    </row>
    <row r="322" spans="2:36" ht="15" customHeight="1">
      <c r="B322" s="537" t="s" ph="1">
        <v>43</v>
      </c>
      <c r="C322" s="538" ph="1"/>
      <c r="D322" s="538" ph="1"/>
      <c r="E322" s="538" ph="1"/>
      <c r="F322" s="538" ph="1"/>
      <c r="G322" s="539" ph="1"/>
      <c r="H322" s="546">
        <f>資料1!C14</f>
        <v>0</v>
      </c>
      <c r="I322" s="547"/>
      <c r="J322" s="547"/>
      <c r="K322" s="547"/>
      <c r="L322" s="547"/>
      <c r="M322" s="547"/>
      <c r="N322" s="547"/>
      <c r="O322" s="547"/>
      <c r="P322" s="547"/>
      <c r="Q322" s="547"/>
      <c r="R322" s="547"/>
      <c r="S322" s="547"/>
      <c r="T322" s="547"/>
      <c r="U322" s="547"/>
      <c r="V322" s="547"/>
      <c r="W322" s="547"/>
      <c r="X322" s="547"/>
      <c r="Y322" s="547"/>
      <c r="Z322" s="547"/>
      <c r="AA322" s="547"/>
      <c r="AB322" s="547"/>
      <c r="AC322" s="547"/>
      <c r="AD322" s="547"/>
      <c r="AE322" s="547"/>
      <c r="AF322" s="547"/>
      <c r="AG322" s="547"/>
      <c r="AH322" s="606"/>
    </row>
    <row r="323" spans="2:36" ht="15" customHeight="1">
      <c r="B323" s="540" ph="1"/>
      <c r="C323" s="541" ph="1"/>
      <c r="D323" s="541" ph="1"/>
      <c r="E323" s="541" ph="1"/>
      <c r="F323" s="541" ph="1"/>
      <c r="G323" s="542" ph="1"/>
      <c r="H323" s="554">
        <f>資料1!B14</f>
        <v>0</v>
      </c>
      <c r="I323" s="555"/>
      <c r="J323" s="555"/>
      <c r="K323" s="555"/>
      <c r="L323" s="555"/>
      <c r="M323" s="555"/>
      <c r="N323" s="555"/>
      <c r="O323" s="555"/>
      <c r="P323" s="555"/>
      <c r="Q323" s="555"/>
      <c r="R323" s="555"/>
      <c r="S323" s="555"/>
      <c r="T323" s="555"/>
      <c r="U323" s="555"/>
      <c r="V323" s="555"/>
      <c r="W323" s="555"/>
      <c r="X323" s="555"/>
      <c r="Y323" s="555"/>
      <c r="Z323" s="555"/>
      <c r="AA323" s="555"/>
      <c r="AB323" s="555"/>
      <c r="AC323" s="555"/>
      <c r="AD323" s="555"/>
      <c r="AE323" s="555"/>
      <c r="AF323" s="555"/>
      <c r="AG323" s="555"/>
      <c r="AH323" s="607"/>
    </row>
    <row r="324" spans="2:36" ht="15" customHeight="1">
      <c r="B324" s="543" ph="1"/>
      <c r="C324" s="544" ph="1"/>
      <c r="D324" s="544" ph="1"/>
      <c r="E324" s="544" ph="1"/>
      <c r="F324" s="544" ph="1"/>
      <c r="G324" s="545" ph="1"/>
      <c r="H324" s="556"/>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608"/>
    </row>
    <row r="325" spans="2:36" ht="15" customHeight="1">
      <c r="B325" s="540" t="s">
        <v>46</v>
      </c>
      <c r="C325" s="541"/>
      <c r="D325" s="541"/>
      <c r="E325" s="541"/>
      <c r="F325" s="541"/>
      <c r="G325" s="542"/>
      <c r="H325" s="609">
        <f>資料1!L14</f>
        <v>0</v>
      </c>
      <c r="I325" s="609" ph="1"/>
      <c r="J325" s="609" ph="1"/>
      <c r="K325" s="609" ph="1"/>
      <c r="L325" s="609" ph="1"/>
      <c r="M325" s="609" ph="1"/>
      <c r="N325" s="609" ph="1"/>
      <c r="O325" s="609" ph="1"/>
      <c r="P325" s="609" ph="1"/>
      <c r="Q325" s="609" ph="1"/>
      <c r="R325" s="609" ph="1"/>
      <c r="S325" s="609" ph="1"/>
      <c r="T325" s="609" ph="1"/>
      <c r="U325" s="609" ph="1"/>
      <c r="V325" s="609" ph="1"/>
      <c r="W325" s="609" ph="1"/>
      <c r="X325" s="609" ph="1"/>
      <c r="Y325" s="609" ph="1"/>
      <c r="Z325" s="609" ph="1"/>
      <c r="AA325" s="609" ph="1"/>
      <c r="AB325" s="609" ph="1"/>
      <c r="AC325" s="609" ph="1"/>
      <c r="AD325" s="609" ph="1"/>
      <c r="AE325" s="609" ph="1"/>
      <c r="AF325" s="609" ph="1"/>
      <c r="AG325" s="609" ph="1"/>
      <c r="AH325" s="610" ph="1"/>
    </row>
    <row r="326" spans="2:36" ht="15" customHeight="1">
      <c r="B326" s="543"/>
      <c r="C326" s="544"/>
      <c r="D326" s="544"/>
      <c r="E326" s="544"/>
      <c r="F326" s="544"/>
      <c r="G326" s="545"/>
      <c r="H326" s="561" ph="1"/>
      <c r="I326" s="561" ph="1"/>
      <c r="J326" s="561" ph="1"/>
      <c r="K326" s="561" ph="1"/>
      <c r="L326" s="561" ph="1"/>
      <c r="M326" s="561" ph="1"/>
      <c r="N326" s="561" ph="1"/>
      <c r="O326" s="561" ph="1"/>
      <c r="P326" s="561" ph="1"/>
      <c r="Q326" s="561" ph="1"/>
      <c r="R326" s="561" ph="1"/>
      <c r="S326" s="561" ph="1"/>
      <c r="T326" s="561" ph="1"/>
      <c r="U326" s="561" ph="1"/>
      <c r="V326" s="561" ph="1"/>
      <c r="W326" s="561" ph="1"/>
      <c r="X326" s="561" ph="1"/>
      <c r="Y326" s="561" ph="1"/>
      <c r="Z326" s="561" ph="1"/>
      <c r="AA326" s="561" ph="1"/>
      <c r="AB326" s="561" ph="1"/>
      <c r="AC326" s="561" ph="1"/>
      <c r="AD326" s="561" ph="1"/>
      <c r="AE326" s="561" ph="1"/>
      <c r="AF326" s="561" ph="1"/>
      <c r="AG326" s="561" ph="1"/>
      <c r="AH326" s="611" ph="1"/>
    </row>
    <row r="327" spans="2:36" ht="15" customHeight="1">
      <c r="B327" s="537" t="s">
        <v>47</v>
      </c>
      <c r="C327" s="538"/>
      <c r="D327" s="538"/>
      <c r="E327" s="538"/>
      <c r="F327" s="538"/>
      <c r="G327" s="539"/>
      <c r="H327" s="565">
        <f>資料1!D14</f>
        <v>0</v>
      </c>
      <c r="I327" s="566"/>
      <c r="J327" s="566">
        <f>資料1!F14</f>
        <v>0</v>
      </c>
      <c r="K327" s="566"/>
      <c r="L327" s="566"/>
      <c r="M327" s="566" t="s">
        <v>40</v>
      </c>
      <c r="N327" s="566"/>
      <c r="O327" s="566">
        <f>資料1!H14</f>
        <v>0</v>
      </c>
      <c r="P327" s="566"/>
      <c r="Q327" s="566"/>
      <c r="R327" s="566" t="s">
        <v>41</v>
      </c>
      <c r="S327" s="566"/>
      <c r="T327" s="566">
        <f>資料1!J14</f>
        <v>0</v>
      </c>
      <c r="U327" s="566"/>
      <c r="V327" s="566"/>
      <c r="W327" s="570" t="s">
        <v>48</v>
      </c>
      <c r="X327" s="570"/>
      <c r="Y327" s="566"/>
      <c r="Z327" s="566"/>
      <c r="AA327" s="566"/>
      <c r="AB327" s="566"/>
      <c r="AC327" s="566"/>
      <c r="AD327" s="566"/>
      <c r="AE327" s="566"/>
      <c r="AF327" s="566"/>
      <c r="AG327" s="566"/>
      <c r="AH327" s="563"/>
    </row>
    <row r="328" spans="2:36" ht="15" customHeight="1">
      <c r="B328" s="540"/>
      <c r="C328" s="541"/>
      <c r="D328" s="541"/>
      <c r="E328" s="541"/>
      <c r="F328" s="541"/>
      <c r="G328" s="542"/>
      <c r="H328" s="567"/>
      <c r="I328" s="568"/>
      <c r="J328" s="568"/>
      <c r="K328" s="568"/>
      <c r="L328" s="568"/>
      <c r="M328" s="568"/>
      <c r="N328" s="568"/>
      <c r="O328" s="568"/>
      <c r="P328" s="568"/>
      <c r="Q328" s="568"/>
      <c r="R328" s="568"/>
      <c r="S328" s="568"/>
      <c r="T328" s="568"/>
      <c r="U328" s="568"/>
      <c r="V328" s="568"/>
      <c r="W328" s="571"/>
      <c r="X328" s="571"/>
      <c r="Y328" s="568"/>
      <c r="Z328" s="568"/>
      <c r="AA328" s="568"/>
      <c r="AB328" s="568"/>
      <c r="AC328" s="568"/>
      <c r="AD328" s="568"/>
      <c r="AE328" s="568"/>
      <c r="AF328" s="568"/>
      <c r="AG328" s="568"/>
      <c r="AH328" s="569"/>
    </row>
    <row r="329" spans="2:36" ht="15" customHeight="1">
      <c r="B329" s="537" t="s">
        <v>49</v>
      </c>
      <c r="C329" s="538"/>
      <c r="D329" s="538"/>
      <c r="E329" s="538"/>
      <c r="F329" s="538"/>
      <c r="G329" s="539"/>
      <c r="H329" s="548"/>
      <c r="I329" s="548"/>
      <c r="J329" s="548"/>
      <c r="K329" s="548"/>
      <c r="L329" s="548"/>
      <c r="M329" s="548"/>
      <c r="N329" s="548"/>
      <c r="O329" s="566" t="s">
        <v>50</v>
      </c>
      <c r="P329" s="612"/>
      <c r="Q329" s="612"/>
      <c r="R329" s="612"/>
      <c r="S329" s="612"/>
      <c r="T329" s="612"/>
      <c r="U329" s="612"/>
      <c r="V329" s="612"/>
      <c r="W329" s="612"/>
      <c r="X329" s="612"/>
      <c r="Y329" s="612"/>
      <c r="Z329" s="612"/>
      <c r="AA329" s="612"/>
      <c r="AB329" s="612"/>
      <c r="AC329" s="612"/>
      <c r="AD329" s="612"/>
      <c r="AE329" s="612"/>
      <c r="AF329" s="612"/>
      <c r="AG329" s="612"/>
      <c r="AH329" s="563" t="s">
        <v>51</v>
      </c>
    </row>
    <row r="330" spans="2:36" ht="15" customHeight="1">
      <c r="B330" s="540"/>
      <c r="C330" s="541"/>
      <c r="D330" s="541"/>
      <c r="E330" s="541"/>
      <c r="F330" s="541"/>
      <c r="G330" s="542"/>
      <c r="H330" s="550"/>
      <c r="I330" s="550"/>
      <c r="J330" s="550"/>
      <c r="K330" s="550"/>
      <c r="L330" s="550"/>
      <c r="M330" s="550"/>
      <c r="N330" s="550"/>
      <c r="O330" s="572"/>
      <c r="P330" s="613"/>
      <c r="Q330" s="613"/>
      <c r="R330" s="613"/>
      <c r="S330" s="613"/>
      <c r="T330" s="613"/>
      <c r="U330" s="613"/>
      <c r="V330" s="613"/>
      <c r="W330" s="613"/>
      <c r="X330" s="613"/>
      <c r="Y330" s="613"/>
      <c r="Z330" s="613"/>
      <c r="AA330" s="613"/>
      <c r="AB330" s="613"/>
      <c r="AC330" s="613"/>
      <c r="AD330" s="613"/>
      <c r="AE330" s="613"/>
      <c r="AF330" s="613"/>
      <c r="AG330" s="613"/>
      <c r="AH330" s="564"/>
    </row>
    <row r="331" spans="2:36" ht="15" customHeight="1">
      <c r="B331" s="537" t="s">
        <v>52</v>
      </c>
      <c r="C331" s="538"/>
      <c r="D331" s="538"/>
      <c r="E331" s="538"/>
      <c r="F331" s="538"/>
      <c r="G331" s="539"/>
      <c r="H331" s="565" t="s">
        <v>53</v>
      </c>
      <c r="I331" s="566"/>
      <c r="J331" s="566"/>
      <c r="K331" s="615">
        <f>資料1!A14</f>
        <v>0</v>
      </c>
      <c r="L331" s="615"/>
      <c r="M331" s="615"/>
      <c r="N331" s="615"/>
      <c r="O331" s="615"/>
      <c r="P331" s="566" t="s">
        <v>42</v>
      </c>
      <c r="Q331" s="566"/>
      <c r="R331" s="566"/>
      <c r="S331" s="566" t="s">
        <v>50</v>
      </c>
      <c r="T331" s="603"/>
      <c r="U331" s="603"/>
      <c r="V331" s="603"/>
      <c r="W331" s="603"/>
      <c r="X331" s="603"/>
      <c r="Y331" s="603"/>
      <c r="Z331" s="603"/>
      <c r="AA331" s="603"/>
      <c r="AB331" s="603"/>
      <c r="AC331" s="603"/>
      <c r="AD331" s="603"/>
      <c r="AE331" s="603"/>
      <c r="AF331" s="603"/>
      <c r="AG331" s="603"/>
      <c r="AH331" s="563" t="s">
        <v>51</v>
      </c>
    </row>
    <row r="332" spans="2:36" ht="15" customHeight="1">
      <c r="B332" s="543"/>
      <c r="C332" s="544"/>
      <c r="D332" s="544"/>
      <c r="E332" s="544"/>
      <c r="F332" s="544"/>
      <c r="G332" s="545"/>
      <c r="H332" s="567"/>
      <c r="I332" s="568"/>
      <c r="J332" s="568"/>
      <c r="K332" s="616"/>
      <c r="L332" s="616"/>
      <c r="M332" s="616"/>
      <c r="N332" s="616"/>
      <c r="O332" s="616"/>
      <c r="P332" s="568"/>
      <c r="Q332" s="568"/>
      <c r="R332" s="568"/>
      <c r="S332" s="568"/>
      <c r="T332" s="604"/>
      <c r="U332" s="604"/>
      <c r="V332" s="604"/>
      <c r="W332" s="604"/>
      <c r="X332" s="604"/>
      <c r="Y332" s="604"/>
      <c r="Z332" s="604"/>
      <c r="AA332" s="604"/>
      <c r="AB332" s="604"/>
      <c r="AC332" s="604"/>
      <c r="AD332" s="604"/>
      <c r="AE332" s="604"/>
      <c r="AF332" s="604"/>
      <c r="AG332" s="604"/>
      <c r="AH332" s="569"/>
    </row>
    <row r="333" spans="2:36" ht="15" customHeight="1">
      <c r="B333" s="585" t="s">
        <v>54</v>
      </c>
      <c r="C333" s="586"/>
      <c r="D333" s="586"/>
      <c r="E333" s="586"/>
      <c r="F333" s="586"/>
      <c r="G333" s="587"/>
      <c r="H333" s="579"/>
      <c r="I333" s="580"/>
      <c r="J333" s="580"/>
      <c r="K333" s="580"/>
      <c r="L333" s="27" t="s">
        <v>40</v>
      </c>
      <c r="M333" s="548"/>
      <c r="N333" s="548"/>
      <c r="O333" s="27" t="s">
        <v>41</v>
      </c>
      <c r="P333" s="573"/>
      <c r="Q333" s="573"/>
      <c r="R333" s="573"/>
      <c r="S333" s="573"/>
      <c r="T333" s="573"/>
      <c r="U333" s="573"/>
      <c r="V333" s="573"/>
      <c r="W333" s="573"/>
      <c r="X333" s="573"/>
      <c r="Y333" s="573"/>
      <c r="Z333" s="573"/>
      <c r="AA333" s="573"/>
      <c r="AB333" s="573"/>
      <c r="AC333" s="573"/>
      <c r="AD333" s="573"/>
      <c r="AE333" s="573"/>
      <c r="AF333" s="573"/>
      <c r="AG333" s="573"/>
      <c r="AH333" s="581"/>
    </row>
    <row r="334" spans="2:36" ht="15" customHeight="1">
      <c r="B334" s="588"/>
      <c r="C334" s="589"/>
      <c r="D334" s="589"/>
      <c r="E334" s="589"/>
      <c r="F334" s="589"/>
      <c r="G334" s="590"/>
      <c r="H334" s="28" t="s">
        <v>55</v>
      </c>
      <c r="I334" s="584"/>
      <c r="J334" s="584"/>
      <c r="K334" s="584"/>
      <c r="L334" s="29" t="s">
        <v>40</v>
      </c>
      <c r="M334" s="552"/>
      <c r="N334" s="552"/>
      <c r="O334" s="29" t="s">
        <v>41</v>
      </c>
      <c r="P334" s="582"/>
      <c r="Q334" s="582"/>
      <c r="R334" s="582"/>
      <c r="S334" s="582"/>
      <c r="T334" s="582"/>
      <c r="U334" s="582"/>
      <c r="V334" s="582"/>
      <c r="W334" s="582"/>
      <c r="X334" s="582"/>
      <c r="Y334" s="582"/>
      <c r="Z334" s="582"/>
      <c r="AA334" s="582"/>
      <c r="AB334" s="582"/>
      <c r="AC334" s="582"/>
      <c r="AD334" s="582"/>
      <c r="AE334" s="582"/>
      <c r="AF334" s="582"/>
      <c r="AG334" s="582"/>
      <c r="AH334" s="583"/>
    </row>
    <row r="335" spans="2:36" ht="15" customHeight="1">
      <c r="B335" s="588"/>
      <c r="C335" s="589"/>
      <c r="D335" s="589"/>
      <c r="E335" s="589"/>
      <c r="F335" s="589"/>
      <c r="G335" s="590"/>
      <c r="H335" s="579"/>
      <c r="I335" s="580"/>
      <c r="J335" s="580"/>
      <c r="K335" s="580"/>
      <c r="L335" s="27" t="s">
        <v>40</v>
      </c>
      <c r="M335" s="548"/>
      <c r="N335" s="548"/>
      <c r="O335" s="27" t="s">
        <v>41</v>
      </c>
      <c r="P335" s="573"/>
      <c r="Q335" s="573"/>
      <c r="R335" s="573"/>
      <c r="S335" s="573"/>
      <c r="T335" s="573"/>
      <c r="U335" s="573"/>
      <c r="V335" s="573"/>
      <c r="W335" s="573"/>
      <c r="X335" s="573"/>
      <c r="Y335" s="573"/>
      <c r="Z335" s="573"/>
      <c r="AA335" s="573"/>
      <c r="AB335" s="573"/>
      <c r="AC335" s="573"/>
      <c r="AD335" s="573"/>
      <c r="AE335" s="573"/>
      <c r="AF335" s="573"/>
      <c r="AG335" s="573"/>
      <c r="AH335" s="581"/>
    </row>
    <row r="336" spans="2:36" ht="15" customHeight="1">
      <c r="B336" s="588"/>
      <c r="C336" s="589"/>
      <c r="D336" s="589"/>
      <c r="E336" s="589"/>
      <c r="F336" s="589"/>
      <c r="G336" s="590"/>
      <c r="H336" s="28" t="s">
        <v>55</v>
      </c>
      <c r="I336" s="584"/>
      <c r="J336" s="584"/>
      <c r="K336" s="584"/>
      <c r="L336" s="29" t="s">
        <v>40</v>
      </c>
      <c r="M336" s="552"/>
      <c r="N336" s="552"/>
      <c r="O336" s="29" t="s">
        <v>41</v>
      </c>
      <c r="P336" s="582"/>
      <c r="Q336" s="582"/>
      <c r="R336" s="582"/>
      <c r="S336" s="582"/>
      <c r="T336" s="582"/>
      <c r="U336" s="582"/>
      <c r="V336" s="582"/>
      <c r="W336" s="582"/>
      <c r="X336" s="582"/>
      <c r="Y336" s="582"/>
      <c r="Z336" s="582"/>
      <c r="AA336" s="582"/>
      <c r="AB336" s="582"/>
      <c r="AC336" s="582"/>
      <c r="AD336" s="582"/>
      <c r="AE336" s="582"/>
      <c r="AF336" s="582"/>
      <c r="AG336" s="582"/>
      <c r="AH336" s="583"/>
    </row>
    <row r="337" spans="2:34" ht="15" customHeight="1">
      <c r="B337" s="588"/>
      <c r="C337" s="589"/>
      <c r="D337" s="589"/>
      <c r="E337" s="589"/>
      <c r="F337" s="589"/>
      <c r="G337" s="590"/>
      <c r="H337" s="579"/>
      <c r="I337" s="580"/>
      <c r="J337" s="580"/>
      <c r="K337" s="580"/>
      <c r="L337" s="27" t="s">
        <v>40</v>
      </c>
      <c r="M337" s="548"/>
      <c r="N337" s="548"/>
      <c r="O337" s="27" t="s">
        <v>41</v>
      </c>
      <c r="P337" s="573"/>
      <c r="Q337" s="573"/>
      <c r="R337" s="573"/>
      <c r="S337" s="573"/>
      <c r="T337" s="573"/>
      <c r="U337" s="573"/>
      <c r="V337" s="573"/>
      <c r="W337" s="573"/>
      <c r="X337" s="573"/>
      <c r="Y337" s="573"/>
      <c r="Z337" s="573"/>
      <c r="AA337" s="573"/>
      <c r="AB337" s="573"/>
      <c r="AC337" s="573"/>
      <c r="AD337" s="573"/>
      <c r="AE337" s="573"/>
      <c r="AF337" s="573"/>
      <c r="AG337" s="573"/>
      <c r="AH337" s="581"/>
    </row>
    <row r="338" spans="2:34" ht="15" customHeight="1">
      <c r="B338" s="588"/>
      <c r="C338" s="589"/>
      <c r="D338" s="589"/>
      <c r="E338" s="589"/>
      <c r="F338" s="589"/>
      <c r="G338" s="590"/>
      <c r="H338" s="28" t="s">
        <v>55</v>
      </c>
      <c r="I338" s="584"/>
      <c r="J338" s="584"/>
      <c r="K338" s="584"/>
      <c r="L338" s="29" t="s">
        <v>40</v>
      </c>
      <c r="M338" s="552"/>
      <c r="N338" s="552"/>
      <c r="O338" s="29" t="s">
        <v>41</v>
      </c>
      <c r="P338" s="582"/>
      <c r="Q338" s="582"/>
      <c r="R338" s="582"/>
      <c r="S338" s="582"/>
      <c r="T338" s="582"/>
      <c r="U338" s="582"/>
      <c r="V338" s="582"/>
      <c r="W338" s="582"/>
      <c r="X338" s="582"/>
      <c r="Y338" s="582"/>
      <c r="Z338" s="582"/>
      <c r="AA338" s="582"/>
      <c r="AB338" s="582"/>
      <c r="AC338" s="582"/>
      <c r="AD338" s="582"/>
      <c r="AE338" s="582"/>
      <c r="AF338" s="582"/>
      <c r="AG338" s="582"/>
      <c r="AH338" s="583"/>
    </row>
    <row r="339" spans="2:34" ht="15" customHeight="1">
      <c r="B339" s="588"/>
      <c r="C339" s="589"/>
      <c r="D339" s="589"/>
      <c r="E339" s="589"/>
      <c r="F339" s="589"/>
      <c r="G339" s="590"/>
      <c r="H339" s="579"/>
      <c r="I339" s="580"/>
      <c r="J339" s="580"/>
      <c r="K339" s="580"/>
      <c r="L339" s="27" t="s">
        <v>40</v>
      </c>
      <c r="M339" s="548"/>
      <c r="N339" s="548"/>
      <c r="O339" s="27" t="s">
        <v>41</v>
      </c>
      <c r="P339" s="573"/>
      <c r="Q339" s="573"/>
      <c r="R339" s="573"/>
      <c r="S339" s="573"/>
      <c r="T339" s="573"/>
      <c r="U339" s="573"/>
      <c r="V339" s="573"/>
      <c r="W339" s="573"/>
      <c r="X339" s="573"/>
      <c r="Y339" s="573"/>
      <c r="Z339" s="573"/>
      <c r="AA339" s="573"/>
      <c r="AB339" s="573"/>
      <c r="AC339" s="573"/>
      <c r="AD339" s="573"/>
      <c r="AE339" s="573"/>
      <c r="AF339" s="573"/>
      <c r="AG339" s="573"/>
      <c r="AH339" s="581"/>
    </row>
    <row r="340" spans="2:34" ht="15" customHeight="1">
      <c r="B340" s="588"/>
      <c r="C340" s="589"/>
      <c r="D340" s="589"/>
      <c r="E340" s="589"/>
      <c r="F340" s="589"/>
      <c r="G340" s="590"/>
      <c r="H340" s="28" t="s">
        <v>55</v>
      </c>
      <c r="I340" s="584"/>
      <c r="J340" s="584"/>
      <c r="K340" s="584"/>
      <c r="L340" s="29" t="s">
        <v>40</v>
      </c>
      <c r="M340" s="552"/>
      <c r="N340" s="552"/>
      <c r="O340" s="29" t="s">
        <v>41</v>
      </c>
      <c r="P340" s="582"/>
      <c r="Q340" s="582"/>
      <c r="R340" s="582"/>
      <c r="S340" s="582"/>
      <c r="T340" s="582"/>
      <c r="U340" s="582"/>
      <c r="V340" s="582"/>
      <c r="W340" s="582"/>
      <c r="X340" s="582"/>
      <c r="Y340" s="582"/>
      <c r="Z340" s="582"/>
      <c r="AA340" s="582"/>
      <c r="AB340" s="582"/>
      <c r="AC340" s="582"/>
      <c r="AD340" s="582"/>
      <c r="AE340" s="582"/>
      <c r="AF340" s="582"/>
      <c r="AG340" s="582"/>
      <c r="AH340" s="583"/>
    </row>
    <row r="341" spans="2:34" ht="15" customHeight="1">
      <c r="B341" s="588"/>
      <c r="C341" s="589"/>
      <c r="D341" s="589"/>
      <c r="E341" s="589"/>
      <c r="F341" s="589"/>
      <c r="G341" s="590"/>
      <c r="H341" s="579"/>
      <c r="I341" s="580"/>
      <c r="J341" s="580"/>
      <c r="K341" s="580"/>
      <c r="L341" s="27" t="s">
        <v>40</v>
      </c>
      <c r="M341" s="548"/>
      <c r="N341" s="548"/>
      <c r="O341" s="27" t="s">
        <v>41</v>
      </c>
      <c r="P341" s="573"/>
      <c r="Q341" s="573"/>
      <c r="R341" s="573"/>
      <c r="S341" s="573"/>
      <c r="T341" s="573"/>
      <c r="U341" s="573"/>
      <c r="V341" s="573"/>
      <c r="W341" s="573"/>
      <c r="X341" s="573"/>
      <c r="Y341" s="573"/>
      <c r="Z341" s="573"/>
      <c r="AA341" s="573"/>
      <c r="AB341" s="573"/>
      <c r="AC341" s="573"/>
      <c r="AD341" s="573"/>
      <c r="AE341" s="573"/>
      <c r="AF341" s="573"/>
      <c r="AG341" s="573"/>
      <c r="AH341" s="581"/>
    </row>
    <row r="342" spans="2:34" ht="15" customHeight="1">
      <c r="B342" s="588"/>
      <c r="C342" s="589"/>
      <c r="D342" s="589"/>
      <c r="E342" s="589"/>
      <c r="F342" s="589"/>
      <c r="G342" s="590"/>
      <c r="H342" s="28" t="s">
        <v>55</v>
      </c>
      <c r="I342" s="584"/>
      <c r="J342" s="584"/>
      <c r="K342" s="584"/>
      <c r="L342" s="29" t="s">
        <v>40</v>
      </c>
      <c r="M342" s="552"/>
      <c r="N342" s="552"/>
      <c r="O342" s="29" t="s">
        <v>41</v>
      </c>
      <c r="P342" s="582"/>
      <c r="Q342" s="582"/>
      <c r="R342" s="582"/>
      <c r="S342" s="582"/>
      <c r="T342" s="582"/>
      <c r="U342" s="582"/>
      <c r="V342" s="582"/>
      <c r="W342" s="582"/>
      <c r="X342" s="582"/>
      <c r="Y342" s="582"/>
      <c r="Z342" s="582"/>
      <c r="AA342" s="582"/>
      <c r="AB342" s="582"/>
      <c r="AC342" s="582"/>
      <c r="AD342" s="582"/>
      <c r="AE342" s="582"/>
      <c r="AF342" s="582"/>
      <c r="AG342" s="582"/>
      <c r="AH342" s="583"/>
    </row>
    <row r="343" spans="2:34" ht="15" customHeight="1">
      <c r="B343" s="588"/>
      <c r="C343" s="589"/>
      <c r="D343" s="589"/>
      <c r="E343" s="589"/>
      <c r="F343" s="589"/>
      <c r="G343" s="590"/>
      <c r="H343" s="579"/>
      <c r="I343" s="580"/>
      <c r="J343" s="580"/>
      <c r="K343" s="580"/>
      <c r="L343" s="27" t="s">
        <v>40</v>
      </c>
      <c r="M343" s="548"/>
      <c r="N343" s="548"/>
      <c r="O343" s="27" t="s">
        <v>41</v>
      </c>
      <c r="P343" s="573"/>
      <c r="Q343" s="573"/>
      <c r="R343" s="573"/>
      <c r="S343" s="573"/>
      <c r="T343" s="573"/>
      <c r="U343" s="573"/>
      <c r="V343" s="573"/>
      <c r="W343" s="573"/>
      <c r="X343" s="573"/>
      <c r="Y343" s="573"/>
      <c r="Z343" s="573"/>
      <c r="AA343" s="573"/>
      <c r="AB343" s="573"/>
      <c r="AC343" s="573"/>
      <c r="AD343" s="573"/>
      <c r="AE343" s="573"/>
      <c r="AF343" s="573"/>
      <c r="AG343" s="573"/>
      <c r="AH343" s="581"/>
    </row>
    <row r="344" spans="2:34" ht="15" customHeight="1">
      <c r="B344" s="588"/>
      <c r="C344" s="589"/>
      <c r="D344" s="589"/>
      <c r="E344" s="589"/>
      <c r="F344" s="589"/>
      <c r="G344" s="590"/>
      <c r="H344" s="28" t="s">
        <v>55</v>
      </c>
      <c r="I344" s="584"/>
      <c r="J344" s="584"/>
      <c r="K344" s="584"/>
      <c r="L344" s="29" t="s">
        <v>40</v>
      </c>
      <c r="M344" s="552"/>
      <c r="N344" s="552"/>
      <c r="O344" s="29" t="s">
        <v>41</v>
      </c>
      <c r="P344" s="582"/>
      <c r="Q344" s="582"/>
      <c r="R344" s="582"/>
      <c r="S344" s="582"/>
      <c r="T344" s="582"/>
      <c r="U344" s="582"/>
      <c r="V344" s="582"/>
      <c r="W344" s="582"/>
      <c r="X344" s="582"/>
      <c r="Y344" s="582"/>
      <c r="Z344" s="582"/>
      <c r="AA344" s="582"/>
      <c r="AB344" s="582"/>
      <c r="AC344" s="582"/>
      <c r="AD344" s="582"/>
      <c r="AE344" s="582"/>
      <c r="AF344" s="582"/>
      <c r="AG344" s="582"/>
      <c r="AH344" s="583"/>
    </row>
    <row r="345" spans="2:34" ht="15" customHeight="1">
      <c r="B345" s="588"/>
      <c r="C345" s="589"/>
      <c r="D345" s="589"/>
      <c r="E345" s="589"/>
      <c r="F345" s="589"/>
      <c r="G345" s="590"/>
      <c r="H345" s="579"/>
      <c r="I345" s="580"/>
      <c r="J345" s="580"/>
      <c r="K345" s="580"/>
      <c r="L345" s="27" t="s">
        <v>40</v>
      </c>
      <c r="M345" s="548"/>
      <c r="N345" s="548"/>
      <c r="O345" s="27" t="s">
        <v>41</v>
      </c>
      <c r="P345" s="573"/>
      <c r="Q345" s="573"/>
      <c r="R345" s="573"/>
      <c r="S345" s="573"/>
      <c r="T345" s="573"/>
      <c r="U345" s="573"/>
      <c r="V345" s="573"/>
      <c r="W345" s="573"/>
      <c r="X345" s="573"/>
      <c r="Y345" s="573"/>
      <c r="Z345" s="573"/>
      <c r="AA345" s="573"/>
      <c r="AB345" s="573"/>
      <c r="AC345" s="573"/>
      <c r="AD345" s="573"/>
      <c r="AE345" s="573"/>
      <c r="AF345" s="573"/>
      <c r="AG345" s="573"/>
      <c r="AH345" s="581"/>
    </row>
    <row r="346" spans="2:34" ht="15" customHeight="1">
      <c r="B346" s="588"/>
      <c r="C346" s="589"/>
      <c r="D346" s="589"/>
      <c r="E346" s="589"/>
      <c r="F346" s="589"/>
      <c r="G346" s="590"/>
      <c r="H346" s="28" t="s">
        <v>55</v>
      </c>
      <c r="I346" s="584"/>
      <c r="J346" s="584"/>
      <c r="K346" s="584"/>
      <c r="L346" s="29" t="s">
        <v>40</v>
      </c>
      <c r="M346" s="552"/>
      <c r="N346" s="552"/>
      <c r="O346" s="29" t="s">
        <v>41</v>
      </c>
      <c r="P346" s="582"/>
      <c r="Q346" s="582"/>
      <c r="R346" s="582"/>
      <c r="S346" s="582"/>
      <c r="T346" s="582"/>
      <c r="U346" s="582"/>
      <c r="V346" s="582"/>
      <c r="W346" s="582"/>
      <c r="X346" s="582"/>
      <c r="Y346" s="582"/>
      <c r="Z346" s="582"/>
      <c r="AA346" s="582"/>
      <c r="AB346" s="582"/>
      <c r="AC346" s="582"/>
      <c r="AD346" s="582"/>
      <c r="AE346" s="582"/>
      <c r="AF346" s="582"/>
      <c r="AG346" s="582"/>
      <c r="AH346" s="583"/>
    </row>
    <row r="347" spans="2:34" ht="15" customHeight="1">
      <c r="B347" s="588"/>
      <c r="C347" s="589"/>
      <c r="D347" s="589"/>
      <c r="E347" s="589"/>
      <c r="F347" s="589"/>
      <c r="G347" s="590"/>
      <c r="H347" s="579"/>
      <c r="I347" s="580"/>
      <c r="J347" s="580"/>
      <c r="K347" s="580"/>
      <c r="L347" s="27" t="s">
        <v>40</v>
      </c>
      <c r="M347" s="548"/>
      <c r="N347" s="548"/>
      <c r="O347" s="27" t="s">
        <v>41</v>
      </c>
      <c r="P347" s="573"/>
      <c r="Q347" s="573"/>
      <c r="R347" s="573"/>
      <c r="S347" s="573"/>
      <c r="T347" s="573"/>
      <c r="U347" s="573"/>
      <c r="V347" s="573"/>
      <c r="W347" s="573"/>
      <c r="X347" s="573"/>
      <c r="Y347" s="573"/>
      <c r="Z347" s="573"/>
      <c r="AA347" s="573"/>
      <c r="AB347" s="573"/>
      <c r="AC347" s="573"/>
      <c r="AD347" s="573"/>
      <c r="AE347" s="573"/>
      <c r="AF347" s="573"/>
      <c r="AG347" s="573"/>
      <c r="AH347" s="581"/>
    </row>
    <row r="348" spans="2:34" ht="15" customHeight="1">
      <c r="B348" s="588"/>
      <c r="C348" s="589"/>
      <c r="D348" s="589"/>
      <c r="E348" s="589"/>
      <c r="F348" s="589"/>
      <c r="G348" s="590"/>
      <c r="H348" s="28" t="s">
        <v>55</v>
      </c>
      <c r="I348" s="584"/>
      <c r="J348" s="584"/>
      <c r="K348" s="584"/>
      <c r="L348" s="29" t="s">
        <v>40</v>
      </c>
      <c r="M348" s="552"/>
      <c r="N348" s="552"/>
      <c r="O348" s="29" t="s">
        <v>41</v>
      </c>
      <c r="P348" s="582"/>
      <c r="Q348" s="582"/>
      <c r="R348" s="582"/>
      <c r="S348" s="582"/>
      <c r="T348" s="582"/>
      <c r="U348" s="582"/>
      <c r="V348" s="582"/>
      <c r="W348" s="582"/>
      <c r="X348" s="582"/>
      <c r="Y348" s="582"/>
      <c r="Z348" s="582"/>
      <c r="AA348" s="582"/>
      <c r="AB348" s="582"/>
      <c r="AC348" s="582"/>
      <c r="AD348" s="582"/>
      <c r="AE348" s="582"/>
      <c r="AF348" s="582"/>
      <c r="AG348" s="582"/>
      <c r="AH348" s="583"/>
    </row>
    <row r="349" spans="2:34" ht="15" customHeight="1">
      <c r="B349" s="588"/>
      <c r="C349" s="589"/>
      <c r="D349" s="589"/>
      <c r="E349" s="589"/>
      <c r="F349" s="589"/>
      <c r="G349" s="590"/>
      <c r="H349" s="579"/>
      <c r="I349" s="580"/>
      <c r="J349" s="580"/>
      <c r="K349" s="580"/>
      <c r="L349" s="27" t="s">
        <v>40</v>
      </c>
      <c r="M349" s="548"/>
      <c r="N349" s="548"/>
      <c r="O349" s="27" t="s">
        <v>41</v>
      </c>
      <c r="P349" s="573"/>
      <c r="Q349" s="573"/>
      <c r="R349" s="573"/>
      <c r="S349" s="573"/>
      <c r="T349" s="573"/>
      <c r="U349" s="573"/>
      <c r="V349" s="573"/>
      <c r="W349" s="573"/>
      <c r="X349" s="573"/>
      <c r="Y349" s="573"/>
      <c r="Z349" s="573"/>
      <c r="AA349" s="573"/>
      <c r="AB349" s="573"/>
      <c r="AC349" s="573"/>
      <c r="AD349" s="573"/>
      <c r="AE349" s="573"/>
      <c r="AF349" s="573"/>
      <c r="AG349" s="573"/>
      <c r="AH349" s="581"/>
    </row>
    <row r="350" spans="2:34" ht="15" customHeight="1">
      <c r="B350" s="588"/>
      <c r="C350" s="589"/>
      <c r="D350" s="589"/>
      <c r="E350" s="589"/>
      <c r="F350" s="589"/>
      <c r="G350" s="590"/>
      <c r="H350" s="28" t="s">
        <v>55</v>
      </c>
      <c r="I350" s="584"/>
      <c r="J350" s="584"/>
      <c r="K350" s="584"/>
      <c r="L350" s="29" t="s">
        <v>40</v>
      </c>
      <c r="M350" s="552"/>
      <c r="N350" s="552"/>
      <c r="O350" s="29" t="s">
        <v>41</v>
      </c>
      <c r="P350" s="582"/>
      <c r="Q350" s="582"/>
      <c r="R350" s="582"/>
      <c r="S350" s="582"/>
      <c r="T350" s="582"/>
      <c r="U350" s="582"/>
      <c r="V350" s="582"/>
      <c r="W350" s="582"/>
      <c r="X350" s="582"/>
      <c r="Y350" s="582"/>
      <c r="Z350" s="582"/>
      <c r="AA350" s="582"/>
      <c r="AB350" s="582"/>
      <c r="AC350" s="582"/>
      <c r="AD350" s="582"/>
      <c r="AE350" s="582"/>
      <c r="AF350" s="582"/>
      <c r="AG350" s="582"/>
      <c r="AH350" s="583"/>
    </row>
    <row r="351" spans="2:34" ht="15" customHeight="1">
      <c r="B351" s="588"/>
      <c r="C351" s="589"/>
      <c r="D351" s="589"/>
      <c r="E351" s="589"/>
      <c r="F351" s="589"/>
      <c r="G351" s="590"/>
      <c r="H351" s="579"/>
      <c r="I351" s="580"/>
      <c r="J351" s="580"/>
      <c r="K351" s="580"/>
      <c r="L351" s="27" t="s">
        <v>40</v>
      </c>
      <c r="M351" s="548"/>
      <c r="N351" s="548"/>
      <c r="O351" s="27" t="s">
        <v>41</v>
      </c>
      <c r="P351" s="573"/>
      <c r="Q351" s="573"/>
      <c r="R351" s="573"/>
      <c r="S351" s="573"/>
      <c r="T351" s="573"/>
      <c r="U351" s="573"/>
      <c r="V351" s="573"/>
      <c r="W351" s="573"/>
      <c r="X351" s="573"/>
      <c r="Y351" s="573"/>
      <c r="Z351" s="573"/>
      <c r="AA351" s="573"/>
      <c r="AB351" s="573"/>
      <c r="AC351" s="573"/>
      <c r="AD351" s="573"/>
      <c r="AE351" s="573"/>
      <c r="AF351" s="573"/>
      <c r="AG351" s="573"/>
      <c r="AH351" s="581"/>
    </row>
    <row r="352" spans="2:34" ht="15" customHeight="1">
      <c r="B352" s="588"/>
      <c r="C352" s="589"/>
      <c r="D352" s="589"/>
      <c r="E352" s="589"/>
      <c r="F352" s="589"/>
      <c r="G352" s="590"/>
      <c r="H352" s="28" t="s">
        <v>55</v>
      </c>
      <c r="I352" s="584"/>
      <c r="J352" s="584"/>
      <c r="K352" s="584"/>
      <c r="L352" s="29" t="s">
        <v>40</v>
      </c>
      <c r="M352" s="552"/>
      <c r="N352" s="552"/>
      <c r="O352" s="29" t="s">
        <v>41</v>
      </c>
      <c r="P352" s="582"/>
      <c r="Q352" s="582"/>
      <c r="R352" s="582"/>
      <c r="S352" s="582"/>
      <c r="T352" s="582"/>
      <c r="U352" s="582"/>
      <c r="V352" s="582"/>
      <c r="W352" s="582"/>
      <c r="X352" s="582"/>
      <c r="Y352" s="582"/>
      <c r="Z352" s="582"/>
      <c r="AA352" s="582"/>
      <c r="AB352" s="582"/>
      <c r="AC352" s="582"/>
      <c r="AD352" s="582"/>
      <c r="AE352" s="582"/>
      <c r="AF352" s="582"/>
      <c r="AG352" s="582"/>
      <c r="AH352" s="583"/>
    </row>
    <row r="353" spans="2:34" ht="15" customHeight="1">
      <c r="B353" s="588"/>
      <c r="C353" s="589"/>
      <c r="D353" s="589"/>
      <c r="E353" s="589"/>
      <c r="F353" s="589"/>
      <c r="G353" s="590"/>
      <c r="H353" s="579"/>
      <c r="I353" s="580"/>
      <c r="J353" s="580"/>
      <c r="K353" s="580"/>
      <c r="L353" s="27" t="s">
        <v>40</v>
      </c>
      <c r="M353" s="548"/>
      <c r="N353" s="548"/>
      <c r="O353" s="27" t="s">
        <v>41</v>
      </c>
      <c r="P353" s="573"/>
      <c r="Q353" s="573"/>
      <c r="R353" s="573"/>
      <c r="S353" s="573"/>
      <c r="T353" s="573"/>
      <c r="U353" s="573"/>
      <c r="V353" s="573"/>
      <c r="W353" s="573"/>
      <c r="X353" s="573"/>
      <c r="Y353" s="573"/>
      <c r="Z353" s="573"/>
      <c r="AA353" s="573"/>
      <c r="AB353" s="573"/>
      <c r="AC353" s="573"/>
      <c r="AD353" s="573"/>
      <c r="AE353" s="573"/>
      <c r="AF353" s="573"/>
      <c r="AG353" s="573"/>
      <c r="AH353" s="581"/>
    </row>
    <row r="354" spans="2:34" ht="15" customHeight="1">
      <c r="B354" s="591"/>
      <c r="C354" s="592"/>
      <c r="D354" s="592"/>
      <c r="E354" s="592"/>
      <c r="F354" s="592"/>
      <c r="G354" s="593"/>
      <c r="H354" s="28" t="s">
        <v>55</v>
      </c>
      <c r="I354" s="584"/>
      <c r="J354" s="584"/>
      <c r="K354" s="584"/>
      <c r="L354" s="29" t="s">
        <v>40</v>
      </c>
      <c r="M354" s="552"/>
      <c r="N354" s="552"/>
      <c r="O354" s="29" t="s">
        <v>41</v>
      </c>
      <c r="P354" s="582"/>
      <c r="Q354" s="582"/>
      <c r="R354" s="582"/>
      <c r="S354" s="582"/>
      <c r="T354" s="582"/>
      <c r="U354" s="582"/>
      <c r="V354" s="582"/>
      <c r="W354" s="582"/>
      <c r="X354" s="582"/>
      <c r="Y354" s="582"/>
      <c r="Z354" s="582"/>
      <c r="AA354" s="582"/>
      <c r="AB354" s="582"/>
      <c r="AC354" s="582"/>
      <c r="AD354" s="582"/>
      <c r="AE354" s="582"/>
      <c r="AF354" s="582"/>
      <c r="AG354" s="582"/>
      <c r="AH354" s="583"/>
    </row>
    <row r="355" spans="2:34" ht="15" customHeight="1">
      <c r="B355" s="585" t="s">
        <v>56</v>
      </c>
      <c r="C355" s="586"/>
      <c r="D355" s="586"/>
      <c r="E355" s="586"/>
      <c r="F355" s="586"/>
      <c r="G355" s="587"/>
      <c r="H355" s="579"/>
      <c r="I355" s="580"/>
      <c r="J355" s="580"/>
      <c r="K355" s="580"/>
      <c r="L355" s="27" t="s">
        <v>40</v>
      </c>
      <c r="M355" s="548"/>
      <c r="N355" s="548"/>
      <c r="O355" s="27" t="s">
        <v>41</v>
      </c>
      <c r="P355" s="573"/>
      <c r="Q355" s="573"/>
      <c r="R355" s="573"/>
      <c r="S355" s="573"/>
      <c r="T355" s="573"/>
      <c r="U355" s="573"/>
      <c r="V355" s="573"/>
      <c r="W355" s="573"/>
      <c r="X355" s="573"/>
      <c r="Y355" s="573"/>
      <c r="Z355" s="573"/>
      <c r="AA355" s="573"/>
      <c r="AB355" s="573"/>
      <c r="AC355" s="573"/>
      <c r="AD355" s="573"/>
      <c r="AE355" s="573"/>
      <c r="AF355" s="573"/>
      <c r="AG355" s="573"/>
      <c r="AH355" s="581"/>
    </row>
    <row r="356" spans="2:34" ht="15" customHeight="1">
      <c r="B356" s="588"/>
      <c r="C356" s="589"/>
      <c r="D356" s="589"/>
      <c r="E356" s="589"/>
      <c r="F356" s="589"/>
      <c r="G356" s="590"/>
      <c r="H356" s="28" t="s">
        <v>55</v>
      </c>
      <c r="I356" s="584"/>
      <c r="J356" s="584"/>
      <c r="K356" s="584"/>
      <c r="L356" s="29" t="s">
        <v>40</v>
      </c>
      <c r="M356" s="552"/>
      <c r="N356" s="552"/>
      <c r="O356" s="29" t="s">
        <v>41</v>
      </c>
      <c r="P356" s="582"/>
      <c r="Q356" s="582"/>
      <c r="R356" s="582"/>
      <c r="S356" s="582"/>
      <c r="T356" s="582"/>
      <c r="U356" s="582"/>
      <c r="V356" s="582"/>
      <c r="W356" s="582"/>
      <c r="X356" s="582"/>
      <c r="Y356" s="582"/>
      <c r="Z356" s="582"/>
      <c r="AA356" s="582"/>
      <c r="AB356" s="582"/>
      <c r="AC356" s="582"/>
      <c r="AD356" s="582"/>
      <c r="AE356" s="582"/>
      <c r="AF356" s="582"/>
      <c r="AG356" s="582"/>
      <c r="AH356" s="583"/>
    </row>
    <row r="357" spans="2:34" ht="15" customHeight="1">
      <c r="B357" s="588"/>
      <c r="C357" s="589"/>
      <c r="D357" s="589"/>
      <c r="E357" s="589"/>
      <c r="F357" s="589"/>
      <c r="G357" s="590"/>
      <c r="H357" s="579"/>
      <c r="I357" s="580"/>
      <c r="J357" s="580"/>
      <c r="K357" s="580"/>
      <c r="L357" s="27" t="s">
        <v>40</v>
      </c>
      <c r="M357" s="548"/>
      <c r="N357" s="548"/>
      <c r="O357" s="27" t="s">
        <v>41</v>
      </c>
      <c r="P357" s="573"/>
      <c r="Q357" s="573"/>
      <c r="R357" s="573"/>
      <c r="S357" s="573"/>
      <c r="T357" s="573"/>
      <c r="U357" s="573"/>
      <c r="V357" s="573"/>
      <c r="W357" s="573"/>
      <c r="X357" s="573"/>
      <c r="Y357" s="573"/>
      <c r="Z357" s="573"/>
      <c r="AA357" s="573"/>
      <c r="AB357" s="573"/>
      <c r="AC357" s="573"/>
      <c r="AD357" s="573"/>
      <c r="AE357" s="573"/>
      <c r="AF357" s="573"/>
      <c r="AG357" s="573"/>
      <c r="AH357" s="581"/>
    </row>
    <row r="358" spans="2:34" ht="15" customHeight="1">
      <c r="B358" s="588"/>
      <c r="C358" s="589"/>
      <c r="D358" s="589"/>
      <c r="E358" s="589"/>
      <c r="F358" s="589"/>
      <c r="G358" s="590"/>
      <c r="H358" s="28" t="s">
        <v>55</v>
      </c>
      <c r="I358" s="584"/>
      <c r="J358" s="584"/>
      <c r="K358" s="584"/>
      <c r="L358" s="29" t="s">
        <v>40</v>
      </c>
      <c r="M358" s="552"/>
      <c r="N358" s="552"/>
      <c r="O358" s="29" t="s">
        <v>41</v>
      </c>
      <c r="P358" s="582"/>
      <c r="Q358" s="582"/>
      <c r="R358" s="582"/>
      <c r="S358" s="582"/>
      <c r="T358" s="582"/>
      <c r="U358" s="582"/>
      <c r="V358" s="582"/>
      <c r="W358" s="582"/>
      <c r="X358" s="582"/>
      <c r="Y358" s="582"/>
      <c r="Z358" s="582"/>
      <c r="AA358" s="582"/>
      <c r="AB358" s="582"/>
      <c r="AC358" s="582"/>
      <c r="AD358" s="582"/>
      <c r="AE358" s="582"/>
      <c r="AF358" s="582"/>
      <c r="AG358" s="582"/>
      <c r="AH358" s="583"/>
    </row>
    <row r="359" spans="2:34" ht="15" customHeight="1">
      <c r="B359" s="588"/>
      <c r="C359" s="589"/>
      <c r="D359" s="589"/>
      <c r="E359" s="589"/>
      <c r="F359" s="589"/>
      <c r="G359" s="590"/>
      <c r="H359" s="579"/>
      <c r="I359" s="580"/>
      <c r="J359" s="580"/>
      <c r="K359" s="580"/>
      <c r="L359" s="27" t="s">
        <v>40</v>
      </c>
      <c r="M359" s="548"/>
      <c r="N359" s="548"/>
      <c r="O359" s="27" t="s">
        <v>41</v>
      </c>
      <c r="P359" s="573"/>
      <c r="Q359" s="573"/>
      <c r="R359" s="573"/>
      <c r="S359" s="573"/>
      <c r="T359" s="573"/>
      <c r="U359" s="573"/>
      <c r="V359" s="573"/>
      <c r="W359" s="573"/>
      <c r="X359" s="573"/>
      <c r="Y359" s="573"/>
      <c r="Z359" s="573"/>
      <c r="AA359" s="573"/>
      <c r="AB359" s="573"/>
      <c r="AC359" s="573"/>
      <c r="AD359" s="573"/>
      <c r="AE359" s="573"/>
      <c r="AF359" s="573"/>
      <c r="AG359" s="573"/>
      <c r="AH359" s="581"/>
    </row>
    <row r="360" spans="2:34" ht="15" customHeight="1">
      <c r="B360" s="588"/>
      <c r="C360" s="589"/>
      <c r="D360" s="589"/>
      <c r="E360" s="589"/>
      <c r="F360" s="589"/>
      <c r="G360" s="590"/>
      <c r="H360" s="28" t="s">
        <v>55</v>
      </c>
      <c r="I360" s="584"/>
      <c r="J360" s="584"/>
      <c r="K360" s="584"/>
      <c r="L360" s="29" t="s">
        <v>40</v>
      </c>
      <c r="M360" s="552"/>
      <c r="N360" s="552"/>
      <c r="O360" s="29" t="s">
        <v>41</v>
      </c>
      <c r="P360" s="582"/>
      <c r="Q360" s="582"/>
      <c r="R360" s="582"/>
      <c r="S360" s="582"/>
      <c r="T360" s="582"/>
      <c r="U360" s="582"/>
      <c r="V360" s="582"/>
      <c r="W360" s="582"/>
      <c r="X360" s="582"/>
      <c r="Y360" s="582"/>
      <c r="Z360" s="582"/>
      <c r="AA360" s="582"/>
      <c r="AB360" s="582"/>
      <c r="AC360" s="582"/>
      <c r="AD360" s="582"/>
      <c r="AE360" s="582"/>
      <c r="AF360" s="582"/>
      <c r="AG360" s="582"/>
      <c r="AH360" s="583"/>
    </row>
    <row r="361" spans="2:34" ht="15" customHeight="1">
      <c r="B361" s="588"/>
      <c r="C361" s="589"/>
      <c r="D361" s="589"/>
      <c r="E361" s="589"/>
      <c r="F361" s="589"/>
      <c r="G361" s="590"/>
      <c r="H361" s="579"/>
      <c r="I361" s="580"/>
      <c r="J361" s="580"/>
      <c r="K361" s="580"/>
      <c r="L361" s="27" t="s">
        <v>40</v>
      </c>
      <c r="M361" s="548"/>
      <c r="N361" s="548"/>
      <c r="O361" s="27" t="s">
        <v>41</v>
      </c>
      <c r="P361" s="573"/>
      <c r="Q361" s="573"/>
      <c r="R361" s="573"/>
      <c r="S361" s="573"/>
      <c r="T361" s="573"/>
      <c r="U361" s="573"/>
      <c r="V361" s="573"/>
      <c r="W361" s="573"/>
      <c r="X361" s="573"/>
      <c r="Y361" s="573"/>
      <c r="Z361" s="573"/>
      <c r="AA361" s="573"/>
      <c r="AB361" s="573"/>
      <c r="AC361" s="573"/>
      <c r="AD361" s="573"/>
      <c r="AE361" s="573"/>
      <c r="AF361" s="573"/>
      <c r="AG361" s="573"/>
      <c r="AH361" s="581"/>
    </row>
    <row r="362" spans="2:34" ht="15" customHeight="1">
      <c r="B362" s="588"/>
      <c r="C362" s="589"/>
      <c r="D362" s="589"/>
      <c r="E362" s="589"/>
      <c r="F362" s="589"/>
      <c r="G362" s="590"/>
      <c r="H362" s="28" t="s">
        <v>55</v>
      </c>
      <c r="I362" s="584"/>
      <c r="J362" s="584"/>
      <c r="K362" s="584"/>
      <c r="L362" s="29" t="s">
        <v>40</v>
      </c>
      <c r="M362" s="552"/>
      <c r="N362" s="552"/>
      <c r="O362" s="29" t="s">
        <v>41</v>
      </c>
      <c r="P362" s="582"/>
      <c r="Q362" s="582"/>
      <c r="R362" s="582"/>
      <c r="S362" s="582"/>
      <c r="T362" s="582"/>
      <c r="U362" s="582"/>
      <c r="V362" s="582"/>
      <c r="W362" s="582"/>
      <c r="X362" s="582"/>
      <c r="Y362" s="582"/>
      <c r="Z362" s="582"/>
      <c r="AA362" s="582"/>
      <c r="AB362" s="582"/>
      <c r="AC362" s="582"/>
      <c r="AD362" s="582"/>
      <c r="AE362" s="582"/>
      <c r="AF362" s="582"/>
      <c r="AG362" s="582"/>
      <c r="AH362" s="583"/>
    </row>
    <row r="363" spans="2:34" ht="15" customHeight="1">
      <c r="B363" s="588"/>
      <c r="C363" s="589"/>
      <c r="D363" s="589"/>
      <c r="E363" s="589"/>
      <c r="F363" s="589"/>
      <c r="G363" s="590"/>
      <c r="H363" s="579"/>
      <c r="I363" s="580"/>
      <c r="J363" s="580"/>
      <c r="K363" s="580"/>
      <c r="L363" s="27" t="s">
        <v>40</v>
      </c>
      <c r="M363" s="548"/>
      <c r="N363" s="548"/>
      <c r="O363" s="27" t="s">
        <v>41</v>
      </c>
      <c r="P363" s="573"/>
      <c r="Q363" s="573"/>
      <c r="R363" s="573"/>
      <c r="S363" s="573"/>
      <c r="T363" s="573"/>
      <c r="U363" s="573"/>
      <c r="V363" s="573"/>
      <c r="W363" s="573"/>
      <c r="X363" s="573"/>
      <c r="Y363" s="573"/>
      <c r="Z363" s="573"/>
      <c r="AA363" s="573"/>
      <c r="AB363" s="573"/>
      <c r="AC363" s="573"/>
      <c r="AD363" s="573"/>
      <c r="AE363" s="573"/>
      <c r="AF363" s="573"/>
      <c r="AG363" s="573"/>
      <c r="AH363" s="581"/>
    </row>
    <row r="364" spans="2:34" ht="15" customHeight="1">
      <c r="B364" s="588"/>
      <c r="C364" s="589"/>
      <c r="D364" s="589"/>
      <c r="E364" s="589"/>
      <c r="F364" s="589"/>
      <c r="G364" s="590"/>
      <c r="H364" s="28" t="s">
        <v>55</v>
      </c>
      <c r="I364" s="584"/>
      <c r="J364" s="584"/>
      <c r="K364" s="584"/>
      <c r="L364" s="29" t="s">
        <v>40</v>
      </c>
      <c r="M364" s="552"/>
      <c r="N364" s="552"/>
      <c r="O364" s="29" t="s">
        <v>41</v>
      </c>
      <c r="P364" s="582"/>
      <c r="Q364" s="582"/>
      <c r="R364" s="582"/>
      <c r="S364" s="582"/>
      <c r="T364" s="582"/>
      <c r="U364" s="582"/>
      <c r="V364" s="582"/>
      <c r="W364" s="582"/>
      <c r="X364" s="582"/>
      <c r="Y364" s="582"/>
      <c r="Z364" s="582"/>
      <c r="AA364" s="582"/>
      <c r="AB364" s="582"/>
      <c r="AC364" s="582"/>
      <c r="AD364" s="582"/>
      <c r="AE364" s="582"/>
      <c r="AF364" s="582"/>
      <c r="AG364" s="582"/>
      <c r="AH364" s="583"/>
    </row>
    <row r="365" spans="2:34" ht="15" customHeight="1">
      <c r="B365" s="588"/>
      <c r="C365" s="589"/>
      <c r="D365" s="589"/>
      <c r="E365" s="589"/>
      <c r="F365" s="589"/>
      <c r="G365" s="590"/>
      <c r="H365" s="579"/>
      <c r="I365" s="580"/>
      <c r="J365" s="580"/>
      <c r="K365" s="580"/>
      <c r="L365" s="27" t="s">
        <v>40</v>
      </c>
      <c r="M365" s="548"/>
      <c r="N365" s="548"/>
      <c r="O365" s="27" t="s">
        <v>41</v>
      </c>
      <c r="P365" s="573"/>
      <c r="Q365" s="573"/>
      <c r="R365" s="573"/>
      <c r="S365" s="573"/>
      <c r="T365" s="573"/>
      <c r="U365" s="573"/>
      <c r="V365" s="573"/>
      <c r="W365" s="573"/>
      <c r="X365" s="573"/>
      <c r="Y365" s="573"/>
      <c r="Z365" s="573"/>
      <c r="AA365" s="573"/>
      <c r="AB365" s="573"/>
      <c r="AC365" s="573"/>
      <c r="AD365" s="573"/>
      <c r="AE365" s="573"/>
      <c r="AF365" s="573"/>
      <c r="AG365" s="573"/>
      <c r="AH365" s="581"/>
    </row>
    <row r="366" spans="2:34" ht="15" customHeight="1">
      <c r="B366" s="588"/>
      <c r="C366" s="589"/>
      <c r="D366" s="589"/>
      <c r="E366" s="589"/>
      <c r="F366" s="589"/>
      <c r="G366" s="590"/>
      <c r="H366" s="28" t="s">
        <v>55</v>
      </c>
      <c r="I366" s="584"/>
      <c r="J366" s="584"/>
      <c r="K366" s="584"/>
      <c r="L366" s="29" t="s">
        <v>40</v>
      </c>
      <c r="M366" s="552"/>
      <c r="N366" s="552"/>
      <c r="O366" s="29" t="s">
        <v>41</v>
      </c>
      <c r="P366" s="582"/>
      <c r="Q366" s="582"/>
      <c r="R366" s="582"/>
      <c r="S366" s="582"/>
      <c r="T366" s="582"/>
      <c r="U366" s="582"/>
      <c r="V366" s="582"/>
      <c r="W366" s="582"/>
      <c r="X366" s="582"/>
      <c r="Y366" s="582"/>
      <c r="Z366" s="582"/>
      <c r="AA366" s="582"/>
      <c r="AB366" s="582"/>
      <c r="AC366" s="582"/>
      <c r="AD366" s="582"/>
      <c r="AE366" s="582"/>
      <c r="AF366" s="582"/>
      <c r="AG366" s="582"/>
      <c r="AH366" s="583"/>
    </row>
    <row r="367" spans="2:34" ht="15" customHeight="1">
      <c r="B367" s="588"/>
      <c r="C367" s="589"/>
      <c r="D367" s="589"/>
      <c r="E367" s="589"/>
      <c r="F367" s="589"/>
      <c r="G367" s="590"/>
      <c r="H367" s="579"/>
      <c r="I367" s="580"/>
      <c r="J367" s="580"/>
      <c r="K367" s="580"/>
      <c r="L367" s="27" t="s">
        <v>40</v>
      </c>
      <c r="M367" s="548"/>
      <c r="N367" s="548"/>
      <c r="O367" s="27" t="s">
        <v>41</v>
      </c>
      <c r="P367" s="573"/>
      <c r="Q367" s="573"/>
      <c r="R367" s="573"/>
      <c r="S367" s="573"/>
      <c r="T367" s="573"/>
      <c r="U367" s="573"/>
      <c r="V367" s="573"/>
      <c r="W367" s="573"/>
      <c r="X367" s="573"/>
      <c r="Y367" s="573"/>
      <c r="Z367" s="573"/>
      <c r="AA367" s="573"/>
      <c r="AB367" s="573"/>
      <c r="AC367" s="573"/>
      <c r="AD367" s="573"/>
      <c r="AE367" s="573"/>
      <c r="AF367" s="573"/>
      <c r="AG367" s="573"/>
      <c r="AH367" s="581"/>
    </row>
    <row r="368" spans="2:34" ht="15" customHeight="1">
      <c r="B368" s="591"/>
      <c r="C368" s="592"/>
      <c r="D368" s="592"/>
      <c r="E368" s="592"/>
      <c r="F368" s="592"/>
      <c r="G368" s="593"/>
      <c r="H368" s="28" t="s">
        <v>55</v>
      </c>
      <c r="I368" s="584"/>
      <c r="J368" s="584"/>
      <c r="K368" s="584"/>
      <c r="L368" s="29" t="s">
        <v>40</v>
      </c>
      <c r="M368" s="552"/>
      <c r="N368" s="552"/>
      <c r="O368" s="29" t="s">
        <v>41</v>
      </c>
      <c r="P368" s="582"/>
      <c r="Q368" s="582"/>
      <c r="R368" s="582"/>
      <c r="S368" s="582"/>
      <c r="T368" s="582"/>
      <c r="U368" s="582"/>
      <c r="V368" s="582"/>
      <c r="W368" s="582"/>
      <c r="X368" s="582"/>
      <c r="Y368" s="582"/>
      <c r="Z368" s="582"/>
      <c r="AA368" s="582"/>
      <c r="AB368" s="582"/>
      <c r="AC368" s="582"/>
      <c r="AD368" s="582"/>
      <c r="AE368" s="582"/>
      <c r="AF368" s="582"/>
      <c r="AG368" s="582"/>
      <c r="AH368" s="583"/>
    </row>
    <row r="369" spans="2:36" ht="15" customHeight="1">
      <c r="B369" s="594" t="s">
        <v>57</v>
      </c>
      <c r="C369" s="595"/>
      <c r="D369" s="595"/>
      <c r="E369" s="595"/>
      <c r="F369" s="595"/>
      <c r="G369" s="595"/>
      <c r="H369" s="30" t="s">
        <v>58</v>
      </c>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31"/>
    </row>
    <row r="370" spans="2:36" ht="15" customHeight="1">
      <c r="B370" s="596"/>
      <c r="C370" s="597"/>
      <c r="D370" s="597"/>
      <c r="E370" s="597"/>
      <c r="F370" s="597"/>
      <c r="G370" s="597"/>
      <c r="H370" s="600"/>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601"/>
    </row>
    <row r="371" spans="2:36" ht="15" customHeight="1">
      <c r="B371" s="598"/>
      <c r="C371" s="599"/>
      <c r="D371" s="599"/>
      <c r="E371" s="599"/>
      <c r="F371" s="599"/>
      <c r="G371" s="599"/>
      <c r="H371" s="60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3"/>
    </row>
    <row r="372" spans="2:36" ht="15" customHeight="1">
      <c r="B372" s="32" t="s">
        <v>59</v>
      </c>
      <c r="C372" s="26"/>
      <c r="D372" s="26"/>
      <c r="E372" s="26"/>
      <c r="F372" s="26"/>
      <c r="G372" s="26"/>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row>
    <row r="373" spans="2:36" ht="15" customHeight="1">
      <c r="B373" s="20"/>
      <c r="K373" s="22"/>
      <c r="L373" s="22"/>
      <c r="M373" s="533" t="s">
        <v>60</v>
      </c>
      <c r="N373" s="533"/>
      <c r="O373" s="533"/>
      <c r="P373" s="533"/>
      <c r="Q373" s="533"/>
      <c r="R373" s="533"/>
      <c r="S373" s="533"/>
      <c r="T373" s="533"/>
      <c r="U373" s="533"/>
      <c r="V373" s="533"/>
      <c r="W373" s="533"/>
      <c r="AA373" s="23"/>
      <c r="AB373" s="23"/>
      <c r="AC373" s="23"/>
      <c r="AD373" s="23"/>
      <c r="AE373" s="23"/>
      <c r="AF373" s="23"/>
      <c r="AG373" s="23"/>
      <c r="AH373" s="23"/>
      <c r="AJ373" s="21" t="s">
        <v>38</v>
      </c>
    </row>
    <row r="374" spans="2:36" ht="15" customHeight="1">
      <c r="K374" s="24"/>
      <c r="L374" s="24"/>
      <c r="M374" s="534"/>
      <c r="N374" s="534"/>
      <c r="O374" s="534"/>
      <c r="P374" s="534"/>
      <c r="Q374" s="534"/>
      <c r="R374" s="534"/>
      <c r="S374" s="534"/>
      <c r="T374" s="534"/>
      <c r="U374" s="534"/>
      <c r="V374" s="534"/>
      <c r="W374" s="534"/>
      <c r="AA374" s="535" t="s">
        <v>39</v>
      </c>
      <c r="AB374" s="535"/>
      <c r="AC374" s="614">
        <f>資料2!AC3</f>
        <v>5</v>
      </c>
      <c r="AD374" s="614"/>
      <c r="AE374" s="25" t="s">
        <v>40</v>
      </c>
      <c r="AF374" s="614">
        <f>資料2!AF3</f>
        <v>7</v>
      </c>
      <c r="AG374" s="614"/>
      <c r="AH374" s="25" t="s">
        <v>41</v>
      </c>
      <c r="AJ374" s="21" t="s">
        <v>42</v>
      </c>
    </row>
    <row r="375" spans="2:36" ht="15" customHeight="1">
      <c r="B375" s="537" t="s" ph="1">
        <v>43</v>
      </c>
      <c r="C375" s="538" ph="1"/>
      <c r="D375" s="538" ph="1"/>
      <c r="E375" s="538" ph="1"/>
      <c r="F375" s="538" ph="1"/>
      <c r="G375" s="539" ph="1"/>
      <c r="H375" s="546">
        <f>資料1!C15</f>
        <v>0</v>
      </c>
      <c r="I375" s="547"/>
      <c r="J375" s="547"/>
      <c r="K375" s="547"/>
      <c r="L375" s="547"/>
      <c r="M375" s="547"/>
      <c r="N375" s="547"/>
      <c r="O375" s="547"/>
      <c r="P375" s="547"/>
      <c r="Q375" s="547"/>
      <c r="R375" s="547"/>
      <c r="S375" s="547"/>
      <c r="T375" s="547"/>
      <c r="U375" s="547"/>
      <c r="V375" s="547"/>
      <c r="W375" s="547"/>
      <c r="X375" s="547"/>
      <c r="Y375" s="547"/>
      <c r="Z375" s="547"/>
      <c r="AA375" s="547"/>
      <c r="AB375" s="547"/>
      <c r="AC375" s="547"/>
      <c r="AD375" s="547"/>
      <c r="AE375" s="547"/>
      <c r="AF375" s="547"/>
      <c r="AG375" s="547"/>
      <c r="AH375" s="606"/>
    </row>
    <row r="376" spans="2:36" ht="15" customHeight="1">
      <c r="B376" s="540" ph="1"/>
      <c r="C376" s="541" ph="1"/>
      <c r="D376" s="541" ph="1"/>
      <c r="E376" s="541" ph="1"/>
      <c r="F376" s="541" ph="1"/>
      <c r="G376" s="542" ph="1"/>
      <c r="H376" s="554">
        <f>資料1!B15</f>
        <v>0</v>
      </c>
      <c r="I376" s="555"/>
      <c r="J376" s="555"/>
      <c r="K376" s="555"/>
      <c r="L376" s="555"/>
      <c r="M376" s="555"/>
      <c r="N376" s="555"/>
      <c r="O376" s="555"/>
      <c r="P376" s="555"/>
      <c r="Q376" s="555"/>
      <c r="R376" s="555"/>
      <c r="S376" s="555"/>
      <c r="T376" s="555"/>
      <c r="U376" s="555"/>
      <c r="V376" s="555"/>
      <c r="W376" s="555"/>
      <c r="X376" s="555"/>
      <c r="Y376" s="555"/>
      <c r="Z376" s="555"/>
      <c r="AA376" s="555"/>
      <c r="AB376" s="555"/>
      <c r="AC376" s="555"/>
      <c r="AD376" s="555"/>
      <c r="AE376" s="555"/>
      <c r="AF376" s="555"/>
      <c r="AG376" s="555"/>
      <c r="AH376" s="607"/>
    </row>
    <row r="377" spans="2:36" ht="15" customHeight="1">
      <c r="B377" s="543" ph="1"/>
      <c r="C377" s="544" ph="1"/>
      <c r="D377" s="544" ph="1"/>
      <c r="E377" s="544" ph="1"/>
      <c r="F377" s="544" ph="1"/>
      <c r="G377" s="545" ph="1"/>
      <c r="H377" s="556"/>
      <c r="I377" s="557"/>
      <c r="J377" s="557"/>
      <c r="K377" s="557"/>
      <c r="L377" s="557"/>
      <c r="M377" s="557"/>
      <c r="N377" s="557"/>
      <c r="O377" s="557"/>
      <c r="P377" s="557"/>
      <c r="Q377" s="557"/>
      <c r="R377" s="557"/>
      <c r="S377" s="557"/>
      <c r="T377" s="557"/>
      <c r="U377" s="557"/>
      <c r="V377" s="557"/>
      <c r="W377" s="557"/>
      <c r="X377" s="557"/>
      <c r="Y377" s="557"/>
      <c r="Z377" s="557"/>
      <c r="AA377" s="557"/>
      <c r="AB377" s="557"/>
      <c r="AC377" s="557"/>
      <c r="AD377" s="557"/>
      <c r="AE377" s="557"/>
      <c r="AF377" s="557"/>
      <c r="AG377" s="557"/>
      <c r="AH377" s="608"/>
    </row>
    <row r="378" spans="2:36" ht="15" customHeight="1">
      <c r="B378" s="540" t="s">
        <v>46</v>
      </c>
      <c r="C378" s="541"/>
      <c r="D378" s="541"/>
      <c r="E378" s="541"/>
      <c r="F378" s="541"/>
      <c r="G378" s="542"/>
      <c r="H378" s="609">
        <f>資料1!L15</f>
        <v>0</v>
      </c>
      <c r="I378" s="609" ph="1"/>
      <c r="J378" s="609" ph="1"/>
      <c r="K378" s="609" ph="1"/>
      <c r="L378" s="609" ph="1"/>
      <c r="M378" s="609" ph="1"/>
      <c r="N378" s="609" ph="1"/>
      <c r="O378" s="609" ph="1"/>
      <c r="P378" s="609" ph="1"/>
      <c r="Q378" s="609" ph="1"/>
      <c r="R378" s="609" ph="1"/>
      <c r="S378" s="609" ph="1"/>
      <c r="T378" s="609" ph="1"/>
      <c r="U378" s="609" ph="1"/>
      <c r="V378" s="609" ph="1"/>
      <c r="W378" s="609" ph="1"/>
      <c r="X378" s="609" ph="1"/>
      <c r="Y378" s="609" ph="1"/>
      <c r="Z378" s="609" ph="1"/>
      <c r="AA378" s="609" ph="1"/>
      <c r="AB378" s="609" ph="1"/>
      <c r="AC378" s="609" ph="1"/>
      <c r="AD378" s="609" ph="1"/>
      <c r="AE378" s="609" ph="1"/>
      <c r="AF378" s="609" ph="1"/>
      <c r="AG378" s="609" ph="1"/>
      <c r="AH378" s="610" ph="1"/>
    </row>
    <row r="379" spans="2:36" ht="15" customHeight="1">
      <c r="B379" s="543"/>
      <c r="C379" s="544"/>
      <c r="D379" s="544"/>
      <c r="E379" s="544"/>
      <c r="F379" s="544"/>
      <c r="G379" s="545"/>
      <c r="H379" s="561" ph="1"/>
      <c r="I379" s="561" ph="1"/>
      <c r="J379" s="561" ph="1"/>
      <c r="K379" s="561" ph="1"/>
      <c r="L379" s="561" ph="1"/>
      <c r="M379" s="561" ph="1"/>
      <c r="N379" s="561" ph="1"/>
      <c r="O379" s="561" ph="1"/>
      <c r="P379" s="561" ph="1"/>
      <c r="Q379" s="561" ph="1"/>
      <c r="R379" s="561" ph="1"/>
      <c r="S379" s="561" ph="1"/>
      <c r="T379" s="561" ph="1"/>
      <c r="U379" s="561" ph="1"/>
      <c r="V379" s="561" ph="1"/>
      <c r="W379" s="561" ph="1"/>
      <c r="X379" s="561" ph="1"/>
      <c r="Y379" s="561" ph="1"/>
      <c r="Z379" s="561" ph="1"/>
      <c r="AA379" s="561" ph="1"/>
      <c r="AB379" s="561" ph="1"/>
      <c r="AC379" s="561" ph="1"/>
      <c r="AD379" s="561" ph="1"/>
      <c r="AE379" s="561" ph="1"/>
      <c r="AF379" s="561" ph="1"/>
      <c r="AG379" s="561" ph="1"/>
      <c r="AH379" s="611" ph="1"/>
    </row>
    <row r="380" spans="2:36" ht="15" customHeight="1">
      <c r="B380" s="537" t="s">
        <v>47</v>
      </c>
      <c r="C380" s="538"/>
      <c r="D380" s="538"/>
      <c r="E380" s="538"/>
      <c r="F380" s="538"/>
      <c r="G380" s="539"/>
      <c r="H380" s="565">
        <f>資料1!D15</f>
        <v>0</v>
      </c>
      <c r="I380" s="566"/>
      <c r="J380" s="566">
        <f>資料1!F15</f>
        <v>0</v>
      </c>
      <c r="K380" s="566"/>
      <c r="L380" s="566"/>
      <c r="M380" s="566" t="s">
        <v>40</v>
      </c>
      <c r="N380" s="566"/>
      <c r="O380" s="566">
        <f>資料1!H15</f>
        <v>0</v>
      </c>
      <c r="P380" s="566"/>
      <c r="Q380" s="566"/>
      <c r="R380" s="566" t="s">
        <v>41</v>
      </c>
      <c r="S380" s="566"/>
      <c r="T380" s="566">
        <f>資料1!J15</f>
        <v>0</v>
      </c>
      <c r="U380" s="566"/>
      <c r="V380" s="566"/>
      <c r="W380" s="570" t="s">
        <v>48</v>
      </c>
      <c r="X380" s="570"/>
      <c r="Y380" s="566"/>
      <c r="Z380" s="566"/>
      <c r="AA380" s="566"/>
      <c r="AB380" s="566"/>
      <c r="AC380" s="566"/>
      <c r="AD380" s="566"/>
      <c r="AE380" s="566"/>
      <c r="AF380" s="566"/>
      <c r="AG380" s="566"/>
      <c r="AH380" s="563"/>
    </row>
    <row r="381" spans="2:36" ht="15" customHeight="1">
      <c r="B381" s="540"/>
      <c r="C381" s="541"/>
      <c r="D381" s="541"/>
      <c r="E381" s="541"/>
      <c r="F381" s="541"/>
      <c r="G381" s="542"/>
      <c r="H381" s="567"/>
      <c r="I381" s="568"/>
      <c r="J381" s="568"/>
      <c r="K381" s="568"/>
      <c r="L381" s="568"/>
      <c r="M381" s="568"/>
      <c r="N381" s="568"/>
      <c r="O381" s="568"/>
      <c r="P381" s="568"/>
      <c r="Q381" s="568"/>
      <c r="R381" s="568"/>
      <c r="S381" s="568"/>
      <c r="T381" s="568"/>
      <c r="U381" s="568"/>
      <c r="V381" s="568"/>
      <c r="W381" s="571"/>
      <c r="X381" s="571"/>
      <c r="Y381" s="568"/>
      <c r="Z381" s="568"/>
      <c r="AA381" s="568"/>
      <c r="AB381" s="568"/>
      <c r="AC381" s="568"/>
      <c r="AD381" s="568"/>
      <c r="AE381" s="568"/>
      <c r="AF381" s="568"/>
      <c r="AG381" s="568"/>
      <c r="AH381" s="569"/>
    </row>
    <row r="382" spans="2:36" ht="15" customHeight="1">
      <c r="B382" s="537" t="s">
        <v>49</v>
      </c>
      <c r="C382" s="538"/>
      <c r="D382" s="538"/>
      <c r="E382" s="538"/>
      <c r="F382" s="538"/>
      <c r="G382" s="539"/>
      <c r="H382" s="548"/>
      <c r="I382" s="548"/>
      <c r="J382" s="548"/>
      <c r="K382" s="548"/>
      <c r="L382" s="548"/>
      <c r="M382" s="548"/>
      <c r="N382" s="548"/>
      <c r="O382" s="566" t="s">
        <v>50</v>
      </c>
      <c r="P382" s="612"/>
      <c r="Q382" s="612"/>
      <c r="R382" s="612"/>
      <c r="S382" s="612"/>
      <c r="T382" s="612"/>
      <c r="U382" s="612"/>
      <c r="V382" s="612"/>
      <c r="W382" s="612"/>
      <c r="X382" s="612"/>
      <c r="Y382" s="612"/>
      <c r="Z382" s="612"/>
      <c r="AA382" s="612"/>
      <c r="AB382" s="612"/>
      <c r="AC382" s="612"/>
      <c r="AD382" s="612"/>
      <c r="AE382" s="612"/>
      <c r="AF382" s="612"/>
      <c r="AG382" s="612"/>
      <c r="AH382" s="563" t="s">
        <v>51</v>
      </c>
    </row>
    <row r="383" spans="2:36" ht="15" customHeight="1">
      <c r="B383" s="540"/>
      <c r="C383" s="541"/>
      <c r="D383" s="541"/>
      <c r="E383" s="541"/>
      <c r="F383" s="541"/>
      <c r="G383" s="542"/>
      <c r="H383" s="550"/>
      <c r="I383" s="550"/>
      <c r="J383" s="550"/>
      <c r="K383" s="550"/>
      <c r="L383" s="550"/>
      <c r="M383" s="550"/>
      <c r="N383" s="550"/>
      <c r="O383" s="572"/>
      <c r="P383" s="613"/>
      <c r="Q383" s="613"/>
      <c r="R383" s="613"/>
      <c r="S383" s="613"/>
      <c r="T383" s="613"/>
      <c r="U383" s="613"/>
      <c r="V383" s="613"/>
      <c r="W383" s="613"/>
      <c r="X383" s="613"/>
      <c r="Y383" s="613"/>
      <c r="Z383" s="613"/>
      <c r="AA383" s="613"/>
      <c r="AB383" s="613"/>
      <c r="AC383" s="613"/>
      <c r="AD383" s="613"/>
      <c r="AE383" s="613"/>
      <c r="AF383" s="613"/>
      <c r="AG383" s="613"/>
      <c r="AH383" s="564"/>
    </row>
    <row r="384" spans="2:36" ht="15" customHeight="1">
      <c r="B384" s="537" t="s">
        <v>52</v>
      </c>
      <c r="C384" s="538"/>
      <c r="D384" s="538"/>
      <c r="E384" s="538"/>
      <c r="F384" s="538"/>
      <c r="G384" s="539"/>
      <c r="H384" s="565" t="s">
        <v>53</v>
      </c>
      <c r="I384" s="566"/>
      <c r="J384" s="566"/>
      <c r="K384" s="615">
        <f>資料1!A15</f>
        <v>0</v>
      </c>
      <c r="L384" s="615"/>
      <c r="M384" s="615"/>
      <c r="N384" s="615"/>
      <c r="O384" s="615"/>
      <c r="P384" s="566" t="s">
        <v>42</v>
      </c>
      <c r="Q384" s="566"/>
      <c r="R384" s="566"/>
      <c r="S384" s="566" t="s">
        <v>50</v>
      </c>
      <c r="T384" s="603"/>
      <c r="U384" s="603"/>
      <c r="V384" s="603"/>
      <c r="W384" s="603"/>
      <c r="X384" s="603"/>
      <c r="Y384" s="603"/>
      <c r="Z384" s="603"/>
      <c r="AA384" s="603"/>
      <c r="AB384" s="603"/>
      <c r="AC384" s="603"/>
      <c r="AD384" s="603"/>
      <c r="AE384" s="603"/>
      <c r="AF384" s="603"/>
      <c r="AG384" s="603"/>
      <c r="AH384" s="563" t="s">
        <v>51</v>
      </c>
    </row>
    <row r="385" spans="2:34" ht="15" customHeight="1">
      <c r="B385" s="543"/>
      <c r="C385" s="544"/>
      <c r="D385" s="544"/>
      <c r="E385" s="544"/>
      <c r="F385" s="544"/>
      <c r="G385" s="545"/>
      <c r="H385" s="567"/>
      <c r="I385" s="568"/>
      <c r="J385" s="568"/>
      <c r="K385" s="616"/>
      <c r="L385" s="616"/>
      <c r="M385" s="616"/>
      <c r="N385" s="616"/>
      <c r="O385" s="616"/>
      <c r="P385" s="568"/>
      <c r="Q385" s="568"/>
      <c r="R385" s="568"/>
      <c r="S385" s="568"/>
      <c r="T385" s="604"/>
      <c r="U385" s="604"/>
      <c r="V385" s="604"/>
      <c r="W385" s="604"/>
      <c r="X385" s="604"/>
      <c r="Y385" s="604"/>
      <c r="Z385" s="604"/>
      <c r="AA385" s="604"/>
      <c r="AB385" s="604"/>
      <c r="AC385" s="604"/>
      <c r="AD385" s="604"/>
      <c r="AE385" s="604"/>
      <c r="AF385" s="604"/>
      <c r="AG385" s="604"/>
      <c r="AH385" s="569"/>
    </row>
    <row r="386" spans="2:34" ht="15" customHeight="1">
      <c r="B386" s="585" t="s">
        <v>54</v>
      </c>
      <c r="C386" s="586"/>
      <c r="D386" s="586"/>
      <c r="E386" s="586"/>
      <c r="F386" s="586"/>
      <c r="G386" s="587"/>
      <c r="H386" s="579"/>
      <c r="I386" s="580"/>
      <c r="J386" s="580"/>
      <c r="K386" s="580"/>
      <c r="L386" s="27" t="s">
        <v>40</v>
      </c>
      <c r="M386" s="548"/>
      <c r="N386" s="548"/>
      <c r="O386" s="27" t="s">
        <v>41</v>
      </c>
      <c r="P386" s="573"/>
      <c r="Q386" s="573"/>
      <c r="R386" s="573"/>
      <c r="S386" s="573"/>
      <c r="T386" s="573"/>
      <c r="U386" s="573"/>
      <c r="V386" s="573"/>
      <c r="W386" s="573"/>
      <c r="X386" s="573"/>
      <c r="Y386" s="573"/>
      <c r="Z386" s="573"/>
      <c r="AA386" s="573"/>
      <c r="AB386" s="573"/>
      <c r="AC386" s="573"/>
      <c r="AD386" s="573"/>
      <c r="AE386" s="573"/>
      <c r="AF386" s="573"/>
      <c r="AG386" s="573"/>
      <c r="AH386" s="581"/>
    </row>
    <row r="387" spans="2:34" ht="15" customHeight="1">
      <c r="B387" s="588"/>
      <c r="C387" s="589"/>
      <c r="D387" s="589"/>
      <c r="E387" s="589"/>
      <c r="F387" s="589"/>
      <c r="G387" s="590"/>
      <c r="H387" s="28" t="s">
        <v>55</v>
      </c>
      <c r="I387" s="584"/>
      <c r="J387" s="584"/>
      <c r="K387" s="584"/>
      <c r="L387" s="29" t="s">
        <v>40</v>
      </c>
      <c r="M387" s="552"/>
      <c r="N387" s="552"/>
      <c r="O387" s="29" t="s">
        <v>41</v>
      </c>
      <c r="P387" s="582"/>
      <c r="Q387" s="582"/>
      <c r="R387" s="582"/>
      <c r="S387" s="582"/>
      <c r="T387" s="582"/>
      <c r="U387" s="582"/>
      <c r="V387" s="582"/>
      <c r="W387" s="582"/>
      <c r="X387" s="582"/>
      <c r="Y387" s="582"/>
      <c r="Z387" s="582"/>
      <c r="AA387" s="582"/>
      <c r="AB387" s="582"/>
      <c r="AC387" s="582"/>
      <c r="AD387" s="582"/>
      <c r="AE387" s="582"/>
      <c r="AF387" s="582"/>
      <c r="AG387" s="582"/>
      <c r="AH387" s="583"/>
    </row>
    <row r="388" spans="2:34" ht="15" customHeight="1">
      <c r="B388" s="588"/>
      <c r="C388" s="589"/>
      <c r="D388" s="589"/>
      <c r="E388" s="589"/>
      <c r="F388" s="589"/>
      <c r="G388" s="590"/>
      <c r="H388" s="579"/>
      <c r="I388" s="580"/>
      <c r="J388" s="580"/>
      <c r="K388" s="580"/>
      <c r="L388" s="27" t="s">
        <v>40</v>
      </c>
      <c r="M388" s="548"/>
      <c r="N388" s="548"/>
      <c r="O388" s="27" t="s">
        <v>41</v>
      </c>
      <c r="P388" s="573"/>
      <c r="Q388" s="573"/>
      <c r="R388" s="573"/>
      <c r="S388" s="573"/>
      <c r="T388" s="573"/>
      <c r="U388" s="573"/>
      <c r="V388" s="573"/>
      <c r="W388" s="573"/>
      <c r="X388" s="573"/>
      <c r="Y388" s="573"/>
      <c r="Z388" s="573"/>
      <c r="AA388" s="573"/>
      <c r="AB388" s="573"/>
      <c r="AC388" s="573"/>
      <c r="AD388" s="573"/>
      <c r="AE388" s="573"/>
      <c r="AF388" s="573"/>
      <c r="AG388" s="573"/>
      <c r="AH388" s="581"/>
    </row>
    <row r="389" spans="2:34" ht="15" customHeight="1">
      <c r="B389" s="588"/>
      <c r="C389" s="589"/>
      <c r="D389" s="589"/>
      <c r="E389" s="589"/>
      <c r="F389" s="589"/>
      <c r="G389" s="590"/>
      <c r="H389" s="28" t="s">
        <v>55</v>
      </c>
      <c r="I389" s="584"/>
      <c r="J389" s="584"/>
      <c r="K389" s="584"/>
      <c r="L389" s="29" t="s">
        <v>40</v>
      </c>
      <c r="M389" s="552"/>
      <c r="N389" s="552"/>
      <c r="O389" s="29" t="s">
        <v>41</v>
      </c>
      <c r="P389" s="582"/>
      <c r="Q389" s="582"/>
      <c r="R389" s="582"/>
      <c r="S389" s="582"/>
      <c r="T389" s="582"/>
      <c r="U389" s="582"/>
      <c r="V389" s="582"/>
      <c r="W389" s="582"/>
      <c r="X389" s="582"/>
      <c r="Y389" s="582"/>
      <c r="Z389" s="582"/>
      <c r="AA389" s="582"/>
      <c r="AB389" s="582"/>
      <c r="AC389" s="582"/>
      <c r="AD389" s="582"/>
      <c r="AE389" s="582"/>
      <c r="AF389" s="582"/>
      <c r="AG389" s="582"/>
      <c r="AH389" s="583"/>
    </row>
    <row r="390" spans="2:34" ht="15" customHeight="1">
      <c r="B390" s="588"/>
      <c r="C390" s="589"/>
      <c r="D390" s="589"/>
      <c r="E390" s="589"/>
      <c r="F390" s="589"/>
      <c r="G390" s="590"/>
      <c r="H390" s="579"/>
      <c r="I390" s="580"/>
      <c r="J390" s="580"/>
      <c r="K390" s="580"/>
      <c r="L390" s="27" t="s">
        <v>40</v>
      </c>
      <c r="M390" s="548"/>
      <c r="N390" s="548"/>
      <c r="O390" s="27" t="s">
        <v>41</v>
      </c>
      <c r="P390" s="573"/>
      <c r="Q390" s="573"/>
      <c r="R390" s="573"/>
      <c r="S390" s="573"/>
      <c r="T390" s="573"/>
      <c r="U390" s="573"/>
      <c r="V390" s="573"/>
      <c r="W390" s="573"/>
      <c r="X390" s="573"/>
      <c r="Y390" s="573"/>
      <c r="Z390" s="573"/>
      <c r="AA390" s="573"/>
      <c r="AB390" s="573"/>
      <c r="AC390" s="573"/>
      <c r="AD390" s="573"/>
      <c r="AE390" s="573"/>
      <c r="AF390" s="573"/>
      <c r="AG390" s="573"/>
      <c r="AH390" s="581"/>
    </row>
    <row r="391" spans="2:34" ht="15" customHeight="1">
      <c r="B391" s="588"/>
      <c r="C391" s="589"/>
      <c r="D391" s="589"/>
      <c r="E391" s="589"/>
      <c r="F391" s="589"/>
      <c r="G391" s="590"/>
      <c r="H391" s="28" t="s">
        <v>55</v>
      </c>
      <c r="I391" s="584"/>
      <c r="J391" s="584"/>
      <c r="K391" s="584"/>
      <c r="L391" s="29" t="s">
        <v>40</v>
      </c>
      <c r="M391" s="552"/>
      <c r="N391" s="552"/>
      <c r="O391" s="29" t="s">
        <v>41</v>
      </c>
      <c r="P391" s="582"/>
      <c r="Q391" s="582"/>
      <c r="R391" s="582"/>
      <c r="S391" s="582"/>
      <c r="T391" s="582"/>
      <c r="U391" s="582"/>
      <c r="V391" s="582"/>
      <c r="W391" s="582"/>
      <c r="X391" s="582"/>
      <c r="Y391" s="582"/>
      <c r="Z391" s="582"/>
      <c r="AA391" s="582"/>
      <c r="AB391" s="582"/>
      <c r="AC391" s="582"/>
      <c r="AD391" s="582"/>
      <c r="AE391" s="582"/>
      <c r="AF391" s="582"/>
      <c r="AG391" s="582"/>
      <c r="AH391" s="583"/>
    </row>
    <row r="392" spans="2:34" ht="15" customHeight="1">
      <c r="B392" s="588"/>
      <c r="C392" s="589"/>
      <c r="D392" s="589"/>
      <c r="E392" s="589"/>
      <c r="F392" s="589"/>
      <c r="G392" s="590"/>
      <c r="H392" s="579"/>
      <c r="I392" s="580"/>
      <c r="J392" s="580"/>
      <c r="K392" s="580"/>
      <c r="L392" s="27" t="s">
        <v>40</v>
      </c>
      <c r="M392" s="548"/>
      <c r="N392" s="548"/>
      <c r="O392" s="27" t="s">
        <v>41</v>
      </c>
      <c r="P392" s="573"/>
      <c r="Q392" s="573"/>
      <c r="R392" s="573"/>
      <c r="S392" s="573"/>
      <c r="T392" s="573"/>
      <c r="U392" s="573"/>
      <c r="V392" s="573"/>
      <c r="W392" s="573"/>
      <c r="X392" s="573"/>
      <c r="Y392" s="573"/>
      <c r="Z392" s="573"/>
      <c r="AA392" s="573"/>
      <c r="AB392" s="573"/>
      <c r="AC392" s="573"/>
      <c r="AD392" s="573"/>
      <c r="AE392" s="573"/>
      <c r="AF392" s="573"/>
      <c r="AG392" s="573"/>
      <c r="AH392" s="581"/>
    </row>
    <row r="393" spans="2:34" ht="15" customHeight="1">
      <c r="B393" s="588"/>
      <c r="C393" s="589"/>
      <c r="D393" s="589"/>
      <c r="E393" s="589"/>
      <c r="F393" s="589"/>
      <c r="G393" s="590"/>
      <c r="H393" s="28" t="s">
        <v>55</v>
      </c>
      <c r="I393" s="584"/>
      <c r="J393" s="584"/>
      <c r="K393" s="584"/>
      <c r="L393" s="29" t="s">
        <v>40</v>
      </c>
      <c r="M393" s="552"/>
      <c r="N393" s="552"/>
      <c r="O393" s="29" t="s">
        <v>41</v>
      </c>
      <c r="P393" s="582"/>
      <c r="Q393" s="582"/>
      <c r="R393" s="582"/>
      <c r="S393" s="582"/>
      <c r="T393" s="582"/>
      <c r="U393" s="582"/>
      <c r="V393" s="582"/>
      <c r="W393" s="582"/>
      <c r="X393" s="582"/>
      <c r="Y393" s="582"/>
      <c r="Z393" s="582"/>
      <c r="AA393" s="582"/>
      <c r="AB393" s="582"/>
      <c r="AC393" s="582"/>
      <c r="AD393" s="582"/>
      <c r="AE393" s="582"/>
      <c r="AF393" s="582"/>
      <c r="AG393" s="582"/>
      <c r="AH393" s="583"/>
    </row>
    <row r="394" spans="2:34" ht="15" customHeight="1">
      <c r="B394" s="588"/>
      <c r="C394" s="589"/>
      <c r="D394" s="589"/>
      <c r="E394" s="589"/>
      <c r="F394" s="589"/>
      <c r="G394" s="590"/>
      <c r="H394" s="579"/>
      <c r="I394" s="580"/>
      <c r="J394" s="580"/>
      <c r="K394" s="580"/>
      <c r="L394" s="27" t="s">
        <v>40</v>
      </c>
      <c r="M394" s="548"/>
      <c r="N394" s="548"/>
      <c r="O394" s="27" t="s">
        <v>41</v>
      </c>
      <c r="P394" s="573"/>
      <c r="Q394" s="573"/>
      <c r="R394" s="573"/>
      <c r="S394" s="573"/>
      <c r="T394" s="573"/>
      <c r="U394" s="573"/>
      <c r="V394" s="573"/>
      <c r="W394" s="573"/>
      <c r="X394" s="573"/>
      <c r="Y394" s="573"/>
      <c r="Z394" s="573"/>
      <c r="AA394" s="573"/>
      <c r="AB394" s="573"/>
      <c r="AC394" s="573"/>
      <c r="AD394" s="573"/>
      <c r="AE394" s="573"/>
      <c r="AF394" s="573"/>
      <c r="AG394" s="573"/>
      <c r="AH394" s="581"/>
    </row>
    <row r="395" spans="2:34" ht="15" customHeight="1">
      <c r="B395" s="588"/>
      <c r="C395" s="589"/>
      <c r="D395" s="589"/>
      <c r="E395" s="589"/>
      <c r="F395" s="589"/>
      <c r="G395" s="590"/>
      <c r="H395" s="28" t="s">
        <v>55</v>
      </c>
      <c r="I395" s="584"/>
      <c r="J395" s="584"/>
      <c r="K395" s="584"/>
      <c r="L395" s="29" t="s">
        <v>40</v>
      </c>
      <c r="M395" s="552"/>
      <c r="N395" s="552"/>
      <c r="O395" s="29" t="s">
        <v>41</v>
      </c>
      <c r="P395" s="582"/>
      <c r="Q395" s="582"/>
      <c r="R395" s="582"/>
      <c r="S395" s="582"/>
      <c r="T395" s="582"/>
      <c r="U395" s="582"/>
      <c r="V395" s="582"/>
      <c r="W395" s="582"/>
      <c r="X395" s="582"/>
      <c r="Y395" s="582"/>
      <c r="Z395" s="582"/>
      <c r="AA395" s="582"/>
      <c r="AB395" s="582"/>
      <c r="AC395" s="582"/>
      <c r="AD395" s="582"/>
      <c r="AE395" s="582"/>
      <c r="AF395" s="582"/>
      <c r="AG395" s="582"/>
      <c r="AH395" s="583"/>
    </row>
    <row r="396" spans="2:34" ht="15" customHeight="1">
      <c r="B396" s="588"/>
      <c r="C396" s="589"/>
      <c r="D396" s="589"/>
      <c r="E396" s="589"/>
      <c r="F396" s="589"/>
      <c r="G396" s="590"/>
      <c r="H396" s="579"/>
      <c r="I396" s="580"/>
      <c r="J396" s="580"/>
      <c r="K396" s="580"/>
      <c r="L396" s="27" t="s">
        <v>40</v>
      </c>
      <c r="M396" s="548"/>
      <c r="N396" s="548"/>
      <c r="O396" s="27" t="s">
        <v>41</v>
      </c>
      <c r="P396" s="573"/>
      <c r="Q396" s="573"/>
      <c r="R396" s="573"/>
      <c r="S396" s="573"/>
      <c r="T396" s="573"/>
      <c r="U396" s="573"/>
      <c r="V396" s="573"/>
      <c r="W396" s="573"/>
      <c r="X396" s="573"/>
      <c r="Y396" s="573"/>
      <c r="Z396" s="573"/>
      <c r="AA396" s="573"/>
      <c r="AB396" s="573"/>
      <c r="AC396" s="573"/>
      <c r="AD396" s="573"/>
      <c r="AE396" s="573"/>
      <c r="AF396" s="573"/>
      <c r="AG396" s="573"/>
      <c r="AH396" s="581"/>
    </row>
    <row r="397" spans="2:34" ht="15" customHeight="1">
      <c r="B397" s="588"/>
      <c r="C397" s="589"/>
      <c r="D397" s="589"/>
      <c r="E397" s="589"/>
      <c r="F397" s="589"/>
      <c r="G397" s="590"/>
      <c r="H397" s="28" t="s">
        <v>55</v>
      </c>
      <c r="I397" s="584"/>
      <c r="J397" s="584"/>
      <c r="K397" s="584"/>
      <c r="L397" s="29" t="s">
        <v>40</v>
      </c>
      <c r="M397" s="552"/>
      <c r="N397" s="552"/>
      <c r="O397" s="29" t="s">
        <v>41</v>
      </c>
      <c r="P397" s="582"/>
      <c r="Q397" s="582"/>
      <c r="R397" s="582"/>
      <c r="S397" s="582"/>
      <c r="T397" s="582"/>
      <c r="U397" s="582"/>
      <c r="V397" s="582"/>
      <c r="W397" s="582"/>
      <c r="X397" s="582"/>
      <c r="Y397" s="582"/>
      <c r="Z397" s="582"/>
      <c r="AA397" s="582"/>
      <c r="AB397" s="582"/>
      <c r="AC397" s="582"/>
      <c r="AD397" s="582"/>
      <c r="AE397" s="582"/>
      <c r="AF397" s="582"/>
      <c r="AG397" s="582"/>
      <c r="AH397" s="583"/>
    </row>
    <row r="398" spans="2:34" ht="15" customHeight="1">
      <c r="B398" s="588"/>
      <c r="C398" s="589"/>
      <c r="D398" s="589"/>
      <c r="E398" s="589"/>
      <c r="F398" s="589"/>
      <c r="G398" s="590"/>
      <c r="H398" s="579"/>
      <c r="I398" s="580"/>
      <c r="J398" s="580"/>
      <c r="K398" s="580"/>
      <c r="L398" s="27" t="s">
        <v>40</v>
      </c>
      <c r="M398" s="548"/>
      <c r="N398" s="548"/>
      <c r="O398" s="27" t="s">
        <v>41</v>
      </c>
      <c r="P398" s="573"/>
      <c r="Q398" s="573"/>
      <c r="R398" s="573"/>
      <c r="S398" s="573"/>
      <c r="T398" s="573"/>
      <c r="U398" s="573"/>
      <c r="V398" s="573"/>
      <c r="W398" s="573"/>
      <c r="X398" s="573"/>
      <c r="Y398" s="573"/>
      <c r="Z398" s="573"/>
      <c r="AA398" s="573"/>
      <c r="AB398" s="573"/>
      <c r="AC398" s="573"/>
      <c r="AD398" s="573"/>
      <c r="AE398" s="573"/>
      <c r="AF398" s="573"/>
      <c r="AG398" s="573"/>
      <c r="AH398" s="581"/>
    </row>
    <row r="399" spans="2:34" ht="15" customHeight="1">
      <c r="B399" s="588"/>
      <c r="C399" s="589"/>
      <c r="D399" s="589"/>
      <c r="E399" s="589"/>
      <c r="F399" s="589"/>
      <c r="G399" s="590"/>
      <c r="H399" s="28" t="s">
        <v>55</v>
      </c>
      <c r="I399" s="584"/>
      <c r="J399" s="584"/>
      <c r="K399" s="584"/>
      <c r="L399" s="29" t="s">
        <v>40</v>
      </c>
      <c r="M399" s="552"/>
      <c r="N399" s="552"/>
      <c r="O399" s="29" t="s">
        <v>41</v>
      </c>
      <c r="P399" s="582"/>
      <c r="Q399" s="582"/>
      <c r="R399" s="582"/>
      <c r="S399" s="582"/>
      <c r="T399" s="582"/>
      <c r="U399" s="582"/>
      <c r="V399" s="582"/>
      <c r="W399" s="582"/>
      <c r="X399" s="582"/>
      <c r="Y399" s="582"/>
      <c r="Z399" s="582"/>
      <c r="AA399" s="582"/>
      <c r="AB399" s="582"/>
      <c r="AC399" s="582"/>
      <c r="AD399" s="582"/>
      <c r="AE399" s="582"/>
      <c r="AF399" s="582"/>
      <c r="AG399" s="582"/>
      <c r="AH399" s="583"/>
    </row>
    <row r="400" spans="2:34" ht="15" customHeight="1">
      <c r="B400" s="588"/>
      <c r="C400" s="589"/>
      <c r="D400" s="589"/>
      <c r="E400" s="589"/>
      <c r="F400" s="589"/>
      <c r="G400" s="590"/>
      <c r="H400" s="579"/>
      <c r="I400" s="580"/>
      <c r="J400" s="580"/>
      <c r="K400" s="580"/>
      <c r="L400" s="27" t="s">
        <v>40</v>
      </c>
      <c r="M400" s="548"/>
      <c r="N400" s="548"/>
      <c r="O400" s="27" t="s">
        <v>41</v>
      </c>
      <c r="P400" s="573"/>
      <c r="Q400" s="573"/>
      <c r="R400" s="573"/>
      <c r="S400" s="573"/>
      <c r="T400" s="573"/>
      <c r="U400" s="573"/>
      <c r="V400" s="573"/>
      <c r="W400" s="573"/>
      <c r="X400" s="573"/>
      <c r="Y400" s="573"/>
      <c r="Z400" s="573"/>
      <c r="AA400" s="573"/>
      <c r="AB400" s="573"/>
      <c r="AC400" s="573"/>
      <c r="AD400" s="573"/>
      <c r="AE400" s="573"/>
      <c r="AF400" s="573"/>
      <c r="AG400" s="573"/>
      <c r="AH400" s="581"/>
    </row>
    <row r="401" spans="2:34" ht="15" customHeight="1">
      <c r="B401" s="588"/>
      <c r="C401" s="589"/>
      <c r="D401" s="589"/>
      <c r="E401" s="589"/>
      <c r="F401" s="589"/>
      <c r="G401" s="590"/>
      <c r="H401" s="28" t="s">
        <v>55</v>
      </c>
      <c r="I401" s="584"/>
      <c r="J401" s="584"/>
      <c r="K401" s="584"/>
      <c r="L401" s="29" t="s">
        <v>40</v>
      </c>
      <c r="M401" s="552"/>
      <c r="N401" s="552"/>
      <c r="O401" s="29" t="s">
        <v>41</v>
      </c>
      <c r="P401" s="582"/>
      <c r="Q401" s="582"/>
      <c r="R401" s="582"/>
      <c r="S401" s="582"/>
      <c r="T401" s="582"/>
      <c r="U401" s="582"/>
      <c r="V401" s="582"/>
      <c r="W401" s="582"/>
      <c r="X401" s="582"/>
      <c r="Y401" s="582"/>
      <c r="Z401" s="582"/>
      <c r="AA401" s="582"/>
      <c r="AB401" s="582"/>
      <c r="AC401" s="582"/>
      <c r="AD401" s="582"/>
      <c r="AE401" s="582"/>
      <c r="AF401" s="582"/>
      <c r="AG401" s="582"/>
      <c r="AH401" s="583"/>
    </row>
    <row r="402" spans="2:34" ht="15" customHeight="1">
      <c r="B402" s="588"/>
      <c r="C402" s="589"/>
      <c r="D402" s="589"/>
      <c r="E402" s="589"/>
      <c r="F402" s="589"/>
      <c r="G402" s="590"/>
      <c r="H402" s="579"/>
      <c r="I402" s="580"/>
      <c r="J402" s="580"/>
      <c r="K402" s="580"/>
      <c r="L402" s="27" t="s">
        <v>40</v>
      </c>
      <c r="M402" s="548"/>
      <c r="N402" s="548"/>
      <c r="O402" s="27" t="s">
        <v>41</v>
      </c>
      <c r="P402" s="573"/>
      <c r="Q402" s="573"/>
      <c r="R402" s="573"/>
      <c r="S402" s="573"/>
      <c r="T402" s="573"/>
      <c r="U402" s="573"/>
      <c r="V402" s="573"/>
      <c r="W402" s="573"/>
      <c r="X402" s="573"/>
      <c r="Y402" s="573"/>
      <c r="Z402" s="573"/>
      <c r="AA402" s="573"/>
      <c r="AB402" s="573"/>
      <c r="AC402" s="573"/>
      <c r="AD402" s="573"/>
      <c r="AE402" s="573"/>
      <c r="AF402" s="573"/>
      <c r="AG402" s="573"/>
      <c r="AH402" s="581"/>
    </row>
    <row r="403" spans="2:34" ht="15" customHeight="1">
      <c r="B403" s="588"/>
      <c r="C403" s="589"/>
      <c r="D403" s="589"/>
      <c r="E403" s="589"/>
      <c r="F403" s="589"/>
      <c r="G403" s="590"/>
      <c r="H403" s="28" t="s">
        <v>55</v>
      </c>
      <c r="I403" s="584"/>
      <c r="J403" s="584"/>
      <c r="K403" s="584"/>
      <c r="L403" s="29" t="s">
        <v>40</v>
      </c>
      <c r="M403" s="552"/>
      <c r="N403" s="552"/>
      <c r="O403" s="29" t="s">
        <v>41</v>
      </c>
      <c r="P403" s="582"/>
      <c r="Q403" s="582"/>
      <c r="R403" s="582"/>
      <c r="S403" s="582"/>
      <c r="T403" s="582"/>
      <c r="U403" s="582"/>
      <c r="V403" s="582"/>
      <c r="W403" s="582"/>
      <c r="X403" s="582"/>
      <c r="Y403" s="582"/>
      <c r="Z403" s="582"/>
      <c r="AA403" s="582"/>
      <c r="AB403" s="582"/>
      <c r="AC403" s="582"/>
      <c r="AD403" s="582"/>
      <c r="AE403" s="582"/>
      <c r="AF403" s="582"/>
      <c r="AG403" s="582"/>
      <c r="AH403" s="583"/>
    </row>
    <row r="404" spans="2:34" ht="15" customHeight="1">
      <c r="B404" s="588"/>
      <c r="C404" s="589"/>
      <c r="D404" s="589"/>
      <c r="E404" s="589"/>
      <c r="F404" s="589"/>
      <c r="G404" s="590"/>
      <c r="H404" s="579"/>
      <c r="I404" s="580"/>
      <c r="J404" s="580"/>
      <c r="K404" s="580"/>
      <c r="L404" s="27" t="s">
        <v>40</v>
      </c>
      <c r="M404" s="548"/>
      <c r="N404" s="548"/>
      <c r="O404" s="27" t="s">
        <v>41</v>
      </c>
      <c r="P404" s="573"/>
      <c r="Q404" s="573"/>
      <c r="R404" s="573"/>
      <c r="S404" s="573"/>
      <c r="T404" s="573"/>
      <c r="U404" s="573"/>
      <c r="V404" s="573"/>
      <c r="W404" s="573"/>
      <c r="X404" s="573"/>
      <c r="Y404" s="573"/>
      <c r="Z404" s="573"/>
      <c r="AA404" s="573"/>
      <c r="AB404" s="573"/>
      <c r="AC404" s="573"/>
      <c r="AD404" s="573"/>
      <c r="AE404" s="573"/>
      <c r="AF404" s="573"/>
      <c r="AG404" s="573"/>
      <c r="AH404" s="581"/>
    </row>
    <row r="405" spans="2:34" ht="15" customHeight="1">
      <c r="B405" s="588"/>
      <c r="C405" s="589"/>
      <c r="D405" s="589"/>
      <c r="E405" s="589"/>
      <c r="F405" s="589"/>
      <c r="G405" s="590"/>
      <c r="H405" s="28" t="s">
        <v>55</v>
      </c>
      <c r="I405" s="584"/>
      <c r="J405" s="584"/>
      <c r="K405" s="584"/>
      <c r="L405" s="29" t="s">
        <v>40</v>
      </c>
      <c r="M405" s="552"/>
      <c r="N405" s="552"/>
      <c r="O405" s="29" t="s">
        <v>41</v>
      </c>
      <c r="P405" s="582"/>
      <c r="Q405" s="582"/>
      <c r="R405" s="582"/>
      <c r="S405" s="582"/>
      <c r="T405" s="582"/>
      <c r="U405" s="582"/>
      <c r="V405" s="582"/>
      <c r="W405" s="582"/>
      <c r="X405" s="582"/>
      <c r="Y405" s="582"/>
      <c r="Z405" s="582"/>
      <c r="AA405" s="582"/>
      <c r="AB405" s="582"/>
      <c r="AC405" s="582"/>
      <c r="AD405" s="582"/>
      <c r="AE405" s="582"/>
      <c r="AF405" s="582"/>
      <c r="AG405" s="582"/>
      <c r="AH405" s="583"/>
    </row>
    <row r="406" spans="2:34" ht="15" customHeight="1">
      <c r="B406" s="588"/>
      <c r="C406" s="589"/>
      <c r="D406" s="589"/>
      <c r="E406" s="589"/>
      <c r="F406" s="589"/>
      <c r="G406" s="590"/>
      <c r="H406" s="579"/>
      <c r="I406" s="580"/>
      <c r="J406" s="580"/>
      <c r="K406" s="580"/>
      <c r="L406" s="27" t="s">
        <v>40</v>
      </c>
      <c r="M406" s="548"/>
      <c r="N406" s="548"/>
      <c r="O406" s="27" t="s">
        <v>41</v>
      </c>
      <c r="P406" s="573"/>
      <c r="Q406" s="573"/>
      <c r="R406" s="573"/>
      <c r="S406" s="573"/>
      <c r="T406" s="573"/>
      <c r="U406" s="573"/>
      <c r="V406" s="573"/>
      <c r="W406" s="573"/>
      <c r="X406" s="573"/>
      <c r="Y406" s="573"/>
      <c r="Z406" s="573"/>
      <c r="AA406" s="573"/>
      <c r="AB406" s="573"/>
      <c r="AC406" s="573"/>
      <c r="AD406" s="573"/>
      <c r="AE406" s="573"/>
      <c r="AF406" s="573"/>
      <c r="AG406" s="573"/>
      <c r="AH406" s="581"/>
    </row>
    <row r="407" spans="2:34" ht="15" customHeight="1">
      <c r="B407" s="591"/>
      <c r="C407" s="592"/>
      <c r="D407" s="592"/>
      <c r="E407" s="592"/>
      <c r="F407" s="592"/>
      <c r="G407" s="593"/>
      <c r="H407" s="28" t="s">
        <v>55</v>
      </c>
      <c r="I407" s="584"/>
      <c r="J407" s="584"/>
      <c r="K407" s="584"/>
      <c r="L407" s="29" t="s">
        <v>40</v>
      </c>
      <c r="M407" s="552"/>
      <c r="N407" s="552"/>
      <c r="O407" s="29" t="s">
        <v>41</v>
      </c>
      <c r="P407" s="582"/>
      <c r="Q407" s="582"/>
      <c r="R407" s="582"/>
      <c r="S407" s="582"/>
      <c r="T407" s="582"/>
      <c r="U407" s="582"/>
      <c r="V407" s="582"/>
      <c r="W407" s="582"/>
      <c r="X407" s="582"/>
      <c r="Y407" s="582"/>
      <c r="Z407" s="582"/>
      <c r="AA407" s="582"/>
      <c r="AB407" s="582"/>
      <c r="AC407" s="582"/>
      <c r="AD407" s="582"/>
      <c r="AE407" s="582"/>
      <c r="AF407" s="582"/>
      <c r="AG407" s="582"/>
      <c r="AH407" s="583"/>
    </row>
    <row r="408" spans="2:34" ht="15" customHeight="1">
      <c r="B408" s="585" t="s">
        <v>56</v>
      </c>
      <c r="C408" s="586"/>
      <c r="D408" s="586"/>
      <c r="E408" s="586"/>
      <c r="F408" s="586"/>
      <c r="G408" s="587"/>
      <c r="H408" s="579"/>
      <c r="I408" s="580"/>
      <c r="J408" s="580"/>
      <c r="K408" s="580"/>
      <c r="L408" s="27" t="s">
        <v>40</v>
      </c>
      <c r="M408" s="548"/>
      <c r="N408" s="548"/>
      <c r="O408" s="27" t="s">
        <v>41</v>
      </c>
      <c r="P408" s="573"/>
      <c r="Q408" s="573"/>
      <c r="R408" s="573"/>
      <c r="S408" s="573"/>
      <c r="T408" s="573"/>
      <c r="U408" s="573"/>
      <c r="V408" s="573"/>
      <c r="W408" s="573"/>
      <c r="X408" s="573"/>
      <c r="Y408" s="573"/>
      <c r="Z408" s="573"/>
      <c r="AA408" s="573"/>
      <c r="AB408" s="573"/>
      <c r="AC408" s="573"/>
      <c r="AD408" s="573"/>
      <c r="AE408" s="573"/>
      <c r="AF408" s="573"/>
      <c r="AG408" s="573"/>
      <c r="AH408" s="581"/>
    </row>
    <row r="409" spans="2:34" ht="15" customHeight="1">
      <c r="B409" s="588"/>
      <c r="C409" s="589"/>
      <c r="D409" s="589"/>
      <c r="E409" s="589"/>
      <c r="F409" s="589"/>
      <c r="G409" s="590"/>
      <c r="H409" s="28" t="s">
        <v>55</v>
      </c>
      <c r="I409" s="584"/>
      <c r="J409" s="584"/>
      <c r="K409" s="584"/>
      <c r="L409" s="29" t="s">
        <v>40</v>
      </c>
      <c r="M409" s="552"/>
      <c r="N409" s="552"/>
      <c r="O409" s="29" t="s">
        <v>41</v>
      </c>
      <c r="P409" s="582"/>
      <c r="Q409" s="582"/>
      <c r="R409" s="582"/>
      <c r="S409" s="582"/>
      <c r="T409" s="582"/>
      <c r="U409" s="582"/>
      <c r="V409" s="582"/>
      <c r="W409" s="582"/>
      <c r="X409" s="582"/>
      <c r="Y409" s="582"/>
      <c r="Z409" s="582"/>
      <c r="AA409" s="582"/>
      <c r="AB409" s="582"/>
      <c r="AC409" s="582"/>
      <c r="AD409" s="582"/>
      <c r="AE409" s="582"/>
      <c r="AF409" s="582"/>
      <c r="AG409" s="582"/>
      <c r="AH409" s="583"/>
    </row>
    <row r="410" spans="2:34" ht="15" customHeight="1">
      <c r="B410" s="588"/>
      <c r="C410" s="589"/>
      <c r="D410" s="589"/>
      <c r="E410" s="589"/>
      <c r="F410" s="589"/>
      <c r="G410" s="590"/>
      <c r="H410" s="579"/>
      <c r="I410" s="580"/>
      <c r="J410" s="580"/>
      <c r="K410" s="580"/>
      <c r="L410" s="27" t="s">
        <v>40</v>
      </c>
      <c r="M410" s="548"/>
      <c r="N410" s="548"/>
      <c r="O410" s="27" t="s">
        <v>41</v>
      </c>
      <c r="P410" s="573"/>
      <c r="Q410" s="573"/>
      <c r="R410" s="573"/>
      <c r="S410" s="573"/>
      <c r="T410" s="573"/>
      <c r="U410" s="573"/>
      <c r="V410" s="573"/>
      <c r="W410" s="573"/>
      <c r="X410" s="573"/>
      <c r="Y410" s="573"/>
      <c r="Z410" s="573"/>
      <c r="AA410" s="573"/>
      <c r="AB410" s="573"/>
      <c r="AC410" s="573"/>
      <c r="AD410" s="573"/>
      <c r="AE410" s="573"/>
      <c r="AF410" s="573"/>
      <c r="AG410" s="573"/>
      <c r="AH410" s="581"/>
    </row>
    <row r="411" spans="2:34" ht="15" customHeight="1">
      <c r="B411" s="588"/>
      <c r="C411" s="589"/>
      <c r="D411" s="589"/>
      <c r="E411" s="589"/>
      <c r="F411" s="589"/>
      <c r="G411" s="590"/>
      <c r="H411" s="28" t="s">
        <v>55</v>
      </c>
      <c r="I411" s="584"/>
      <c r="J411" s="584"/>
      <c r="K411" s="584"/>
      <c r="L411" s="29" t="s">
        <v>40</v>
      </c>
      <c r="M411" s="552"/>
      <c r="N411" s="552"/>
      <c r="O411" s="29" t="s">
        <v>41</v>
      </c>
      <c r="P411" s="582"/>
      <c r="Q411" s="582"/>
      <c r="R411" s="582"/>
      <c r="S411" s="582"/>
      <c r="T411" s="582"/>
      <c r="U411" s="582"/>
      <c r="V411" s="582"/>
      <c r="W411" s="582"/>
      <c r="X411" s="582"/>
      <c r="Y411" s="582"/>
      <c r="Z411" s="582"/>
      <c r="AA411" s="582"/>
      <c r="AB411" s="582"/>
      <c r="AC411" s="582"/>
      <c r="AD411" s="582"/>
      <c r="AE411" s="582"/>
      <c r="AF411" s="582"/>
      <c r="AG411" s="582"/>
      <c r="AH411" s="583"/>
    </row>
    <row r="412" spans="2:34" ht="15" customHeight="1">
      <c r="B412" s="588"/>
      <c r="C412" s="589"/>
      <c r="D412" s="589"/>
      <c r="E412" s="589"/>
      <c r="F412" s="589"/>
      <c r="G412" s="590"/>
      <c r="H412" s="579"/>
      <c r="I412" s="580"/>
      <c r="J412" s="580"/>
      <c r="K412" s="580"/>
      <c r="L412" s="27" t="s">
        <v>40</v>
      </c>
      <c r="M412" s="548"/>
      <c r="N412" s="548"/>
      <c r="O412" s="27" t="s">
        <v>41</v>
      </c>
      <c r="P412" s="573"/>
      <c r="Q412" s="573"/>
      <c r="R412" s="573"/>
      <c r="S412" s="573"/>
      <c r="T412" s="573"/>
      <c r="U412" s="573"/>
      <c r="V412" s="573"/>
      <c r="W412" s="573"/>
      <c r="X412" s="573"/>
      <c r="Y412" s="573"/>
      <c r="Z412" s="573"/>
      <c r="AA412" s="573"/>
      <c r="AB412" s="573"/>
      <c r="AC412" s="573"/>
      <c r="AD412" s="573"/>
      <c r="AE412" s="573"/>
      <c r="AF412" s="573"/>
      <c r="AG412" s="573"/>
      <c r="AH412" s="581"/>
    </row>
    <row r="413" spans="2:34" ht="15" customHeight="1">
      <c r="B413" s="588"/>
      <c r="C413" s="589"/>
      <c r="D413" s="589"/>
      <c r="E413" s="589"/>
      <c r="F413" s="589"/>
      <c r="G413" s="590"/>
      <c r="H413" s="28" t="s">
        <v>55</v>
      </c>
      <c r="I413" s="584"/>
      <c r="J413" s="584"/>
      <c r="K413" s="584"/>
      <c r="L413" s="29" t="s">
        <v>40</v>
      </c>
      <c r="M413" s="552"/>
      <c r="N413" s="552"/>
      <c r="O413" s="29" t="s">
        <v>41</v>
      </c>
      <c r="P413" s="582"/>
      <c r="Q413" s="582"/>
      <c r="R413" s="582"/>
      <c r="S413" s="582"/>
      <c r="T413" s="582"/>
      <c r="U413" s="582"/>
      <c r="V413" s="582"/>
      <c r="W413" s="582"/>
      <c r="X413" s="582"/>
      <c r="Y413" s="582"/>
      <c r="Z413" s="582"/>
      <c r="AA413" s="582"/>
      <c r="AB413" s="582"/>
      <c r="AC413" s="582"/>
      <c r="AD413" s="582"/>
      <c r="AE413" s="582"/>
      <c r="AF413" s="582"/>
      <c r="AG413" s="582"/>
      <c r="AH413" s="583"/>
    </row>
    <row r="414" spans="2:34" ht="15" customHeight="1">
      <c r="B414" s="588"/>
      <c r="C414" s="589"/>
      <c r="D414" s="589"/>
      <c r="E414" s="589"/>
      <c r="F414" s="589"/>
      <c r="G414" s="590"/>
      <c r="H414" s="579"/>
      <c r="I414" s="580"/>
      <c r="J414" s="580"/>
      <c r="K414" s="580"/>
      <c r="L414" s="27" t="s">
        <v>40</v>
      </c>
      <c r="M414" s="548"/>
      <c r="N414" s="548"/>
      <c r="O414" s="27" t="s">
        <v>41</v>
      </c>
      <c r="P414" s="573"/>
      <c r="Q414" s="573"/>
      <c r="R414" s="573"/>
      <c r="S414" s="573"/>
      <c r="T414" s="573"/>
      <c r="U414" s="573"/>
      <c r="V414" s="573"/>
      <c r="W414" s="573"/>
      <c r="X414" s="573"/>
      <c r="Y414" s="573"/>
      <c r="Z414" s="573"/>
      <c r="AA414" s="573"/>
      <c r="AB414" s="573"/>
      <c r="AC414" s="573"/>
      <c r="AD414" s="573"/>
      <c r="AE414" s="573"/>
      <c r="AF414" s="573"/>
      <c r="AG414" s="573"/>
      <c r="AH414" s="581"/>
    </row>
    <row r="415" spans="2:34" ht="15" customHeight="1">
      <c r="B415" s="588"/>
      <c r="C415" s="589"/>
      <c r="D415" s="589"/>
      <c r="E415" s="589"/>
      <c r="F415" s="589"/>
      <c r="G415" s="590"/>
      <c r="H415" s="28" t="s">
        <v>55</v>
      </c>
      <c r="I415" s="584"/>
      <c r="J415" s="584"/>
      <c r="K415" s="584"/>
      <c r="L415" s="29" t="s">
        <v>40</v>
      </c>
      <c r="M415" s="552"/>
      <c r="N415" s="552"/>
      <c r="O415" s="29" t="s">
        <v>41</v>
      </c>
      <c r="P415" s="582"/>
      <c r="Q415" s="582"/>
      <c r="R415" s="582"/>
      <c r="S415" s="582"/>
      <c r="T415" s="582"/>
      <c r="U415" s="582"/>
      <c r="V415" s="582"/>
      <c r="W415" s="582"/>
      <c r="X415" s="582"/>
      <c r="Y415" s="582"/>
      <c r="Z415" s="582"/>
      <c r="AA415" s="582"/>
      <c r="AB415" s="582"/>
      <c r="AC415" s="582"/>
      <c r="AD415" s="582"/>
      <c r="AE415" s="582"/>
      <c r="AF415" s="582"/>
      <c r="AG415" s="582"/>
      <c r="AH415" s="583"/>
    </row>
    <row r="416" spans="2:34" ht="15" customHeight="1">
      <c r="B416" s="588"/>
      <c r="C416" s="589"/>
      <c r="D416" s="589"/>
      <c r="E416" s="589"/>
      <c r="F416" s="589"/>
      <c r="G416" s="590"/>
      <c r="H416" s="579"/>
      <c r="I416" s="580"/>
      <c r="J416" s="580"/>
      <c r="K416" s="580"/>
      <c r="L416" s="27" t="s">
        <v>40</v>
      </c>
      <c r="M416" s="548"/>
      <c r="N416" s="548"/>
      <c r="O416" s="27" t="s">
        <v>41</v>
      </c>
      <c r="P416" s="573"/>
      <c r="Q416" s="573"/>
      <c r="R416" s="573"/>
      <c r="S416" s="573"/>
      <c r="T416" s="573"/>
      <c r="U416" s="573"/>
      <c r="V416" s="573"/>
      <c r="W416" s="573"/>
      <c r="X416" s="573"/>
      <c r="Y416" s="573"/>
      <c r="Z416" s="573"/>
      <c r="AA416" s="573"/>
      <c r="AB416" s="573"/>
      <c r="AC416" s="573"/>
      <c r="AD416" s="573"/>
      <c r="AE416" s="573"/>
      <c r="AF416" s="573"/>
      <c r="AG416" s="573"/>
      <c r="AH416" s="581"/>
    </row>
    <row r="417" spans="2:34" ht="15" customHeight="1">
      <c r="B417" s="588"/>
      <c r="C417" s="589"/>
      <c r="D417" s="589"/>
      <c r="E417" s="589"/>
      <c r="F417" s="589"/>
      <c r="G417" s="590"/>
      <c r="H417" s="28" t="s">
        <v>55</v>
      </c>
      <c r="I417" s="584"/>
      <c r="J417" s="584"/>
      <c r="K417" s="584"/>
      <c r="L417" s="29" t="s">
        <v>40</v>
      </c>
      <c r="M417" s="552"/>
      <c r="N417" s="552"/>
      <c r="O417" s="29" t="s">
        <v>41</v>
      </c>
      <c r="P417" s="582"/>
      <c r="Q417" s="582"/>
      <c r="R417" s="582"/>
      <c r="S417" s="582"/>
      <c r="T417" s="582"/>
      <c r="U417" s="582"/>
      <c r="V417" s="582"/>
      <c r="W417" s="582"/>
      <c r="X417" s="582"/>
      <c r="Y417" s="582"/>
      <c r="Z417" s="582"/>
      <c r="AA417" s="582"/>
      <c r="AB417" s="582"/>
      <c r="AC417" s="582"/>
      <c r="AD417" s="582"/>
      <c r="AE417" s="582"/>
      <c r="AF417" s="582"/>
      <c r="AG417" s="582"/>
      <c r="AH417" s="583"/>
    </row>
    <row r="418" spans="2:34" ht="15" customHeight="1">
      <c r="B418" s="588"/>
      <c r="C418" s="589"/>
      <c r="D418" s="589"/>
      <c r="E418" s="589"/>
      <c r="F418" s="589"/>
      <c r="G418" s="590"/>
      <c r="H418" s="579"/>
      <c r="I418" s="580"/>
      <c r="J418" s="580"/>
      <c r="K418" s="580"/>
      <c r="L418" s="27" t="s">
        <v>40</v>
      </c>
      <c r="M418" s="548"/>
      <c r="N418" s="548"/>
      <c r="O418" s="27" t="s">
        <v>41</v>
      </c>
      <c r="P418" s="573"/>
      <c r="Q418" s="573"/>
      <c r="R418" s="573"/>
      <c r="S418" s="573"/>
      <c r="T418" s="573"/>
      <c r="U418" s="573"/>
      <c r="V418" s="573"/>
      <c r="W418" s="573"/>
      <c r="X418" s="573"/>
      <c r="Y418" s="573"/>
      <c r="Z418" s="573"/>
      <c r="AA418" s="573"/>
      <c r="AB418" s="573"/>
      <c r="AC418" s="573"/>
      <c r="AD418" s="573"/>
      <c r="AE418" s="573"/>
      <c r="AF418" s="573"/>
      <c r="AG418" s="573"/>
      <c r="AH418" s="581"/>
    </row>
    <row r="419" spans="2:34" ht="15" customHeight="1">
      <c r="B419" s="588"/>
      <c r="C419" s="589"/>
      <c r="D419" s="589"/>
      <c r="E419" s="589"/>
      <c r="F419" s="589"/>
      <c r="G419" s="590"/>
      <c r="H419" s="28" t="s">
        <v>55</v>
      </c>
      <c r="I419" s="584"/>
      <c r="J419" s="584"/>
      <c r="K419" s="584"/>
      <c r="L419" s="29" t="s">
        <v>40</v>
      </c>
      <c r="M419" s="552"/>
      <c r="N419" s="552"/>
      <c r="O419" s="29" t="s">
        <v>41</v>
      </c>
      <c r="P419" s="582"/>
      <c r="Q419" s="582"/>
      <c r="R419" s="582"/>
      <c r="S419" s="582"/>
      <c r="T419" s="582"/>
      <c r="U419" s="582"/>
      <c r="V419" s="582"/>
      <c r="W419" s="582"/>
      <c r="X419" s="582"/>
      <c r="Y419" s="582"/>
      <c r="Z419" s="582"/>
      <c r="AA419" s="582"/>
      <c r="AB419" s="582"/>
      <c r="AC419" s="582"/>
      <c r="AD419" s="582"/>
      <c r="AE419" s="582"/>
      <c r="AF419" s="582"/>
      <c r="AG419" s="582"/>
      <c r="AH419" s="583"/>
    </row>
    <row r="420" spans="2:34" ht="15" customHeight="1">
      <c r="B420" s="588"/>
      <c r="C420" s="589"/>
      <c r="D420" s="589"/>
      <c r="E420" s="589"/>
      <c r="F420" s="589"/>
      <c r="G420" s="590"/>
      <c r="H420" s="579"/>
      <c r="I420" s="580"/>
      <c r="J420" s="580"/>
      <c r="K420" s="580"/>
      <c r="L420" s="27" t="s">
        <v>40</v>
      </c>
      <c r="M420" s="548"/>
      <c r="N420" s="548"/>
      <c r="O420" s="27" t="s">
        <v>41</v>
      </c>
      <c r="P420" s="573"/>
      <c r="Q420" s="573"/>
      <c r="R420" s="573"/>
      <c r="S420" s="573"/>
      <c r="T420" s="573"/>
      <c r="U420" s="573"/>
      <c r="V420" s="573"/>
      <c r="W420" s="573"/>
      <c r="X420" s="573"/>
      <c r="Y420" s="573"/>
      <c r="Z420" s="573"/>
      <c r="AA420" s="573"/>
      <c r="AB420" s="573"/>
      <c r="AC420" s="573"/>
      <c r="AD420" s="573"/>
      <c r="AE420" s="573"/>
      <c r="AF420" s="573"/>
      <c r="AG420" s="573"/>
      <c r="AH420" s="581"/>
    </row>
    <row r="421" spans="2:34" ht="15" customHeight="1">
      <c r="B421" s="591"/>
      <c r="C421" s="592"/>
      <c r="D421" s="592"/>
      <c r="E421" s="592"/>
      <c r="F421" s="592"/>
      <c r="G421" s="593"/>
      <c r="H421" s="28" t="s">
        <v>55</v>
      </c>
      <c r="I421" s="584"/>
      <c r="J421" s="584"/>
      <c r="K421" s="584"/>
      <c r="L421" s="29" t="s">
        <v>40</v>
      </c>
      <c r="M421" s="552"/>
      <c r="N421" s="552"/>
      <c r="O421" s="29" t="s">
        <v>41</v>
      </c>
      <c r="P421" s="582"/>
      <c r="Q421" s="582"/>
      <c r="R421" s="582"/>
      <c r="S421" s="582"/>
      <c r="T421" s="582"/>
      <c r="U421" s="582"/>
      <c r="V421" s="582"/>
      <c r="W421" s="582"/>
      <c r="X421" s="582"/>
      <c r="Y421" s="582"/>
      <c r="Z421" s="582"/>
      <c r="AA421" s="582"/>
      <c r="AB421" s="582"/>
      <c r="AC421" s="582"/>
      <c r="AD421" s="582"/>
      <c r="AE421" s="582"/>
      <c r="AF421" s="582"/>
      <c r="AG421" s="582"/>
      <c r="AH421" s="583"/>
    </row>
    <row r="422" spans="2:34" ht="15" customHeight="1">
      <c r="B422" s="594" t="s">
        <v>57</v>
      </c>
      <c r="C422" s="595"/>
      <c r="D422" s="595"/>
      <c r="E422" s="595"/>
      <c r="F422" s="595"/>
      <c r="G422" s="595"/>
      <c r="H422" s="30" t="s">
        <v>58</v>
      </c>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31"/>
    </row>
    <row r="423" spans="2:34" ht="15" customHeight="1">
      <c r="B423" s="596"/>
      <c r="C423" s="597"/>
      <c r="D423" s="597"/>
      <c r="E423" s="597"/>
      <c r="F423" s="597"/>
      <c r="G423" s="597"/>
      <c r="H423" s="600"/>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601"/>
    </row>
    <row r="424" spans="2:34" ht="15" customHeight="1">
      <c r="B424" s="598"/>
      <c r="C424" s="599"/>
      <c r="D424" s="599"/>
      <c r="E424" s="599"/>
      <c r="F424" s="599"/>
      <c r="G424" s="599"/>
      <c r="H424" s="60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3"/>
    </row>
    <row r="425" spans="2:34" ht="15" customHeight="1">
      <c r="B425" s="32" t="s">
        <v>59</v>
      </c>
      <c r="C425" s="26"/>
      <c r="D425" s="26"/>
      <c r="E425" s="26"/>
      <c r="F425" s="26"/>
      <c r="G425" s="26"/>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row>
    <row r="426" spans="2:34" ht="15" customHeight="1">
      <c r="B426" s="26"/>
      <c r="C426" s="26"/>
      <c r="D426" s="26"/>
      <c r="E426" s="26"/>
      <c r="F426" s="26"/>
      <c r="G426" s="26"/>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row>
    <row r="429" spans="2:34" ht="15" customHeight="1">
      <c r="B429" s="21" ph="1"/>
      <c r="C429" s="21" ph="1"/>
      <c r="D429" s="21" ph="1"/>
      <c r="E429" s="21" ph="1"/>
      <c r="F429" s="21" ph="1"/>
      <c r="G429" s="21" ph="1"/>
    </row>
    <row r="430" spans="2:34" ht="15" customHeight="1">
      <c r="B430" s="21" ph="1"/>
      <c r="C430" s="21" ph="1"/>
      <c r="D430" s="21" ph="1"/>
      <c r="E430" s="21" ph="1"/>
      <c r="F430" s="21" ph="1"/>
      <c r="G430" s="21" ph="1"/>
    </row>
    <row r="431" spans="2:34" ht="15" customHeight="1">
      <c r="B431" s="21" ph="1"/>
      <c r="C431" s="21" ph="1"/>
      <c r="D431" s="21" ph="1"/>
      <c r="E431" s="21" ph="1"/>
      <c r="F431" s="21" ph="1"/>
      <c r="G431" s="21" ph="1"/>
    </row>
    <row r="432" spans="2:34" ht="15" customHeight="1">
      <c r="I432" s="21" ph="1"/>
      <c r="J432" s="21" ph="1"/>
      <c r="K432" s="21" ph="1"/>
      <c r="L432" s="21" ph="1"/>
      <c r="M432" s="21" ph="1"/>
      <c r="N432" s="21" ph="1"/>
      <c r="O432" s="21" ph="1"/>
      <c r="P432" s="21" ph="1"/>
      <c r="Q432" s="21" ph="1"/>
      <c r="R432" s="21" ph="1"/>
      <c r="S432" s="21" ph="1"/>
      <c r="T432" s="21" ph="1"/>
      <c r="U432" s="21" ph="1"/>
      <c r="V432" s="21" ph="1"/>
      <c r="W432" s="21" ph="1"/>
      <c r="X432" s="21" ph="1"/>
      <c r="Y432" s="21" ph="1"/>
      <c r="Z432" s="21" ph="1"/>
      <c r="AA432" s="21" ph="1"/>
      <c r="AB432" s="21" ph="1"/>
      <c r="AC432" s="21" ph="1"/>
      <c r="AD432" s="21" ph="1"/>
      <c r="AE432" s="21" ph="1"/>
      <c r="AF432" s="21" ph="1"/>
      <c r="AG432" s="21" ph="1"/>
      <c r="AH432" s="21" ph="1"/>
    </row>
    <row r="433" spans="8:34" ht="15" customHeight="1">
      <c r="H433" s="21" ph="1"/>
      <c r="I433" s="21" ph="1"/>
      <c r="J433" s="21" ph="1"/>
      <c r="K433" s="21" ph="1"/>
      <c r="L433" s="21" ph="1"/>
      <c r="M433" s="21" ph="1"/>
      <c r="N433" s="21" ph="1"/>
      <c r="O433" s="21" ph="1"/>
      <c r="P433" s="21" ph="1"/>
      <c r="Q433" s="21" ph="1"/>
      <c r="R433" s="21" ph="1"/>
      <c r="S433" s="21" ph="1"/>
      <c r="T433" s="21" ph="1"/>
      <c r="U433" s="21" ph="1"/>
      <c r="V433" s="21" ph="1"/>
      <c r="W433" s="21" ph="1"/>
      <c r="X433" s="21" ph="1"/>
      <c r="Y433" s="21" ph="1"/>
      <c r="Z433" s="21" ph="1"/>
      <c r="AA433" s="21" ph="1"/>
      <c r="AB433" s="21" ph="1"/>
      <c r="AC433" s="21" ph="1"/>
      <c r="AD433" s="21" ph="1"/>
      <c r="AE433" s="21" ph="1"/>
      <c r="AF433" s="21" ph="1"/>
      <c r="AG433" s="21" ph="1"/>
      <c r="AH433" s="21" ph="1"/>
    </row>
    <row r="483" spans="2:34" ht="15" customHeight="1">
      <c r="B483" s="21" ph="1"/>
      <c r="C483" s="21" ph="1"/>
      <c r="D483" s="21" ph="1"/>
      <c r="E483" s="21" ph="1"/>
      <c r="F483" s="21" ph="1"/>
      <c r="G483" s="21" ph="1"/>
    </row>
    <row r="484" spans="2:34" ht="15" customHeight="1">
      <c r="B484" s="21" ph="1"/>
      <c r="C484" s="21" ph="1"/>
      <c r="D484" s="21" ph="1"/>
      <c r="E484" s="21" ph="1"/>
      <c r="F484" s="21" ph="1"/>
      <c r="G484" s="21" ph="1"/>
    </row>
    <row r="485" spans="2:34" ht="15" customHeight="1">
      <c r="B485" s="21" ph="1"/>
      <c r="C485" s="21" ph="1"/>
      <c r="D485" s="21" ph="1"/>
      <c r="E485" s="21" ph="1"/>
      <c r="F485" s="21" ph="1"/>
      <c r="G485" s="21" ph="1"/>
    </row>
    <row r="486" spans="2:34" ht="15" customHeight="1">
      <c r="I486" s="21" ph="1"/>
      <c r="J486" s="21" ph="1"/>
      <c r="K486" s="21" ph="1"/>
      <c r="L486" s="21" ph="1"/>
      <c r="M486" s="21" ph="1"/>
      <c r="N486" s="21" ph="1"/>
      <c r="O486" s="21" ph="1"/>
      <c r="P486" s="21" ph="1"/>
      <c r="Q486" s="21" ph="1"/>
      <c r="R486" s="21" ph="1"/>
      <c r="S486" s="21" ph="1"/>
      <c r="T486" s="21" ph="1"/>
      <c r="U486" s="21" ph="1"/>
      <c r="V486" s="21" ph="1"/>
      <c r="W486" s="21" ph="1"/>
      <c r="X486" s="21" ph="1"/>
      <c r="Y486" s="21" ph="1"/>
      <c r="Z486" s="21" ph="1"/>
      <c r="AA486" s="21" ph="1"/>
      <c r="AB486" s="21" ph="1"/>
      <c r="AC486" s="21" ph="1"/>
      <c r="AD486" s="21" ph="1"/>
      <c r="AE486" s="21" ph="1"/>
      <c r="AF486" s="21" ph="1"/>
      <c r="AG486" s="21" ph="1"/>
      <c r="AH486" s="21" ph="1"/>
    </row>
    <row r="487" spans="2:34" ht="15" customHeight="1">
      <c r="H487" s="21" ph="1"/>
      <c r="I487" s="21" ph="1"/>
      <c r="J487" s="21" ph="1"/>
      <c r="K487" s="21" ph="1"/>
      <c r="L487" s="21" ph="1"/>
      <c r="M487" s="21" ph="1"/>
      <c r="N487" s="21" ph="1"/>
      <c r="O487" s="21" ph="1"/>
      <c r="P487" s="21" ph="1"/>
      <c r="Q487" s="21" ph="1"/>
      <c r="R487" s="21" ph="1"/>
      <c r="S487" s="21" ph="1"/>
      <c r="T487" s="21" ph="1"/>
      <c r="U487" s="21" ph="1"/>
      <c r="V487" s="21" ph="1"/>
      <c r="W487" s="21" ph="1"/>
      <c r="X487" s="21" ph="1"/>
      <c r="Y487" s="21" ph="1"/>
      <c r="Z487" s="21" ph="1"/>
      <c r="AA487" s="21" ph="1"/>
      <c r="AB487" s="21" ph="1"/>
      <c r="AC487" s="21" ph="1"/>
      <c r="AD487" s="21" ph="1"/>
      <c r="AE487" s="21" ph="1"/>
      <c r="AF487" s="21" ph="1"/>
      <c r="AG487" s="21" ph="1"/>
      <c r="AH487" s="21" ph="1"/>
    </row>
    <row r="537" spans="2:34" ht="15" customHeight="1">
      <c r="B537" s="21" ph="1"/>
      <c r="C537" s="21" ph="1"/>
      <c r="D537" s="21" ph="1"/>
      <c r="E537" s="21" ph="1"/>
      <c r="F537" s="21" ph="1"/>
      <c r="G537" s="21" ph="1"/>
    </row>
    <row r="538" spans="2:34" ht="15" customHeight="1">
      <c r="B538" s="21" ph="1"/>
      <c r="C538" s="21" ph="1"/>
      <c r="D538" s="21" ph="1"/>
      <c r="E538" s="21" ph="1"/>
      <c r="F538" s="21" ph="1"/>
      <c r="G538" s="21" ph="1"/>
    </row>
    <row r="539" spans="2:34" ht="15" customHeight="1">
      <c r="B539" s="21" ph="1"/>
      <c r="C539" s="21" ph="1"/>
      <c r="D539" s="21" ph="1"/>
      <c r="E539" s="21" ph="1"/>
      <c r="F539" s="21" ph="1"/>
      <c r="G539" s="21" ph="1"/>
    </row>
    <row r="540" spans="2:34" ht="15" customHeight="1">
      <c r="I540" s="21" ph="1"/>
      <c r="J540" s="21" ph="1"/>
      <c r="K540" s="21" ph="1"/>
      <c r="L540" s="21" ph="1"/>
      <c r="M540" s="21" ph="1"/>
      <c r="N540" s="21" ph="1"/>
      <c r="O540" s="21" ph="1"/>
      <c r="P540" s="21" ph="1"/>
      <c r="Q540" s="21" ph="1"/>
      <c r="R540" s="21" ph="1"/>
      <c r="S540" s="21" ph="1"/>
      <c r="T540" s="21" ph="1"/>
      <c r="U540" s="21" ph="1"/>
      <c r="V540" s="21" ph="1"/>
      <c r="W540" s="21" ph="1"/>
      <c r="X540" s="21" ph="1"/>
      <c r="Y540" s="21" ph="1"/>
      <c r="Z540" s="21" ph="1"/>
      <c r="AA540" s="21" ph="1"/>
      <c r="AB540" s="21" ph="1"/>
      <c r="AC540" s="21" ph="1"/>
      <c r="AD540" s="21" ph="1"/>
      <c r="AE540" s="21" ph="1"/>
      <c r="AF540" s="21" ph="1"/>
      <c r="AG540" s="21" ph="1"/>
      <c r="AH540" s="21" ph="1"/>
    </row>
    <row r="541" spans="2:34" ht="15" customHeight="1">
      <c r="H541" s="21" ph="1"/>
      <c r="I541" s="21" ph="1"/>
      <c r="J541" s="21" ph="1"/>
      <c r="K541" s="21" ph="1"/>
      <c r="L541" s="21" ph="1"/>
      <c r="M541" s="21" ph="1"/>
      <c r="N541" s="21" ph="1"/>
      <c r="O541" s="21" ph="1"/>
      <c r="P541" s="21" ph="1"/>
      <c r="Q541" s="21" ph="1"/>
      <c r="R541" s="21" ph="1"/>
      <c r="S541" s="21" ph="1"/>
      <c r="T541" s="21" ph="1"/>
      <c r="U541" s="21" ph="1"/>
      <c r="V541" s="21" ph="1"/>
      <c r="W541" s="21" ph="1"/>
      <c r="X541" s="21" ph="1"/>
      <c r="Y541" s="21" ph="1"/>
      <c r="Z541" s="21" ph="1"/>
      <c r="AA541" s="21" ph="1"/>
      <c r="AB541" s="21" ph="1"/>
      <c r="AC541" s="21" ph="1"/>
      <c r="AD541" s="21" ph="1"/>
      <c r="AE541" s="21" ph="1"/>
      <c r="AF541" s="21" ph="1"/>
      <c r="AG541" s="21" ph="1"/>
      <c r="AH541" s="21" ph="1"/>
    </row>
    <row r="591" spans="2:7" ht="15" customHeight="1">
      <c r="B591" s="21" ph="1"/>
      <c r="C591" s="21" ph="1"/>
      <c r="D591" s="21" ph="1"/>
      <c r="E591" s="21" ph="1"/>
      <c r="F591" s="21" ph="1"/>
      <c r="G591" s="21" ph="1"/>
    </row>
    <row r="592" spans="2:7" ht="15" customHeight="1">
      <c r="B592" s="21" ph="1"/>
      <c r="C592" s="21" ph="1"/>
      <c r="D592" s="21" ph="1"/>
      <c r="E592" s="21" ph="1"/>
      <c r="F592" s="21" ph="1"/>
      <c r="G592" s="21" ph="1"/>
    </row>
    <row r="593" spans="2:34" ht="15" customHeight="1">
      <c r="B593" s="21" ph="1"/>
      <c r="C593" s="21" ph="1"/>
      <c r="D593" s="21" ph="1"/>
      <c r="E593" s="21" ph="1"/>
      <c r="F593" s="21" ph="1"/>
      <c r="G593" s="21" ph="1"/>
    </row>
    <row r="594" spans="2:34" ht="15" customHeight="1">
      <c r="I594" s="21" ph="1"/>
      <c r="J594" s="21" ph="1"/>
      <c r="K594" s="21" ph="1"/>
      <c r="L594" s="21" ph="1"/>
      <c r="M594" s="21" ph="1"/>
      <c r="N594" s="21" ph="1"/>
      <c r="O594" s="21" ph="1"/>
      <c r="P594" s="21" ph="1"/>
      <c r="Q594" s="21" ph="1"/>
      <c r="R594" s="21" ph="1"/>
      <c r="S594" s="21" ph="1"/>
      <c r="T594" s="21" ph="1"/>
      <c r="U594" s="21" ph="1"/>
      <c r="V594" s="21" ph="1"/>
      <c r="W594" s="21" ph="1"/>
      <c r="X594" s="21" ph="1"/>
      <c r="Y594" s="21" ph="1"/>
      <c r="Z594" s="21" ph="1"/>
      <c r="AA594" s="21" ph="1"/>
      <c r="AB594" s="21" ph="1"/>
      <c r="AC594" s="21" ph="1"/>
      <c r="AD594" s="21" ph="1"/>
      <c r="AE594" s="21" ph="1"/>
      <c r="AF594" s="21" ph="1"/>
      <c r="AG594" s="21" ph="1"/>
      <c r="AH594" s="21" ph="1"/>
    </row>
    <row r="595" spans="2:34" ht="15" customHeight="1">
      <c r="H595" s="21" ph="1"/>
      <c r="I595" s="21" ph="1"/>
      <c r="J595" s="21" ph="1"/>
      <c r="K595" s="21" ph="1"/>
      <c r="L595" s="21" ph="1"/>
      <c r="M595" s="21" ph="1"/>
      <c r="N595" s="21" ph="1"/>
      <c r="O595" s="21" ph="1"/>
      <c r="P595" s="21" ph="1"/>
      <c r="Q595" s="21" ph="1"/>
      <c r="R595" s="21" ph="1"/>
      <c r="S595" s="21" ph="1"/>
      <c r="T595" s="21" ph="1"/>
      <c r="U595" s="21" ph="1"/>
      <c r="V595" s="21" ph="1"/>
      <c r="W595" s="21" ph="1"/>
      <c r="X595" s="21" ph="1"/>
      <c r="Y595" s="21" ph="1"/>
      <c r="Z595" s="21" ph="1"/>
      <c r="AA595" s="21" ph="1"/>
      <c r="AB595" s="21" ph="1"/>
      <c r="AC595" s="21" ph="1"/>
      <c r="AD595" s="21" ph="1"/>
      <c r="AE595" s="21" ph="1"/>
      <c r="AF595" s="21" ph="1"/>
      <c r="AG595" s="21" ph="1"/>
      <c r="AH595" s="21" ph="1"/>
    </row>
    <row r="645" spans="2:34" ht="15" customHeight="1">
      <c r="B645" s="21" ph="1"/>
      <c r="C645" s="21" ph="1"/>
      <c r="D645" s="21" ph="1"/>
      <c r="E645" s="21" ph="1"/>
      <c r="F645" s="21" ph="1"/>
      <c r="G645" s="21" ph="1"/>
    </row>
    <row r="646" spans="2:34" ht="15" customHeight="1">
      <c r="B646" s="21" ph="1"/>
      <c r="C646" s="21" ph="1"/>
      <c r="D646" s="21" ph="1"/>
      <c r="E646" s="21" ph="1"/>
      <c r="F646" s="21" ph="1"/>
      <c r="G646" s="21" ph="1"/>
    </row>
    <row r="647" spans="2:34" ht="15" customHeight="1">
      <c r="B647" s="21" ph="1"/>
      <c r="C647" s="21" ph="1"/>
      <c r="D647" s="21" ph="1"/>
      <c r="E647" s="21" ph="1"/>
      <c r="F647" s="21" ph="1"/>
      <c r="G647" s="21" ph="1"/>
    </row>
    <row r="648" spans="2:34" ht="15" customHeight="1">
      <c r="I648" s="21" ph="1"/>
      <c r="J648" s="21" ph="1"/>
      <c r="K648" s="21" ph="1"/>
      <c r="L648" s="21" ph="1"/>
      <c r="M648" s="21" ph="1"/>
      <c r="N648" s="21" ph="1"/>
      <c r="O648" s="21" ph="1"/>
      <c r="P648" s="21" ph="1"/>
      <c r="Q648" s="21" ph="1"/>
      <c r="R648" s="21" ph="1"/>
      <c r="S648" s="21" ph="1"/>
      <c r="T648" s="21" ph="1"/>
      <c r="U648" s="21" ph="1"/>
      <c r="V648" s="21" ph="1"/>
      <c r="W648" s="21" ph="1"/>
      <c r="X648" s="21" ph="1"/>
      <c r="Y648" s="21" ph="1"/>
      <c r="Z648" s="21" ph="1"/>
      <c r="AA648" s="21" ph="1"/>
      <c r="AB648" s="21" ph="1"/>
      <c r="AC648" s="21" ph="1"/>
      <c r="AD648" s="21" ph="1"/>
      <c r="AE648" s="21" ph="1"/>
      <c r="AF648" s="21" ph="1"/>
      <c r="AG648" s="21" ph="1"/>
      <c r="AH648" s="21" ph="1"/>
    </row>
    <row r="649" spans="2:34" ht="15" customHeight="1">
      <c r="H649" s="21" ph="1"/>
      <c r="I649" s="21" ph="1"/>
      <c r="J649" s="21" ph="1"/>
      <c r="K649" s="21" ph="1"/>
      <c r="L649" s="21" ph="1"/>
      <c r="M649" s="21" ph="1"/>
      <c r="N649" s="21" ph="1"/>
      <c r="O649" s="21" ph="1"/>
      <c r="P649" s="21" ph="1"/>
      <c r="Q649" s="21" ph="1"/>
      <c r="R649" s="21" ph="1"/>
      <c r="S649" s="21" ph="1"/>
      <c r="T649" s="21" ph="1"/>
      <c r="U649" s="21" ph="1"/>
      <c r="V649" s="21" ph="1"/>
      <c r="W649" s="21" ph="1"/>
      <c r="X649" s="21" ph="1"/>
      <c r="Y649" s="21" ph="1"/>
      <c r="Z649" s="21" ph="1"/>
      <c r="AA649" s="21" ph="1"/>
      <c r="AB649" s="21" ph="1"/>
      <c r="AC649" s="21" ph="1"/>
      <c r="AD649" s="21" ph="1"/>
      <c r="AE649" s="21" ph="1"/>
      <c r="AF649" s="21" ph="1"/>
      <c r="AG649" s="21" ph="1"/>
      <c r="AH649" s="21" ph="1"/>
    </row>
    <row r="699" spans="2:34" ht="15" customHeight="1">
      <c r="B699" s="21" ph="1"/>
      <c r="C699" s="21" ph="1"/>
      <c r="D699" s="21" ph="1"/>
      <c r="E699" s="21" ph="1"/>
      <c r="F699" s="21" ph="1"/>
      <c r="G699" s="21" ph="1"/>
    </row>
    <row r="700" spans="2:34" ht="15" customHeight="1">
      <c r="B700" s="21" ph="1"/>
      <c r="C700" s="21" ph="1"/>
      <c r="D700" s="21" ph="1"/>
      <c r="E700" s="21" ph="1"/>
      <c r="F700" s="21" ph="1"/>
      <c r="G700" s="21" ph="1"/>
    </row>
    <row r="701" spans="2:34" ht="15" customHeight="1">
      <c r="B701" s="21" ph="1"/>
      <c r="C701" s="21" ph="1"/>
      <c r="D701" s="21" ph="1"/>
      <c r="E701" s="21" ph="1"/>
      <c r="F701" s="21" ph="1"/>
      <c r="G701" s="21" ph="1"/>
    </row>
    <row r="702" spans="2:34" ht="15" customHeight="1">
      <c r="I702" s="21" ph="1"/>
      <c r="J702" s="21" ph="1"/>
      <c r="K702" s="21" ph="1"/>
      <c r="L702" s="21" ph="1"/>
      <c r="M702" s="21" ph="1"/>
      <c r="N702" s="21" ph="1"/>
      <c r="O702" s="21" ph="1"/>
      <c r="P702" s="21" ph="1"/>
      <c r="Q702" s="21" ph="1"/>
      <c r="R702" s="21" ph="1"/>
      <c r="S702" s="21" ph="1"/>
      <c r="T702" s="21" ph="1"/>
      <c r="U702" s="21" ph="1"/>
      <c r="V702" s="21" ph="1"/>
      <c r="W702" s="21" ph="1"/>
      <c r="X702" s="21" ph="1"/>
      <c r="Y702" s="21" ph="1"/>
      <c r="Z702" s="21" ph="1"/>
      <c r="AA702" s="21" ph="1"/>
      <c r="AB702" s="21" ph="1"/>
      <c r="AC702" s="21" ph="1"/>
      <c r="AD702" s="21" ph="1"/>
      <c r="AE702" s="21" ph="1"/>
      <c r="AF702" s="21" ph="1"/>
      <c r="AG702" s="21" ph="1"/>
      <c r="AH702" s="21" ph="1"/>
    </row>
    <row r="703" spans="2:34" ht="15" customHeight="1">
      <c r="H703" s="21" ph="1"/>
      <c r="I703" s="21" ph="1"/>
      <c r="J703" s="21" ph="1"/>
      <c r="K703" s="21" ph="1"/>
      <c r="L703" s="21" ph="1"/>
      <c r="M703" s="21" ph="1"/>
      <c r="N703" s="21" ph="1"/>
      <c r="O703" s="21" ph="1"/>
      <c r="P703" s="21" ph="1"/>
      <c r="Q703" s="21" ph="1"/>
      <c r="R703" s="21" ph="1"/>
      <c r="S703" s="21" ph="1"/>
      <c r="T703" s="21" ph="1"/>
      <c r="U703" s="21" ph="1"/>
      <c r="V703" s="21" ph="1"/>
      <c r="W703" s="21" ph="1"/>
      <c r="X703" s="21" ph="1"/>
      <c r="Y703" s="21" ph="1"/>
      <c r="Z703" s="21" ph="1"/>
      <c r="AA703" s="21" ph="1"/>
      <c r="AB703" s="21" ph="1"/>
      <c r="AC703" s="21" ph="1"/>
      <c r="AD703" s="21" ph="1"/>
      <c r="AE703" s="21" ph="1"/>
      <c r="AF703" s="21" ph="1"/>
      <c r="AG703" s="21" ph="1"/>
      <c r="AH703" s="21" ph="1"/>
    </row>
    <row r="753" spans="2:34" ht="15" customHeight="1">
      <c r="B753" s="21" ph="1"/>
      <c r="C753" s="21" ph="1"/>
      <c r="D753" s="21" ph="1"/>
      <c r="E753" s="21" ph="1"/>
      <c r="F753" s="21" ph="1"/>
      <c r="G753" s="21" ph="1"/>
    </row>
    <row r="754" spans="2:34" ht="15" customHeight="1">
      <c r="B754" s="21" ph="1"/>
      <c r="C754" s="21" ph="1"/>
      <c r="D754" s="21" ph="1"/>
      <c r="E754" s="21" ph="1"/>
      <c r="F754" s="21" ph="1"/>
      <c r="G754" s="21" ph="1"/>
    </row>
    <row r="755" spans="2:34" ht="15" customHeight="1">
      <c r="B755" s="21" ph="1"/>
      <c r="C755" s="21" ph="1"/>
      <c r="D755" s="21" ph="1"/>
      <c r="E755" s="21" ph="1"/>
      <c r="F755" s="21" ph="1"/>
      <c r="G755" s="21" ph="1"/>
    </row>
    <row r="756" spans="2:34" ht="15" customHeight="1">
      <c r="I756" s="21" ph="1"/>
      <c r="J756" s="21" ph="1"/>
      <c r="K756" s="21" ph="1"/>
      <c r="L756" s="21" ph="1"/>
      <c r="M756" s="21" ph="1"/>
      <c r="N756" s="21" ph="1"/>
      <c r="O756" s="21" ph="1"/>
      <c r="P756" s="21" ph="1"/>
      <c r="Q756" s="21" ph="1"/>
      <c r="R756" s="21" ph="1"/>
      <c r="S756" s="21" ph="1"/>
      <c r="T756" s="21" ph="1"/>
      <c r="U756" s="21" ph="1"/>
      <c r="V756" s="21" ph="1"/>
      <c r="W756" s="21" ph="1"/>
      <c r="X756" s="21" ph="1"/>
      <c r="Y756" s="21" ph="1"/>
      <c r="Z756" s="21" ph="1"/>
      <c r="AA756" s="21" ph="1"/>
      <c r="AB756" s="21" ph="1"/>
      <c r="AC756" s="21" ph="1"/>
      <c r="AD756" s="21" ph="1"/>
      <c r="AE756" s="21" ph="1"/>
      <c r="AF756" s="21" ph="1"/>
      <c r="AG756" s="21" ph="1"/>
      <c r="AH756" s="21" ph="1"/>
    </row>
    <row r="757" spans="2:34" ht="15" customHeight="1">
      <c r="H757" s="21" ph="1"/>
      <c r="I757" s="21" ph="1"/>
      <c r="J757" s="21" ph="1"/>
      <c r="K757" s="21" ph="1"/>
      <c r="L757" s="21" ph="1"/>
      <c r="M757" s="21" ph="1"/>
      <c r="N757" s="21" ph="1"/>
      <c r="O757" s="21" ph="1"/>
      <c r="P757" s="21" ph="1"/>
      <c r="Q757" s="21" ph="1"/>
      <c r="R757" s="21" ph="1"/>
      <c r="S757" s="21" ph="1"/>
      <c r="T757" s="21" ph="1"/>
      <c r="U757" s="21" ph="1"/>
      <c r="V757" s="21" ph="1"/>
      <c r="W757" s="21" ph="1"/>
      <c r="X757" s="21" ph="1"/>
      <c r="Y757" s="21" ph="1"/>
      <c r="Z757" s="21" ph="1"/>
      <c r="AA757" s="21" ph="1"/>
      <c r="AB757" s="21" ph="1"/>
      <c r="AC757" s="21" ph="1"/>
      <c r="AD757" s="21" ph="1"/>
      <c r="AE757" s="21" ph="1"/>
      <c r="AF757" s="21" ph="1"/>
      <c r="AG757" s="21" ph="1"/>
      <c r="AH757" s="21" ph="1"/>
    </row>
    <row r="807" spans="2:34" ht="15" customHeight="1">
      <c r="B807" s="21" ph="1"/>
      <c r="C807" s="21" ph="1"/>
      <c r="D807" s="21" ph="1"/>
      <c r="E807" s="21" ph="1"/>
      <c r="F807" s="21" ph="1"/>
      <c r="G807" s="21" ph="1"/>
    </row>
    <row r="808" spans="2:34" ht="15" customHeight="1">
      <c r="B808" s="21" ph="1"/>
      <c r="C808" s="21" ph="1"/>
      <c r="D808" s="21" ph="1"/>
      <c r="E808" s="21" ph="1"/>
      <c r="F808" s="21" ph="1"/>
      <c r="G808" s="21" ph="1"/>
    </row>
    <row r="809" spans="2:34" ht="15" customHeight="1">
      <c r="B809" s="21" ph="1"/>
      <c r="C809" s="21" ph="1"/>
      <c r="D809" s="21" ph="1"/>
      <c r="E809" s="21" ph="1"/>
      <c r="F809" s="21" ph="1"/>
      <c r="G809" s="21" ph="1"/>
    </row>
    <row r="810" spans="2:34" ht="15" customHeight="1">
      <c r="I810" s="21" ph="1"/>
      <c r="J810" s="21" ph="1"/>
      <c r="K810" s="21" ph="1"/>
      <c r="L810" s="21" ph="1"/>
      <c r="M810" s="21" ph="1"/>
      <c r="N810" s="21" ph="1"/>
      <c r="O810" s="21" ph="1"/>
      <c r="P810" s="21" ph="1"/>
      <c r="Q810" s="21" ph="1"/>
      <c r="R810" s="21" ph="1"/>
      <c r="S810" s="21" ph="1"/>
      <c r="T810" s="21" ph="1"/>
      <c r="U810" s="21" ph="1"/>
      <c r="V810" s="21" ph="1"/>
      <c r="W810" s="21" ph="1"/>
      <c r="X810" s="21" ph="1"/>
      <c r="Y810" s="21" ph="1"/>
      <c r="Z810" s="21" ph="1"/>
      <c r="AA810" s="21" ph="1"/>
      <c r="AB810" s="21" ph="1"/>
      <c r="AC810" s="21" ph="1"/>
      <c r="AD810" s="21" ph="1"/>
      <c r="AE810" s="21" ph="1"/>
      <c r="AF810" s="21" ph="1"/>
      <c r="AG810" s="21" ph="1"/>
      <c r="AH810" s="21" ph="1"/>
    </row>
    <row r="811" spans="2:34" ht="15" customHeight="1">
      <c r="H811" s="21" ph="1"/>
      <c r="I811" s="21" ph="1"/>
      <c r="J811" s="21" ph="1"/>
      <c r="K811" s="21" ph="1"/>
      <c r="L811" s="21" ph="1"/>
      <c r="M811" s="21" ph="1"/>
      <c r="N811" s="21" ph="1"/>
      <c r="O811" s="21" ph="1"/>
      <c r="P811" s="21" ph="1"/>
      <c r="Q811" s="21" ph="1"/>
      <c r="R811" s="21" ph="1"/>
      <c r="S811" s="21" ph="1"/>
      <c r="T811" s="21" ph="1"/>
      <c r="U811" s="21" ph="1"/>
      <c r="V811" s="21" ph="1"/>
      <c r="W811" s="21" ph="1"/>
      <c r="X811" s="21" ph="1"/>
      <c r="Y811" s="21" ph="1"/>
      <c r="Z811" s="21" ph="1"/>
      <c r="AA811" s="21" ph="1"/>
      <c r="AB811" s="21" ph="1"/>
      <c r="AC811" s="21" ph="1"/>
      <c r="AD811" s="21" ph="1"/>
      <c r="AE811" s="21" ph="1"/>
      <c r="AF811" s="21" ph="1"/>
      <c r="AG811" s="21" ph="1"/>
      <c r="AH811" s="21" ph="1"/>
    </row>
    <row r="861" spans="2:34" ht="15" customHeight="1">
      <c r="B861" s="21" ph="1"/>
      <c r="C861" s="21" ph="1"/>
      <c r="D861" s="21" ph="1"/>
      <c r="E861" s="21" ph="1"/>
      <c r="F861" s="21" ph="1"/>
      <c r="G861" s="21" ph="1"/>
    </row>
    <row r="862" spans="2:34" ht="15" customHeight="1">
      <c r="B862" s="21" ph="1"/>
      <c r="C862" s="21" ph="1"/>
      <c r="D862" s="21" ph="1"/>
      <c r="E862" s="21" ph="1"/>
      <c r="F862" s="21" ph="1"/>
      <c r="G862" s="21" ph="1"/>
    </row>
    <row r="863" spans="2:34" ht="15" customHeight="1">
      <c r="B863" s="21" ph="1"/>
      <c r="C863" s="21" ph="1"/>
      <c r="D863" s="21" ph="1"/>
      <c r="E863" s="21" ph="1"/>
      <c r="F863" s="21" ph="1"/>
      <c r="G863" s="21" ph="1"/>
    </row>
    <row r="864" spans="2:34" ht="15" customHeight="1">
      <c r="I864" s="21" ph="1"/>
      <c r="J864" s="21" ph="1"/>
      <c r="K864" s="21" ph="1"/>
      <c r="L864" s="21" ph="1"/>
      <c r="M864" s="21" ph="1"/>
      <c r="N864" s="21" ph="1"/>
      <c r="O864" s="21" ph="1"/>
      <c r="P864" s="21" ph="1"/>
      <c r="Q864" s="21" ph="1"/>
      <c r="R864" s="21" ph="1"/>
      <c r="S864" s="21" ph="1"/>
      <c r="T864" s="21" ph="1"/>
      <c r="U864" s="21" ph="1"/>
      <c r="V864" s="21" ph="1"/>
      <c r="W864" s="21" ph="1"/>
      <c r="X864" s="21" ph="1"/>
      <c r="Y864" s="21" ph="1"/>
      <c r="Z864" s="21" ph="1"/>
      <c r="AA864" s="21" ph="1"/>
      <c r="AB864" s="21" ph="1"/>
      <c r="AC864" s="21" ph="1"/>
      <c r="AD864" s="21" ph="1"/>
      <c r="AE864" s="21" ph="1"/>
      <c r="AF864" s="21" ph="1"/>
      <c r="AG864" s="21" ph="1"/>
      <c r="AH864" s="21" ph="1"/>
    </row>
    <row r="865" spans="8:34" ht="15" customHeight="1">
      <c r="H865" s="21" ph="1"/>
      <c r="I865" s="21" ph="1"/>
      <c r="J865" s="21" ph="1"/>
      <c r="K865" s="21" ph="1"/>
      <c r="L865" s="21" ph="1"/>
      <c r="M865" s="21" ph="1"/>
      <c r="N865" s="21" ph="1"/>
      <c r="O865" s="21" ph="1"/>
      <c r="P865" s="21" ph="1"/>
      <c r="Q865" s="21" ph="1"/>
      <c r="R865" s="21" ph="1"/>
      <c r="S865" s="21" ph="1"/>
      <c r="T865" s="21" ph="1"/>
      <c r="U865" s="21" ph="1"/>
      <c r="V865" s="21" ph="1"/>
      <c r="W865" s="21" ph="1"/>
      <c r="X865" s="21" ph="1"/>
      <c r="Y865" s="21" ph="1"/>
      <c r="Z865" s="21" ph="1"/>
      <c r="AA865" s="21" ph="1"/>
      <c r="AB865" s="21" ph="1"/>
      <c r="AC865" s="21" ph="1"/>
      <c r="AD865" s="21" ph="1"/>
      <c r="AE865" s="21" ph="1"/>
      <c r="AF865" s="21" ph="1"/>
      <c r="AG865" s="21" ph="1"/>
      <c r="AH865" s="21" ph="1"/>
    </row>
    <row r="915" spans="2:34" ht="15" customHeight="1">
      <c r="B915" s="21" ph="1"/>
      <c r="C915" s="21" ph="1"/>
      <c r="D915" s="21" ph="1"/>
      <c r="E915" s="21" ph="1"/>
      <c r="F915" s="21" ph="1"/>
      <c r="G915" s="21" ph="1"/>
    </row>
    <row r="916" spans="2:34" ht="15" customHeight="1">
      <c r="B916" s="21" ph="1"/>
      <c r="C916" s="21" ph="1"/>
      <c r="D916" s="21" ph="1"/>
      <c r="E916" s="21" ph="1"/>
      <c r="F916" s="21" ph="1"/>
      <c r="G916" s="21" ph="1"/>
    </row>
    <row r="917" spans="2:34" ht="15" customHeight="1">
      <c r="B917" s="21" ph="1"/>
      <c r="C917" s="21" ph="1"/>
      <c r="D917" s="21" ph="1"/>
      <c r="E917" s="21" ph="1"/>
      <c r="F917" s="21" ph="1"/>
      <c r="G917" s="21" ph="1"/>
    </row>
    <row r="918" spans="2:34" ht="15" customHeight="1">
      <c r="I918" s="21" ph="1"/>
      <c r="J918" s="21" ph="1"/>
      <c r="K918" s="21" ph="1"/>
      <c r="L918" s="21" ph="1"/>
      <c r="M918" s="21" ph="1"/>
      <c r="N918" s="21" ph="1"/>
      <c r="O918" s="21" ph="1"/>
      <c r="P918" s="21" ph="1"/>
      <c r="Q918" s="21" ph="1"/>
      <c r="R918" s="21" ph="1"/>
      <c r="S918" s="21" ph="1"/>
      <c r="T918" s="21" ph="1"/>
      <c r="U918" s="21" ph="1"/>
      <c r="V918" s="21" ph="1"/>
      <c r="W918" s="21" ph="1"/>
      <c r="X918" s="21" ph="1"/>
      <c r="Y918" s="21" ph="1"/>
      <c r="Z918" s="21" ph="1"/>
      <c r="AA918" s="21" ph="1"/>
      <c r="AB918" s="21" ph="1"/>
      <c r="AC918" s="21" ph="1"/>
      <c r="AD918" s="21" ph="1"/>
      <c r="AE918" s="21" ph="1"/>
      <c r="AF918" s="21" ph="1"/>
      <c r="AG918" s="21" ph="1"/>
      <c r="AH918" s="21" ph="1"/>
    </row>
    <row r="919" spans="2:34" ht="15" customHeight="1">
      <c r="H919" s="21" ph="1"/>
      <c r="I919" s="21" ph="1"/>
      <c r="J919" s="21" ph="1"/>
      <c r="K919" s="21" ph="1"/>
      <c r="L919" s="21" ph="1"/>
      <c r="M919" s="21" ph="1"/>
      <c r="N919" s="21" ph="1"/>
      <c r="O919" s="21" ph="1"/>
      <c r="P919" s="21" ph="1"/>
      <c r="Q919" s="21" ph="1"/>
      <c r="R919" s="21" ph="1"/>
      <c r="S919" s="21" ph="1"/>
      <c r="T919" s="21" ph="1"/>
      <c r="U919" s="21" ph="1"/>
      <c r="V919" s="21" ph="1"/>
      <c r="W919" s="21" ph="1"/>
      <c r="X919" s="21" ph="1"/>
      <c r="Y919" s="21" ph="1"/>
      <c r="Z919" s="21" ph="1"/>
      <c r="AA919" s="21" ph="1"/>
      <c r="AB919" s="21" ph="1"/>
      <c r="AC919" s="21" ph="1"/>
      <c r="AD919" s="21" ph="1"/>
      <c r="AE919" s="21" ph="1"/>
      <c r="AF919" s="21" ph="1"/>
      <c r="AG919" s="21" ph="1"/>
      <c r="AH919" s="21" ph="1"/>
    </row>
    <row r="969" spans="2:34" ht="15" customHeight="1">
      <c r="B969" s="21" ph="1"/>
      <c r="C969" s="21" ph="1"/>
      <c r="D969" s="21" ph="1"/>
      <c r="E969" s="21" ph="1"/>
      <c r="F969" s="21" ph="1"/>
      <c r="G969" s="21" ph="1"/>
    </row>
    <row r="970" spans="2:34" ht="15" customHeight="1">
      <c r="B970" s="21" ph="1"/>
      <c r="C970" s="21" ph="1"/>
      <c r="D970" s="21" ph="1"/>
      <c r="E970" s="21" ph="1"/>
      <c r="F970" s="21" ph="1"/>
      <c r="G970" s="21" ph="1"/>
    </row>
    <row r="971" spans="2:34" ht="15" customHeight="1">
      <c r="B971" s="21" ph="1"/>
      <c r="C971" s="21" ph="1"/>
      <c r="D971" s="21" ph="1"/>
      <c r="E971" s="21" ph="1"/>
      <c r="F971" s="21" ph="1"/>
      <c r="G971" s="21" ph="1"/>
    </row>
    <row r="972" spans="2:34" ht="15" customHeight="1">
      <c r="I972" s="21" ph="1"/>
      <c r="J972" s="21" ph="1"/>
      <c r="K972" s="21" ph="1"/>
      <c r="L972" s="21" ph="1"/>
      <c r="M972" s="21" ph="1"/>
      <c r="N972" s="21" ph="1"/>
      <c r="O972" s="21" ph="1"/>
      <c r="P972" s="21" ph="1"/>
      <c r="Q972" s="21" ph="1"/>
      <c r="R972" s="21" ph="1"/>
      <c r="S972" s="21" ph="1"/>
      <c r="T972" s="21" ph="1"/>
      <c r="U972" s="21" ph="1"/>
      <c r="V972" s="21" ph="1"/>
      <c r="W972" s="21" ph="1"/>
      <c r="X972" s="21" ph="1"/>
      <c r="Y972" s="21" ph="1"/>
      <c r="Z972" s="21" ph="1"/>
      <c r="AA972" s="21" ph="1"/>
      <c r="AB972" s="21" ph="1"/>
      <c r="AC972" s="21" ph="1"/>
      <c r="AD972" s="21" ph="1"/>
      <c r="AE972" s="21" ph="1"/>
      <c r="AF972" s="21" ph="1"/>
      <c r="AG972" s="21" ph="1"/>
      <c r="AH972" s="21" ph="1"/>
    </row>
    <row r="973" spans="2:34" ht="15" customHeight="1">
      <c r="H973" s="21" ph="1"/>
      <c r="I973" s="21" ph="1"/>
      <c r="J973" s="21" ph="1"/>
      <c r="K973" s="21" ph="1"/>
      <c r="L973" s="21" ph="1"/>
      <c r="M973" s="21" ph="1"/>
      <c r="N973" s="21" ph="1"/>
      <c r="O973" s="21" ph="1"/>
      <c r="P973" s="21" ph="1"/>
      <c r="Q973" s="21" ph="1"/>
      <c r="R973" s="21" ph="1"/>
      <c r="S973" s="21" ph="1"/>
      <c r="T973" s="21" ph="1"/>
      <c r="U973" s="21" ph="1"/>
      <c r="V973" s="21" ph="1"/>
      <c r="W973" s="21" ph="1"/>
      <c r="X973" s="21" ph="1"/>
      <c r="Y973" s="21" ph="1"/>
      <c r="Z973" s="21" ph="1"/>
      <c r="AA973" s="21" ph="1"/>
      <c r="AB973" s="21" ph="1"/>
      <c r="AC973" s="21" ph="1"/>
      <c r="AD973" s="21" ph="1"/>
      <c r="AE973" s="21" ph="1"/>
      <c r="AF973" s="21" ph="1"/>
      <c r="AG973" s="21" ph="1"/>
      <c r="AH973" s="21" ph="1"/>
    </row>
    <row r="1023" spans="2:7" ht="15" customHeight="1">
      <c r="B1023" s="21" ph="1"/>
      <c r="C1023" s="21" ph="1"/>
      <c r="D1023" s="21" ph="1"/>
      <c r="E1023" s="21" ph="1"/>
      <c r="F1023" s="21" ph="1"/>
      <c r="G1023" s="21" ph="1"/>
    </row>
    <row r="1024" spans="2:7" ht="15" customHeight="1">
      <c r="B1024" s="21" ph="1"/>
      <c r="C1024" s="21" ph="1"/>
      <c r="D1024" s="21" ph="1"/>
      <c r="E1024" s="21" ph="1"/>
      <c r="F1024" s="21" ph="1"/>
      <c r="G1024" s="21" ph="1"/>
    </row>
    <row r="1025" spans="2:34" ht="15" customHeight="1">
      <c r="B1025" s="21" ph="1"/>
      <c r="C1025" s="21" ph="1"/>
      <c r="D1025" s="21" ph="1"/>
      <c r="E1025" s="21" ph="1"/>
      <c r="F1025" s="21" ph="1"/>
      <c r="G1025" s="21" ph="1"/>
    </row>
    <row r="1026" spans="2:34" ht="15" customHeight="1">
      <c r="I1026" s="21" ph="1"/>
      <c r="J1026" s="21" ph="1"/>
      <c r="K1026" s="21" ph="1"/>
      <c r="L1026" s="21" ph="1"/>
      <c r="M1026" s="21" ph="1"/>
      <c r="N1026" s="21" ph="1"/>
      <c r="O1026" s="21" ph="1"/>
      <c r="P1026" s="21" ph="1"/>
      <c r="Q1026" s="21" ph="1"/>
      <c r="R1026" s="21" ph="1"/>
      <c r="S1026" s="21" ph="1"/>
      <c r="T1026" s="21" ph="1"/>
      <c r="U1026" s="21" ph="1"/>
      <c r="V1026" s="21" ph="1"/>
      <c r="W1026" s="21" ph="1"/>
      <c r="X1026" s="21" ph="1"/>
      <c r="Y1026" s="21" ph="1"/>
      <c r="Z1026" s="21" ph="1"/>
      <c r="AA1026" s="21" ph="1"/>
      <c r="AB1026" s="21" ph="1"/>
      <c r="AC1026" s="21" ph="1"/>
      <c r="AD1026" s="21" ph="1"/>
      <c r="AE1026" s="21" ph="1"/>
      <c r="AF1026" s="21" ph="1"/>
      <c r="AG1026" s="21" ph="1"/>
      <c r="AH1026" s="21" ph="1"/>
    </row>
    <row r="1027" spans="2:34" ht="15" customHeight="1">
      <c r="H1027" s="21" ph="1"/>
      <c r="I1027" s="21" ph="1"/>
      <c r="J1027" s="21" ph="1"/>
      <c r="K1027" s="21" ph="1"/>
      <c r="L1027" s="21" ph="1"/>
      <c r="M1027" s="21" ph="1"/>
      <c r="N1027" s="21" ph="1"/>
      <c r="O1027" s="21" ph="1"/>
      <c r="P1027" s="21" ph="1"/>
      <c r="Q1027" s="21" ph="1"/>
      <c r="R1027" s="21" ph="1"/>
      <c r="S1027" s="21" ph="1"/>
      <c r="T1027" s="21" ph="1"/>
      <c r="U1027" s="21" ph="1"/>
      <c r="V1027" s="21" ph="1"/>
      <c r="W1027" s="21" ph="1"/>
      <c r="X1027" s="21" ph="1"/>
      <c r="Y1027" s="21" ph="1"/>
      <c r="Z1027" s="21" ph="1"/>
      <c r="AA1027" s="21" ph="1"/>
      <c r="AB1027" s="21" ph="1"/>
      <c r="AC1027" s="21" ph="1"/>
      <c r="AD1027" s="21" ph="1"/>
      <c r="AE1027" s="21" ph="1"/>
      <c r="AF1027" s="21" ph="1"/>
      <c r="AG1027" s="21" ph="1"/>
      <c r="AH1027" s="21" ph="1"/>
    </row>
    <row r="1077" spans="2:34" ht="15" customHeight="1">
      <c r="B1077" s="21" ph="1"/>
      <c r="C1077" s="21" ph="1"/>
      <c r="D1077" s="21" ph="1"/>
      <c r="E1077" s="21" ph="1"/>
      <c r="F1077" s="21" ph="1"/>
      <c r="G1077" s="21" ph="1"/>
    </row>
    <row r="1078" spans="2:34" ht="15" customHeight="1">
      <c r="B1078" s="21" ph="1"/>
      <c r="C1078" s="21" ph="1"/>
      <c r="D1078" s="21" ph="1"/>
      <c r="E1078" s="21" ph="1"/>
      <c r="F1078" s="21" ph="1"/>
      <c r="G1078" s="21" ph="1"/>
    </row>
    <row r="1079" spans="2:34" ht="15" customHeight="1">
      <c r="B1079" s="21" ph="1"/>
      <c r="C1079" s="21" ph="1"/>
      <c r="D1079" s="21" ph="1"/>
      <c r="E1079" s="21" ph="1"/>
      <c r="F1079" s="21" ph="1"/>
      <c r="G1079" s="21" ph="1"/>
    </row>
    <row r="1080" spans="2:34" ht="15" customHeight="1">
      <c r="I1080" s="21" ph="1"/>
      <c r="J1080" s="21" ph="1"/>
      <c r="K1080" s="21" ph="1"/>
      <c r="L1080" s="21" ph="1"/>
      <c r="M1080" s="21" ph="1"/>
      <c r="N1080" s="21" ph="1"/>
      <c r="O1080" s="21" ph="1"/>
      <c r="P1080" s="21" ph="1"/>
      <c r="Q1080" s="21" ph="1"/>
      <c r="R1080" s="21" ph="1"/>
      <c r="S1080" s="21" ph="1"/>
      <c r="T1080" s="21" ph="1"/>
      <c r="U1080" s="21" ph="1"/>
      <c r="V1080" s="21" ph="1"/>
      <c r="W1080" s="21" ph="1"/>
      <c r="X1080" s="21" ph="1"/>
      <c r="Y1080" s="21" ph="1"/>
      <c r="Z1080" s="21" ph="1"/>
      <c r="AA1080" s="21" ph="1"/>
      <c r="AB1080" s="21" ph="1"/>
      <c r="AC1080" s="21" ph="1"/>
      <c r="AD1080" s="21" ph="1"/>
      <c r="AE1080" s="21" ph="1"/>
      <c r="AF1080" s="21" ph="1"/>
      <c r="AG1080" s="21" ph="1"/>
      <c r="AH1080" s="21" ph="1"/>
    </row>
    <row r="1081" spans="2:34" ht="15" customHeight="1">
      <c r="H1081" s="21" ph="1"/>
      <c r="I1081" s="21" ph="1"/>
      <c r="J1081" s="21" ph="1"/>
      <c r="K1081" s="21" ph="1"/>
      <c r="L1081" s="21" ph="1"/>
      <c r="M1081" s="21" ph="1"/>
      <c r="N1081" s="21" ph="1"/>
      <c r="O1081" s="21" ph="1"/>
      <c r="P1081" s="21" ph="1"/>
      <c r="Q1081" s="21" ph="1"/>
      <c r="R1081" s="21" ph="1"/>
      <c r="S1081" s="21" ph="1"/>
      <c r="T1081" s="21" ph="1"/>
      <c r="U1081" s="21" ph="1"/>
      <c r="V1081" s="21" ph="1"/>
      <c r="W1081" s="21" ph="1"/>
      <c r="X1081" s="21" ph="1"/>
      <c r="Y1081" s="21" ph="1"/>
      <c r="Z1081" s="21" ph="1"/>
      <c r="AA1081" s="21" ph="1"/>
      <c r="AB1081" s="21" ph="1"/>
      <c r="AC1081" s="21" ph="1"/>
      <c r="AD1081" s="21" ph="1"/>
      <c r="AE1081" s="21" ph="1"/>
      <c r="AF1081" s="21" ph="1"/>
      <c r="AG1081" s="21" ph="1"/>
      <c r="AH1081" s="21" ph="1"/>
    </row>
    <row r="1131" spans="2:34" ht="15" customHeight="1">
      <c r="B1131" s="21" ph="1"/>
      <c r="C1131" s="21" ph="1"/>
      <c r="D1131" s="21" ph="1"/>
      <c r="E1131" s="21" ph="1"/>
      <c r="F1131" s="21" ph="1"/>
      <c r="G1131" s="21" ph="1"/>
    </row>
    <row r="1132" spans="2:34" ht="15" customHeight="1">
      <c r="B1132" s="21" ph="1"/>
      <c r="C1132" s="21" ph="1"/>
      <c r="D1132" s="21" ph="1"/>
      <c r="E1132" s="21" ph="1"/>
      <c r="F1132" s="21" ph="1"/>
      <c r="G1132" s="21" ph="1"/>
    </row>
    <row r="1133" spans="2:34" ht="15" customHeight="1">
      <c r="B1133" s="21" ph="1"/>
      <c r="C1133" s="21" ph="1"/>
      <c r="D1133" s="21" ph="1"/>
      <c r="E1133" s="21" ph="1"/>
      <c r="F1133" s="21" ph="1"/>
      <c r="G1133" s="21" ph="1"/>
    </row>
    <row r="1134" spans="2:34" ht="15" customHeight="1">
      <c r="I1134" s="21" ph="1"/>
      <c r="J1134" s="21" ph="1"/>
      <c r="K1134" s="21" ph="1"/>
      <c r="L1134" s="21" ph="1"/>
      <c r="M1134" s="21" ph="1"/>
      <c r="N1134" s="21" ph="1"/>
      <c r="O1134" s="21" ph="1"/>
      <c r="P1134" s="21" ph="1"/>
      <c r="Q1134" s="21" ph="1"/>
      <c r="R1134" s="21" ph="1"/>
      <c r="S1134" s="21" ph="1"/>
      <c r="T1134" s="21" ph="1"/>
      <c r="U1134" s="21" ph="1"/>
      <c r="V1134" s="21" ph="1"/>
      <c r="W1134" s="21" ph="1"/>
      <c r="X1134" s="21" ph="1"/>
      <c r="Y1134" s="21" ph="1"/>
      <c r="Z1134" s="21" ph="1"/>
      <c r="AA1134" s="21" ph="1"/>
      <c r="AB1134" s="21" ph="1"/>
      <c r="AC1134" s="21" ph="1"/>
      <c r="AD1134" s="21" ph="1"/>
      <c r="AE1134" s="21" ph="1"/>
      <c r="AF1134" s="21" ph="1"/>
      <c r="AG1134" s="21" ph="1"/>
      <c r="AH1134" s="21" ph="1"/>
    </row>
    <row r="1135" spans="2:34" ht="15" customHeight="1">
      <c r="H1135" s="21" ph="1"/>
      <c r="I1135" s="21" ph="1"/>
      <c r="J1135" s="21" ph="1"/>
      <c r="K1135" s="21" ph="1"/>
      <c r="L1135" s="21" ph="1"/>
      <c r="M1135" s="21" ph="1"/>
      <c r="N1135" s="21" ph="1"/>
      <c r="O1135" s="21" ph="1"/>
      <c r="P1135" s="21" ph="1"/>
      <c r="Q1135" s="21" ph="1"/>
      <c r="R1135" s="21" ph="1"/>
      <c r="S1135" s="21" ph="1"/>
      <c r="T1135" s="21" ph="1"/>
      <c r="U1135" s="21" ph="1"/>
      <c r="V1135" s="21" ph="1"/>
      <c r="W1135" s="21" ph="1"/>
      <c r="X1135" s="21" ph="1"/>
      <c r="Y1135" s="21" ph="1"/>
      <c r="Z1135" s="21" ph="1"/>
      <c r="AA1135" s="21" ph="1"/>
      <c r="AB1135" s="21" ph="1"/>
      <c r="AC1135" s="21" ph="1"/>
      <c r="AD1135" s="21" ph="1"/>
      <c r="AE1135" s="21" ph="1"/>
      <c r="AF1135" s="21" ph="1"/>
      <c r="AG1135" s="21" ph="1"/>
      <c r="AH1135" s="21" ph="1"/>
    </row>
    <row r="1185" spans="2:34" ht="15" customHeight="1">
      <c r="B1185" s="21" ph="1"/>
      <c r="C1185" s="21" ph="1"/>
      <c r="D1185" s="21" ph="1"/>
      <c r="E1185" s="21" ph="1"/>
      <c r="F1185" s="21" ph="1"/>
      <c r="G1185" s="21" ph="1"/>
    </row>
    <row r="1186" spans="2:34" ht="15" customHeight="1">
      <c r="B1186" s="21" ph="1"/>
      <c r="C1186" s="21" ph="1"/>
      <c r="D1186" s="21" ph="1"/>
      <c r="E1186" s="21" ph="1"/>
      <c r="F1186" s="21" ph="1"/>
      <c r="G1186" s="21" ph="1"/>
    </row>
    <row r="1187" spans="2:34" ht="15" customHeight="1">
      <c r="B1187" s="21" ph="1"/>
      <c r="C1187" s="21" ph="1"/>
      <c r="D1187" s="21" ph="1"/>
      <c r="E1187" s="21" ph="1"/>
      <c r="F1187" s="21" ph="1"/>
      <c r="G1187" s="21" ph="1"/>
    </row>
    <row r="1188" spans="2:34" ht="15" customHeight="1">
      <c r="I1188" s="21" ph="1"/>
      <c r="J1188" s="21" ph="1"/>
      <c r="K1188" s="21" ph="1"/>
      <c r="L1188" s="21" ph="1"/>
      <c r="M1188" s="21" ph="1"/>
      <c r="N1188" s="21" ph="1"/>
      <c r="O1188" s="21" ph="1"/>
      <c r="P1188" s="21" ph="1"/>
      <c r="Q1188" s="21" ph="1"/>
      <c r="R1188" s="21" ph="1"/>
      <c r="S1188" s="21" ph="1"/>
      <c r="T1188" s="21" ph="1"/>
      <c r="U1188" s="21" ph="1"/>
      <c r="V1188" s="21" ph="1"/>
      <c r="W1188" s="21" ph="1"/>
      <c r="X1188" s="21" ph="1"/>
      <c r="Y1188" s="21" ph="1"/>
      <c r="Z1188" s="21" ph="1"/>
      <c r="AA1188" s="21" ph="1"/>
      <c r="AB1188" s="21" ph="1"/>
      <c r="AC1188" s="21" ph="1"/>
      <c r="AD1188" s="21" ph="1"/>
      <c r="AE1188" s="21" ph="1"/>
      <c r="AF1188" s="21" ph="1"/>
      <c r="AG1188" s="21" ph="1"/>
      <c r="AH1188" s="21" ph="1"/>
    </row>
    <row r="1189" spans="2:34" ht="15" customHeight="1">
      <c r="H1189" s="21" ph="1"/>
      <c r="I1189" s="21" ph="1"/>
      <c r="J1189" s="21" ph="1"/>
      <c r="K1189" s="21" ph="1"/>
      <c r="L1189" s="21" ph="1"/>
      <c r="M1189" s="21" ph="1"/>
      <c r="N1189" s="21" ph="1"/>
      <c r="O1189" s="21" ph="1"/>
      <c r="P1189" s="21" ph="1"/>
      <c r="Q1189" s="21" ph="1"/>
      <c r="R1189" s="21" ph="1"/>
      <c r="S1189" s="21" ph="1"/>
      <c r="T1189" s="21" ph="1"/>
      <c r="U1189" s="21" ph="1"/>
      <c r="V1189" s="21" ph="1"/>
      <c r="W1189" s="21" ph="1"/>
      <c r="X1189" s="21" ph="1"/>
      <c r="Y1189" s="21" ph="1"/>
      <c r="Z1189" s="21" ph="1"/>
      <c r="AA1189" s="21" ph="1"/>
      <c r="AB1189" s="21" ph="1"/>
      <c r="AC1189" s="21" ph="1"/>
      <c r="AD1189" s="21" ph="1"/>
      <c r="AE1189" s="21" ph="1"/>
      <c r="AF1189" s="21" ph="1"/>
      <c r="AG1189" s="21" ph="1"/>
      <c r="AH1189" s="21" ph="1"/>
    </row>
    <row r="1239" spans="2:34" ht="15" customHeight="1">
      <c r="B1239" s="21" ph="1"/>
      <c r="C1239" s="21" ph="1"/>
      <c r="D1239" s="21" ph="1"/>
      <c r="E1239" s="21" ph="1"/>
      <c r="F1239" s="21" ph="1"/>
      <c r="G1239" s="21" ph="1"/>
    </row>
    <row r="1240" spans="2:34" ht="15" customHeight="1">
      <c r="B1240" s="21" ph="1"/>
      <c r="C1240" s="21" ph="1"/>
      <c r="D1240" s="21" ph="1"/>
      <c r="E1240" s="21" ph="1"/>
      <c r="F1240" s="21" ph="1"/>
      <c r="G1240" s="21" ph="1"/>
    </row>
    <row r="1241" spans="2:34" ht="15" customHeight="1">
      <c r="B1241" s="21" ph="1"/>
      <c r="C1241" s="21" ph="1"/>
      <c r="D1241" s="21" ph="1"/>
      <c r="E1241" s="21" ph="1"/>
      <c r="F1241" s="21" ph="1"/>
      <c r="G1241" s="21" ph="1"/>
    </row>
    <row r="1242" spans="2:34" ht="15" customHeight="1">
      <c r="I1242" s="21" ph="1"/>
      <c r="J1242" s="21" ph="1"/>
      <c r="K1242" s="21" ph="1"/>
      <c r="L1242" s="21" ph="1"/>
      <c r="M1242" s="21" ph="1"/>
      <c r="N1242" s="21" ph="1"/>
      <c r="O1242" s="21" ph="1"/>
      <c r="P1242" s="21" ph="1"/>
      <c r="Q1242" s="21" ph="1"/>
      <c r="R1242" s="21" ph="1"/>
      <c r="S1242" s="21" ph="1"/>
      <c r="T1242" s="21" ph="1"/>
      <c r="U1242" s="21" ph="1"/>
      <c r="V1242" s="21" ph="1"/>
      <c r="W1242" s="21" ph="1"/>
      <c r="X1242" s="21" ph="1"/>
      <c r="Y1242" s="21" ph="1"/>
      <c r="Z1242" s="21" ph="1"/>
      <c r="AA1242" s="21" ph="1"/>
      <c r="AB1242" s="21" ph="1"/>
      <c r="AC1242" s="21" ph="1"/>
      <c r="AD1242" s="21" ph="1"/>
      <c r="AE1242" s="21" ph="1"/>
      <c r="AF1242" s="21" ph="1"/>
      <c r="AG1242" s="21" ph="1"/>
      <c r="AH1242" s="21" ph="1"/>
    </row>
    <row r="1243" spans="2:34" ht="15" customHeight="1">
      <c r="H1243" s="21" ph="1"/>
      <c r="I1243" s="21" ph="1"/>
      <c r="J1243" s="21" ph="1"/>
      <c r="K1243" s="21" ph="1"/>
      <c r="L1243" s="21" ph="1"/>
      <c r="M1243" s="21" ph="1"/>
      <c r="N1243" s="21" ph="1"/>
      <c r="O1243" s="21" ph="1"/>
      <c r="P1243" s="21" ph="1"/>
      <c r="Q1243" s="21" ph="1"/>
      <c r="R1243" s="21" ph="1"/>
      <c r="S1243" s="21" ph="1"/>
      <c r="T1243" s="21" ph="1"/>
      <c r="U1243" s="21" ph="1"/>
      <c r="V1243" s="21" ph="1"/>
      <c r="W1243" s="21" ph="1"/>
      <c r="X1243" s="21" ph="1"/>
      <c r="Y1243" s="21" ph="1"/>
      <c r="Z1243" s="21" ph="1"/>
      <c r="AA1243" s="21" ph="1"/>
      <c r="AB1243" s="21" ph="1"/>
      <c r="AC1243" s="21" ph="1"/>
      <c r="AD1243" s="21" ph="1"/>
      <c r="AE1243" s="21" ph="1"/>
      <c r="AF1243" s="21" ph="1"/>
      <c r="AG1243" s="21" ph="1"/>
      <c r="AH1243" s="21" ph="1"/>
    </row>
    <row r="1244" spans="2:34" ht="15" customHeight="1">
      <c r="H1244" s="21" ph="1"/>
      <c r="I1244" s="21" ph="1"/>
      <c r="J1244" s="21" ph="1"/>
      <c r="K1244" s="21" ph="1"/>
      <c r="L1244" s="21" ph="1"/>
      <c r="M1244" s="21" ph="1"/>
      <c r="N1244" s="21" ph="1"/>
      <c r="O1244" s="21" ph="1"/>
      <c r="P1244" s="21" ph="1"/>
      <c r="Q1244" s="21" ph="1"/>
      <c r="R1244" s="21" ph="1"/>
      <c r="S1244" s="21" ph="1"/>
      <c r="T1244" s="21" ph="1"/>
      <c r="U1244" s="21" ph="1"/>
      <c r="V1244" s="21" ph="1"/>
      <c r="W1244" s="21" ph="1"/>
      <c r="X1244" s="21" ph="1"/>
      <c r="Y1244" s="21" ph="1"/>
      <c r="Z1244" s="21" ph="1"/>
      <c r="AA1244" s="21" ph="1"/>
      <c r="AB1244" s="21" ph="1"/>
      <c r="AC1244" s="21" ph="1"/>
      <c r="AD1244" s="21" ph="1"/>
      <c r="AE1244" s="21" ph="1"/>
      <c r="AF1244" s="21" ph="1"/>
      <c r="AG1244" s="21" ph="1"/>
      <c r="AH1244" s="21" ph="1"/>
    </row>
    <row r="1245" spans="2:34" ht="15" customHeight="1">
      <c r="H1245" s="21" ph="1"/>
      <c r="I1245" s="21" ph="1"/>
      <c r="J1245" s="21" ph="1"/>
      <c r="K1245" s="21" ph="1"/>
      <c r="L1245" s="21" ph="1"/>
      <c r="M1245" s="21" ph="1"/>
      <c r="N1245" s="21" ph="1"/>
      <c r="O1245" s="21" ph="1"/>
      <c r="P1245" s="21" ph="1"/>
      <c r="Q1245" s="21" ph="1"/>
      <c r="R1245" s="21" ph="1"/>
      <c r="S1245" s="21" ph="1"/>
      <c r="T1245" s="21" ph="1"/>
      <c r="U1245" s="21" ph="1"/>
      <c r="V1245" s="21" ph="1"/>
      <c r="W1245" s="21" ph="1"/>
      <c r="X1245" s="21" ph="1"/>
      <c r="Y1245" s="21" ph="1"/>
      <c r="Z1245" s="21" ph="1"/>
      <c r="AA1245" s="21" ph="1"/>
      <c r="AB1245" s="21" ph="1"/>
      <c r="AC1245" s="21" ph="1"/>
      <c r="AD1245" s="21" ph="1"/>
      <c r="AE1245" s="21" ph="1"/>
      <c r="AF1245" s="21" ph="1"/>
      <c r="AG1245" s="21" ph="1"/>
      <c r="AH1245" s="21" ph="1"/>
    </row>
    <row r="1246" spans="2:34" ht="15" customHeight="1">
      <c r="H1246" s="21" ph="1"/>
      <c r="I1246" s="21" ph="1"/>
      <c r="J1246" s="21" ph="1"/>
      <c r="K1246" s="21" ph="1"/>
      <c r="L1246" s="21" ph="1"/>
      <c r="M1246" s="21" ph="1"/>
      <c r="N1246" s="21" ph="1"/>
      <c r="O1246" s="21" ph="1"/>
      <c r="P1246" s="21" ph="1"/>
      <c r="Q1246" s="21" ph="1"/>
      <c r="R1246" s="21" ph="1"/>
      <c r="S1246" s="21" ph="1"/>
      <c r="T1246" s="21" ph="1"/>
      <c r="U1246" s="21" ph="1"/>
      <c r="V1246" s="21" ph="1"/>
      <c r="W1246" s="21" ph="1"/>
      <c r="X1246" s="21" ph="1"/>
      <c r="Y1246" s="21" ph="1"/>
      <c r="Z1246" s="21" ph="1"/>
      <c r="AA1246" s="21" ph="1"/>
      <c r="AB1246" s="21" ph="1"/>
      <c r="AC1246" s="21" ph="1"/>
      <c r="AD1246" s="21" ph="1"/>
      <c r="AE1246" s="21" ph="1"/>
      <c r="AF1246" s="21" ph="1"/>
      <c r="AG1246" s="21" ph="1"/>
      <c r="AH1246" s="21" ph="1"/>
    </row>
    <row r="1247" spans="2:34" ht="15" customHeight="1">
      <c r="H1247" s="21" ph="1"/>
      <c r="I1247" s="21" ph="1"/>
      <c r="J1247" s="21" ph="1"/>
      <c r="K1247" s="21" ph="1"/>
      <c r="L1247" s="21" ph="1"/>
      <c r="M1247" s="21" ph="1"/>
      <c r="N1247" s="21" ph="1"/>
      <c r="O1247" s="21" ph="1"/>
      <c r="P1247" s="21" ph="1"/>
      <c r="Q1247" s="21" ph="1"/>
      <c r="R1247" s="21" ph="1"/>
      <c r="S1247" s="21" ph="1"/>
      <c r="T1247" s="21" ph="1"/>
      <c r="U1247" s="21" ph="1"/>
      <c r="V1247" s="21" ph="1"/>
      <c r="W1247" s="21" ph="1"/>
      <c r="X1247" s="21" ph="1"/>
      <c r="Y1247" s="21" ph="1"/>
      <c r="Z1247" s="21" ph="1"/>
      <c r="AA1247" s="21" ph="1"/>
      <c r="AB1247" s="21" ph="1"/>
      <c r="AC1247" s="21" ph="1"/>
      <c r="AD1247" s="21" ph="1"/>
      <c r="AE1247" s="21" ph="1"/>
      <c r="AF1247" s="21" ph="1"/>
      <c r="AG1247" s="21" ph="1"/>
      <c r="AH1247" s="21" ph="1"/>
    </row>
    <row r="1248" spans="2:34" ht="15" customHeight="1">
      <c r="H1248" s="21" ph="1"/>
      <c r="I1248" s="21" ph="1"/>
      <c r="J1248" s="21" ph="1"/>
      <c r="K1248" s="21" ph="1"/>
      <c r="L1248" s="21" ph="1"/>
      <c r="M1248" s="21" ph="1"/>
      <c r="N1248" s="21" ph="1"/>
      <c r="O1248" s="21" ph="1"/>
      <c r="P1248" s="21" ph="1"/>
      <c r="Q1248" s="21" ph="1"/>
      <c r="R1248" s="21" ph="1"/>
      <c r="S1248" s="21" ph="1"/>
      <c r="T1248" s="21" ph="1"/>
      <c r="U1248" s="21" ph="1"/>
      <c r="V1248" s="21" ph="1"/>
      <c r="W1248" s="21" ph="1"/>
      <c r="X1248" s="21" ph="1"/>
      <c r="Y1248" s="21" ph="1"/>
      <c r="Z1248" s="21" ph="1"/>
      <c r="AA1248" s="21" ph="1"/>
      <c r="AB1248" s="21" ph="1"/>
      <c r="AC1248" s="21" ph="1"/>
      <c r="AD1248" s="21" ph="1"/>
      <c r="AE1248" s="21" ph="1"/>
      <c r="AF1248" s="21" ph="1"/>
      <c r="AG1248" s="21" ph="1"/>
      <c r="AH1248" s="21" ph="1"/>
    </row>
    <row r="1249" spans="8:34" ht="15" customHeight="1">
      <c r="H1249" s="21" ph="1"/>
      <c r="I1249" s="21" ph="1"/>
      <c r="J1249" s="21" ph="1"/>
      <c r="K1249" s="21" ph="1"/>
      <c r="L1249" s="21" ph="1"/>
      <c r="M1249" s="21" ph="1"/>
      <c r="N1249" s="21" ph="1"/>
      <c r="O1249" s="21" ph="1"/>
      <c r="P1249" s="21" ph="1"/>
      <c r="Q1249" s="21" ph="1"/>
      <c r="R1249" s="21" ph="1"/>
      <c r="S1249" s="21" ph="1"/>
      <c r="T1249" s="21" ph="1"/>
      <c r="U1249" s="21" ph="1"/>
      <c r="V1249" s="21" ph="1"/>
      <c r="W1249" s="21" ph="1"/>
      <c r="X1249" s="21" ph="1"/>
      <c r="Y1249" s="21" ph="1"/>
      <c r="Z1249" s="21" ph="1"/>
      <c r="AA1249" s="21" ph="1"/>
      <c r="AB1249" s="21" ph="1"/>
      <c r="AC1249" s="21" ph="1"/>
      <c r="AD1249" s="21" ph="1"/>
      <c r="AE1249" s="21" ph="1"/>
      <c r="AF1249" s="21" ph="1"/>
      <c r="AG1249" s="21" ph="1"/>
      <c r="AH1249" s="21" ph="1"/>
    </row>
    <row r="1250" spans="8:34" ht="15" customHeight="1">
      <c r="H1250" s="21" ph="1"/>
      <c r="I1250" s="21" ph="1"/>
      <c r="J1250" s="21" ph="1"/>
      <c r="K1250" s="21" ph="1"/>
      <c r="L1250" s="21" ph="1"/>
      <c r="M1250" s="21" ph="1"/>
      <c r="N1250" s="21" ph="1"/>
      <c r="O1250" s="21" ph="1"/>
      <c r="P1250" s="21" ph="1"/>
      <c r="Q1250" s="21" ph="1"/>
      <c r="R1250" s="21" ph="1"/>
      <c r="S1250" s="21" ph="1"/>
      <c r="T1250" s="21" ph="1"/>
      <c r="U1250" s="21" ph="1"/>
      <c r="V1250" s="21" ph="1"/>
      <c r="W1250" s="21" ph="1"/>
      <c r="X1250" s="21" ph="1"/>
      <c r="Y1250" s="21" ph="1"/>
      <c r="Z1250" s="21" ph="1"/>
      <c r="AA1250" s="21" ph="1"/>
      <c r="AB1250" s="21" ph="1"/>
      <c r="AC1250" s="21" ph="1"/>
      <c r="AD1250" s="21" ph="1"/>
      <c r="AE1250" s="21" ph="1"/>
      <c r="AF1250" s="21" ph="1"/>
      <c r="AG1250" s="21" ph="1"/>
      <c r="AH1250" s="21" ph="1"/>
    </row>
  </sheetData>
  <sheetProtection formatCells="0" selectLockedCells="1"/>
  <mergeCells count="993">
    <mergeCell ref="B422:G424"/>
    <mergeCell ref="H423:AH424"/>
    <mergeCell ref="H418:K418"/>
    <mergeCell ref="M418:N418"/>
    <mergeCell ref="P418:AH419"/>
    <mergeCell ref="I419:K419"/>
    <mergeCell ref="M419:N419"/>
    <mergeCell ref="H420:K420"/>
    <mergeCell ref="M420:N420"/>
    <mergeCell ref="P420:AH421"/>
    <mergeCell ref="I421:K421"/>
    <mergeCell ref="M421:N421"/>
    <mergeCell ref="B408:G421"/>
    <mergeCell ref="H408:K408"/>
    <mergeCell ref="M408:N408"/>
    <mergeCell ref="P408:AH409"/>
    <mergeCell ref="I409:K409"/>
    <mergeCell ref="M409:N409"/>
    <mergeCell ref="H410:K410"/>
    <mergeCell ref="M410:N410"/>
    <mergeCell ref="P410:AH411"/>
    <mergeCell ref="I411:K411"/>
    <mergeCell ref="H414:K414"/>
    <mergeCell ref="M414:N414"/>
    <mergeCell ref="P414:AH415"/>
    <mergeCell ref="I415:K415"/>
    <mergeCell ref="M415:N415"/>
    <mergeCell ref="H416:K416"/>
    <mergeCell ref="M416:N416"/>
    <mergeCell ref="P416:AH417"/>
    <mergeCell ref="I417:K417"/>
    <mergeCell ref="M417:N417"/>
    <mergeCell ref="H406:K406"/>
    <mergeCell ref="M406:N406"/>
    <mergeCell ref="P406:AH407"/>
    <mergeCell ref="I407:K407"/>
    <mergeCell ref="M407:N407"/>
    <mergeCell ref="M411:N411"/>
    <mergeCell ref="H412:K412"/>
    <mergeCell ref="M412:N412"/>
    <mergeCell ref="P412:AH413"/>
    <mergeCell ref="I413:K413"/>
    <mergeCell ref="M413:N413"/>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H394:K394"/>
    <mergeCell ref="M394:N394"/>
    <mergeCell ref="P394:AH395"/>
    <mergeCell ref="I395:K395"/>
    <mergeCell ref="M395:N395"/>
    <mergeCell ref="H396:K396"/>
    <mergeCell ref="M396:N396"/>
    <mergeCell ref="P396:AH397"/>
    <mergeCell ref="I397:K397"/>
    <mergeCell ref="M397:N397"/>
    <mergeCell ref="K384:O385"/>
    <mergeCell ref="P384:R385"/>
    <mergeCell ref="S384:S385"/>
    <mergeCell ref="T384:AG385"/>
    <mergeCell ref="H392:K392"/>
    <mergeCell ref="M392:N392"/>
    <mergeCell ref="P392:AH393"/>
    <mergeCell ref="I393:K393"/>
    <mergeCell ref="M393:N393"/>
    <mergeCell ref="B382:G383"/>
    <mergeCell ref="H382:N383"/>
    <mergeCell ref="O382:O383"/>
    <mergeCell ref="P382:AG383"/>
    <mergeCell ref="AH382:AH383"/>
    <mergeCell ref="I389:K389"/>
    <mergeCell ref="M389:N389"/>
    <mergeCell ref="H390:K390"/>
    <mergeCell ref="M390:N390"/>
    <mergeCell ref="P390:AH391"/>
    <mergeCell ref="I391:K391"/>
    <mergeCell ref="M391:N391"/>
    <mergeCell ref="AH384:AH385"/>
    <mergeCell ref="B386:G407"/>
    <mergeCell ref="H386:K386"/>
    <mergeCell ref="M386:N386"/>
    <mergeCell ref="P386:AH387"/>
    <mergeCell ref="I387:K387"/>
    <mergeCell ref="M387:N387"/>
    <mergeCell ref="H388:K388"/>
    <mergeCell ref="M388:N388"/>
    <mergeCell ref="P388:AH389"/>
    <mergeCell ref="B384:G385"/>
    <mergeCell ref="H384:J385"/>
    <mergeCell ref="B375:G377"/>
    <mergeCell ref="H375:AH375"/>
    <mergeCell ref="H376:AH377"/>
    <mergeCell ref="B378:G379"/>
    <mergeCell ref="H378:AH379"/>
    <mergeCell ref="B380:G381"/>
    <mergeCell ref="H380:I381"/>
    <mergeCell ref="J380:L381"/>
    <mergeCell ref="M380:N381"/>
    <mergeCell ref="O380:Q381"/>
    <mergeCell ref="R380:S381"/>
    <mergeCell ref="T380:V381"/>
    <mergeCell ref="W380:X381"/>
    <mergeCell ref="Y380:AH381"/>
    <mergeCell ref="B369:G371"/>
    <mergeCell ref="H370:AH371"/>
    <mergeCell ref="M373:W374"/>
    <mergeCell ref="AA374:AB374"/>
    <mergeCell ref="AC374:AD374"/>
    <mergeCell ref="AF374:AG374"/>
    <mergeCell ref="H365:K365"/>
    <mergeCell ref="M365:N365"/>
    <mergeCell ref="P365:AH366"/>
    <mergeCell ref="I366:K366"/>
    <mergeCell ref="M366:N366"/>
    <mergeCell ref="H367:K367"/>
    <mergeCell ref="M367:N367"/>
    <mergeCell ref="P367:AH368"/>
    <mergeCell ref="I368:K368"/>
    <mergeCell ref="M368:N368"/>
    <mergeCell ref="B355:G368"/>
    <mergeCell ref="H355:K355"/>
    <mergeCell ref="M355:N355"/>
    <mergeCell ref="P355:AH356"/>
    <mergeCell ref="I356:K356"/>
    <mergeCell ref="M356:N356"/>
    <mergeCell ref="H357:K357"/>
    <mergeCell ref="M357:N357"/>
    <mergeCell ref="H361:K361"/>
    <mergeCell ref="M361:N361"/>
    <mergeCell ref="P361:AH362"/>
    <mergeCell ref="I362:K362"/>
    <mergeCell ref="M362:N362"/>
    <mergeCell ref="H363:K363"/>
    <mergeCell ref="M363:N363"/>
    <mergeCell ref="P363:AH364"/>
    <mergeCell ref="I364:K364"/>
    <mergeCell ref="M364:N364"/>
    <mergeCell ref="H353:K353"/>
    <mergeCell ref="M353:N353"/>
    <mergeCell ref="P353:AH354"/>
    <mergeCell ref="I354:K354"/>
    <mergeCell ref="M354:N354"/>
    <mergeCell ref="M358:N358"/>
    <mergeCell ref="H359:K359"/>
    <mergeCell ref="M359:N359"/>
    <mergeCell ref="P359:AH360"/>
    <mergeCell ref="I360:K360"/>
    <mergeCell ref="M360:N360"/>
    <mergeCell ref="P357:AH358"/>
    <mergeCell ref="I358:K358"/>
    <mergeCell ref="H349:K349"/>
    <mergeCell ref="M349:N349"/>
    <mergeCell ref="P349:AH350"/>
    <mergeCell ref="I350:K350"/>
    <mergeCell ref="M350:N350"/>
    <mergeCell ref="H351:K351"/>
    <mergeCell ref="M351:N351"/>
    <mergeCell ref="P351:AH352"/>
    <mergeCell ref="I352:K352"/>
    <mergeCell ref="M352:N352"/>
    <mergeCell ref="H345:K345"/>
    <mergeCell ref="M345:N345"/>
    <mergeCell ref="P345:AH346"/>
    <mergeCell ref="I346:K346"/>
    <mergeCell ref="M346:N346"/>
    <mergeCell ref="H347:K347"/>
    <mergeCell ref="M347:N347"/>
    <mergeCell ref="P347:AH348"/>
    <mergeCell ref="I348:K348"/>
    <mergeCell ref="M348:N348"/>
    <mergeCell ref="H341:K341"/>
    <mergeCell ref="M341:N341"/>
    <mergeCell ref="P341:AH342"/>
    <mergeCell ref="I342:K342"/>
    <mergeCell ref="M342:N342"/>
    <mergeCell ref="H343:K343"/>
    <mergeCell ref="M343:N343"/>
    <mergeCell ref="P343:AH344"/>
    <mergeCell ref="I344:K344"/>
    <mergeCell ref="M344:N344"/>
    <mergeCell ref="K331:O332"/>
    <mergeCell ref="P331:R332"/>
    <mergeCell ref="S331:S332"/>
    <mergeCell ref="T331:AG332"/>
    <mergeCell ref="H339:K339"/>
    <mergeCell ref="M339:N339"/>
    <mergeCell ref="P339:AH340"/>
    <mergeCell ref="I340:K340"/>
    <mergeCell ref="M340:N340"/>
    <mergeCell ref="B329:G330"/>
    <mergeCell ref="H329:N330"/>
    <mergeCell ref="O329:O330"/>
    <mergeCell ref="P329:AG330"/>
    <mergeCell ref="AH329:AH330"/>
    <mergeCell ref="I336:K336"/>
    <mergeCell ref="M336:N336"/>
    <mergeCell ref="H337:K337"/>
    <mergeCell ref="M337:N337"/>
    <mergeCell ref="P337:AH338"/>
    <mergeCell ref="I338:K338"/>
    <mergeCell ref="M338:N338"/>
    <mergeCell ref="AH331:AH332"/>
    <mergeCell ref="B333:G354"/>
    <mergeCell ref="H333:K333"/>
    <mergeCell ref="M333:N333"/>
    <mergeCell ref="P333:AH334"/>
    <mergeCell ref="I334:K334"/>
    <mergeCell ref="M334:N334"/>
    <mergeCell ref="H335:K335"/>
    <mergeCell ref="M335:N335"/>
    <mergeCell ref="P335:AH336"/>
    <mergeCell ref="B331:G332"/>
    <mergeCell ref="H331:J332"/>
    <mergeCell ref="B322:G324"/>
    <mergeCell ref="H322:AH322"/>
    <mergeCell ref="H323:AH324"/>
    <mergeCell ref="B325:G326"/>
    <mergeCell ref="H325:AH326"/>
    <mergeCell ref="B327:G328"/>
    <mergeCell ref="H327:I328"/>
    <mergeCell ref="J327:L328"/>
    <mergeCell ref="M327:N328"/>
    <mergeCell ref="O327:Q328"/>
    <mergeCell ref="R327:S328"/>
    <mergeCell ref="T327:V328"/>
    <mergeCell ref="W327:X328"/>
    <mergeCell ref="Y327:AH328"/>
    <mergeCell ref="B316:G318"/>
    <mergeCell ref="H317:AH318"/>
    <mergeCell ref="M320:W321"/>
    <mergeCell ref="AA321:AB321"/>
    <mergeCell ref="AC321:AD321"/>
    <mergeCell ref="AF321:AG321"/>
    <mergeCell ref="H312:K312"/>
    <mergeCell ref="M312:N312"/>
    <mergeCell ref="P312:AH313"/>
    <mergeCell ref="I313:K313"/>
    <mergeCell ref="M313:N313"/>
    <mergeCell ref="H314:K314"/>
    <mergeCell ref="M314:N314"/>
    <mergeCell ref="P314:AH315"/>
    <mergeCell ref="I315:K315"/>
    <mergeCell ref="M315:N315"/>
    <mergeCell ref="B302:G315"/>
    <mergeCell ref="H302:K302"/>
    <mergeCell ref="M302:N302"/>
    <mergeCell ref="P302:AH303"/>
    <mergeCell ref="I303:K303"/>
    <mergeCell ref="M303:N303"/>
    <mergeCell ref="H304:K304"/>
    <mergeCell ref="M304:N304"/>
    <mergeCell ref="H308:K308"/>
    <mergeCell ref="M308:N308"/>
    <mergeCell ref="P308:AH309"/>
    <mergeCell ref="I309:K309"/>
    <mergeCell ref="M309:N309"/>
    <mergeCell ref="H310:K310"/>
    <mergeCell ref="M310:N310"/>
    <mergeCell ref="P310:AH311"/>
    <mergeCell ref="I311:K311"/>
    <mergeCell ref="M311:N311"/>
    <mergeCell ref="H300:K300"/>
    <mergeCell ref="M300:N300"/>
    <mergeCell ref="P300:AH301"/>
    <mergeCell ref="I301:K301"/>
    <mergeCell ref="M301:N301"/>
    <mergeCell ref="M305:N305"/>
    <mergeCell ref="H306:K306"/>
    <mergeCell ref="M306:N306"/>
    <mergeCell ref="P306:AH307"/>
    <mergeCell ref="I307:K307"/>
    <mergeCell ref="M307:N307"/>
    <mergeCell ref="P304:AH305"/>
    <mergeCell ref="I305:K305"/>
    <mergeCell ref="H296:K296"/>
    <mergeCell ref="M296:N296"/>
    <mergeCell ref="P296:AH297"/>
    <mergeCell ref="I297:K297"/>
    <mergeCell ref="M297:N297"/>
    <mergeCell ref="H298:K298"/>
    <mergeCell ref="M298:N298"/>
    <mergeCell ref="P298:AH299"/>
    <mergeCell ref="I299:K299"/>
    <mergeCell ref="M299:N299"/>
    <mergeCell ref="H292:K292"/>
    <mergeCell ref="M292:N292"/>
    <mergeCell ref="P292:AH293"/>
    <mergeCell ref="I293:K293"/>
    <mergeCell ref="M293:N293"/>
    <mergeCell ref="H294:K294"/>
    <mergeCell ref="M294:N294"/>
    <mergeCell ref="P294:AH295"/>
    <mergeCell ref="I295:K295"/>
    <mergeCell ref="M295:N295"/>
    <mergeCell ref="H288:K288"/>
    <mergeCell ref="M288:N288"/>
    <mergeCell ref="P288:AH289"/>
    <mergeCell ref="I289:K289"/>
    <mergeCell ref="M289:N289"/>
    <mergeCell ref="H290:K290"/>
    <mergeCell ref="M290:N290"/>
    <mergeCell ref="P290:AH291"/>
    <mergeCell ref="I291:K291"/>
    <mergeCell ref="M291:N291"/>
    <mergeCell ref="K278:O279"/>
    <mergeCell ref="P278:R279"/>
    <mergeCell ref="S278:S279"/>
    <mergeCell ref="T278:AG279"/>
    <mergeCell ref="H286:K286"/>
    <mergeCell ref="M286:N286"/>
    <mergeCell ref="P286:AH287"/>
    <mergeCell ref="I287:K287"/>
    <mergeCell ref="M287:N287"/>
    <mergeCell ref="B276:G277"/>
    <mergeCell ref="H276:N277"/>
    <mergeCell ref="O276:O277"/>
    <mergeCell ref="P276:AG277"/>
    <mergeCell ref="AH276:AH277"/>
    <mergeCell ref="I283:K283"/>
    <mergeCell ref="M283:N283"/>
    <mergeCell ref="H284:K284"/>
    <mergeCell ref="M284:N284"/>
    <mergeCell ref="P284:AH285"/>
    <mergeCell ref="I285:K285"/>
    <mergeCell ref="M285:N285"/>
    <mergeCell ref="AH278:AH279"/>
    <mergeCell ref="B280:G301"/>
    <mergeCell ref="H280:K280"/>
    <mergeCell ref="M280:N280"/>
    <mergeCell ref="P280:AH281"/>
    <mergeCell ref="I281:K281"/>
    <mergeCell ref="M281:N281"/>
    <mergeCell ref="H282:K282"/>
    <mergeCell ref="M282:N282"/>
    <mergeCell ref="P282:AH283"/>
    <mergeCell ref="B278:G279"/>
    <mergeCell ref="H278:J279"/>
    <mergeCell ref="B269:G271"/>
    <mergeCell ref="H269:AH269"/>
    <mergeCell ref="H270:AH271"/>
    <mergeCell ref="B272:G273"/>
    <mergeCell ref="H272:AH273"/>
    <mergeCell ref="B274:G275"/>
    <mergeCell ref="H274:I275"/>
    <mergeCell ref="J274:L275"/>
    <mergeCell ref="M274:N275"/>
    <mergeCell ref="O274:Q275"/>
    <mergeCell ref="R274:S275"/>
    <mergeCell ref="T274:V275"/>
    <mergeCell ref="W274:X275"/>
    <mergeCell ref="Y274:AH275"/>
    <mergeCell ref="B263:G265"/>
    <mergeCell ref="H264:AH265"/>
    <mergeCell ref="M267:W268"/>
    <mergeCell ref="AA268:AB268"/>
    <mergeCell ref="AC268:AD268"/>
    <mergeCell ref="AF268:AG268"/>
    <mergeCell ref="H259:K259"/>
    <mergeCell ref="M259:N259"/>
    <mergeCell ref="P259:AH260"/>
    <mergeCell ref="I260:K260"/>
    <mergeCell ref="M260:N260"/>
    <mergeCell ref="H261:K261"/>
    <mergeCell ref="M261:N261"/>
    <mergeCell ref="P261:AH262"/>
    <mergeCell ref="I262:K262"/>
    <mergeCell ref="M262:N262"/>
    <mergeCell ref="B249:G262"/>
    <mergeCell ref="H249:K249"/>
    <mergeCell ref="M249:N249"/>
    <mergeCell ref="P249:AH250"/>
    <mergeCell ref="I250:K250"/>
    <mergeCell ref="M250:N250"/>
    <mergeCell ref="H251:K251"/>
    <mergeCell ref="M251:N251"/>
    <mergeCell ref="H255:K255"/>
    <mergeCell ref="M255:N255"/>
    <mergeCell ref="P255:AH256"/>
    <mergeCell ref="I256:K256"/>
    <mergeCell ref="M256:N256"/>
    <mergeCell ref="H257:K257"/>
    <mergeCell ref="M257:N257"/>
    <mergeCell ref="P257:AH258"/>
    <mergeCell ref="I258:K258"/>
    <mergeCell ref="M258:N258"/>
    <mergeCell ref="H247:K247"/>
    <mergeCell ref="M247:N247"/>
    <mergeCell ref="P247:AH248"/>
    <mergeCell ref="I248:K248"/>
    <mergeCell ref="M248:N248"/>
    <mergeCell ref="M252:N252"/>
    <mergeCell ref="H253:K253"/>
    <mergeCell ref="M253:N253"/>
    <mergeCell ref="P253:AH254"/>
    <mergeCell ref="I254:K254"/>
    <mergeCell ref="M254:N254"/>
    <mergeCell ref="P251:AH252"/>
    <mergeCell ref="I252:K252"/>
    <mergeCell ref="H243:K243"/>
    <mergeCell ref="M243:N243"/>
    <mergeCell ref="P243:AH244"/>
    <mergeCell ref="I244:K244"/>
    <mergeCell ref="M244:N244"/>
    <mergeCell ref="H245:K245"/>
    <mergeCell ref="M245:N245"/>
    <mergeCell ref="P245:AH246"/>
    <mergeCell ref="I246:K246"/>
    <mergeCell ref="M246:N246"/>
    <mergeCell ref="H239:K239"/>
    <mergeCell ref="M239:N239"/>
    <mergeCell ref="P239:AH240"/>
    <mergeCell ref="I240:K240"/>
    <mergeCell ref="M240:N240"/>
    <mergeCell ref="H241:K241"/>
    <mergeCell ref="M241:N241"/>
    <mergeCell ref="P241:AH242"/>
    <mergeCell ref="I242:K242"/>
    <mergeCell ref="M242:N242"/>
    <mergeCell ref="H235:K235"/>
    <mergeCell ref="M235:N235"/>
    <mergeCell ref="P235:AH236"/>
    <mergeCell ref="I236:K236"/>
    <mergeCell ref="M236:N236"/>
    <mergeCell ref="H237:K237"/>
    <mergeCell ref="M237:N237"/>
    <mergeCell ref="P237:AH238"/>
    <mergeCell ref="I238:K238"/>
    <mergeCell ref="M238:N238"/>
    <mergeCell ref="K225:O226"/>
    <mergeCell ref="P225:R226"/>
    <mergeCell ref="S225:S226"/>
    <mergeCell ref="T225:AG226"/>
    <mergeCell ref="H233:K233"/>
    <mergeCell ref="M233:N233"/>
    <mergeCell ref="P233:AH234"/>
    <mergeCell ref="I234:K234"/>
    <mergeCell ref="M234:N234"/>
    <mergeCell ref="B223:G224"/>
    <mergeCell ref="H223:N224"/>
    <mergeCell ref="O223:O224"/>
    <mergeCell ref="P223:AG224"/>
    <mergeCell ref="AH223:AH224"/>
    <mergeCell ref="I230:K230"/>
    <mergeCell ref="M230:N230"/>
    <mergeCell ref="H231:K231"/>
    <mergeCell ref="M231:N231"/>
    <mergeCell ref="P231:AH232"/>
    <mergeCell ref="I232:K232"/>
    <mergeCell ref="M232:N232"/>
    <mergeCell ref="AH225:AH226"/>
    <mergeCell ref="B227:G248"/>
    <mergeCell ref="H227:K227"/>
    <mergeCell ref="M227:N227"/>
    <mergeCell ref="P227:AH228"/>
    <mergeCell ref="I228:K228"/>
    <mergeCell ref="M228:N228"/>
    <mergeCell ref="H229:K229"/>
    <mergeCell ref="M229:N229"/>
    <mergeCell ref="P229:AH230"/>
    <mergeCell ref="B225:G226"/>
    <mergeCell ref="H225:J226"/>
    <mergeCell ref="B216:G218"/>
    <mergeCell ref="H216:AH216"/>
    <mergeCell ref="H217:AH218"/>
    <mergeCell ref="B219:G220"/>
    <mergeCell ref="H219:AH220"/>
    <mergeCell ref="B221:G222"/>
    <mergeCell ref="H221:I222"/>
    <mergeCell ref="J221:L222"/>
    <mergeCell ref="M221:N222"/>
    <mergeCell ref="O221:Q222"/>
    <mergeCell ref="R221:S222"/>
    <mergeCell ref="T221:V222"/>
    <mergeCell ref="W221:X222"/>
    <mergeCell ref="Y221:AH222"/>
    <mergeCell ref="B210:G212"/>
    <mergeCell ref="H211:AH212"/>
    <mergeCell ref="M214:W215"/>
    <mergeCell ref="AA215:AB215"/>
    <mergeCell ref="AC215:AD215"/>
    <mergeCell ref="AF215:AG215"/>
    <mergeCell ref="H206:K206"/>
    <mergeCell ref="M206:N206"/>
    <mergeCell ref="P206:AH207"/>
    <mergeCell ref="I207:K207"/>
    <mergeCell ref="M207:N207"/>
    <mergeCell ref="H208:K208"/>
    <mergeCell ref="M208:N208"/>
    <mergeCell ref="P208:AH209"/>
    <mergeCell ref="I209:K209"/>
    <mergeCell ref="M209:N209"/>
    <mergeCell ref="B196:G209"/>
    <mergeCell ref="H196:K196"/>
    <mergeCell ref="M196:N196"/>
    <mergeCell ref="P196:AH197"/>
    <mergeCell ref="I197:K197"/>
    <mergeCell ref="M197:N197"/>
    <mergeCell ref="H198:K198"/>
    <mergeCell ref="M198:N198"/>
    <mergeCell ref="H202:K202"/>
    <mergeCell ref="M202:N202"/>
    <mergeCell ref="P202:AH203"/>
    <mergeCell ref="I203:K203"/>
    <mergeCell ref="M203:N203"/>
    <mergeCell ref="H204:K204"/>
    <mergeCell ref="M204:N204"/>
    <mergeCell ref="P204:AH205"/>
    <mergeCell ref="I205:K205"/>
    <mergeCell ref="M205:N205"/>
    <mergeCell ref="H194:K194"/>
    <mergeCell ref="M194:N194"/>
    <mergeCell ref="P194:AH195"/>
    <mergeCell ref="I195:K195"/>
    <mergeCell ref="M195:N195"/>
    <mergeCell ref="M199:N199"/>
    <mergeCell ref="H200:K200"/>
    <mergeCell ref="M200:N200"/>
    <mergeCell ref="P200:AH201"/>
    <mergeCell ref="I201:K201"/>
    <mergeCell ref="M201:N201"/>
    <mergeCell ref="P198:AH199"/>
    <mergeCell ref="I199:K199"/>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H182:K182"/>
    <mergeCell ref="M182:N182"/>
    <mergeCell ref="P182:AH183"/>
    <mergeCell ref="I183:K183"/>
    <mergeCell ref="M183:N183"/>
    <mergeCell ref="H184:K184"/>
    <mergeCell ref="M184:N184"/>
    <mergeCell ref="P184:AH185"/>
    <mergeCell ref="I185:K185"/>
    <mergeCell ref="M185:N185"/>
    <mergeCell ref="K172:O173"/>
    <mergeCell ref="P172:R173"/>
    <mergeCell ref="S172:S173"/>
    <mergeCell ref="T172:AG173"/>
    <mergeCell ref="H180:K180"/>
    <mergeCell ref="M180:N180"/>
    <mergeCell ref="P180:AH181"/>
    <mergeCell ref="I181:K181"/>
    <mergeCell ref="M181:N181"/>
    <mergeCell ref="B170:G171"/>
    <mergeCell ref="H170:N171"/>
    <mergeCell ref="O170:O171"/>
    <mergeCell ref="P170:AG171"/>
    <mergeCell ref="AH170:AH171"/>
    <mergeCell ref="I177:K177"/>
    <mergeCell ref="M177:N177"/>
    <mergeCell ref="H178:K178"/>
    <mergeCell ref="M178:N178"/>
    <mergeCell ref="P178:AH179"/>
    <mergeCell ref="I179:K179"/>
    <mergeCell ref="M179:N179"/>
    <mergeCell ref="AH172:AH173"/>
    <mergeCell ref="B174:G195"/>
    <mergeCell ref="H174:K174"/>
    <mergeCell ref="M174:N174"/>
    <mergeCell ref="P174:AH175"/>
    <mergeCell ref="I175:K175"/>
    <mergeCell ref="M175:N175"/>
    <mergeCell ref="H176:K176"/>
    <mergeCell ref="M176:N176"/>
    <mergeCell ref="P176:AH177"/>
    <mergeCell ref="B172:G173"/>
    <mergeCell ref="H172:J173"/>
    <mergeCell ref="B163:G165"/>
    <mergeCell ref="H163:AH163"/>
    <mergeCell ref="H164:AH165"/>
    <mergeCell ref="B166:G167"/>
    <mergeCell ref="H166:AH167"/>
    <mergeCell ref="B168:G169"/>
    <mergeCell ref="H168:I169"/>
    <mergeCell ref="J168:L169"/>
    <mergeCell ref="M168:N169"/>
    <mergeCell ref="O168:Q169"/>
    <mergeCell ref="R168:S169"/>
    <mergeCell ref="T168:V169"/>
    <mergeCell ref="W168:X169"/>
    <mergeCell ref="Y168:AH169"/>
    <mergeCell ref="B157:G159"/>
    <mergeCell ref="H158:AH159"/>
    <mergeCell ref="M161:W162"/>
    <mergeCell ref="AA162:AB162"/>
    <mergeCell ref="AC162:AD162"/>
    <mergeCell ref="AF162:AG162"/>
    <mergeCell ref="H153:K153"/>
    <mergeCell ref="M153:N153"/>
    <mergeCell ref="P153:AH154"/>
    <mergeCell ref="I154:K154"/>
    <mergeCell ref="M154:N154"/>
    <mergeCell ref="H155:K155"/>
    <mergeCell ref="M155:N155"/>
    <mergeCell ref="P155:AH156"/>
    <mergeCell ref="I156:K156"/>
    <mergeCell ref="M156:N156"/>
    <mergeCell ref="B143:G156"/>
    <mergeCell ref="H143:K143"/>
    <mergeCell ref="M143:N143"/>
    <mergeCell ref="P143:AH144"/>
    <mergeCell ref="I144:K144"/>
    <mergeCell ref="M144:N144"/>
    <mergeCell ref="H145:K145"/>
    <mergeCell ref="M145:N145"/>
    <mergeCell ref="H149:K149"/>
    <mergeCell ref="M149:N149"/>
    <mergeCell ref="P149:AH150"/>
    <mergeCell ref="I150:K150"/>
    <mergeCell ref="M150:N150"/>
    <mergeCell ref="H151:K151"/>
    <mergeCell ref="M151:N151"/>
    <mergeCell ref="P151:AH152"/>
    <mergeCell ref="I152:K152"/>
    <mergeCell ref="M152:N152"/>
    <mergeCell ref="H141:K141"/>
    <mergeCell ref="M141:N141"/>
    <mergeCell ref="P141:AH142"/>
    <mergeCell ref="I142:K142"/>
    <mergeCell ref="M142:N142"/>
    <mergeCell ref="M146:N146"/>
    <mergeCell ref="H147:K147"/>
    <mergeCell ref="M147:N147"/>
    <mergeCell ref="P147:AH148"/>
    <mergeCell ref="I148:K148"/>
    <mergeCell ref="M148:N148"/>
    <mergeCell ref="P145:AH146"/>
    <mergeCell ref="I146:K146"/>
    <mergeCell ref="H137:K137"/>
    <mergeCell ref="M137:N137"/>
    <mergeCell ref="P137:AH138"/>
    <mergeCell ref="I138:K138"/>
    <mergeCell ref="M138:N138"/>
    <mergeCell ref="H139:K139"/>
    <mergeCell ref="M139:N139"/>
    <mergeCell ref="P139:AH140"/>
    <mergeCell ref="I140:K140"/>
    <mergeCell ref="M140:N140"/>
    <mergeCell ref="H133:K133"/>
    <mergeCell ref="M133:N133"/>
    <mergeCell ref="P133:AH134"/>
    <mergeCell ref="I134:K134"/>
    <mergeCell ref="M134:N134"/>
    <mergeCell ref="H135:K135"/>
    <mergeCell ref="M135:N135"/>
    <mergeCell ref="P135:AH136"/>
    <mergeCell ref="I136:K136"/>
    <mergeCell ref="M136:N136"/>
    <mergeCell ref="H129:K129"/>
    <mergeCell ref="M129:N129"/>
    <mergeCell ref="P129:AH130"/>
    <mergeCell ref="I130:K130"/>
    <mergeCell ref="M130:N130"/>
    <mergeCell ref="H131:K131"/>
    <mergeCell ref="M131:N131"/>
    <mergeCell ref="P131:AH132"/>
    <mergeCell ref="I132:K132"/>
    <mergeCell ref="M132:N132"/>
    <mergeCell ref="K119:O120"/>
    <mergeCell ref="P119:R120"/>
    <mergeCell ref="S119:S120"/>
    <mergeCell ref="T119:AG120"/>
    <mergeCell ref="H127:K127"/>
    <mergeCell ref="M127:N127"/>
    <mergeCell ref="P127:AH128"/>
    <mergeCell ref="I128:K128"/>
    <mergeCell ref="M128:N128"/>
    <mergeCell ref="B117:G118"/>
    <mergeCell ref="H117:N118"/>
    <mergeCell ref="O117:O118"/>
    <mergeCell ref="P117:AG118"/>
    <mergeCell ref="AH117:AH118"/>
    <mergeCell ref="I124:K124"/>
    <mergeCell ref="M124:N124"/>
    <mergeCell ref="H125:K125"/>
    <mergeCell ref="M125:N125"/>
    <mergeCell ref="P125:AH126"/>
    <mergeCell ref="I126:K126"/>
    <mergeCell ref="M126:N126"/>
    <mergeCell ref="AH119:AH120"/>
    <mergeCell ref="B121:G142"/>
    <mergeCell ref="H121:K121"/>
    <mergeCell ref="M121:N121"/>
    <mergeCell ref="P121:AH122"/>
    <mergeCell ref="I122:K122"/>
    <mergeCell ref="M122:N122"/>
    <mergeCell ref="H123:K123"/>
    <mergeCell ref="M123:N123"/>
    <mergeCell ref="P123:AH124"/>
    <mergeCell ref="B119:G120"/>
    <mergeCell ref="H119:J120"/>
    <mergeCell ref="B110:G112"/>
    <mergeCell ref="H110:AH110"/>
    <mergeCell ref="H111:AH112"/>
    <mergeCell ref="B113:G114"/>
    <mergeCell ref="H113:AH114"/>
    <mergeCell ref="B115:G116"/>
    <mergeCell ref="H115:I116"/>
    <mergeCell ref="J115:L116"/>
    <mergeCell ref="M115:N116"/>
    <mergeCell ref="O115:Q116"/>
    <mergeCell ref="R115:S116"/>
    <mergeCell ref="T115:V116"/>
    <mergeCell ref="W115:X116"/>
    <mergeCell ref="Y115:AH116"/>
    <mergeCell ref="I99:K99"/>
    <mergeCell ref="M99:N99"/>
    <mergeCell ref="B104:G106"/>
    <mergeCell ref="H105:AH106"/>
    <mergeCell ref="M108:W109"/>
    <mergeCell ref="AA109:AB109"/>
    <mergeCell ref="AC109:AD109"/>
    <mergeCell ref="AF109:AG109"/>
    <mergeCell ref="H100:K100"/>
    <mergeCell ref="M100:N100"/>
    <mergeCell ref="P100:AH101"/>
    <mergeCell ref="I101:K101"/>
    <mergeCell ref="M101:N101"/>
    <mergeCell ref="H102:K102"/>
    <mergeCell ref="M102:N102"/>
    <mergeCell ref="P102:AH103"/>
    <mergeCell ref="I103:K103"/>
    <mergeCell ref="M103:N103"/>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96:K96"/>
    <mergeCell ref="M96:N96"/>
    <mergeCell ref="P96:AH97"/>
    <mergeCell ref="I97:K97"/>
    <mergeCell ref="M97:N97"/>
    <mergeCell ref="H98:K98"/>
    <mergeCell ref="M98:N98"/>
    <mergeCell ref="P98:AH99"/>
    <mergeCell ref="H86:K86"/>
    <mergeCell ref="M86:N86"/>
    <mergeCell ref="P86:AH87"/>
    <mergeCell ref="I87:K87"/>
    <mergeCell ref="M87:N87"/>
    <mergeCell ref="H88:K88"/>
    <mergeCell ref="M88:N88"/>
    <mergeCell ref="P88:AH89"/>
    <mergeCell ref="I89:K89"/>
    <mergeCell ref="M89:N89"/>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74:N74"/>
    <mergeCell ref="P74:AH75"/>
    <mergeCell ref="I75:K75"/>
    <mergeCell ref="M75:N75"/>
    <mergeCell ref="H76:K76"/>
    <mergeCell ref="M76:N76"/>
    <mergeCell ref="P76:AH77"/>
    <mergeCell ref="I77:K77"/>
    <mergeCell ref="M77:N77"/>
    <mergeCell ref="I71:K71"/>
    <mergeCell ref="M71:N71"/>
    <mergeCell ref="H72:K72"/>
    <mergeCell ref="M72:N72"/>
    <mergeCell ref="P72:AH73"/>
    <mergeCell ref="I73:K73"/>
    <mergeCell ref="M73:N73"/>
    <mergeCell ref="AH66:AH67"/>
    <mergeCell ref="B68:G89"/>
    <mergeCell ref="H68:K68"/>
    <mergeCell ref="M68:N68"/>
    <mergeCell ref="P68:AH69"/>
    <mergeCell ref="I69:K69"/>
    <mergeCell ref="M69:N69"/>
    <mergeCell ref="H70:K70"/>
    <mergeCell ref="M70:N70"/>
    <mergeCell ref="P70:AH71"/>
    <mergeCell ref="B66:G67"/>
    <mergeCell ref="H66:J67"/>
    <mergeCell ref="K66:O67"/>
    <mergeCell ref="P66:R67"/>
    <mergeCell ref="S66:S67"/>
    <mergeCell ref="T66:AG67"/>
    <mergeCell ref="H74:K74"/>
    <mergeCell ref="Y62:AH63"/>
    <mergeCell ref="B64:G65"/>
    <mergeCell ref="H64:N65"/>
    <mergeCell ref="O64:O65"/>
    <mergeCell ref="P64:AG65"/>
    <mergeCell ref="AH64:AH65"/>
    <mergeCell ref="B60:G61"/>
    <mergeCell ref="H60:AH61"/>
    <mergeCell ref="B62:G63"/>
    <mergeCell ref="H62:I63"/>
    <mergeCell ref="J62:L63"/>
    <mergeCell ref="M62:N63"/>
    <mergeCell ref="O62:Q63"/>
    <mergeCell ref="R62:S63"/>
    <mergeCell ref="T62:V63"/>
    <mergeCell ref="W62:X63"/>
    <mergeCell ref="Y9:AH10"/>
    <mergeCell ref="M55:W56"/>
    <mergeCell ref="AA56:AB56"/>
    <mergeCell ref="AC56:AD56"/>
    <mergeCell ref="AF56:AG56"/>
    <mergeCell ref="B57:G59"/>
    <mergeCell ref="H57:AH57"/>
    <mergeCell ref="H58:AH59"/>
    <mergeCell ref="B51:G53"/>
    <mergeCell ref="H52:AH53"/>
    <mergeCell ref="K13:O14"/>
    <mergeCell ref="P13:R14"/>
    <mergeCell ref="S13:S14"/>
    <mergeCell ref="T13:AG14"/>
    <mergeCell ref="H47:K47"/>
    <mergeCell ref="M47:N47"/>
    <mergeCell ref="P47:AH48"/>
    <mergeCell ref="I48:K48"/>
    <mergeCell ref="M48:N48"/>
    <mergeCell ref="H49:K49"/>
    <mergeCell ref="M49:N49"/>
    <mergeCell ref="P49:AH50"/>
    <mergeCell ref="I50:K50"/>
    <mergeCell ref="M50:N50"/>
    <mergeCell ref="B37:G50"/>
    <mergeCell ref="H37:K37"/>
    <mergeCell ref="M37:N37"/>
    <mergeCell ref="P37:AH38"/>
    <mergeCell ref="I38:K38"/>
    <mergeCell ref="M38:N38"/>
    <mergeCell ref="H39:K39"/>
    <mergeCell ref="M39:N39"/>
    <mergeCell ref="P39:AH40"/>
    <mergeCell ref="I40:K40"/>
    <mergeCell ref="H43:K43"/>
    <mergeCell ref="M43:N43"/>
    <mergeCell ref="P43:AH44"/>
    <mergeCell ref="I44:K44"/>
    <mergeCell ref="M44:N44"/>
    <mergeCell ref="H45:K45"/>
    <mergeCell ref="M45:N45"/>
    <mergeCell ref="P45:AH46"/>
    <mergeCell ref="I46:K46"/>
    <mergeCell ref="M46:N46"/>
    <mergeCell ref="H35:K35"/>
    <mergeCell ref="M35:N35"/>
    <mergeCell ref="P35:AH36"/>
    <mergeCell ref="I36:K36"/>
    <mergeCell ref="M36:N36"/>
    <mergeCell ref="M40:N40"/>
    <mergeCell ref="H41:K41"/>
    <mergeCell ref="M41:N41"/>
    <mergeCell ref="P41:AH42"/>
    <mergeCell ref="I42:K42"/>
    <mergeCell ref="M42:N42"/>
    <mergeCell ref="H31:K31"/>
    <mergeCell ref="M31:N31"/>
    <mergeCell ref="P31:AH32"/>
    <mergeCell ref="I32:K32"/>
    <mergeCell ref="M32:N32"/>
    <mergeCell ref="H33:K33"/>
    <mergeCell ref="M33:N33"/>
    <mergeCell ref="P33:AH34"/>
    <mergeCell ref="I34:K34"/>
    <mergeCell ref="M34:N34"/>
    <mergeCell ref="H27:K27"/>
    <mergeCell ref="M27:N27"/>
    <mergeCell ref="P27:AH28"/>
    <mergeCell ref="I28:K28"/>
    <mergeCell ref="M28:N28"/>
    <mergeCell ref="H29:K29"/>
    <mergeCell ref="M29:N29"/>
    <mergeCell ref="P29:AH30"/>
    <mergeCell ref="I30:K30"/>
    <mergeCell ref="M30:N30"/>
    <mergeCell ref="H23:K23"/>
    <mergeCell ref="M23:N23"/>
    <mergeCell ref="P23:AH24"/>
    <mergeCell ref="I24:K24"/>
    <mergeCell ref="M24:N24"/>
    <mergeCell ref="H25:K25"/>
    <mergeCell ref="M25:N25"/>
    <mergeCell ref="P25:AH26"/>
    <mergeCell ref="I26:K26"/>
    <mergeCell ref="M26:N26"/>
    <mergeCell ref="I18:K18"/>
    <mergeCell ref="M18:N18"/>
    <mergeCell ref="H19:K19"/>
    <mergeCell ref="M19:N19"/>
    <mergeCell ref="P19:AH20"/>
    <mergeCell ref="I20:K20"/>
    <mergeCell ref="M20:N20"/>
    <mergeCell ref="AH13:AH14"/>
    <mergeCell ref="H21:K21"/>
    <mergeCell ref="M21:N21"/>
    <mergeCell ref="P21:AH22"/>
    <mergeCell ref="I22:K22"/>
    <mergeCell ref="M22:N22"/>
    <mergeCell ref="B9:G10"/>
    <mergeCell ref="H9:I10"/>
    <mergeCell ref="J9:L10"/>
    <mergeCell ref="M9:N10"/>
    <mergeCell ref="O9:Q10"/>
    <mergeCell ref="R9:S10"/>
    <mergeCell ref="T9:V10"/>
    <mergeCell ref="W9:X10"/>
    <mergeCell ref="B15:G36"/>
    <mergeCell ref="H15:K15"/>
    <mergeCell ref="M15:N15"/>
    <mergeCell ref="P15:AH16"/>
    <mergeCell ref="I16:K16"/>
    <mergeCell ref="M16:N16"/>
    <mergeCell ref="H17:K17"/>
    <mergeCell ref="M17:N17"/>
    <mergeCell ref="B11:G12"/>
    <mergeCell ref="H11:N12"/>
    <mergeCell ref="O11:O12"/>
    <mergeCell ref="P11:AG12"/>
    <mergeCell ref="AH11:AH12"/>
    <mergeCell ref="B13:G14"/>
    <mergeCell ref="H13:J14"/>
    <mergeCell ref="P17:AH18"/>
    <mergeCell ref="M1:W3"/>
    <mergeCell ref="AA3:AB3"/>
    <mergeCell ref="AC3:AD3"/>
    <mergeCell ref="AF3:AG3"/>
    <mergeCell ref="B4:G6"/>
    <mergeCell ref="H4:AH4"/>
    <mergeCell ref="H5:AH6"/>
    <mergeCell ref="B7:G8"/>
    <mergeCell ref="H7:AH8"/>
    <mergeCell ref="A1:C1"/>
  </mergeCells>
  <phoneticPr fontId="18"/>
  <dataValidations count="2">
    <dataValidation type="list" allowBlank="1" showInputMessage="1" showErrorMessage="1" sqref="H382:N383 H276:N277 H329:N330">
      <formula1>$AJ$1:$AJ$3</formula1>
    </dataValidation>
    <dataValidation type="list" allowBlank="1" showInputMessage="1" showErrorMessage="1" sqref="H11:N12 H117:N118 H64:N65 H170:N171 H223:N224">
      <formula1>"親族,その他"</formula1>
    </dataValidation>
  </dataValidations>
  <printOptions horizontalCentered="1"/>
  <pageMargins left="0.78740157480314965" right="0.59055118110236227" top="0.78740157480314965" bottom="0.39370078740157483" header="0" footer="0"/>
  <pageSetup paperSize="9" fitToHeight="0" orientation="portrait" blackAndWhite="1" r:id="rId1"/>
  <rowBreaks count="7" manualBreakCount="7">
    <brk id="54" max="16383" man="1"/>
    <brk id="107" max="16383" man="1"/>
    <brk id="160" max="16383" man="1"/>
    <brk id="213" max="16383" man="1"/>
    <brk id="266" max="16383" man="1"/>
    <brk id="319" max="16383" man="1"/>
    <brk id="3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44"/>
  <sheetViews>
    <sheetView view="pageBreakPreview" zoomScale="85" zoomScaleNormal="100" zoomScaleSheetLayoutView="85" workbookViewId="0">
      <selection activeCell="AF36" sqref="AF36"/>
    </sheetView>
  </sheetViews>
  <sheetFormatPr defaultColWidth="3.625" defaultRowHeight="15" customHeight="1"/>
  <cols>
    <col min="1" max="16384" width="3.625" style="319"/>
  </cols>
  <sheetData>
    <row r="1" spans="1:24" ht="15" customHeight="1">
      <c r="B1" s="320"/>
    </row>
    <row r="2" spans="1:24" ht="15" customHeight="1">
      <c r="F2" s="319" t="s">
        <v>534</v>
      </c>
    </row>
    <row r="5" spans="1:24" ht="15" customHeight="1">
      <c r="B5" s="321" t="s">
        <v>523</v>
      </c>
    </row>
    <row r="6" spans="1:24" ht="15" customHeight="1">
      <c r="K6" s="621" t="s">
        <v>524</v>
      </c>
      <c r="L6" s="621"/>
      <c r="M6" s="621"/>
      <c r="N6" s="621"/>
    </row>
    <row r="7" spans="1:24" ht="15" customHeight="1">
      <c r="K7" s="621"/>
      <c r="L7" s="621"/>
      <c r="M7" s="621"/>
      <c r="N7" s="621"/>
    </row>
    <row r="8" spans="1:24" ht="15" customHeight="1">
      <c r="A8" s="322"/>
      <c r="B8" s="323"/>
      <c r="C8" s="323"/>
      <c r="D8" s="323"/>
      <c r="E8" s="323"/>
      <c r="F8" s="323"/>
      <c r="G8" s="323"/>
      <c r="H8" s="323"/>
      <c r="I8" s="323"/>
      <c r="J8" s="323"/>
      <c r="K8" s="323"/>
      <c r="L8" s="323"/>
      <c r="M8" s="323"/>
      <c r="N8" s="323"/>
      <c r="O8" s="323"/>
      <c r="P8" s="323"/>
      <c r="Q8" s="323"/>
      <c r="R8" s="323"/>
      <c r="S8" s="323"/>
      <c r="T8" s="323"/>
      <c r="U8" s="323"/>
      <c r="V8" s="323"/>
      <c r="W8" s="323"/>
      <c r="X8" s="323"/>
    </row>
    <row r="9" spans="1:24" ht="15" customHeight="1">
      <c r="A9" s="323"/>
      <c r="B9" s="323"/>
      <c r="C9" s="323"/>
      <c r="D9" s="323"/>
      <c r="E9" s="323"/>
      <c r="F9" s="323"/>
      <c r="G9" s="323"/>
      <c r="H9" s="323"/>
      <c r="I9" s="323"/>
      <c r="J9" s="323"/>
      <c r="K9" s="323"/>
      <c r="L9" s="323"/>
      <c r="M9" s="323"/>
      <c r="N9" s="323"/>
      <c r="O9" s="323"/>
      <c r="P9" s="323"/>
      <c r="Q9" s="323"/>
      <c r="R9" s="323"/>
      <c r="S9" s="323"/>
      <c r="T9" s="323"/>
      <c r="U9" s="323"/>
      <c r="V9" s="323"/>
      <c r="W9" s="323"/>
      <c r="X9" s="323"/>
    </row>
    <row r="10" spans="1:24" ht="15" customHeight="1">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row>
    <row r="11" spans="1:24" ht="15" customHeigh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row>
    <row r="12" spans="1:24" ht="15" customHeight="1">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row>
    <row r="13" spans="1:24" ht="15" customHeight="1">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row>
    <row r="14" spans="1:24" ht="15" customHeight="1">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row>
    <row r="15" spans="1:24" ht="15" customHeight="1">
      <c r="A15" s="323"/>
      <c r="B15" s="323"/>
      <c r="C15" s="323"/>
      <c r="D15" s="323"/>
      <c r="E15" s="323"/>
      <c r="F15" s="323"/>
      <c r="G15" s="323"/>
      <c r="H15" s="323"/>
      <c r="I15" s="323"/>
      <c r="J15" s="323"/>
      <c r="K15" s="323"/>
      <c r="L15" s="323"/>
      <c r="M15" s="323"/>
      <c r="N15" s="323"/>
      <c r="O15" s="323"/>
      <c r="P15" s="323"/>
      <c r="Q15" s="323"/>
      <c r="R15" s="323"/>
      <c r="S15" s="323"/>
      <c r="T15" s="323"/>
      <c r="U15" s="323"/>
      <c r="V15" s="323"/>
      <c r="W15" s="323"/>
      <c r="X15" s="323"/>
    </row>
    <row r="16" spans="1:24" ht="15" customHeight="1">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row>
    <row r="17" spans="1:24" ht="15"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row>
    <row r="18" spans="1:24" ht="15" customHeight="1">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row>
    <row r="19" spans="1:24" ht="15" customHeight="1">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row>
    <row r="20" spans="1:24" ht="15" customHeight="1">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row>
    <row r="21" spans="1:24" ht="15" customHeight="1">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row>
    <row r="22" spans="1:24" ht="15" customHeight="1">
      <c r="A22" s="323"/>
      <c r="B22" s="323"/>
      <c r="C22" s="323"/>
      <c r="D22" s="323"/>
      <c r="E22" s="323"/>
      <c r="F22" s="323"/>
      <c r="G22" s="323"/>
      <c r="H22" s="323"/>
      <c r="I22" s="323"/>
      <c r="J22" s="323"/>
      <c r="K22" s="323"/>
      <c r="L22" s="323"/>
      <c r="M22" s="323"/>
      <c r="N22" s="323"/>
      <c r="O22" s="323"/>
      <c r="P22" s="323"/>
      <c r="Q22" s="323"/>
      <c r="R22" s="323"/>
      <c r="S22" s="323"/>
      <c r="T22" s="323"/>
      <c r="U22" s="323"/>
      <c r="V22" s="323"/>
      <c r="W22" s="323"/>
      <c r="X22" s="323"/>
    </row>
    <row r="23" spans="1:24" ht="15" customHeight="1">
      <c r="A23" s="323"/>
      <c r="B23" s="323"/>
      <c r="C23" s="323"/>
      <c r="D23" s="323"/>
      <c r="E23" s="323"/>
      <c r="F23" s="323"/>
      <c r="G23" s="323"/>
      <c r="H23" s="323"/>
      <c r="I23" s="323"/>
      <c r="J23" s="323"/>
      <c r="K23" s="323"/>
      <c r="L23" s="323"/>
      <c r="M23" s="323"/>
      <c r="N23" s="323"/>
      <c r="O23" s="323"/>
      <c r="P23" s="323"/>
      <c r="Q23" s="323"/>
      <c r="R23" s="323"/>
      <c r="S23" s="323"/>
      <c r="T23" s="323"/>
      <c r="U23" s="323"/>
      <c r="V23" s="323"/>
      <c r="W23" s="323"/>
      <c r="X23" s="323"/>
    </row>
    <row r="24" spans="1:24" ht="15" customHeight="1">
      <c r="A24" s="323"/>
      <c r="B24" s="323"/>
      <c r="C24" s="323"/>
      <c r="D24" s="323"/>
      <c r="E24" s="323"/>
      <c r="F24" s="323"/>
      <c r="G24" s="323"/>
      <c r="H24" s="323"/>
      <c r="I24" s="323"/>
      <c r="J24" s="323"/>
      <c r="K24" s="323"/>
      <c r="L24" s="323"/>
      <c r="M24" s="323"/>
      <c r="N24" s="323"/>
      <c r="O24" s="323"/>
      <c r="P24" s="323"/>
      <c r="Q24" s="323"/>
      <c r="R24" s="323"/>
      <c r="S24" s="323"/>
      <c r="T24" s="323"/>
      <c r="U24" s="323"/>
      <c r="V24" s="323"/>
      <c r="W24" s="323"/>
      <c r="X24" s="323"/>
    </row>
    <row r="25" spans="1:24" ht="15" customHeight="1">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row>
    <row r="26" spans="1:24" ht="15" customHeight="1">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row>
    <row r="27" spans="1:24" ht="15" customHeight="1">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row>
    <row r="28" spans="1:24" ht="15" customHeight="1">
      <c r="A28" s="323"/>
      <c r="B28" s="323"/>
      <c r="C28" s="323"/>
      <c r="D28" s="323"/>
      <c r="E28" s="323"/>
      <c r="F28" s="323"/>
      <c r="G28" s="323"/>
      <c r="H28" s="323"/>
      <c r="I28" s="323"/>
      <c r="J28" s="323"/>
      <c r="K28" s="323"/>
      <c r="L28" s="323"/>
      <c r="M28" s="323"/>
      <c r="N28" s="323"/>
      <c r="O28" s="323"/>
      <c r="P28" s="323"/>
      <c r="Q28" s="323"/>
      <c r="R28" s="323"/>
      <c r="S28" s="323"/>
      <c r="T28" s="323"/>
      <c r="U28" s="323"/>
      <c r="V28" s="323"/>
      <c r="W28" s="323"/>
      <c r="X28" s="323"/>
    </row>
    <row r="29" spans="1:24" ht="15" customHeight="1">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row>
    <row r="30" spans="1:24" ht="15" customHeight="1">
      <c r="A30" s="323"/>
      <c r="B30" s="323"/>
      <c r="C30" s="323"/>
      <c r="D30" s="323"/>
      <c r="E30" s="323"/>
      <c r="F30" s="323"/>
      <c r="G30" s="323"/>
      <c r="H30" s="323"/>
      <c r="I30" s="323"/>
      <c r="J30" s="323"/>
      <c r="K30" s="323"/>
      <c r="L30" s="323"/>
      <c r="M30" s="323"/>
      <c r="N30" s="323"/>
      <c r="O30" s="323"/>
      <c r="P30" s="323"/>
      <c r="Q30" s="323"/>
      <c r="R30" s="323"/>
      <c r="S30" s="323"/>
      <c r="T30" s="323"/>
      <c r="U30" s="323"/>
      <c r="V30" s="323"/>
      <c r="W30" s="323"/>
      <c r="X30" s="323"/>
    </row>
    <row r="31" spans="1:24" ht="15" customHeight="1">
      <c r="A31" s="323"/>
      <c r="B31" s="323"/>
      <c r="C31" s="323"/>
      <c r="D31" s="323"/>
      <c r="E31" s="323"/>
      <c r="F31" s="323"/>
      <c r="G31" s="323"/>
      <c r="H31" s="323"/>
      <c r="I31" s="323"/>
      <c r="J31" s="323"/>
      <c r="K31" s="323"/>
      <c r="L31" s="323"/>
      <c r="M31" s="323"/>
      <c r="N31" s="323"/>
      <c r="O31" s="323"/>
      <c r="P31" s="323"/>
      <c r="Q31" s="323"/>
      <c r="R31" s="323"/>
      <c r="S31" s="323"/>
      <c r="T31" s="323"/>
      <c r="U31" s="323"/>
      <c r="V31" s="323"/>
      <c r="W31" s="323"/>
      <c r="X31" s="323"/>
    </row>
    <row r="32" spans="1:24" ht="15" customHeight="1">
      <c r="A32" s="323"/>
      <c r="B32" s="323"/>
      <c r="C32" s="323"/>
      <c r="D32" s="323"/>
      <c r="E32" s="323"/>
      <c r="F32" s="323"/>
      <c r="G32" s="323"/>
      <c r="H32" s="323"/>
      <c r="I32" s="323"/>
      <c r="J32" s="323"/>
      <c r="K32" s="323"/>
      <c r="L32" s="323"/>
      <c r="M32" s="323"/>
      <c r="N32" s="323"/>
      <c r="O32" s="323"/>
      <c r="P32" s="323"/>
      <c r="Q32" s="323"/>
      <c r="R32" s="323"/>
      <c r="S32" s="323"/>
      <c r="T32" s="323"/>
      <c r="U32" s="323"/>
      <c r="V32" s="323"/>
      <c r="W32" s="323"/>
      <c r="X32" s="323"/>
    </row>
    <row r="33" spans="1:24" ht="15" customHeight="1">
      <c r="A33" s="323"/>
      <c r="B33" s="323"/>
      <c r="C33" s="323"/>
      <c r="D33" s="323"/>
      <c r="E33" s="323"/>
      <c r="F33" s="323"/>
      <c r="G33" s="323"/>
      <c r="H33" s="323"/>
      <c r="I33" s="323"/>
      <c r="J33" s="323"/>
      <c r="K33" s="323"/>
      <c r="L33" s="323"/>
      <c r="M33" s="323"/>
      <c r="N33" s="323"/>
      <c r="O33" s="323"/>
      <c r="P33" s="323"/>
      <c r="Q33" s="323"/>
      <c r="R33" s="323"/>
      <c r="S33" s="323"/>
      <c r="T33" s="323"/>
      <c r="U33" s="323"/>
      <c r="V33" s="323"/>
      <c r="W33" s="323"/>
      <c r="X33" s="323"/>
    </row>
    <row r="34" spans="1:24" ht="15" customHeight="1">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row>
    <row r="35" spans="1:24" ht="15" customHeight="1">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row>
    <row r="36" spans="1:24" ht="15" customHeight="1">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row>
    <row r="37" spans="1:24" ht="15" customHeight="1">
      <c r="B37" s="622" t="s">
        <v>525</v>
      </c>
      <c r="C37" s="622"/>
      <c r="D37" s="328"/>
      <c r="E37" s="324" t="s">
        <v>526</v>
      </c>
      <c r="F37" s="328"/>
      <c r="G37" s="324" t="s">
        <v>527</v>
      </c>
      <c r="H37" s="328"/>
      <c r="I37" s="324" t="s">
        <v>528</v>
      </c>
      <c r="W37" s="325"/>
      <c r="X37" s="326"/>
    </row>
    <row r="38" spans="1:24" ht="15" customHeight="1">
      <c r="B38" s="326"/>
      <c r="C38" s="326"/>
      <c r="D38" s="326"/>
      <c r="E38" s="326"/>
      <c r="F38" s="326"/>
      <c r="G38" s="326"/>
    </row>
    <row r="39" spans="1:24" ht="15" customHeight="1">
      <c r="B39" s="326"/>
      <c r="C39" s="326"/>
      <c r="D39" s="326"/>
      <c r="E39" s="326"/>
      <c r="F39" s="326"/>
      <c r="G39" s="326"/>
      <c r="K39" s="621" t="s">
        <v>533</v>
      </c>
      <c r="L39" s="621"/>
      <c r="M39" s="621"/>
      <c r="N39" s="621"/>
      <c r="O39" s="623">
        <f>資料1!C30</f>
        <v>0</v>
      </c>
      <c r="P39" s="623"/>
      <c r="Q39" s="623"/>
      <c r="R39" s="623"/>
      <c r="S39" s="623"/>
      <c r="T39" s="623"/>
      <c r="U39" s="623"/>
      <c r="V39" s="623"/>
      <c r="W39" s="623"/>
    </row>
    <row r="40" spans="1:24" ht="15" customHeight="1">
      <c r="B40" s="326"/>
      <c r="C40" s="326"/>
      <c r="D40" s="326"/>
      <c r="E40" s="326"/>
      <c r="F40" s="326"/>
      <c r="G40" s="326"/>
      <c r="K40" s="621"/>
      <c r="L40" s="621"/>
      <c r="M40" s="621"/>
      <c r="N40" s="621"/>
      <c r="O40" s="623"/>
      <c r="P40" s="623"/>
      <c r="Q40" s="623"/>
      <c r="R40" s="623"/>
      <c r="S40" s="623"/>
      <c r="T40" s="623"/>
      <c r="U40" s="623"/>
      <c r="V40" s="623"/>
      <c r="W40" s="623"/>
    </row>
    <row r="41" spans="1:24" ht="15" customHeight="1">
      <c r="K41" s="619" t="s">
        <v>529</v>
      </c>
      <c r="L41" s="619"/>
      <c r="M41" s="619"/>
      <c r="N41" s="619"/>
      <c r="O41" s="620">
        <f>資料1!C31</f>
        <v>0</v>
      </c>
      <c r="P41" s="620"/>
      <c r="Q41" s="620"/>
      <c r="R41" s="620"/>
      <c r="S41" s="620"/>
      <c r="T41" s="620"/>
      <c r="U41" s="620"/>
      <c r="V41" s="620"/>
      <c r="W41" s="620"/>
      <c r="X41" s="327"/>
    </row>
    <row r="42" spans="1:24" ht="15" customHeight="1">
      <c r="K42" s="619"/>
      <c r="L42" s="619"/>
      <c r="M42" s="619"/>
      <c r="N42" s="619"/>
      <c r="O42" s="620"/>
      <c r="P42" s="620"/>
      <c r="Q42" s="620"/>
      <c r="R42" s="620"/>
      <c r="S42" s="620"/>
      <c r="T42" s="620"/>
      <c r="U42" s="620"/>
      <c r="V42" s="620"/>
      <c r="W42" s="620"/>
      <c r="X42" s="327"/>
    </row>
    <row r="43" spans="1:24" ht="15" customHeight="1">
      <c r="K43" s="619" t="s">
        <v>530</v>
      </c>
      <c r="L43" s="619"/>
      <c r="M43" s="619"/>
      <c r="N43" s="619"/>
      <c r="O43" s="620">
        <f>資料1!C32</f>
        <v>0</v>
      </c>
      <c r="P43" s="620"/>
      <c r="Q43" s="620"/>
      <c r="R43" s="620"/>
      <c r="S43" s="620"/>
      <c r="T43" s="620"/>
      <c r="U43" s="620"/>
      <c r="V43" s="620"/>
      <c r="W43" s="620"/>
      <c r="X43" s="327"/>
    </row>
    <row r="44" spans="1:24" ht="15" customHeight="1">
      <c r="K44" s="619"/>
      <c r="L44" s="619"/>
      <c r="M44" s="619"/>
      <c r="N44" s="619"/>
      <c r="O44" s="620"/>
      <c r="P44" s="620"/>
      <c r="Q44" s="620"/>
      <c r="R44" s="620"/>
      <c r="S44" s="620"/>
      <c r="T44" s="620"/>
      <c r="U44" s="620"/>
      <c r="V44" s="620"/>
      <c r="W44" s="620"/>
      <c r="X44" s="327"/>
    </row>
  </sheetData>
  <sheetProtection selectLockedCells="1"/>
  <mergeCells count="8">
    <mergeCell ref="K43:N44"/>
    <mergeCell ref="O43:W44"/>
    <mergeCell ref="K6:N7"/>
    <mergeCell ref="B37:C37"/>
    <mergeCell ref="K39:N40"/>
    <mergeCell ref="O39:W40"/>
    <mergeCell ref="K41:N42"/>
    <mergeCell ref="O41:W42"/>
  </mergeCells>
  <phoneticPr fontId="18"/>
  <conditionalFormatting sqref="D37:I37">
    <cfRule type="containsBlanks" dxfId="10" priority="1">
      <formula>LEN(TRIM(D37))=0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96"/>
  <sheetViews>
    <sheetView view="pageBreakPreview" zoomScaleNormal="100" zoomScaleSheetLayoutView="100" workbookViewId="0">
      <selection activeCell="BE4" sqref="BE3:BE4"/>
    </sheetView>
  </sheetViews>
  <sheetFormatPr defaultColWidth="9" defaultRowHeight="12.75"/>
  <cols>
    <col min="1" max="54" width="1.625" style="198" customWidth="1"/>
    <col min="55" max="55" width="9" style="197"/>
    <col min="56" max="16384" width="9" style="198"/>
  </cols>
  <sheetData>
    <row r="1" spans="1:54" ht="20.100000000000001" customHeight="1">
      <c r="A1" s="196"/>
      <c r="B1" s="294" t="s">
        <v>389</v>
      </c>
      <c r="C1" s="196"/>
      <c r="D1" s="196"/>
      <c r="E1" s="294"/>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637"/>
      <c r="AY1" s="637"/>
      <c r="AZ1" s="637"/>
      <c r="BA1" s="637"/>
      <c r="BB1" s="637"/>
    </row>
    <row r="2" spans="1:54" ht="20.100000000000001" customHeight="1">
      <c r="A2" s="638" t="s">
        <v>130</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row>
    <row r="3" spans="1:54" ht="20.100000000000001"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row>
    <row r="4" spans="1:54" ht="20.100000000000001" customHeight="1">
      <c r="A4" s="196"/>
      <c r="B4" s="196"/>
      <c r="C4" s="196"/>
      <c r="D4" s="196"/>
      <c r="E4" s="196"/>
      <c r="F4" s="196"/>
      <c r="G4" s="196"/>
      <c r="H4" s="196"/>
      <c r="I4" s="196"/>
      <c r="J4" s="196"/>
      <c r="K4" s="196"/>
      <c r="L4" s="196"/>
      <c r="M4" s="196"/>
      <c r="N4" s="196"/>
      <c r="O4" s="196"/>
      <c r="P4" s="196"/>
      <c r="Q4" s="196"/>
      <c r="R4" s="196"/>
      <c r="S4" s="200"/>
      <c r="T4" s="200"/>
      <c r="U4" s="196"/>
      <c r="V4" s="196"/>
      <c r="W4" s="196"/>
      <c r="X4" s="679" t="s">
        <v>145</v>
      </c>
      <c r="Y4" s="679"/>
      <c r="Z4" s="196"/>
      <c r="AA4" s="196"/>
      <c r="AB4" s="196"/>
      <c r="AC4" s="196"/>
      <c r="AD4" s="196"/>
      <c r="AE4" s="196"/>
      <c r="AF4" s="196"/>
      <c r="AG4" s="196"/>
      <c r="AH4" s="196"/>
      <c r="AI4" s="196"/>
      <c r="AJ4" s="196"/>
      <c r="AK4" s="196"/>
      <c r="AL4" s="196"/>
      <c r="AM4" s="196"/>
      <c r="AN4" s="196"/>
      <c r="AO4" s="196"/>
      <c r="AP4" s="196"/>
      <c r="AQ4" s="196"/>
      <c r="AR4" s="196"/>
      <c r="AS4" s="196"/>
      <c r="AT4" s="196"/>
      <c r="AU4" s="196"/>
      <c r="AV4" s="679" t="s">
        <v>146</v>
      </c>
      <c r="AW4" s="679"/>
      <c r="AX4" s="196"/>
      <c r="AY4" s="196"/>
      <c r="AZ4" s="196"/>
      <c r="BA4" s="196"/>
      <c r="BB4" s="196"/>
    </row>
    <row r="5" spans="1:54" ht="20.100000000000001" customHeight="1">
      <c r="A5" s="627"/>
      <c r="B5" s="628"/>
      <c r="C5" s="628"/>
      <c r="D5" s="628"/>
      <c r="E5" s="628"/>
      <c r="F5" s="628"/>
      <c r="G5" s="628"/>
      <c r="H5" s="628"/>
      <c r="I5" s="628"/>
      <c r="J5" s="628"/>
      <c r="K5" s="628"/>
      <c r="L5" s="628"/>
      <c r="M5" s="628"/>
      <c r="N5" s="628"/>
      <c r="O5" s="628"/>
      <c r="P5" s="628"/>
      <c r="Q5" s="628"/>
      <c r="R5" s="629"/>
      <c r="S5" s="674"/>
      <c r="T5" s="675"/>
      <c r="U5" s="675"/>
      <c r="V5" s="675"/>
      <c r="W5" s="675"/>
      <c r="X5" s="675"/>
      <c r="Y5" s="675"/>
      <c r="Z5" s="675"/>
      <c r="AA5" s="633" t="s">
        <v>141</v>
      </c>
      <c r="AB5" s="633"/>
      <c r="AC5" s="633"/>
      <c r="AD5" s="634"/>
      <c r="AE5" s="674"/>
      <c r="AF5" s="675"/>
      <c r="AG5" s="675"/>
      <c r="AH5" s="675"/>
      <c r="AI5" s="675"/>
      <c r="AJ5" s="675"/>
      <c r="AK5" s="675"/>
      <c r="AL5" s="675"/>
      <c r="AM5" s="633" t="s">
        <v>141</v>
      </c>
      <c r="AN5" s="633"/>
      <c r="AO5" s="633"/>
      <c r="AP5" s="634"/>
      <c r="AQ5" s="674"/>
      <c r="AR5" s="675"/>
      <c r="AS5" s="675"/>
      <c r="AT5" s="675"/>
      <c r="AU5" s="675"/>
      <c r="AV5" s="675"/>
      <c r="AW5" s="675"/>
      <c r="AX5" s="675"/>
      <c r="AY5" s="633" t="s">
        <v>141</v>
      </c>
      <c r="AZ5" s="633"/>
      <c r="BA5" s="633"/>
      <c r="BB5" s="634"/>
    </row>
    <row r="6" spans="1:54" ht="20.100000000000001" customHeight="1">
      <c r="A6" s="625"/>
      <c r="B6" s="626"/>
      <c r="C6" s="626"/>
      <c r="D6" s="626"/>
      <c r="E6" s="626"/>
      <c r="F6" s="626"/>
      <c r="G6" s="626"/>
      <c r="H6" s="626"/>
      <c r="I6" s="626"/>
      <c r="J6" s="626"/>
      <c r="K6" s="626"/>
      <c r="L6" s="626"/>
      <c r="M6" s="626"/>
      <c r="N6" s="626"/>
      <c r="O6" s="626"/>
      <c r="P6" s="626"/>
      <c r="Q6" s="626"/>
      <c r="R6" s="630"/>
      <c r="S6" s="677" t="s">
        <v>144</v>
      </c>
      <c r="T6" s="678"/>
      <c r="U6" s="678"/>
      <c r="V6" s="678"/>
      <c r="W6" s="676"/>
      <c r="X6" s="676"/>
      <c r="Y6" s="676"/>
      <c r="Z6" s="676"/>
      <c r="AA6" s="635" t="s">
        <v>142</v>
      </c>
      <c r="AB6" s="635"/>
      <c r="AC6" s="635"/>
      <c r="AD6" s="636"/>
      <c r="AE6" s="677" t="s">
        <v>144</v>
      </c>
      <c r="AF6" s="678"/>
      <c r="AG6" s="678"/>
      <c r="AH6" s="678"/>
      <c r="AI6" s="676"/>
      <c r="AJ6" s="676"/>
      <c r="AK6" s="676"/>
      <c r="AL6" s="676"/>
      <c r="AM6" s="635" t="s">
        <v>142</v>
      </c>
      <c r="AN6" s="635"/>
      <c r="AO6" s="635"/>
      <c r="AP6" s="636"/>
      <c r="AQ6" s="677" t="s">
        <v>144</v>
      </c>
      <c r="AR6" s="678"/>
      <c r="AS6" s="678"/>
      <c r="AT6" s="678"/>
      <c r="AU6" s="676"/>
      <c r="AV6" s="676"/>
      <c r="AW6" s="676"/>
      <c r="AX6" s="676"/>
      <c r="AY6" s="635" t="s">
        <v>142</v>
      </c>
      <c r="AZ6" s="635"/>
      <c r="BA6" s="635"/>
      <c r="BB6" s="636"/>
    </row>
    <row r="7" spans="1:54" ht="20.100000000000001" customHeight="1">
      <c r="A7" s="670" t="s">
        <v>131</v>
      </c>
      <c r="B7" s="670"/>
      <c r="C7" s="670"/>
      <c r="D7" s="670"/>
      <c r="E7" s="670"/>
      <c r="F7" s="670"/>
      <c r="G7" s="670"/>
      <c r="H7" s="670"/>
      <c r="I7" s="670"/>
      <c r="J7" s="670"/>
      <c r="K7" s="670"/>
      <c r="L7" s="670"/>
      <c r="M7" s="670"/>
      <c r="N7" s="670"/>
      <c r="O7" s="670"/>
      <c r="P7" s="670"/>
      <c r="Q7" s="670"/>
      <c r="R7" s="670"/>
      <c r="S7" s="667"/>
      <c r="T7" s="668"/>
      <c r="U7" s="668"/>
      <c r="V7" s="668"/>
      <c r="W7" s="668"/>
      <c r="X7" s="668"/>
      <c r="Y7" s="668"/>
      <c r="Z7" s="668"/>
      <c r="AA7" s="668"/>
      <c r="AB7" s="668"/>
      <c r="AC7" s="668"/>
      <c r="AD7" s="668"/>
      <c r="AE7" s="667"/>
      <c r="AF7" s="668"/>
      <c r="AG7" s="668"/>
      <c r="AH7" s="668"/>
      <c r="AI7" s="668"/>
      <c r="AJ7" s="668"/>
      <c r="AK7" s="668"/>
      <c r="AL7" s="668"/>
      <c r="AM7" s="668"/>
      <c r="AN7" s="668"/>
      <c r="AO7" s="668"/>
      <c r="AP7" s="668"/>
      <c r="AQ7" s="667"/>
      <c r="AR7" s="668"/>
      <c r="AS7" s="668"/>
      <c r="AT7" s="668"/>
      <c r="AU7" s="668"/>
      <c r="AV7" s="668"/>
      <c r="AW7" s="668"/>
      <c r="AX7" s="668"/>
      <c r="AY7" s="668"/>
      <c r="AZ7" s="668"/>
      <c r="BA7" s="668"/>
      <c r="BB7" s="669"/>
    </row>
    <row r="8" spans="1:54" ht="20.100000000000001" customHeight="1">
      <c r="A8" s="670" t="s">
        <v>208</v>
      </c>
      <c r="B8" s="670"/>
      <c r="C8" s="670"/>
      <c r="D8" s="670"/>
      <c r="E8" s="670"/>
      <c r="F8" s="670"/>
      <c r="G8" s="670"/>
      <c r="H8" s="670"/>
      <c r="I8" s="670"/>
      <c r="J8" s="670"/>
      <c r="K8" s="670"/>
      <c r="L8" s="670"/>
      <c r="M8" s="670"/>
      <c r="N8" s="670"/>
      <c r="O8" s="670"/>
      <c r="P8" s="670"/>
      <c r="Q8" s="670"/>
      <c r="R8" s="670"/>
      <c r="S8" s="671"/>
      <c r="T8" s="672"/>
      <c r="U8" s="672"/>
      <c r="V8" s="672"/>
      <c r="W8" s="672"/>
      <c r="X8" s="672"/>
      <c r="Y8" s="672"/>
      <c r="Z8" s="672"/>
      <c r="AA8" s="672"/>
      <c r="AB8" s="672"/>
      <c r="AC8" s="672"/>
      <c r="AD8" s="672"/>
      <c r="AE8" s="671"/>
      <c r="AF8" s="672"/>
      <c r="AG8" s="672"/>
      <c r="AH8" s="672"/>
      <c r="AI8" s="672"/>
      <c r="AJ8" s="672"/>
      <c r="AK8" s="672"/>
      <c r="AL8" s="672"/>
      <c r="AM8" s="672"/>
      <c r="AN8" s="672"/>
      <c r="AO8" s="672"/>
      <c r="AP8" s="672"/>
      <c r="AQ8" s="671"/>
      <c r="AR8" s="672"/>
      <c r="AS8" s="672"/>
      <c r="AT8" s="672"/>
      <c r="AU8" s="672"/>
      <c r="AV8" s="672"/>
      <c r="AW8" s="672"/>
      <c r="AX8" s="672"/>
      <c r="AY8" s="672"/>
      <c r="AZ8" s="672"/>
      <c r="BA8" s="672"/>
      <c r="BB8" s="673"/>
    </row>
    <row r="9" spans="1:54" ht="20.100000000000001" customHeight="1">
      <c r="A9" s="670" t="s">
        <v>132</v>
      </c>
      <c r="B9" s="670"/>
      <c r="C9" s="670"/>
      <c r="D9" s="670"/>
      <c r="E9" s="670"/>
      <c r="F9" s="670"/>
      <c r="G9" s="670"/>
      <c r="H9" s="670"/>
      <c r="I9" s="670"/>
      <c r="J9" s="670"/>
      <c r="K9" s="670"/>
      <c r="L9" s="670"/>
      <c r="M9" s="670"/>
      <c r="N9" s="670"/>
      <c r="O9" s="670"/>
      <c r="P9" s="670"/>
      <c r="Q9" s="670"/>
      <c r="R9" s="670"/>
      <c r="S9" s="671"/>
      <c r="T9" s="672"/>
      <c r="U9" s="672"/>
      <c r="V9" s="672"/>
      <c r="W9" s="672"/>
      <c r="X9" s="672"/>
      <c r="Y9" s="672"/>
      <c r="Z9" s="672"/>
      <c r="AA9" s="672"/>
      <c r="AB9" s="672"/>
      <c r="AC9" s="672"/>
      <c r="AD9" s="672"/>
      <c r="AE9" s="671"/>
      <c r="AF9" s="672"/>
      <c r="AG9" s="672"/>
      <c r="AH9" s="672"/>
      <c r="AI9" s="672"/>
      <c r="AJ9" s="672"/>
      <c r="AK9" s="672"/>
      <c r="AL9" s="672"/>
      <c r="AM9" s="672"/>
      <c r="AN9" s="672"/>
      <c r="AO9" s="672"/>
      <c r="AP9" s="672"/>
      <c r="AQ9" s="671"/>
      <c r="AR9" s="672"/>
      <c r="AS9" s="672"/>
      <c r="AT9" s="672"/>
      <c r="AU9" s="672"/>
      <c r="AV9" s="672"/>
      <c r="AW9" s="672"/>
      <c r="AX9" s="672"/>
      <c r="AY9" s="672"/>
      <c r="AZ9" s="672"/>
      <c r="BA9" s="672"/>
      <c r="BB9" s="673"/>
    </row>
    <row r="10" spans="1:54" ht="20.100000000000001" customHeight="1">
      <c r="A10" s="670" t="s">
        <v>133</v>
      </c>
      <c r="B10" s="670"/>
      <c r="C10" s="670"/>
      <c r="D10" s="670"/>
      <c r="E10" s="670"/>
      <c r="F10" s="670"/>
      <c r="G10" s="670"/>
      <c r="H10" s="670"/>
      <c r="I10" s="670"/>
      <c r="J10" s="670"/>
      <c r="K10" s="670"/>
      <c r="L10" s="670"/>
      <c r="M10" s="670"/>
      <c r="N10" s="670"/>
      <c r="O10" s="670"/>
      <c r="P10" s="670"/>
      <c r="Q10" s="670"/>
      <c r="R10" s="670"/>
      <c r="S10" s="671"/>
      <c r="T10" s="672"/>
      <c r="U10" s="672"/>
      <c r="V10" s="672"/>
      <c r="W10" s="672"/>
      <c r="X10" s="672"/>
      <c r="Y10" s="672"/>
      <c r="Z10" s="672"/>
      <c r="AA10" s="672"/>
      <c r="AB10" s="672"/>
      <c r="AC10" s="672"/>
      <c r="AD10" s="672"/>
      <c r="AE10" s="671"/>
      <c r="AF10" s="672"/>
      <c r="AG10" s="672"/>
      <c r="AH10" s="672"/>
      <c r="AI10" s="672"/>
      <c r="AJ10" s="672"/>
      <c r="AK10" s="672"/>
      <c r="AL10" s="672"/>
      <c r="AM10" s="672"/>
      <c r="AN10" s="672"/>
      <c r="AO10" s="672"/>
      <c r="AP10" s="672"/>
      <c r="AQ10" s="671"/>
      <c r="AR10" s="672"/>
      <c r="AS10" s="672"/>
      <c r="AT10" s="672"/>
      <c r="AU10" s="672"/>
      <c r="AV10" s="672"/>
      <c r="AW10" s="672"/>
      <c r="AX10" s="672"/>
      <c r="AY10" s="672"/>
      <c r="AZ10" s="672"/>
      <c r="BA10" s="672"/>
      <c r="BB10" s="673"/>
    </row>
    <row r="11" spans="1:54" ht="20.100000000000001" customHeight="1">
      <c r="A11" s="670" t="s">
        <v>134</v>
      </c>
      <c r="B11" s="670"/>
      <c r="C11" s="670"/>
      <c r="D11" s="670"/>
      <c r="E11" s="670"/>
      <c r="F11" s="670"/>
      <c r="G11" s="670"/>
      <c r="H11" s="670"/>
      <c r="I11" s="670"/>
      <c r="J11" s="670"/>
      <c r="K11" s="670"/>
      <c r="L11" s="670"/>
      <c r="M11" s="670"/>
      <c r="N11" s="670"/>
      <c r="O11" s="670"/>
      <c r="P11" s="670"/>
      <c r="Q11" s="670"/>
      <c r="R11" s="670"/>
      <c r="S11" s="671"/>
      <c r="T11" s="672"/>
      <c r="U11" s="672"/>
      <c r="V11" s="672"/>
      <c r="W11" s="672"/>
      <c r="X11" s="672"/>
      <c r="Y11" s="672"/>
      <c r="Z11" s="672"/>
      <c r="AA11" s="672"/>
      <c r="AB11" s="672"/>
      <c r="AC11" s="672"/>
      <c r="AD11" s="672"/>
      <c r="AE11" s="671"/>
      <c r="AF11" s="672"/>
      <c r="AG11" s="672"/>
      <c r="AH11" s="672"/>
      <c r="AI11" s="672"/>
      <c r="AJ11" s="672"/>
      <c r="AK11" s="672"/>
      <c r="AL11" s="672"/>
      <c r="AM11" s="672"/>
      <c r="AN11" s="672"/>
      <c r="AO11" s="672"/>
      <c r="AP11" s="672"/>
      <c r="AQ11" s="671"/>
      <c r="AR11" s="672"/>
      <c r="AS11" s="672"/>
      <c r="AT11" s="672"/>
      <c r="AU11" s="672"/>
      <c r="AV11" s="672"/>
      <c r="AW11" s="672"/>
      <c r="AX11" s="672"/>
      <c r="AY11" s="672"/>
      <c r="AZ11" s="672"/>
      <c r="BA11" s="672"/>
      <c r="BB11" s="673"/>
    </row>
    <row r="12" spans="1:54" ht="20.100000000000001" customHeight="1">
      <c r="A12" s="670" t="s">
        <v>135</v>
      </c>
      <c r="B12" s="670"/>
      <c r="C12" s="670"/>
      <c r="D12" s="670"/>
      <c r="E12" s="670"/>
      <c r="F12" s="670"/>
      <c r="G12" s="670"/>
      <c r="H12" s="670"/>
      <c r="I12" s="670"/>
      <c r="J12" s="670"/>
      <c r="K12" s="670"/>
      <c r="L12" s="670"/>
      <c r="M12" s="670"/>
      <c r="N12" s="670"/>
      <c r="O12" s="670"/>
      <c r="P12" s="670"/>
      <c r="Q12" s="670"/>
      <c r="R12" s="670"/>
      <c r="S12" s="671"/>
      <c r="T12" s="672"/>
      <c r="U12" s="672"/>
      <c r="V12" s="672"/>
      <c r="W12" s="672"/>
      <c r="X12" s="672"/>
      <c r="Y12" s="672"/>
      <c r="Z12" s="672"/>
      <c r="AA12" s="672"/>
      <c r="AB12" s="672"/>
      <c r="AC12" s="672"/>
      <c r="AD12" s="672"/>
      <c r="AE12" s="671"/>
      <c r="AF12" s="672"/>
      <c r="AG12" s="672"/>
      <c r="AH12" s="672"/>
      <c r="AI12" s="672"/>
      <c r="AJ12" s="672"/>
      <c r="AK12" s="672"/>
      <c r="AL12" s="672"/>
      <c r="AM12" s="672"/>
      <c r="AN12" s="672"/>
      <c r="AO12" s="672"/>
      <c r="AP12" s="672"/>
      <c r="AQ12" s="671"/>
      <c r="AR12" s="672"/>
      <c r="AS12" s="672"/>
      <c r="AT12" s="672"/>
      <c r="AU12" s="672"/>
      <c r="AV12" s="672"/>
      <c r="AW12" s="672"/>
      <c r="AX12" s="672"/>
      <c r="AY12" s="672"/>
      <c r="AZ12" s="672"/>
      <c r="BA12" s="672"/>
      <c r="BB12" s="673"/>
    </row>
    <row r="13" spans="1:54" ht="20.100000000000001" customHeight="1">
      <c r="A13" s="670" t="s">
        <v>136</v>
      </c>
      <c r="B13" s="670"/>
      <c r="C13" s="670"/>
      <c r="D13" s="670"/>
      <c r="E13" s="670"/>
      <c r="F13" s="670"/>
      <c r="G13" s="670"/>
      <c r="H13" s="670"/>
      <c r="I13" s="670"/>
      <c r="J13" s="670"/>
      <c r="K13" s="670"/>
      <c r="L13" s="670"/>
      <c r="M13" s="670"/>
      <c r="N13" s="670"/>
      <c r="O13" s="670"/>
      <c r="P13" s="670"/>
      <c r="Q13" s="670"/>
      <c r="R13" s="670"/>
      <c r="S13" s="671"/>
      <c r="T13" s="672"/>
      <c r="U13" s="672"/>
      <c r="V13" s="672"/>
      <c r="W13" s="672"/>
      <c r="X13" s="672"/>
      <c r="Y13" s="672"/>
      <c r="Z13" s="672"/>
      <c r="AA13" s="672"/>
      <c r="AB13" s="672"/>
      <c r="AC13" s="672"/>
      <c r="AD13" s="672"/>
      <c r="AE13" s="671"/>
      <c r="AF13" s="672"/>
      <c r="AG13" s="672"/>
      <c r="AH13" s="672"/>
      <c r="AI13" s="672"/>
      <c r="AJ13" s="672"/>
      <c r="AK13" s="672"/>
      <c r="AL13" s="672"/>
      <c r="AM13" s="672"/>
      <c r="AN13" s="672"/>
      <c r="AO13" s="672"/>
      <c r="AP13" s="672"/>
      <c r="AQ13" s="671"/>
      <c r="AR13" s="672"/>
      <c r="AS13" s="672"/>
      <c r="AT13" s="672"/>
      <c r="AU13" s="672"/>
      <c r="AV13" s="672"/>
      <c r="AW13" s="672"/>
      <c r="AX13" s="672"/>
      <c r="AY13" s="672"/>
      <c r="AZ13" s="672"/>
      <c r="BA13" s="672"/>
      <c r="BB13" s="673"/>
    </row>
    <row r="14" spans="1:54" ht="20.100000000000001" customHeight="1">
      <c r="A14" s="670" t="s">
        <v>137</v>
      </c>
      <c r="B14" s="670"/>
      <c r="C14" s="670"/>
      <c r="D14" s="670"/>
      <c r="E14" s="670"/>
      <c r="F14" s="670"/>
      <c r="G14" s="670"/>
      <c r="H14" s="670"/>
      <c r="I14" s="670"/>
      <c r="J14" s="670"/>
      <c r="K14" s="670"/>
      <c r="L14" s="670"/>
      <c r="M14" s="670"/>
      <c r="N14" s="670"/>
      <c r="O14" s="670"/>
      <c r="P14" s="670"/>
      <c r="Q14" s="670"/>
      <c r="R14" s="670"/>
      <c r="S14" s="671"/>
      <c r="T14" s="672"/>
      <c r="U14" s="672"/>
      <c r="V14" s="672"/>
      <c r="W14" s="672"/>
      <c r="X14" s="672"/>
      <c r="Y14" s="672"/>
      <c r="Z14" s="672"/>
      <c r="AA14" s="672"/>
      <c r="AB14" s="672"/>
      <c r="AC14" s="672"/>
      <c r="AD14" s="672"/>
      <c r="AE14" s="671"/>
      <c r="AF14" s="672"/>
      <c r="AG14" s="672"/>
      <c r="AH14" s="672"/>
      <c r="AI14" s="672"/>
      <c r="AJ14" s="672"/>
      <c r="AK14" s="672"/>
      <c r="AL14" s="672"/>
      <c r="AM14" s="672"/>
      <c r="AN14" s="672"/>
      <c r="AO14" s="672"/>
      <c r="AP14" s="672"/>
      <c r="AQ14" s="671"/>
      <c r="AR14" s="672"/>
      <c r="AS14" s="672"/>
      <c r="AT14" s="672"/>
      <c r="AU14" s="672"/>
      <c r="AV14" s="672"/>
      <c r="AW14" s="672"/>
      <c r="AX14" s="672"/>
      <c r="AY14" s="672"/>
      <c r="AZ14" s="672"/>
      <c r="BA14" s="672"/>
      <c r="BB14" s="673"/>
    </row>
    <row r="15" spans="1:54" ht="20.100000000000001" customHeight="1">
      <c r="A15" s="670" t="s">
        <v>138</v>
      </c>
      <c r="B15" s="670"/>
      <c r="C15" s="670"/>
      <c r="D15" s="670"/>
      <c r="E15" s="670"/>
      <c r="F15" s="670"/>
      <c r="G15" s="670"/>
      <c r="H15" s="670"/>
      <c r="I15" s="670"/>
      <c r="J15" s="670"/>
      <c r="K15" s="670"/>
      <c r="L15" s="670"/>
      <c r="M15" s="670"/>
      <c r="N15" s="670"/>
      <c r="O15" s="670"/>
      <c r="P15" s="670"/>
      <c r="Q15" s="670"/>
      <c r="R15" s="670"/>
      <c r="S15" s="671"/>
      <c r="T15" s="672"/>
      <c r="U15" s="672"/>
      <c r="V15" s="672"/>
      <c r="W15" s="672"/>
      <c r="X15" s="672"/>
      <c r="Y15" s="672"/>
      <c r="Z15" s="672"/>
      <c r="AA15" s="672"/>
      <c r="AB15" s="672"/>
      <c r="AC15" s="672"/>
      <c r="AD15" s="672"/>
      <c r="AE15" s="671"/>
      <c r="AF15" s="672"/>
      <c r="AG15" s="672"/>
      <c r="AH15" s="672"/>
      <c r="AI15" s="672"/>
      <c r="AJ15" s="672"/>
      <c r="AK15" s="672"/>
      <c r="AL15" s="672"/>
      <c r="AM15" s="672"/>
      <c r="AN15" s="672"/>
      <c r="AO15" s="672"/>
      <c r="AP15" s="672"/>
      <c r="AQ15" s="671"/>
      <c r="AR15" s="672"/>
      <c r="AS15" s="672"/>
      <c r="AT15" s="672"/>
      <c r="AU15" s="672"/>
      <c r="AV15" s="672"/>
      <c r="AW15" s="672"/>
      <c r="AX15" s="672"/>
      <c r="AY15" s="672"/>
      <c r="AZ15" s="672"/>
      <c r="BA15" s="672"/>
      <c r="BB15" s="673"/>
    </row>
    <row r="16" spans="1:54" ht="20.100000000000001" customHeight="1">
      <c r="A16" s="670" t="s">
        <v>139</v>
      </c>
      <c r="B16" s="670"/>
      <c r="C16" s="670"/>
      <c r="D16" s="670"/>
      <c r="E16" s="670"/>
      <c r="F16" s="670"/>
      <c r="G16" s="670"/>
      <c r="H16" s="670"/>
      <c r="I16" s="670"/>
      <c r="J16" s="670"/>
      <c r="K16" s="670"/>
      <c r="L16" s="670"/>
      <c r="M16" s="670"/>
      <c r="N16" s="670"/>
      <c r="O16" s="670"/>
      <c r="P16" s="670"/>
      <c r="Q16" s="670"/>
      <c r="R16" s="670"/>
      <c r="S16" s="671"/>
      <c r="T16" s="672"/>
      <c r="U16" s="672"/>
      <c r="V16" s="672"/>
      <c r="W16" s="672"/>
      <c r="X16" s="672"/>
      <c r="Y16" s="672"/>
      <c r="Z16" s="672"/>
      <c r="AA16" s="672"/>
      <c r="AB16" s="672"/>
      <c r="AC16" s="672"/>
      <c r="AD16" s="672"/>
      <c r="AE16" s="671"/>
      <c r="AF16" s="672"/>
      <c r="AG16" s="672"/>
      <c r="AH16" s="672"/>
      <c r="AI16" s="672"/>
      <c r="AJ16" s="672"/>
      <c r="AK16" s="672"/>
      <c r="AL16" s="672"/>
      <c r="AM16" s="672"/>
      <c r="AN16" s="672"/>
      <c r="AO16" s="672"/>
      <c r="AP16" s="672"/>
      <c r="AQ16" s="671"/>
      <c r="AR16" s="672"/>
      <c r="AS16" s="672"/>
      <c r="AT16" s="672"/>
      <c r="AU16" s="672"/>
      <c r="AV16" s="672"/>
      <c r="AW16" s="672"/>
      <c r="AX16" s="672"/>
      <c r="AY16" s="672"/>
      <c r="AZ16" s="672"/>
      <c r="BA16" s="672"/>
      <c r="BB16" s="673"/>
    </row>
    <row r="17" spans="1:54" ht="20.100000000000001" customHeight="1">
      <c r="A17" s="670" t="s">
        <v>140</v>
      </c>
      <c r="B17" s="670"/>
      <c r="C17" s="670"/>
      <c r="D17" s="670"/>
      <c r="E17" s="670"/>
      <c r="F17" s="670"/>
      <c r="G17" s="670"/>
      <c r="H17" s="670"/>
      <c r="I17" s="670"/>
      <c r="J17" s="670"/>
      <c r="K17" s="670"/>
      <c r="L17" s="670"/>
      <c r="M17" s="670"/>
      <c r="N17" s="670"/>
      <c r="O17" s="670"/>
      <c r="P17" s="670"/>
      <c r="Q17" s="670"/>
      <c r="R17" s="670"/>
      <c r="S17" s="667"/>
      <c r="T17" s="668"/>
      <c r="U17" s="668"/>
      <c r="V17" s="668"/>
      <c r="W17" s="668"/>
      <c r="X17" s="668"/>
      <c r="Y17" s="668"/>
      <c r="Z17" s="668"/>
      <c r="AA17" s="668"/>
      <c r="AB17" s="668"/>
      <c r="AC17" s="668"/>
      <c r="AD17" s="668"/>
      <c r="AE17" s="667"/>
      <c r="AF17" s="668"/>
      <c r="AG17" s="668"/>
      <c r="AH17" s="668"/>
      <c r="AI17" s="668"/>
      <c r="AJ17" s="668"/>
      <c r="AK17" s="668"/>
      <c r="AL17" s="668"/>
      <c r="AM17" s="668"/>
      <c r="AN17" s="668"/>
      <c r="AO17" s="668"/>
      <c r="AP17" s="668"/>
      <c r="AQ17" s="667"/>
      <c r="AR17" s="668"/>
      <c r="AS17" s="668"/>
      <c r="AT17" s="668"/>
      <c r="AU17" s="668"/>
      <c r="AV17" s="668"/>
      <c r="AW17" s="668"/>
      <c r="AX17" s="668"/>
      <c r="AY17" s="668"/>
      <c r="AZ17" s="668"/>
      <c r="BA17" s="668"/>
      <c r="BB17" s="669"/>
    </row>
    <row r="18" spans="1:54" ht="20.100000000000001"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row>
    <row r="19" spans="1:54" ht="20.100000000000001" customHeight="1">
      <c r="A19" s="196"/>
      <c r="B19" s="294" t="s">
        <v>390</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637"/>
      <c r="AY19" s="637"/>
      <c r="AZ19" s="637"/>
      <c r="BA19" s="637"/>
      <c r="BB19" s="637"/>
    </row>
    <row r="20" spans="1:54" ht="20.100000000000001" customHeight="1">
      <c r="A20" s="638" t="s">
        <v>147</v>
      </c>
      <c r="B20" s="638"/>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8"/>
      <c r="AW20" s="638"/>
      <c r="AX20" s="638"/>
      <c r="AY20" s="638"/>
      <c r="AZ20" s="638"/>
      <c r="BA20" s="638"/>
      <c r="BB20" s="638"/>
    </row>
    <row r="21" spans="1:54" ht="20.100000000000001" customHeight="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row>
    <row r="22" spans="1:54" ht="20.100000000000001" customHeight="1">
      <c r="A22" s="639" t="s">
        <v>148</v>
      </c>
      <c r="B22" s="640"/>
      <c r="C22" s="640"/>
      <c r="D22" s="640"/>
      <c r="E22" s="640"/>
      <c r="F22" s="640"/>
      <c r="G22" s="640"/>
      <c r="H22" s="640"/>
      <c r="I22" s="640"/>
      <c r="J22" s="640"/>
      <c r="K22" s="641">
        <f>資料1!C31</f>
        <v>0</v>
      </c>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2"/>
      <c r="AM22" s="642"/>
      <c r="AN22" s="642"/>
      <c r="AO22" s="642"/>
      <c r="AP22" s="642"/>
      <c r="AQ22" s="642"/>
      <c r="AR22" s="642"/>
      <c r="AS22" s="642"/>
      <c r="AT22" s="642"/>
      <c r="AU22" s="642"/>
      <c r="AV22" s="642"/>
      <c r="AW22" s="642"/>
      <c r="AX22" s="642"/>
      <c r="AY22" s="642"/>
      <c r="AZ22" s="642"/>
      <c r="BA22" s="642"/>
      <c r="BB22" s="643"/>
    </row>
    <row r="23" spans="1:54" ht="20.100000000000001" customHeight="1">
      <c r="A23" s="627"/>
      <c r="B23" s="628"/>
      <c r="C23" s="628"/>
      <c r="D23" s="628"/>
      <c r="E23" s="628"/>
      <c r="F23" s="628"/>
      <c r="G23" s="628"/>
      <c r="H23" s="628"/>
      <c r="I23" s="628"/>
      <c r="J23" s="629"/>
      <c r="K23" s="631" t="s">
        <v>143</v>
      </c>
      <c r="L23" s="632"/>
      <c r="M23" s="632"/>
      <c r="N23" s="632"/>
      <c r="O23" s="632"/>
      <c r="P23" s="632"/>
      <c r="Q23" s="632"/>
      <c r="R23" s="632"/>
      <c r="S23" s="632"/>
      <c r="T23" s="632"/>
      <c r="U23" s="632"/>
      <c r="V23" s="632"/>
      <c r="W23" s="632"/>
      <c r="X23" s="632"/>
      <c r="Y23" s="632"/>
      <c r="Z23" s="632"/>
      <c r="AA23" s="632"/>
      <c r="AB23" s="632"/>
      <c r="AC23" s="632"/>
      <c r="AD23" s="632"/>
      <c r="AE23" s="628">
        <f>W6</f>
        <v>0</v>
      </c>
      <c r="AF23" s="628"/>
      <c r="AG23" s="628"/>
      <c r="AH23" s="628"/>
      <c r="AI23" s="633" t="s">
        <v>160</v>
      </c>
      <c r="AJ23" s="633"/>
      <c r="AK23" s="633"/>
      <c r="AL23" s="633"/>
      <c r="AM23" s="633"/>
      <c r="AN23" s="633"/>
      <c r="AO23" s="633"/>
      <c r="AP23" s="633"/>
      <c r="AQ23" s="633"/>
      <c r="AR23" s="633"/>
      <c r="AS23" s="633"/>
      <c r="AT23" s="633"/>
      <c r="AU23" s="633"/>
      <c r="AV23" s="633"/>
      <c r="AW23" s="633"/>
      <c r="AX23" s="633"/>
      <c r="AY23" s="633"/>
      <c r="AZ23" s="633"/>
      <c r="BA23" s="633"/>
      <c r="BB23" s="634"/>
    </row>
    <row r="24" spans="1:54" ht="20.100000000000001" customHeight="1">
      <c r="A24" s="644"/>
      <c r="B24" s="645"/>
      <c r="C24" s="645"/>
      <c r="D24" s="645"/>
      <c r="E24" s="645"/>
      <c r="F24" s="645"/>
      <c r="G24" s="645"/>
      <c r="H24" s="645"/>
      <c r="I24" s="645"/>
      <c r="J24" s="646"/>
      <c r="K24" s="625"/>
      <c r="L24" s="626"/>
      <c r="M24" s="626"/>
      <c r="N24" s="626"/>
      <c r="O24" s="626"/>
      <c r="P24" s="626"/>
      <c r="Q24" s="626"/>
      <c r="R24" s="626"/>
      <c r="S24" s="624"/>
      <c r="T24" s="624"/>
      <c r="U24" s="624"/>
      <c r="V24" s="624"/>
      <c r="W24" s="624"/>
      <c r="X24" s="635" t="s">
        <v>158</v>
      </c>
      <c r="Y24" s="635"/>
      <c r="Z24" s="647"/>
      <c r="AA24" s="647"/>
      <c r="AB24" s="647"/>
      <c r="AC24" s="635" t="s">
        <v>149</v>
      </c>
      <c r="AD24" s="635"/>
      <c r="AE24" s="626" t="s">
        <v>157</v>
      </c>
      <c r="AF24" s="626"/>
      <c r="AG24" s="626"/>
      <c r="AH24" s="626"/>
      <c r="AI24" s="647"/>
      <c r="AJ24" s="647"/>
      <c r="AK24" s="647"/>
      <c r="AL24" s="647"/>
      <c r="AM24" s="647"/>
      <c r="AN24" s="635" t="s">
        <v>158</v>
      </c>
      <c r="AO24" s="635"/>
      <c r="AP24" s="647"/>
      <c r="AQ24" s="647"/>
      <c r="AR24" s="647"/>
      <c r="AS24" s="635" t="s">
        <v>159</v>
      </c>
      <c r="AT24" s="635"/>
      <c r="AU24" s="635"/>
      <c r="AV24" s="635"/>
      <c r="AW24" s="635"/>
      <c r="AX24" s="635"/>
      <c r="AY24" s="635"/>
      <c r="AZ24" s="635"/>
      <c r="BA24" s="635"/>
      <c r="BB24" s="636"/>
    </row>
    <row r="25" spans="1:54" ht="20.100000000000001" customHeight="1">
      <c r="A25" s="625"/>
      <c r="B25" s="626"/>
      <c r="C25" s="626"/>
      <c r="D25" s="626"/>
      <c r="E25" s="626"/>
      <c r="F25" s="626"/>
      <c r="G25" s="626"/>
      <c r="H25" s="626"/>
      <c r="I25" s="626"/>
      <c r="J25" s="630"/>
      <c r="K25" s="639" t="s">
        <v>150</v>
      </c>
      <c r="L25" s="640"/>
      <c r="M25" s="640"/>
      <c r="N25" s="640"/>
      <c r="O25" s="640"/>
      <c r="P25" s="640"/>
      <c r="Q25" s="640"/>
      <c r="R25" s="640"/>
      <c r="S25" s="640"/>
      <c r="T25" s="640"/>
      <c r="U25" s="648"/>
      <c r="V25" s="640" t="s">
        <v>152</v>
      </c>
      <c r="W25" s="640"/>
      <c r="X25" s="640"/>
      <c r="Y25" s="640"/>
      <c r="Z25" s="640"/>
      <c r="AA25" s="640"/>
      <c r="AB25" s="640"/>
      <c r="AC25" s="640"/>
      <c r="AD25" s="640"/>
      <c r="AE25" s="640"/>
      <c r="AF25" s="640"/>
      <c r="AG25" s="639" t="s">
        <v>153</v>
      </c>
      <c r="AH25" s="640"/>
      <c r="AI25" s="640"/>
      <c r="AJ25" s="640"/>
      <c r="AK25" s="640"/>
      <c r="AL25" s="640"/>
      <c r="AM25" s="640"/>
      <c r="AN25" s="640"/>
      <c r="AO25" s="640"/>
      <c r="AP25" s="640"/>
      <c r="AQ25" s="640"/>
      <c r="AR25" s="640"/>
      <c r="AS25" s="640"/>
      <c r="AT25" s="640"/>
      <c r="AU25" s="640"/>
      <c r="AV25" s="640"/>
      <c r="AW25" s="640"/>
      <c r="AX25" s="640"/>
      <c r="AY25" s="640"/>
      <c r="AZ25" s="640"/>
      <c r="BA25" s="640"/>
      <c r="BB25" s="648"/>
    </row>
    <row r="26" spans="1:54" ht="20.100000000000001" customHeight="1">
      <c r="A26" s="661"/>
      <c r="B26" s="662"/>
      <c r="C26" s="662"/>
      <c r="D26" s="662"/>
      <c r="E26" s="662"/>
      <c r="F26" s="662"/>
      <c r="G26" s="660" t="s">
        <v>155</v>
      </c>
      <c r="H26" s="660"/>
      <c r="I26" s="660"/>
      <c r="J26" s="660"/>
      <c r="K26" s="661"/>
      <c r="L26" s="662"/>
      <c r="M26" s="662"/>
      <c r="N26" s="662"/>
      <c r="O26" s="662"/>
      <c r="P26" s="662"/>
      <c r="Q26" s="662"/>
      <c r="R26" s="660" t="s">
        <v>151</v>
      </c>
      <c r="S26" s="660"/>
      <c r="T26" s="660"/>
      <c r="U26" s="664"/>
      <c r="V26" s="662"/>
      <c r="W26" s="662"/>
      <c r="X26" s="662"/>
      <c r="Y26" s="662"/>
      <c r="Z26" s="662"/>
      <c r="AA26" s="662"/>
      <c r="AB26" s="662"/>
      <c r="AC26" s="660" t="s">
        <v>151</v>
      </c>
      <c r="AD26" s="660"/>
      <c r="AE26" s="660"/>
      <c r="AF26" s="660"/>
      <c r="AG26" s="661"/>
      <c r="AH26" s="662"/>
      <c r="AI26" s="662"/>
      <c r="AJ26" s="662"/>
      <c r="AK26" s="662"/>
      <c r="AL26" s="662"/>
      <c r="AM26" s="662"/>
      <c r="AN26" s="660" t="s">
        <v>151</v>
      </c>
      <c r="AO26" s="660"/>
      <c r="AP26" s="660"/>
      <c r="AQ26" s="660"/>
      <c r="AR26" s="665"/>
      <c r="AS26" s="666"/>
      <c r="AT26" s="666"/>
      <c r="AU26" s="666"/>
      <c r="AV26" s="666"/>
      <c r="AW26" s="666"/>
      <c r="AX26" s="666"/>
      <c r="AY26" s="633" t="s">
        <v>154</v>
      </c>
      <c r="AZ26" s="633"/>
      <c r="BA26" s="633"/>
      <c r="BB26" s="634"/>
    </row>
    <row r="27" spans="1:54" ht="20.100000000000001" customHeight="1">
      <c r="A27" s="657"/>
      <c r="B27" s="658"/>
      <c r="C27" s="658"/>
      <c r="D27" s="658"/>
      <c r="E27" s="658"/>
      <c r="F27" s="658"/>
      <c r="G27" s="654" t="s">
        <v>155</v>
      </c>
      <c r="H27" s="654"/>
      <c r="I27" s="654"/>
      <c r="J27" s="654"/>
      <c r="K27" s="657"/>
      <c r="L27" s="658"/>
      <c r="M27" s="658"/>
      <c r="N27" s="658"/>
      <c r="O27" s="658"/>
      <c r="P27" s="658"/>
      <c r="Q27" s="658"/>
      <c r="R27" s="654" t="s">
        <v>151</v>
      </c>
      <c r="S27" s="654"/>
      <c r="T27" s="654"/>
      <c r="U27" s="656"/>
      <c r="V27" s="658"/>
      <c r="W27" s="658"/>
      <c r="X27" s="658"/>
      <c r="Y27" s="658"/>
      <c r="Z27" s="658"/>
      <c r="AA27" s="658"/>
      <c r="AB27" s="658"/>
      <c r="AC27" s="654" t="s">
        <v>151</v>
      </c>
      <c r="AD27" s="654"/>
      <c r="AE27" s="654"/>
      <c r="AF27" s="654"/>
      <c r="AG27" s="657"/>
      <c r="AH27" s="658"/>
      <c r="AI27" s="658"/>
      <c r="AJ27" s="658"/>
      <c r="AK27" s="658"/>
      <c r="AL27" s="658"/>
      <c r="AM27" s="658"/>
      <c r="AN27" s="654" t="s">
        <v>151</v>
      </c>
      <c r="AO27" s="654"/>
      <c r="AP27" s="654"/>
      <c r="AQ27" s="654"/>
      <c r="AR27" s="659"/>
      <c r="AS27" s="658"/>
      <c r="AT27" s="658"/>
      <c r="AU27" s="658"/>
      <c r="AV27" s="658"/>
      <c r="AW27" s="658"/>
      <c r="AX27" s="658"/>
      <c r="AY27" s="654" t="s">
        <v>154</v>
      </c>
      <c r="AZ27" s="654"/>
      <c r="BA27" s="654"/>
      <c r="BB27" s="656"/>
    </row>
    <row r="28" spans="1:54" ht="20.100000000000001" customHeight="1">
      <c r="A28" s="661"/>
      <c r="B28" s="662"/>
      <c r="C28" s="662"/>
      <c r="D28" s="662"/>
      <c r="E28" s="662"/>
      <c r="F28" s="662"/>
      <c r="G28" s="660" t="s">
        <v>155</v>
      </c>
      <c r="H28" s="660"/>
      <c r="I28" s="660"/>
      <c r="J28" s="660"/>
      <c r="K28" s="661"/>
      <c r="L28" s="662"/>
      <c r="M28" s="662"/>
      <c r="N28" s="662"/>
      <c r="O28" s="662"/>
      <c r="P28" s="662"/>
      <c r="Q28" s="662"/>
      <c r="R28" s="660" t="s">
        <v>151</v>
      </c>
      <c r="S28" s="660"/>
      <c r="T28" s="660"/>
      <c r="U28" s="664"/>
      <c r="V28" s="662"/>
      <c r="W28" s="662"/>
      <c r="X28" s="662"/>
      <c r="Y28" s="662"/>
      <c r="Z28" s="662"/>
      <c r="AA28" s="662"/>
      <c r="AB28" s="662"/>
      <c r="AC28" s="660" t="s">
        <v>151</v>
      </c>
      <c r="AD28" s="660"/>
      <c r="AE28" s="660"/>
      <c r="AF28" s="660"/>
      <c r="AG28" s="661"/>
      <c r="AH28" s="662"/>
      <c r="AI28" s="662"/>
      <c r="AJ28" s="662"/>
      <c r="AK28" s="662"/>
      <c r="AL28" s="662"/>
      <c r="AM28" s="662"/>
      <c r="AN28" s="660" t="s">
        <v>151</v>
      </c>
      <c r="AO28" s="660"/>
      <c r="AP28" s="660"/>
      <c r="AQ28" s="660"/>
      <c r="AR28" s="663"/>
      <c r="AS28" s="662"/>
      <c r="AT28" s="662"/>
      <c r="AU28" s="662"/>
      <c r="AV28" s="662"/>
      <c r="AW28" s="662"/>
      <c r="AX28" s="662"/>
      <c r="AY28" s="660" t="s">
        <v>154</v>
      </c>
      <c r="AZ28" s="660"/>
      <c r="BA28" s="660"/>
      <c r="BB28" s="664"/>
    </row>
    <row r="29" spans="1:54" ht="20.100000000000001" customHeight="1">
      <c r="A29" s="657"/>
      <c r="B29" s="658"/>
      <c r="C29" s="658"/>
      <c r="D29" s="658"/>
      <c r="E29" s="658"/>
      <c r="F29" s="658"/>
      <c r="G29" s="654" t="s">
        <v>155</v>
      </c>
      <c r="H29" s="654"/>
      <c r="I29" s="654"/>
      <c r="J29" s="654"/>
      <c r="K29" s="657"/>
      <c r="L29" s="658"/>
      <c r="M29" s="658"/>
      <c r="N29" s="658"/>
      <c r="O29" s="658"/>
      <c r="P29" s="658"/>
      <c r="Q29" s="658"/>
      <c r="R29" s="654" t="s">
        <v>151</v>
      </c>
      <c r="S29" s="654"/>
      <c r="T29" s="654"/>
      <c r="U29" s="656"/>
      <c r="V29" s="658"/>
      <c r="W29" s="658"/>
      <c r="X29" s="658"/>
      <c r="Y29" s="658"/>
      <c r="Z29" s="658"/>
      <c r="AA29" s="658"/>
      <c r="AB29" s="658"/>
      <c r="AC29" s="654" t="s">
        <v>151</v>
      </c>
      <c r="AD29" s="654"/>
      <c r="AE29" s="654"/>
      <c r="AF29" s="654"/>
      <c r="AG29" s="657"/>
      <c r="AH29" s="658"/>
      <c r="AI29" s="658"/>
      <c r="AJ29" s="658"/>
      <c r="AK29" s="658"/>
      <c r="AL29" s="658"/>
      <c r="AM29" s="658"/>
      <c r="AN29" s="654" t="s">
        <v>151</v>
      </c>
      <c r="AO29" s="654"/>
      <c r="AP29" s="654"/>
      <c r="AQ29" s="654"/>
      <c r="AR29" s="659"/>
      <c r="AS29" s="658"/>
      <c r="AT29" s="658"/>
      <c r="AU29" s="658"/>
      <c r="AV29" s="658"/>
      <c r="AW29" s="658"/>
      <c r="AX29" s="658"/>
      <c r="AY29" s="654" t="s">
        <v>154</v>
      </c>
      <c r="AZ29" s="654"/>
      <c r="BA29" s="654"/>
      <c r="BB29" s="656"/>
    </row>
    <row r="30" spans="1:54" ht="20.100000000000001" customHeight="1">
      <c r="A30" s="661"/>
      <c r="B30" s="662"/>
      <c r="C30" s="662"/>
      <c r="D30" s="662"/>
      <c r="E30" s="662"/>
      <c r="F30" s="662"/>
      <c r="G30" s="660" t="s">
        <v>155</v>
      </c>
      <c r="H30" s="660"/>
      <c r="I30" s="660"/>
      <c r="J30" s="660"/>
      <c r="K30" s="661"/>
      <c r="L30" s="662"/>
      <c r="M30" s="662"/>
      <c r="N30" s="662"/>
      <c r="O30" s="662"/>
      <c r="P30" s="662"/>
      <c r="Q30" s="662"/>
      <c r="R30" s="660" t="s">
        <v>151</v>
      </c>
      <c r="S30" s="660"/>
      <c r="T30" s="660"/>
      <c r="U30" s="664"/>
      <c r="V30" s="662"/>
      <c r="W30" s="662"/>
      <c r="X30" s="662"/>
      <c r="Y30" s="662"/>
      <c r="Z30" s="662"/>
      <c r="AA30" s="662"/>
      <c r="AB30" s="662"/>
      <c r="AC30" s="660" t="s">
        <v>151</v>
      </c>
      <c r="AD30" s="660"/>
      <c r="AE30" s="660"/>
      <c r="AF30" s="660"/>
      <c r="AG30" s="661"/>
      <c r="AH30" s="662"/>
      <c r="AI30" s="662"/>
      <c r="AJ30" s="662"/>
      <c r="AK30" s="662"/>
      <c r="AL30" s="662"/>
      <c r="AM30" s="662"/>
      <c r="AN30" s="660" t="s">
        <v>151</v>
      </c>
      <c r="AO30" s="660"/>
      <c r="AP30" s="660"/>
      <c r="AQ30" s="660"/>
      <c r="AR30" s="663"/>
      <c r="AS30" s="662"/>
      <c r="AT30" s="662"/>
      <c r="AU30" s="662"/>
      <c r="AV30" s="662"/>
      <c r="AW30" s="662"/>
      <c r="AX30" s="662"/>
      <c r="AY30" s="660" t="s">
        <v>154</v>
      </c>
      <c r="AZ30" s="660"/>
      <c r="BA30" s="660"/>
      <c r="BB30" s="664"/>
    </row>
    <row r="31" spans="1:54" ht="20.100000000000001" customHeight="1">
      <c r="A31" s="657"/>
      <c r="B31" s="658"/>
      <c r="C31" s="658"/>
      <c r="D31" s="658"/>
      <c r="E31" s="658"/>
      <c r="F31" s="658"/>
      <c r="G31" s="654" t="s">
        <v>155</v>
      </c>
      <c r="H31" s="654"/>
      <c r="I31" s="654"/>
      <c r="J31" s="654"/>
      <c r="K31" s="657"/>
      <c r="L31" s="658"/>
      <c r="M31" s="658"/>
      <c r="N31" s="658"/>
      <c r="O31" s="658"/>
      <c r="P31" s="658"/>
      <c r="Q31" s="658"/>
      <c r="R31" s="654" t="s">
        <v>151</v>
      </c>
      <c r="S31" s="654"/>
      <c r="T31" s="654"/>
      <c r="U31" s="656"/>
      <c r="V31" s="658"/>
      <c r="W31" s="658"/>
      <c r="X31" s="658"/>
      <c r="Y31" s="658"/>
      <c r="Z31" s="658"/>
      <c r="AA31" s="658"/>
      <c r="AB31" s="658"/>
      <c r="AC31" s="654" t="s">
        <v>151</v>
      </c>
      <c r="AD31" s="654"/>
      <c r="AE31" s="654"/>
      <c r="AF31" s="654"/>
      <c r="AG31" s="657"/>
      <c r="AH31" s="658"/>
      <c r="AI31" s="658"/>
      <c r="AJ31" s="658"/>
      <c r="AK31" s="658"/>
      <c r="AL31" s="658"/>
      <c r="AM31" s="658"/>
      <c r="AN31" s="654" t="s">
        <v>151</v>
      </c>
      <c r="AO31" s="654"/>
      <c r="AP31" s="654"/>
      <c r="AQ31" s="654"/>
      <c r="AR31" s="659"/>
      <c r="AS31" s="658"/>
      <c r="AT31" s="658"/>
      <c r="AU31" s="658"/>
      <c r="AV31" s="658"/>
      <c r="AW31" s="658"/>
      <c r="AX31" s="658"/>
      <c r="AY31" s="654" t="s">
        <v>154</v>
      </c>
      <c r="AZ31" s="654"/>
      <c r="BA31" s="654"/>
      <c r="BB31" s="656"/>
    </row>
    <row r="32" spans="1:54" ht="20.100000000000001" customHeight="1">
      <c r="A32" s="661"/>
      <c r="B32" s="662"/>
      <c r="C32" s="662"/>
      <c r="D32" s="662"/>
      <c r="E32" s="662"/>
      <c r="F32" s="662"/>
      <c r="G32" s="660" t="s">
        <v>155</v>
      </c>
      <c r="H32" s="660"/>
      <c r="I32" s="660"/>
      <c r="J32" s="660"/>
      <c r="K32" s="661"/>
      <c r="L32" s="662"/>
      <c r="M32" s="662"/>
      <c r="N32" s="662"/>
      <c r="O32" s="662"/>
      <c r="P32" s="662"/>
      <c r="Q32" s="662"/>
      <c r="R32" s="660" t="s">
        <v>151</v>
      </c>
      <c r="S32" s="660"/>
      <c r="T32" s="660"/>
      <c r="U32" s="664"/>
      <c r="V32" s="662"/>
      <c r="W32" s="662"/>
      <c r="X32" s="662"/>
      <c r="Y32" s="662"/>
      <c r="Z32" s="662"/>
      <c r="AA32" s="662"/>
      <c r="AB32" s="662"/>
      <c r="AC32" s="660" t="s">
        <v>151</v>
      </c>
      <c r="AD32" s="660"/>
      <c r="AE32" s="660"/>
      <c r="AF32" s="660"/>
      <c r="AG32" s="661"/>
      <c r="AH32" s="662"/>
      <c r="AI32" s="662"/>
      <c r="AJ32" s="662"/>
      <c r="AK32" s="662"/>
      <c r="AL32" s="662"/>
      <c r="AM32" s="662"/>
      <c r="AN32" s="660" t="s">
        <v>151</v>
      </c>
      <c r="AO32" s="660"/>
      <c r="AP32" s="660"/>
      <c r="AQ32" s="660"/>
      <c r="AR32" s="663"/>
      <c r="AS32" s="662"/>
      <c r="AT32" s="662"/>
      <c r="AU32" s="662"/>
      <c r="AV32" s="662"/>
      <c r="AW32" s="662"/>
      <c r="AX32" s="662"/>
      <c r="AY32" s="660" t="s">
        <v>154</v>
      </c>
      <c r="AZ32" s="660"/>
      <c r="BA32" s="660"/>
      <c r="BB32" s="664"/>
    </row>
    <row r="33" spans="1:54" ht="20.100000000000001" customHeight="1">
      <c r="A33" s="657"/>
      <c r="B33" s="658"/>
      <c r="C33" s="658"/>
      <c r="D33" s="658"/>
      <c r="E33" s="658"/>
      <c r="F33" s="658"/>
      <c r="G33" s="654" t="s">
        <v>155</v>
      </c>
      <c r="H33" s="654"/>
      <c r="I33" s="654"/>
      <c r="J33" s="654"/>
      <c r="K33" s="657"/>
      <c r="L33" s="658"/>
      <c r="M33" s="658"/>
      <c r="N33" s="658"/>
      <c r="O33" s="658"/>
      <c r="P33" s="658"/>
      <c r="Q33" s="658"/>
      <c r="R33" s="654" t="s">
        <v>151</v>
      </c>
      <c r="S33" s="654"/>
      <c r="T33" s="654"/>
      <c r="U33" s="656"/>
      <c r="V33" s="658"/>
      <c r="W33" s="658"/>
      <c r="X33" s="658"/>
      <c r="Y33" s="658"/>
      <c r="Z33" s="658"/>
      <c r="AA33" s="658"/>
      <c r="AB33" s="658"/>
      <c r="AC33" s="654" t="s">
        <v>151</v>
      </c>
      <c r="AD33" s="654"/>
      <c r="AE33" s="654"/>
      <c r="AF33" s="654"/>
      <c r="AG33" s="657"/>
      <c r="AH33" s="658"/>
      <c r="AI33" s="658"/>
      <c r="AJ33" s="658"/>
      <c r="AK33" s="658"/>
      <c r="AL33" s="658"/>
      <c r="AM33" s="658"/>
      <c r="AN33" s="654" t="s">
        <v>151</v>
      </c>
      <c r="AO33" s="654"/>
      <c r="AP33" s="654"/>
      <c r="AQ33" s="654"/>
      <c r="AR33" s="659"/>
      <c r="AS33" s="658"/>
      <c r="AT33" s="658"/>
      <c r="AU33" s="658"/>
      <c r="AV33" s="658"/>
      <c r="AW33" s="658"/>
      <c r="AX33" s="658"/>
      <c r="AY33" s="654" t="s">
        <v>154</v>
      </c>
      <c r="AZ33" s="654"/>
      <c r="BA33" s="654"/>
      <c r="BB33" s="656"/>
    </row>
    <row r="34" spans="1:54" ht="20.100000000000001" customHeight="1">
      <c r="A34" s="661"/>
      <c r="B34" s="662"/>
      <c r="C34" s="662"/>
      <c r="D34" s="662"/>
      <c r="E34" s="662"/>
      <c r="F34" s="662"/>
      <c r="G34" s="660" t="s">
        <v>155</v>
      </c>
      <c r="H34" s="660"/>
      <c r="I34" s="660"/>
      <c r="J34" s="660"/>
      <c r="K34" s="661"/>
      <c r="L34" s="662"/>
      <c r="M34" s="662"/>
      <c r="N34" s="662"/>
      <c r="O34" s="662"/>
      <c r="P34" s="662"/>
      <c r="Q34" s="662"/>
      <c r="R34" s="660" t="s">
        <v>151</v>
      </c>
      <c r="S34" s="660"/>
      <c r="T34" s="660"/>
      <c r="U34" s="664"/>
      <c r="V34" s="662"/>
      <c r="W34" s="662"/>
      <c r="X34" s="662"/>
      <c r="Y34" s="662"/>
      <c r="Z34" s="662"/>
      <c r="AA34" s="662"/>
      <c r="AB34" s="662"/>
      <c r="AC34" s="660" t="s">
        <v>151</v>
      </c>
      <c r="AD34" s="660"/>
      <c r="AE34" s="660"/>
      <c r="AF34" s="660"/>
      <c r="AG34" s="661"/>
      <c r="AH34" s="662"/>
      <c r="AI34" s="662"/>
      <c r="AJ34" s="662"/>
      <c r="AK34" s="662"/>
      <c r="AL34" s="662"/>
      <c r="AM34" s="662"/>
      <c r="AN34" s="660" t="s">
        <v>151</v>
      </c>
      <c r="AO34" s="660"/>
      <c r="AP34" s="660"/>
      <c r="AQ34" s="660"/>
      <c r="AR34" s="663"/>
      <c r="AS34" s="662"/>
      <c r="AT34" s="662"/>
      <c r="AU34" s="662"/>
      <c r="AV34" s="662"/>
      <c r="AW34" s="662"/>
      <c r="AX34" s="662"/>
      <c r="AY34" s="660" t="s">
        <v>154</v>
      </c>
      <c r="AZ34" s="660"/>
      <c r="BA34" s="660"/>
      <c r="BB34" s="664"/>
    </row>
    <row r="35" spans="1:54" ht="20.100000000000001" customHeight="1">
      <c r="A35" s="657"/>
      <c r="B35" s="658"/>
      <c r="C35" s="658"/>
      <c r="D35" s="658"/>
      <c r="E35" s="658"/>
      <c r="F35" s="658"/>
      <c r="G35" s="654" t="s">
        <v>155</v>
      </c>
      <c r="H35" s="654"/>
      <c r="I35" s="654"/>
      <c r="J35" s="654"/>
      <c r="K35" s="657"/>
      <c r="L35" s="658"/>
      <c r="M35" s="658"/>
      <c r="N35" s="658"/>
      <c r="O35" s="658"/>
      <c r="P35" s="658"/>
      <c r="Q35" s="658"/>
      <c r="R35" s="654" t="s">
        <v>151</v>
      </c>
      <c r="S35" s="654"/>
      <c r="T35" s="654"/>
      <c r="U35" s="656"/>
      <c r="V35" s="658"/>
      <c r="W35" s="658"/>
      <c r="X35" s="658"/>
      <c r="Y35" s="658"/>
      <c r="Z35" s="658"/>
      <c r="AA35" s="658"/>
      <c r="AB35" s="658"/>
      <c r="AC35" s="654" t="s">
        <v>151</v>
      </c>
      <c r="AD35" s="654"/>
      <c r="AE35" s="654"/>
      <c r="AF35" s="654"/>
      <c r="AG35" s="657"/>
      <c r="AH35" s="658"/>
      <c r="AI35" s="658"/>
      <c r="AJ35" s="658"/>
      <c r="AK35" s="658"/>
      <c r="AL35" s="658"/>
      <c r="AM35" s="658"/>
      <c r="AN35" s="654" t="s">
        <v>151</v>
      </c>
      <c r="AO35" s="654"/>
      <c r="AP35" s="654"/>
      <c r="AQ35" s="654"/>
      <c r="AR35" s="659"/>
      <c r="AS35" s="658"/>
      <c r="AT35" s="658"/>
      <c r="AU35" s="658"/>
      <c r="AV35" s="658"/>
      <c r="AW35" s="658"/>
      <c r="AX35" s="658"/>
      <c r="AY35" s="654" t="s">
        <v>154</v>
      </c>
      <c r="AZ35" s="654"/>
      <c r="BA35" s="654"/>
      <c r="BB35" s="656"/>
    </row>
    <row r="36" spans="1:54" ht="20.100000000000001" customHeight="1">
      <c r="A36" s="661"/>
      <c r="B36" s="662"/>
      <c r="C36" s="662"/>
      <c r="D36" s="662"/>
      <c r="E36" s="662"/>
      <c r="F36" s="662"/>
      <c r="G36" s="660" t="s">
        <v>155</v>
      </c>
      <c r="H36" s="660"/>
      <c r="I36" s="660"/>
      <c r="J36" s="660"/>
      <c r="K36" s="661"/>
      <c r="L36" s="662"/>
      <c r="M36" s="662"/>
      <c r="N36" s="662"/>
      <c r="O36" s="662"/>
      <c r="P36" s="662"/>
      <c r="Q36" s="662"/>
      <c r="R36" s="660" t="s">
        <v>151</v>
      </c>
      <c r="S36" s="660"/>
      <c r="T36" s="660"/>
      <c r="U36" s="664"/>
      <c r="V36" s="662"/>
      <c r="W36" s="662"/>
      <c r="X36" s="662"/>
      <c r="Y36" s="662"/>
      <c r="Z36" s="662"/>
      <c r="AA36" s="662"/>
      <c r="AB36" s="662"/>
      <c r="AC36" s="660" t="s">
        <v>151</v>
      </c>
      <c r="AD36" s="660"/>
      <c r="AE36" s="660"/>
      <c r="AF36" s="660"/>
      <c r="AG36" s="661"/>
      <c r="AH36" s="662"/>
      <c r="AI36" s="662"/>
      <c r="AJ36" s="662"/>
      <c r="AK36" s="662"/>
      <c r="AL36" s="662"/>
      <c r="AM36" s="662"/>
      <c r="AN36" s="660" t="s">
        <v>151</v>
      </c>
      <c r="AO36" s="660"/>
      <c r="AP36" s="660"/>
      <c r="AQ36" s="660"/>
      <c r="AR36" s="663"/>
      <c r="AS36" s="662"/>
      <c r="AT36" s="662"/>
      <c r="AU36" s="662"/>
      <c r="AV36" s="662"/>
      <c r="AW36" s="662"/>
      <c r="AX36" s="662"/>
      <c r="AY36" s="660" t="s">
        <v>154</v>
      </c>
      <c r="AZ36" s="660"/>
      <c r="BA36" s="660"/>
      <c r="BB36" s="664"/>
    </row>
    <row r="37" spans="1:54" ht="20.100000000000001" customHeight="1">
      <c r="A37" s="657"/>
      <c r="B37" s="658"/>
      <c r="C37" s="658"/>
      <c r="D37" s="658"/>
      <c r="E37" s="658"/>
      <c r="F37" s="658"/>
      <c r="G37" s="654" t="s">
        <v>155</v>
      </c>
      <c r="H37" s="654"/>
      <c r="I37" s="654"/>
      <c r="J37" s="654"/>
      <c r="K37" s="657"/>
      <c r="L37" s="658"/>
      <c r="M37" s="658"/>
      <c r="N37" s="658"/>
      <c r="O37" s="658"/>
      <c r="P37" s="658"/>
      <c r="Q37" s="658"/>
      <c r="R37" s="654" t="s">
        <v>151</v>
      </c>
      <c r="S37" s="654"/>
      <c r="T37" s="654"/>
      <c r="U37" s="656"/>
      <c r="V37" s="658"/>
      <c r="W37" s="658"/>
      <c r="X37" s="658"/>
      <c r="Y37" s="658"/>
      <c r="Z37" s="658"/>
      <c r="AA37" s="658"/>
      <c r="AB37" s="658"/>
      <c r="AC37" s="654" t="s">
        <v>151</v>
      </c>
      <c r="AD37" s="654"/>
      <c r="AE37" s="654"/>
      <c r="AF37" s="654"/>
      <c r="AG37" s="657"/>
      <c r="AH37" s="658"/>
      <c r="AI37" s="658"/>
      <c r="AJ37" s="658"/>
      <c r="AK37" s="658"/>
      <c r="AL37" s="658"/>
      <c r="AM37" s="658"/>
      <c r="AN37" s="654" t="s">
        <v>151</v>
      </c>
      <c r="AO37" s="654"/>
      <c r="AP37" s="654"/>
      <c r="AQ37" s="654"/>
      <c r="AR37" s="659"/>
      <c r="AS37" s="658"/>
      <c r="AT37" s="658"/>
      <c r="AU37" s="658"/>
      <c r="AV37" s="658"/>
      <c r="AW37" s="658"/>
      <c r="AX37" s="658"/>
      <c r="AY37" s="654" t="s">
        <v>154</v>
      </c>
      <c r="AZ37" s="654"/>
      <c r="BA37" s="654"/>
      <c r="BB37" s="656"/>
    </row>
    <row r="38" spans="1:54" ht="20.100000000000001" customHeight="1">
      <c r="A38" s="639" t="s">
        <v>156</v>
      </c>
      <c r="B38" s="640"/>
      <c r="C38" s="640"/>
      <c r="D38" s="640"/>
      <c r="E38" s="640"/>
      <c r="F38" s="640"/>
      <c r="G38" s="640"/>
      <c r="H38" s="640"/>
      <c r="I38" s="640"/>
      <c r="J38" s="640"/>
      <c r="K38" s="652">
        <f>SUM(K26:Q37)</f>
        <v>0</v>
      </c>
      <c r="L38" s="653"/>
      <c r="M38" s="653"/>
      <c r="N38" s="653"/>
      <c r="O38" s="653"/>
      <c r="P38" s="653"/>
      <c r="Q38" s="653"/>
      <c r="R38" s="654" t="s">
        <v>151</v>
      </c>
      <c r="S38" s="654"/>
      <c r="T38" s="654"/>
      <c r="U38" s="656"/>
      <c r="V38" s="653">
        <f>SUM(V26:AB37)</f>
        <v>0</v>
      </c>
      <c r="W38" s="653"/>
      <c r="X38" s="653"/>
      <c r="Y38" s="653"/>
      <c r="Z38" s="653"/>
      <c r="AA38" s="653"/>
      <c r="AB38" s="653"/>
      <c r="AC38" s="654" t="s">
        <v>151</v>
      </c>
      <c r="AD38" s="654"/>
      <c r="AE38" s="654"/>
      <c r="AF38" s="654"/>
      <c r="AG38" s="652">
        <f>SUM(AG26:AM37)</f>
        <v>0</v>
      </c>
      <c r="AH38" s="653"/>
      <c r="AI38" s="653"/>
      <c r="AJ38" s="653"/>
      <c r="AK38" s="653"/>
      <c r="AL38" s="653"/>
      <c r="AM38" s="653"/>
      <c r="AN38" s="654" t="s">
        <v>151</v>
      </c>
      <c r="AO38" s="654"/>
      <c r="AP38" s="654"/>
      <c r="AQ38" s="654"/>
      <c r="AR38" s="655">
        <f>SUM(AR26:AX37)</f>
        <v>0</v>
      </c>
      <c r="AS38" s="653"/>
      <c r="AT38" s="653"/>
      <c r="AU38" s="653"/>
      <c r="AV38" s="653"/>
      <c r="AW38" s="653"/>
      <c r="AX38" s="653"/>
      <c r="AY38" s="654" t="s">
        <v>154</v>
      </c>
      <c r="AZ38" s="654"/>
      <c r="BA38" s="654"/>
      <c r="BB38" s="656"/>
    </row>
    <row r="39" spans="1:54" ht="20.100000000000001"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row>
    <row r="40" spans="1:54" ht="15" customHeight="1">
      <c r="A40" s="651" t="s">
        <v>162</v>
      </c>
      <c r="B40" s="651"/>
      <c r="C40" s="651"/>
      <c r="D40" s="650" t="s">
        <v>163</v>
      </c>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row>
    <row r="41" spans="1:54" ht="24.95" customHeight="1">
      <c r="A41" s="196"/>
      <c r="B41" s="202"/>
      <c r="C41" s="196"/>
      <c r="D41" s="649" t="s">
        <v>161</v>
      </c>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row>
    <row r="42" spans="1:54" ht="15" customHeight="1">
      <c r="A42" s="202"/>
      <c r="B42" s="202"/>
      <c r="C42" s="196"/>
      <c r="D42" s="650" t="s">
        <v>164</v>
      </c>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c r="AM42" s="650"/>
      <c r="AN42" s="650"/>
      <c r="AO42" s="650"/>
      <c r="AP42" s="650"/>
      <c r="AQ42" s="650"/>
      <c r="AR42" s="650"/>
      <c r="AS42" s="650"/>
      <c r="AT42" s="650"/>
      <c r="AU42" s="650"/>
      <c r="AV42" s="650"/>
      <c r="AW42" s="650"/>
      <c r="AX42" s="650"/>
      <c r="AY42" s="650"/>
      <c r="AZ42" s="650"/>
      <c r="BA42" s="650"/>
      <c r="BB42" s="650"/>
    </row>
    <row r="43" spans="1:54" ht="15" customHeight="1">
      <c r="A43" s="651" t="s">
        <v>165</v>
      </c>
      <c r="B43" s="651"/>
      <c r="C43" s="651"/>
      <c r="D43" s="650" t="s">
        <v>166</v>
      </c>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50"/>
      <c r="AY43" s="650"/>
      <c r="AZ43" s="650"/>
      <c r="BA43" s="650"/>
      <c r="BB43" s="650"/>
    </row>
    <row r="44" spans="1:54" ht="20.100000000000001" customHeight="1">
      <c r="A44" s="202"/>
      <c r="B44" s="202"/>
      <c r="C44" s="196"/>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row>
    <row r="45" spans="1:54" ht="20.100000000000001"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637"/>
      <c r="AY45" s="637"/>
      <c r="AZ45" s="637"/>
      <c r="BA45" s="637"/>
      <c r="BB45" s="637"/>
    </row>
    <row r="46" spans="1:54" ht="20.100000000000001" customHeight="1">
      <c r="A46" s="638" t="s">
        <v>147</v>
      </c>
      <c r="B46" s="638"/>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638"/>
      <c r="AP46" s="638"/>
      <c r="AQ46" s="638"/>
      <c r="AR46" s="638"/>
      <c r="AS46" s="638"/>
      <c r="AT46" s="638"/>
      <c r="AU46" s="638"/>
      <c r="AV46" s="638"/>
      <c r="AW46" s="638"/>
      <c r="AX46" s="638"/>
      <c r="AY46" s="638"/>
      <c r="AZ46" s="638"/>
      <c r="BA46" s="638"/>
      <c r="BB46" s="638"/>
    </row>
    <row r="47" spans="1:54" ht="20.100000000000001" customHeight="1">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row>
    <row r="48" spans="1:54" ht="20.100000000000001" customHeight="1">
      <c r="A48" s="639" t="s">
        <v>148</v>
      </c>
      <c r="B48" s="640"/>
      <c r="C48" s="640"/>
      <c r="D48" s="640"/>
      <c r="E48" s="640"/>
      <c r="F48" s="640"/>
      <c r="G48" s="640"/>
      <c r="H48" s="640"/>
      <c r="I48" s="640"/>
      <c r="J48" s="640"/>
      <c r="K48" s="641">
        <f>K22</f>
        <v>0</v>
      </c>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c r="AY48" s="642"/>
      <c r="AZ48" s="642"/>
      <c r="BA48" s="642"/>
      <c r="BB48" s="643"/>
    </row>
    <row r="49" spans="1:54" ht="20.100000000000001" customHeight="1">
      <c r="A49" s="627"/>
      <c r="B49" s="628"/>
      <c r="C49" s="628"/>
      <c r="D49" s="628"/>
      <c r="E49" s="628"/>
      <c r="F49" s="628"/>
      <c r="G49" s="628"/>
      <c r="H49" s="628"/>
      <c r="I49" s="628"/>
      <c r="J49" s="629"/>
      <c r="K49" s="631" t="s">
        <v>143</v>
      </c>
      <c r="L49" s="632"/>
      <c r="M49" s="632"/>
      <c r="N49" s="632"/>
      <c r="O49" s="632"/>
      <c r="P49" s="632"/>
      <c r="Q49" s="632"/>
      <c r="R49" s="632"/>
      <c r="S49" s="632"/>
      <c r="T49" s="632"/>
      <c r="U49" s="632"/>
      <c r="V49" s="632"/>
      <c r="W49" s="632"/>
      <c r="X49" s="632"/>
      <c r="Y49" s="632"/>
      <c r="Z49" s="632"/>
      <c r="AA49" s="632"/>
      <c r="AB49" s="632"/>
      <c r="AC49" s="632"/>
      <c r="AD49" s="632"/>
      <c r="AE49" s="628">
        <f>AI6</f>
        <v>0</v>
      </c>
      <c r="AF49" s="628"/>
      <c r="AG49" s="628"/>
      <c r="AH49" s="628"/>
      <c r="AI49" s="633" t="s">
        <v>160</v>
      </c>
      <c r="AJ49" s="633"/>
      <c r="AK49" s="633"/>
      <c r="AL49" s="633"/>
      <c r="AM49" s="633"/>
      <c r="AN49" s="633"/>
      <c r="AO49" s="633"/>
      <c r="AP49" s="633"/>
      <c r="AQ49" s="633"/>
      <c r="AR49" s="633"/>
      <c r="AS49" s="633"/>
      <c r="AT49" s="633"/>
      <c r="AU49" s="633"/>
      <c r="AV49" s="633"/>
      <c r="AW49" s="633"/>
      <c r="AX49" s="633"/>
      <c r="AY49" s="633"/>
      <c r="AZ49" s="633"/>
      <c r="BA49" s="633"/>
      <c r="BB49" s="634"/>
    </row>
    <row r="50" spans="1:54" ht="20.100000000000001" customHeight="1">
      <c r="A50" s="644"/>
      <c r="B50" s="645"/>
      <c r="C50" s="645"/>
      <c r="D50" s="645"/>
      <c r="E50" s="645"/>
      <c r="F50" s="645"/>
      <c r="G50" s="645"/>
      <c r="H50" s="645"/>
      <c r="I50" s="645"/>
      <c r="J50" s="646"/>
      <c r="K50" s="625"/>
      <c r="L50" s="626"/>
      <c r="M50" s="626"/>
      <c r="N50" s="626"/>
      <c r="O50" s="626"/>
      <c r="P50" s="626"/>
      <c r="Q50" s="626"/>
      <c r="R50" s="626"/>
      <c r="S50" s="624"/>
      <c r="T50" s="624"/>
      <c r="U50" s="624"/>
      <c r="V50" s="624"/>
      <c r="W50" s="624"/>
      <c r="X50" s="635" t="s">
        <v>99</v>
      </c>
      <c r="Y50" s="635"/>
      <c r="Z50" s="647"/>
      <c r="AA50" s="647"/>
      <c r="AB50" s="647"/>
      <c r="AC50" s="635" t="s">
        <v>149</v>
      </c>
      <c r="AD50" s="635"/>
      <c r="AE50" s="626" t="s">
        <v>157</v>
      </c>
      <c r="AF50" s="626"/>
      <c r="AG50" s="626"/>
      <c r="AH50" s="626"/>
      <c r="AI50" s="647"/>
      <c r="AJ50" s="647"/>
      <c r="AK50" s="647"/>
      <c r="AL50" s="647"/>
      <c r="AM50" s="647"/>
      <c r="AN50" s="635" t="s">
        <v>99</v>
      </c>
      <c r="AO50" s="635"/>
      <c r="AP50" s="647"/>
      <c r="AQ50" s="647"/>
      <c r="AR50" s="647"/>
      <c r="AS50" s="635" t="s">
        <v>159</v>
      </c>
      <c r="AT50" s="635"/>
      <c r="AU50" s="635"/>
      <c r="AV50" s="635"/>
      <c r="AW50" s="635"/>
      <c r="AX50" s="635"/>
      <c r="AY50" s="635"/>
      <c r="AZ50" s="635"/>
      <c r="BA50" s="635"/>
      <c r="BB50" s="636"/>
    </row>
    <row r="51" spans="1:54" ht="20.100000000000001" customHeight="1">
      <c r="A51" s="625"/>
      <c r="B51" s="626"/>
      <c r="C51" s="626"/>
      <c r="D51" s="626"/>
      <c r="E51" s="626"/>
      <c r="F51" s="626"/>
      <c r="G51" s="626"/>
      <c r="H51" s="626"/>
      <c r="I51" s="626"/>
      <c r="J51" s="630"/>
      <c r="K51" s="639" t="s">
        <v>150</v>
      </c>
      <c r="L51" s="640"/>
      <c r="M51" s="640"/>
      <c r="N51" s="640"/>
      <c r="O51" s="640"/>
      <c r="P51" s="640"/>
      <c r="Q51" s="640"/>
      <c r="R51" s="640"/>
      <c r="S51" s="640"/>
      <c r="T51" s="640"/>
      <c r="U51" s="648"/>
      <c r="V51" s="640" t="s">
        <v>152</v>
      </c>
      <c r="W51" s="640"/>
      <c r="X51" s="640"/>
      <c r="Y51" s="640"/>
      <c r="Z51" s="640"/>
      <c r="AA51" s="640"/>
      <c r="AB51" s="640"/>
      <c r="AC51" s="640"/>
      <c r="AD51" s="640"/>
      <c r="AE51" s="640"/>
      <c r="AF51" s="640"/>
      <c r="AG51" s="639" t="s">
        <v>153</v>
      </c>
      <c r="AH51" s="640"/>
      <c r="AI51" s="640"/>
      <c r="AJ51" s="640"/>
      <c r="AK51" s="640"/>
      <c r="AL51" s="640"/>
      <c r="AM51" s="640"/>
      <c r="AN51" s="640"/>
      <c r="AO51" s="640"/>
      <c r="AP51" s="640"/>
      <c r="AQ51" s="640"/>
      <c r="AR51" s="640"/>
      <c r="AS51" s="640"/>
      <c r="AT51" s="640"/>
      <c r="AU51" s="640"/>
      <c r="AV51" s="640"/>
      <c r="AW51" s="640"/>
      <c r="AX51" s="640"/>
      <c r="AY51" s="640"/>
      <c r="AZ51" s="640"/>
      <c r="BA51" s="640"/>
      <c r="BB51" s="648"/>
    </row>
    <row r="52" spans="1:54" ht="20.100000000000001" customHeight="1">
      <c r="A52" s="661"/>
      <c r="B52" s="662"/>
      <c r="C52" s="662"/>
      <c r="D52" s="662"/>
      <c r="E52" s="662"/>
      <c r="F52" s="662"/>
      <c r="G52" s="660" t="s">
        <v>155</v>
      </c>
      <c r="H52" s="660"/>
      <c r="I52" s="660"/>
      <c r="J52" s="660"/>
      <c r="K52" s="661"/>
      <c r="L52" s="662"/>
      <c r="M52" s="662"/>
      <c r="N52" s="662"/>
      <c r="O52" s="662"/>
      <c r="P52" s="662"/>
      <c r="Q52" s="662"/>
      <c r="R52" s="660" t="s">
        <v>151</v>
      </c>
      <c r="S52" s="660"/>
      <c r="T52" s="660"/>
      <c r="U52" s="664"/>
      <c r="V52" s="662"/>
      <c r="W52" s="662"/>
      <c r="X52" s="662"/>
      <c r="Y52" s="662"/>
      <c r="Z52" s="662"/>
      <c r="AA52" s="662"/>
      <c r="AB52" s="662"/>
      <c r="AC52" s="660" t="s">
        <v>151</v>
      </c>
      <c r="AD52" s="660"/>
      <c r="AE52" s="660"/>
      <c r="AF52" s="660"/>
      <c r="AG52" s="661"/>
      <c r="AH52" s="662"/>
      <c r="AI52" s="662"/>
      <c r="AJ52" s="662"/>
      <c r="AK52" s="662"/>
      <c r="AL52" s="662"/>
      <c r="AM52" s="662"/>
      <c r="AN52" s="660" t="s">
        <v>151</v>
      </c>
      <c r="AO52" s="660"/>
      <c r="AP52" s="660"/>
      <c r="AQ52" s="660"/>
      <c r="AR52" s="665"/>
      <c r="AS52" s="666"/>
      <c r="AT52" s="666"/>
      <c r="AU52" s="666"/>
      <c r="AV52" s="666"/>
      <c r="AW52" s="666"/>
      <c r="AX52" s="666"/>
      <c r="AY52" s="633" t="s">
        <v>154</v>
      </c>
      <c r="AZ52" s="633"/>
      <c r="BA52" s="633"/>
      <c r="BB52" s="634"/>
    </row>
    <row r="53" spans="1:54" ht="20.100000000000001" customHeight="1">
      <c r="A53" s="657"/>
      <c r="B53" s="658"/>
      <c r="C53" s="658"/>
      <c r="D53" s="658"/>
      <c r="E53" s="658"/>
      <c r="F53" s="658"/>
      <c r="G53" s="654" t="s">
        <v>155</v>
      </c>
      <c r="H53" s="654"/>
      <c r="I53" s="654"/>
      <c r="J53" s="654"/>
      <c r="K53" s="657"/>
      <c r="L53" s="658"/>
      <c r="M53" s="658"/>
      <c r="N53" s="658"/>
      <c r="O53" s="658"/>
      <c r="P53" s="658"/>
      <c r="Q53" s="658"/>
      <c r="R53" s="654" t="s">
        <v>151</v>
      </c>
      <c r="S53" s="654"/>
      <c r="T53" s="654"/>
      <c r="U53" s="656"/>
      <c r="V53" s="658"/>
      <c r="W53" s="658"/>
      <c r="X53" s="658"/>
      <c r="Y53" s="658"/>
      <c r="Z53" s="658"/>
      <c r="AA53" s="658"/>
      <c r="AB53" s="658"/>
      <c r="AC53" s="654" t="s">
        <v>151</v>
      </c>
      <c r="AD53" s="654"/>
      <c r="AE53" s="654"/>
      <c r="AF53" s="654"/>
      <c r="AG53" s="657"/>
      <c r="AH53" s="658"/>
      <c r="AI53" s="658"/>
      <c r="AJ53" s="658"/>
      <c r="AK53" s="658"/>
      <c r="AL53" s="658"/>
      <c r="AM53" s="658"/>
      <c r="AN53" s="654" t="s">
        <v>151</v>
      </c>
      <c r="AO53" s="654"/>
      <c r="AP53" s="654"/>
      <c r="AQ53" s="654"/>
      <c r="AR53" s="659"/>
      <c r="AS53" s="658"/>
      <c r="AT53" s="658"/>
      <c r="AU53" s="658"/>
      <c r="AV53" s="658"/>
      <c r="AW53" s="658"/>
      <c r="AX53" s="658"/>
      <c r="AY53" s="654" t="s">
        <v>154</v>
      </c>
      <c r="AZ53" s="654"/>
      <c r="BA53" s="654"/>
      <c r="BB53" s="656"/>
    </row>
    <row r="54" spans="1:54" ht="20.100000000000001" customHeight="1">
      <c r="A54" s="661"/>
      <c r="B54" s="662"/>
      <c r="C54" s="662"/>
      <c r="D54" s="662"/>
      <c r="E54" s="662"/>
      <c r="F54" s="662"/>
      <c r="G54" s="660" t="s">
        <v>155</v>
      </c>
      <c r="H54" s="660"/>
      <c r="I54" s="660"/>
      <c r="J54" s="660"/>
      <c r="K54" s="661"/>
      <c r="L54" s="662"/>
      <c r="M54" s="662"/>
      <c r="N54" s="662"/>
      <c r="O54" s="662"/>
      <c r="P54" s="662"/>
      <c r="Q54" s="662"/>
      <c r="R54" s="660" t="s">
        <v>151</v>
      </c>
      <c r="S54" s="660"/>
      <c r="T54" s="660"/>
      <c r="U54" s="664"/>
      <c r="V54" s="662"/>
      <c r="W54" s="662"/>
      <c r="X54" s="662"/>
      <c r="Y54" s="662"/>
      <c r="Z54" s="662"/>
      <c r="AA54" s="662"/>
      <c r="AB54" s="662"/>
      <c r="AC54" s="660" t="s">
        <v>151</v>
      </c>
      <c r="AD54" s="660"/>
      <c r="AE54" s="660"/>
      <c r="AF54" s="660"/>
      <c r="AG54" s="661"/>
      <c r="AH54" s="662"/>
      <c r="AI54" s="662"/>
      <c r="AJ54" s="662"/>
      <c r="AK54" s="662"/>
      <c r="AL54" s="662"/>
      <c r="AM54" s="662"/>
      <c r="AN54" s="660" t="s">
        <v>151</v>
      </c>
      <c r="AO54" s="660"/>
      <c r="AP54" s="660"/>
      <c r="AQ54" s="660"/>
      <c r="AR54" s="663"/>
      <c r="AS54" s="662"/>
      <c r="AT54" s="662"/>
      <c r="AU54" s="662"/>
      <c r="AV54" s="662"/>
      <c r="AW54" s="662"/>
      <c r="AX54" s="662"/>
      <c r="AY54" s="660" t="s">
        <v>154</v>
      </c>
      <c r="AZ54" s="660"/>
      <c r="BA54" s="660"/>
      <c r="BB54" s="664"/>
    </row>
    <row r="55" spans="1:54" ht="20.100000000000001" customHeight="1">
      <c r="A55" s="657"/>
      <c r="B55" s="658"/>
      <c r="C55" s="658"/>
      <c r="D55" s="658"/>
      <c r="E55" s="658"/>
      <c r="F55" s="658"/>
      <c r="G55" s="654" t="s">
        <v>155</v>
      </c>
      <c r="H55" s="654"/>
      <c r="I55" s="654"/>
      <c r="J55" s="654"/>
      <c r="K55" s="657"/>
      <c r="L55" s="658"/>
      <c r="M55" s="658"/>
      <c r="N55" s="658"/>
      <c r="O55" s="658"/>
      <c r="P55" s="658"/>
      <c r="Q55" s="658"/>
      <c r="R55" s="654" t="s">
        <v>151</v>
      </c>
      <c r="S55" s="654"/>
      <c r="T55" s="654"/>
      <c r="U55" s="656"/>
      <c r="V55" s="658"/>
      <c r="W55" s="658"/>
      <c r="X55" s="658"/>
      <c r="Y55" s="658"/>
      <c r="Z55" s="658"/>
      <c r="AA55" s="658"/>
      <c r="AB55" s="658"/>
      <c r="AC55" s="654" t="s">
        <v>151</v>
      </c>
      <c r="AD55" s="654"/>
      <c r="AE55" s="654"/>
      <c r="AF55" s="654"/>
      <c r="AG55" s="657"/>
      <c r="AH55" s="658"/>
      <c r="AI55" s="658"/>
      <c r="AJ55" s="658"/>
      <c r="AK55" s="658"/>
      <c r="AL55" s="658"/>
      <c r="AM55" s="658"/>
      <c r="AN55" s="654" t="s">
        <v>151</v>
      </c>
      <c r="AO55" s="654"/>
      <c r="AP55" s="654"/>
      <c r="AQ55" s="654"/>
      <c r="AR55" s="659"/>
      <c r="AS55" s="658"/>
      <c r="AT55" s="658"/>
      <c r="AU55" s="658"/>
      <c r="AV55" s="658"/>
      <c r="AW55" s="658"/>
      <c r="AX55" s="658"/>
      <c r="AY55" s="654" t="s">
        <v>154</v>
      </c>
      <c r="AZ55" s="654"/>
      <c r="BA55" s="654"/>
      <c r="BB55" s="656"/>
    </row>
    <row r="56" spans="1:54" ht="20.100000000000001" customHeight="1">
      <c r="A56" s="661"/>
      <c r="B56" s="662"/>
      <c r="C56" s="662"/>
      <c r="D56" s="662"/>
      <c r="E56" s="662"/>
      <c r="F56" s="662"/>
      <c r="G56" s="660" t="s">
        <v>155</v>
      </c>
      <c r="H56" s="660"/>
      <c r="I56" s="660"/>
      <c r="J56" s="660"/>
      <c r="K56" s="661"/>
      <c r="L56" s="662"/>
      <c r="M56" s="662"/>
      <c r="N56" s="662"/>
      <c r="O56" s="662"/>
      <c r="P56" s="662"/>
      <c r="Q56" s="662"/>
      <c r="R56" s="660" t="s">
        <v>151</v>
      </c>
      <c r="S56" s="660"/>
      <c r="T56" s="660"/>
      <c r="U56" s="664"/>
      <c r="V56" s="662"/>
      <c r="W56" s="662"/>
      <c r="X56" s="662"/>
      <c r="Y56" s="662"/>
      <c r="Z56" s="662"/>
      <c r="AA56" s="662"/>
      <c r="AB56" s="662"/>
      <c r="AC56" s="660" t="s">
        <v>151</v>
      </c>
      <c r="AD56" s="660"/>
      <c r="AE56" s="660"/>
      <c r="AF56" s="660"/>
      <c r="AG56" s="661"/>
      <c r="AH56" s="662"/>
      <c r="AI56" s="662"/>
      <c r="AJ56" s="662"/>
      <c r="AK56" s="662"/>
      <c r="AL56" s="662"/>
      <c r="AM56" s="662"/>
      <c r="AN56" s="660" t="s">
        <v>151</v>
      </c>
      <c r="AO56" s="660"/>
      <c r="AP56" s="660"/>
      <c r="AQ56" s="660"/>
      <c r="AR56" s="663"/>
      <c r="AS56" s="662"/>
      <c r="AT56" s="662"/>
      <c r="AU56" s="662"/>
      <c r="AV56" s="662"/>
      <c r="AW56" s="662"/>
      <c r="AX56" s="662"/>
      <c r="AY56" s="660" t="s">
        <v>154</v>
      </c>
      <c r="AZ56" s="660"/>
      <c r="BA56" s="660"/>
      <c r="BB56" s="664"/>
    </row>
    <row r="57" spans="1:54" ht="20.100000000000001" customHeight="1">
      <c r="A57" s="657"/>
      <c r="B57" s="658"/>
      <c r="C57" s="658"/>
      <c r="D57" s="658"/>
      <c r="E57" s="658"/>
      <c r="F57" s="658"/>
      <c r="G57" s="654" t="s">
        <v>155</v>
      </c>
      <c r="H57" s="654"/>
      <c r="I57" s="654"/>
      <c r="J57" s="654"/>
      <c r="K57" s="657"/>
      <c r="L57" s="658"/>
      <c r="M57" s="658"/>
      <c r="N57" s="658"/>
      <c r="O57" s="658"/>
      <c r="P57" s="658"/>
      <c r="Q57" s="658"/>
      <c r="R57" s="654" t="s">
        <v>151</v>
      </c>
      <c r="S57" s="654"/>
      <c r="T57" s="654"/>
      <c r="U57" s="656"/>
      <c r="V57" s="658"/>
      <c r="W57" s="658"/>
      <c r="X57" s="658"/>
      <c r="Y57" s="658"/>
      <c r="Z57" s="658"/>
      <c r="AA57" s="658"/>
      <c r="AB57" s="658"/>
      <c r="AC57" s="654" t="s">
        <v>151</v>
      </c>
      <c r="AD57" s="654"/>
      <c r="AE57" s="654"/>
      <c r="AF57" s="654"/>
      <c r="AG57" s="657"/>
      <c r="AH57" s="658"/>
      <c r="AI57" s="658"/>
      <c r="AJ57" s="658"/>
      <c r="AK57" s="658"/>
      <c r="AL57" s="658"/>
      <c r="AM57" s="658"/>
      <c r="AN57" s="654" t="s">
        <v>151</v>
      </c>
      <c r="AO57" s="654"/>
      <c r="AP57" s="654"/>
      <c r="AQ57" s="654"/>
      <c r="AR57" s="659"/>
      <c r="AS57" s="658"/>
      <c r="AT57" s="658"/>
      <c r="AU57" s="658"/>
      <c r="AV57" s="658"/>
      <c r="AW57" s="658"/>
      <c r="AX57" s="658"/>
      <c r="AY57" s="654" t="s">
        <v>154</v>
      </c>
      <c r="AZ57" s="654"/>
      <c r="BA57" s="654"/>
      <c r="BB57" s="656"/>
    </row>
    <row r="58" spans="1:54" ht="20.100000000000001" customHeight="1">
      <c r="A58" s="661"/>
      <c r="B58" s="662"/>
      <c r="C58" s="662"/>
      <c r="D58" s="662"/>
      <c r="E58" s="662"/>
      <c r="F58" s="662"/>
      <c r="G58" s="660" t="s">
        <v>155</v>
      </c>
      <c r="H58" s="660"/>
      <c r="I58" s="660"/>
      <c r="J58" s="660"/>
      <c r="K58" s="661"/>
      <c r="L58" s="662"/>
      <c r="M58" s="662"/>
      <c r="N58" s="662"/>
      <c r="O58" s="662"/>
      <c r="P58" s="662"/>
      <c r="Q58" s="662"/>
      <c r="R58" s="660" t="s">
        <v>151</v>
      </c>
      <c r="S58" s="660"/>
      <c r="T58" s="660"/>
      <c r="U58" s="664"/>
      <c r="V58" s="662"/>
      <c r="W58" s="662"/>
      <c r="X58" s="662"/>
      <c r="Y58" s="662"/>
      <c r="Z58" s="662"/>
      <c r="AA58" s="662"/>
      <c r="AB58" s="662"/>
      <c r="AC58" s="660" t="s">
        <v>151</v>
      </c>
      <c r="AD58" s="660"/>
      <c r="AE58" s="660"/>
      <c r="AF58" s="660"/>
      <c r="AG58" s="661"/>
      <c r="AH58" s="662"/>
      <c r="AI58" s="662"/>
      <c r="AJ58" s="662"/>
      <c r="AK58" s="662"/>
      <c r="AL58" s="662"/>
      <c r="AM58" s="662"/>
      <c r="AN58" s="660" t="s">
        <v>151</v>
      </c>
      <c r="AO58" s="660"/>
      <c r="AP58" s="660"/>
      <c r="AQ58" s="660"/>
      <c r="AR58" s="663"/>
      <c r="AS58" s="662"/>
      <c r="AT58" s="662"/>
      <c r="AU58" s="662"/>
      <c r="AV58" s="662"/>
      <c r="AW58" s="662"/>
      <c r="AX58" s="662"/>
      <c r="AY58" s="660" t="s">
        <v>154</v>
      </c>
      <c r="AZ58" s="660"/>
      <c r="BA58" s="660"/>
      <c r="BB58" s="664"/>
    </row>
    <row r="59" spans="1:54" ht="20.100000000000001" customHeight="1">
      <c r="A59" s="657"/>
      <c r="B59" s="658"/>
      <c r="C59" s="658"/>
      <c r="D59" s="658"/>
      <c r="E59" s="658"/>
      <c r="F59" s="658"/>
      <c r="G59" s="654" t="s">
        <v>155</v>
      </c>
      <c r="H59" s="654"/>
      <c r="I59" s="654"/>
      <c r="J59" s="654"/>
      <c r="K59" s="657"/>
      <c r="L59" s="658"/>
      <c r="M59" s="658"/>
      <c r="N59" s="658"/>
      <c r="O59" s="658"/>
      <c r="P59" s="658"/>
      <c r="Q59" s="658"/>
      <c r="R59" s="654" t="s">
        <v>151</v>
      </c>
      <c r="S59" s="654"/>
      <c r="T59" s="654"/>
      <c r="U59" s="656"/>
      <c r="V59" s="658"/>
      <c r="W59" s="658"/>
      <c r="X59" s="658"/>
      <c r="Y59" s="658"/>
      <c r="Z59" s="658"/>
      <c r="AA59" s="658"/>
      <c r="AB59" s="658"/>
      <c r="AC59" s="654" t="s">
        <v>151</v>
      </c>
      <c r="AD59" s="654"/>
      <c r="AE59" s="654"/>
      <c r="AF59" s="654"/>
      <c r="AG59" s="657"/>
      <c r="AH59" s="658"/>
      <c r="AI59" s="658"/>
      <c r="AJ59" s="658"/>
      <c r="AK59" s="658"/>
      <c r="AL59" s="658"/>
      <c r="AM59" s="658"/>
      <c r="AN59" s="654" t="s">
        <v>151</v>
      </c>
      <c r="AO59" s="654"/>
      <c r="AP59" s="654"/>
      <c r="AQ59" s="654"/>
      <c r="AR59" s="659"/>
      <c r="AS59" s="658"/>
      <c r="AT59" s="658"/>
      <c r="AU59" s="658"/>
      <c r="AV59" s="658"/>
      <c r="AW59" s="658"/>
      <c r="AX59" s="658"/>
      <c r="AY59" s="654" t="s">
        <v>154</v>
      </c>
      <c r="AZ59" s="654"/>
      <c r="BA59" s="654"/>
      <c r="BB59" s="656"/>
    </row>
    <row r="60" spans="1:54" ht="20.100000000000001" customHeight="1">
      <c r="A60" s="661"/>
      <c r="B60" s="662"/>
      <c r="C60" s="662"/>
      <c r="D60" s="662"/>
      <c r="E60" s="662"/>
      <c r="F60" s="662"/>
      <c r="G60" s="660" t="s">
        <v>155</v>
      </c>
      <c r="H60" s="660"/>
      <c r="I60" s="660"/>
      <c r="J60" s="660"/>
      <c r="K60" s="661"/>
      <c r="L60" s="662"/>
      <c r="M60" s="662"/>
      <c r="N60" s="662"/>
      <c r="O60" s="662"/>
      <c r="P60" s="662"/>
      <c r="Q60" s="662"/>
      <c r="R60" s="660" t="s">
        <v>151</v>
      </c>
      <c r="S60" s="660"/>
      <c r="T60" s="660"/>
      <c r="U60" s="664"/>
      <c r="V60" s="662"/>
      <c r="W60" s="662"/>
      <c r="X60" s="662"/>
      <c r="Y60" s="662"/>
      <c r="Z60" s="662"/>
      <c r="AA60" s="662"/>
      <c r="AB60" s="662"/>
      <c r="AC60" s="660" t="s">
        <v>151</v>
      </c>
      <c r="AD60" s="660"/>
      <c r="AE60" s="660"/>
      <c r="AF60" s="660"/>
      <c r="AG60" s="661"/>
      <c r="AH60" s="662"/>
      <c r="AI60" s="662"/>
      <c r="AJ60" s="662"/>
      <c r="AK60" s="662"/>
      <c r="AL60" s="662"/>
      <c r="AM60" s="662"/>
      <c r="AN60" s="660" t="s">
        <v>151</v>
      </c>
      <c r="AO60" s="660"/>
      <c r="AP60" s="660"/>
      <c r="AQ60" s="660"/>
      <c r="AR60" s="663"/>
      <c r="AS60" s="662"/>
      <c r="AT60" s="662"/>
      <c r="AU60" s="662"/>
      <c r="AV60" s="662"/>
      <c r="AW60" s="662"/>
      <c r="AX60" s="662"/>
      <c r="AY60" s="660" t="s">
        <v>154</v>
      </c>
      <c r="AZ60" s="660"/>
      <c r="BA60" s="660"/>
      <c r="BB60" s="664"/>
    </row>
    <row r="61" spans="1:54" ht="20.100000000000001" customHeight="1">
      <c r="A61" s="657"/>
      <c r="B61" s="658"/>
      <c r="C61" s="658"/>
      <c r="D61" s="658"/>
      <c r="E61" s="658"/>
      <c r="F61" s="658"/>
      <c r="G61" s="654" t="s">
        <v>155</v>
      </c>
      <c r="H61" s="654"/>
      <c r="I61" s="654"/>
      <c r="J61" s="654"/>
      <c r="K61" s="657"/>
      <c r="L61" s="658"/>
      <c r="M61" s="658"/>
      <c r="N61" s="658"/>
      <c r="O61" s="658"/>
      <c r="P61" s="658"/>
      <c r="Q61" s="658"/>
      <c r="R61" s="654" t="s">
        <v>151</v>
      </c>
      <c r="S61" s="654"/>
      <c r="T61" s="654"/>
      <c r="U61" s="656"/>
      <c r="V61" s="658"/>
      <c r="W61" s="658"/>
      <c r="X61" s="658"/>
      <c r="Y61" s="658"/>
      <c r="Z61" s="658"/>
      <c r="AA61" s="658"/>
      <c r="AB61" s="658"/>
      <c r="AC61" s="654" t="s">
        <v>151</v>
      </c>
      <c r="AD61" s="654"/>
      <c r="AE61" s="654"/>
      <c r="AF61" s="654"/>
      <c r="AG61" s="657"/>
      <c r="AH61" s="658"/>
      <c r="AI61" s="658"/>
      <c r="AJ61" s="658"/>
      <c r="AK61" s="658"/>
      <c r="AL61" s="658"/>
      <c r="AM61" s="658"/>
      <c r="AN61" s="654" t="s">
        <v>151</v>
      </c>
      <c r="AO61" s="654"/>
      <c r="AP61" s="654"/>
      <c r="AQ61" s="654"/>
      <c r="AR61" s="659"/>
      <c r="AS61" s="658"/>
      <c r="AT61" s="658"/>
      <c r="AU61" s="658"/>
      <c r="AV61" s="658"/>
      <c r="AW61" s="658"/>
      <c r="AX61" s="658"/>
      <c r="AY61" s="654" t="s">
        <v>154</v>
      </c>
      <c r="AZ61" s="654"/>
      <c r="BA61" s="654"/>
      <c r="BB61" s="656"/>
    </row>
    <row r="62" spans="1:54" ht="20.100000000000001" customHeight="1">
      <c r="A62" s="661"/>
      <c r="B62" s="662"/>
      <c r="C62" s="662"/>
      <c r="D62" s="662"/>
      <c r="E62" s="662"/>
      <c r="F62" s="662"/>
      <c r="G62" s="660" t="s">
        <v>155</v>
      </c>
      <c r="H62" s="660"/>
      <c r="I62" s="660"/>
      <c r="J62" s="660"/>
      <c r="K62" s="661"/>
      <c r="L62" s="662"/>
      <c r="M62" s="662"/>
      <c r="N62" s="662"/>
      <c r="O62" s="662"/>
      <c r="P62" s="662"/>
      <c r="Q62" s="662"/>
      <c r="R62" s="660" t="s">
        <v>151</v>
      </c>
      <c r="S62" s="660"/>
      <c r="T62" s="660"/>
      <c r="U62" s="664"/>
      <c r="V62" s="662"/>
      <c r="W62" s="662"/>
      <c r="X62" s="662"/>
      <c r="Y62" s="662"/>
      <c r="Z62" s="662"/>
      <c r="AA62" s="662"/>
      <c r="AB62" s="662"/>
      <c r="AC62" s="660" t="s">
        <v>151</v>
      </c>
      <c r="AD62" s="660"/>
      <c r="AE62" s="660"/>
      <c r="AF62" s="660"/>
      <c r="AG62" s="661"/>
      <c r="AH62" s="662"/>
      <c r="AI62" s="662"/>
      <c r="AJ62" s="662"/>
      <c r="AK62" s="662"/>
      <c r="AL62" s="662"/>
      <c r="AM62" s="662"/>
      <c r="AN62" s="660" t="s">
        <v>151</v>
      </c>
      <c r="AO62" s="660"/>
      <c r="AP62" s="660"/>
      <c r="AQ62" s="660"/>
      <c r="AR62" s="663"/>
      <c r="AS62" s="662"/>
      <c r="AT62" s="662"/>
      <c r="AU62" s="662"/>
      <c r="AV62" s="662"/>
      <c r="AW62" s="662"/>
      <c r="AX62" s="662"/>
      <c r="AY62" s="660" t="s">
        <v>154</v>
      </c>
      <c r="AZ62" s="660"/>
      <c r="BA62" s="660"/>
      <c r="BB62" s="664"/>
    </row>
    <row r="63" spans="1:54" ht="20.100000000000001" customHeight="1">
      <c r="A63" s="657"/>
      <c r="B63" s="658"/>
      <c r="C63" s="658"/>
      <c r="D63" s="658"/>
      <c r="E63" s="658"/>
      <c r="F63" s="658"/>
      <c r="G63" s="654" t="s">
        <v>155</v>
      </c>
      <c r="H63" s="654"/>
      <c r="I63" s="654"/>
      <c r="J63" s="654"/>
      <c r="K63" s="657"/>
      <c r="L63" s="658"/>
      <c r="M63" s="658"/>
      <c r="N63" s="658"/>
      <c r="O63" s="658"/>
      <c r="P63" s="658"/>
      <c r="Q63" s="658"/>
      <c r="R63" s="654" t="s">
        <v>151</v>
      </c>
      <c r="S63" s="654"/>
      <c r="T63" s="654"/>
      <c r="U63" s="656"/>
      <c r="V63" s="658"/>
      <c r="W63" s="658"/>
      <c r="X63" s="658"/>
      <c r="Y63" s="658"/>
      <c r="Z63" s="658"/>
      <c r="AA63" s="658"/>
      <c r="AB63" s="658"/>
      <c r="AC63" s="654" t="s">
        <v>151</v>
      </c>
      <c r="AD63" s="654"/>
      <c r="AE63" s="654"/>
      <c r="AF63" s="654"/>
      <c r="AG63" s="657"/>
      <c r="AH63" s="658"/>
      <c r="AI63" s="658"/>
      <c r="AJ63" s="658"/>
      <c r="AK63" s="658"/>
      <c r="AL63" s="658"/>
      <c r="AM63" s="658"/>
      <c r="AN63" s="654" t="s">
        <v>151</v>
      </c>
      <c r="AO63" s="654"/>
      <c r="AP63" s="654"/>
      <c r="AQ63" s="654"/>
      <c r="AR63" s="659"/>
      <c r="AS63" s="658"/>
      <c r="AT63" s="658"/>
      <c r="AU63" s="658"/>
      <c r="AV63" s="658"/>
      <c r="AW63" s="658"/>
      <c r="AX63" s="658"/>
      <c r="AY63" s="654" t="s">
        <v>154</v>
      </c>
      <c r="AZ63" s="654"/>
      <c r="BA63" s="654"/>
      <c r="BB63" s="656"/>
    </row>
    <row r="64" spans="1:54" ht="20.100000000000001" customHeight="1">
      <c r="A64" s="639" t="s">
        <v>156</v>
      </c>
      <c r="B64" s="640"/>
      <c r="C64" s="640"/>
      <c r="D64" s="640"/>
      <c r="E64" s="640"/>
      <c r="F64" s="640"/>
      <c r="G64" s="640"/>
      <c r="H64" s="640"/>
      <c r="I64" s="640"/>
      <c r="J64" s="640"/>
      <c r="K64" s="652">
        <f>SUM(K52:Q63)</f>
        <v>0</v>
      </c>
      <c r="L64" s="653"/>
      <c r="M64" s="653"/>
      <c r="N64" s="653"/>
      <c r="O64" s="653"/>
      <c r="P64" s="653"/>
      <c r="Q64" s="653"/>
      <c r="R64" s="654" t="s">
        <v>151</v>
      </c>
      <c r="S64" s="654"/>
      <c r="T64" s="654"/>
      <c r="U64" s="656"/>
      <c r="V64" s="653">
        <f>SUM(V52:AB63)</f>
        <v>0</v>
      </c>
      <c r="W64" s="653"/>
      <c r="X64" s="653"/>
      <c r="Y64" s="653"/>
      <c r="Z64" s="653"/>
      <c r="AA64" s="653"/>
      <c r="AB64" s="653"/>
      <c r="AC64" s="654" t="s">
        <v>151</v>
      </c>
      <c r="AD64" s="654"/>
      <c r="AE64" s="654"/>
      <c r="AF64" s="654"/>
      <c r="AG64" s="652">
        <f>SUM(AG52:AM63)</f>
        <v>0</v>
      </c>
      <c r="AH64" s="653"/>
      <c r="AI64" s="653"/>
      <c r="AJ64" s="653"/>
      <c r="AK64" s="653"/>
      <c r="AL64" s="653"/>
      <c r="AM64" s="653"/>
      <c r="AN64" s="654" t="s">
        <v>151</v>
      </c>
      <c r="AO64" s="654"/>
      <c r="AP64" s="654"/>
      <c r="AQ64" s="654"/>
      <c r="AR64" s="655">
        <f>SUM(AR52:AX63)</f>
        <v>0</v>
      </c>
      <c r="AS64" s="653"/>
      <c r="AT64" s="653"/>
      <c r="AU64" s="653"/>
      <c r="AV64" s="653"/>
      <c r="AW64" s="653"/>
      <c r="AX64" s="653"/>
      <c r="AY64" s="654" t="s">
        <v>154</v>
      </c>
      <c r="AZ64" s="654"/>
      <c r="BA64" s="654"/>
      <c r="BB64" s="656"/>
    </row>
    <row r="65" spans="1:54" ht="20.100000000000001" customHeight="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row>
    <row r="66" spans="1:54" ht="15" customHeight="1">
      <c r="A66" s="651" t="s">
        <v>162</v>
      </c>
      <c r="B66" s="651"/>
      <c r="C66" s="651"/>
      <c r="D66" s="650" t="s">
        <v>163</v>
      </c>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c r="AE66" s="650"/>
      <c r="AF66" s="650"/>
      <c r="AG66" s="650"/>
      <c r="AH66" s="650"/>
      <c r="AI66" s="650"/>
      <c r="AJ66" s="650"/>
      <c r="AK66" s="650"/>
      <c r="AL66" s="650"/>
      <c r="AM66" s="650"/>
      <c r="AN66" s="650"/>
      <c r="AO66" s="650"/>
      <c r="AP66" s="650"/>
      <c r="AQ66" s="650"/>
      <c r="AR66" s="650"/>
      <c r="AS66" s="650"/>
      <c r="AT66" s="650"/>
      <c r="AU66" s="650"/>
      <c r="AV66" s="650"/>
      <c r="AW66" s="650"/>
      <c r="AX66" s="650"/>
      <c r="AY66" s="650"/>
      <c r="AZ66" s="650"/>
      <c r="BA66" s="650"/>
      <c r="BB66" s="650"/>
    </row>
    <row r="67" spans="1:54" ht="24.95" customHeight="1">
      <c r="A67" s="196"/>
      <c r="B67" s="202"/>
      <c r="C67" s="196"/>
      <c r="D67" s="649" t="s">
        <v>161</v>
      </c>
      <c r="E67" s="649"/>
      <c r="F67" s="649"/>
      <c r="G67" s="649"/>
      <c r="H67" s="649"/>
      <c r="I67" s="649"/>
      <c r="J67" s="649"/>
      <c r="K67" s="649"/>
      <c r="L67" s="649"/>
      <c r="M67" s="649"/>
      <c r="N67" s="649"/>
      <c r="O67" s="649"/>
      <c r="P67" s="649"/>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649"/>
      <c r="AN67" s="649"/>
      <c r="AO67" s="649"/>
      <c r="AP67" s="649"/>
      <c r="AQ67" s="649"/>
      <c r="AR67" s="649"/>
      <c r="AS67" s="649"/>
      <c r="AT67" s="649"/>
      <c r="AU67" s="649"/>
      <c r="AV67" s="649"/>
      <c r="AW67" s="649"/>
      <c r="AX67" s="649"/>
      <c r="AY67" s="649"/>
      <c r="AZ67" s="649"/>
      <c r="BA67" s="649"/>
      <c r="BB67" s="649"/>
    </row>
    <row r="68" spans="1:54" ht="15" customHeight="1">
      <c r="A68" s="202"/>
      <c r="B68" s="202"/>
      <c r="C68" s="196"/>
      <c r="D68" s="650" t="s">
        <v>164</v>
      </c>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c r="AE68" s="650"/>
      <c r="AF68" s="650"/>
      <c r="AG68" s="650"/>
      <c r="AH68" s="650"/>
      <c r="AI68" s="650"/>
      <c r="AJ68" s="650"/>
      <c r="AK68" s="650"/>
      <c r="AL68" s="650"/>
      <c r="AM68" s="650"/>
      <c r="AN68" s="650"/>
      <c r="AO68" s="650"/>
      <c r="AP68" s="650"/>
      <c r="AQ68" s="650"/>
      <c r="AR68" s="650"/>
      <c r="AS68" s="650"/>
      <c r="AT68" s="650"/>
      <c r="AU68" s="650"/>
      <c r="AV68" s="650"/>
      <c r="AW68" s="650"/>
      <c r="AX68" s="650"/>
      <c r="AY68" s="650"/>
      <c r="AZ68" s="650"/>
      <c r="BA68" s="650"/>
      <c r="BB68" s="650"/>
    </row>
    <row r="69" spans="1:54" ht="15" customHeight="1">
      <c r="A69" s="651" t="s">
        <v>165</v>
      </c>
      <c r="B69" s="651"/>
      <c r="C69" s="651"/>
      <c r="D69" s="650" t="s">
        <v>166</v>
      </c>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0"/>
      <c r="AI69" s="650"/>
      <c r="AJ69" s="650"/>
      <c r="AK69" s="650"/>
      <c r="AL69" s="650"/>
      <c r="AM69" s="650"/>
      <c r="AN69" s="650"/>
      <c r="AO69" s="650"/>
      <c r="AP69" s="650"/>
      <c r="AQ69" s="650"/>
      <c r="AR69" s="650"/>
      <c r="AS69" s="650"/>
      <c r="AT69" s="650"/>
      <c r="AU69" s="650"/>
      <c r="AV69" s="650"/>
      <c r="AW69" s="650"/>
      <c r="AX69" s="650"/>
      <c r="AY69" s="650"/>
      <c r="AZ69" s="650"/>
      <c r="BA69" s="650"/>
      <c r="BB69" s="650"/>
    </row>
    <row r="70" spans="1:54" ht="20.100000000000001" customHeight="1">
      <c r="A70" s="202"/>
      <c r="B70" s="202"/>
      <c r="C70" s="196"/>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row>
    <row r="71" spans="1:54" ht="20.100000000000001" customHeight="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637"/>
      <c r="AY71" s="637"/>
      <c r="AZ71" s="637"/>
      <c r="BA71" s="637"/>
      <c r="BB71" s="637"/>
    </row>
    <row r="72" spans="1:54" ht="20.100000000000001" customHeight="1">
      <c r="A72" s="638" t="s">
        <v>147</v>
      </c>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38"/>
      <c r="AV72" s="638"/>
      <c r="AW72" s="638"/>
      <c r="AX72" s="638"/>
      <c r="AY72" s="638"/>
      <c r="AZ72" s="638"/>
      <c r="BA72" s="638"/>
      <c r="BB72" s="638"/>
    </row>
    <row r="73" spans="1:54" ht="20.100000000000001"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row>
    <row r="74" spans="1:54" ht="20.100000000000001" customHeight="1">
      <c r="A74" s="639" t="s">
        <v>148</v>
      </c>
      <c r="B74" s="640"/>
      <c r="C74" s="640"/>
      <c r="D74" s="640"/>
      <c r="E74" s="640"/>
      <c r="F74" s="640"/>
      <c r="G74" s="640"/>
      <c r="H74" s="640"/>
      <c r="I74" s="640"/>
      <c r="J74" s="640"/>
      <c r="K74" s="641">
        <f>K22</f>
        <v>0</v>
      </c>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42"/>
      <c r="AK74" s="642"/>
      <c r="AL74" s="642"/>
      <c r="AM74" s="642"/>
      <c r="AN74" s="642"/>
      <c r="AO74" s="642"/>
      <c r="AP74" s="642"/>
      <c r="AQ74" s="642"/>
      <c r="AR74" s="642"/>
      <c r="AS74" s="642"/>
      <c r="AT74" s="642"/>
      <c r="AU74" s="642"/>
      <c r="AV74" s="642"/>
      <c r="AW74" s="642"/>
      <c r="AX74" s="642"/>
      <c r="AY74" s="642"/>
      <c r="AZ74" s="642"/>
      <c r="BA74" s="642"/>
      <c r="BB74" s="643"/>
    </row>
    <row r="75" spans="1:54" ht="20.100000000000001" customHeight="1">
      <c r="A75" s="627"/>
      <c r="B75" s="628"/>
      <c r="C75" s="628"/>
      <c r="D75" s="628"/>
      <c r="E75" s="628"/>
      <c r="F75" s="628"/>
      <c r="G75" s="628"/>
      <c r="H75" s="628"/>
      <c r="I75" s="628"/>
      <c r="J75" s="629"/>
      <c r="K75" s="631" t="s">
        <v>143</v>
      </c>
      <c r="L75" s="632"/>
      <c r="M75" s="632"/>
      <c r="N75" s="632"/>
      <c r="O75" s="632"/>
      <c r="P75" s="632"/>
      <c r="Q75" s="632"/>
      <c r="R75" s="632"/>
      <c r="S75" s="632"/>
      <c r="T75" s="632"/>
      <c r="U75" s="632"/>
      <c r="V75" s="632"/>
      <c r="W75" s="632"/>
      <c r="X75" s="632"/>
      <c r="Y75" s="632"/>
      <c r="Z75" s="632"/>
      <c r="AA75" s="632"/>
      <c r="AB75" s="632"/>
      <c r="AC75" s="632"/>
      <c r="AD75" s="632"/>
      <c r="AE75" s="628">
        <f>AU6</f>
        <v>0</v>
      </c>
      <c r="AF75" s="628"/>
      <c r="AG75" s="628"/>
      <c r="AH75" s="628"/>
      <c r="AI75" s="633" t="s">
        <v>160</v>
      </c>
      <c r="AJ75" s="633"/>
      <c r="AK75" s="633"/>
      <c r="AL75" s="633"/>
      <c r="AM75" s="633"/>
      <c r="AN75" s="633"/>
      <c r="AO75" s="633"/>
      <c r="AP75" s="633"/>
      <c r="AQ75" s="633"/>
      <c r="AR75" s="633"/>
      <c r="AS75" s="633"/>
      <c r="AT75" s="633"/>
      <c r="AU75" s="633"/>
      <c r="AV75" s="633"/>
      <c r="AW75" s="633"/>
      <c r="AX75" s="633"/>
      <c r="AY75" s="633"/>
      <c r="AZ75" s="633"/>
      <c r="BA75" s="633"/>
      <c r="BB75" s="634"/>
    </row>
    <row r="76" spans="1:54" ht="20.100000000000001" customHeight="1">
      <c r="A76" s="644"/>
      <c r="B76" s="645"/>
      <c r="C76" s="645"/>
      <c r="D76" s="645"/>
      <c r="E76" s="645"/>
      <c r="F76" s="645"/>
      <c r="G76" s="645"/>
      <c r="H76" s="645"/>
      <c r="I76" s="645"/>
      <c r="J76" s="646"/>
      <c r="K76" s="625"/>
      <c r="L76" s="626"/>
      <c r="M76" s="626"/>
      <c r="N76" s="626"/>
      <c r="O76" s="626"/>
      <c r="P76" s="626"/>
      <c r="Q76" s="626"/>
      <c r="R76" s="626"/>
      <c r="S76" s="624"/>
      <c r="T76" s="624"/>
      <c r="U76" s="624"/>
      <c r="V76" s="624"/>
      <c r="W76" s="624"/>
      <c r="X76" s="635" t="s">
        <v>99</v>
      </c>
      <c r="Y76" s="635"/>
      <c r="Z76" s="647"/>
      <c r="AA76" s="647"/>
      <c r="AB76" s="647"/>
      <c r="AC76" s="635" t="s">
        <v>149</v>
      </c>
      <c r="AD76" s="635"/>
      <c r="AE76" s="626" t="s">
        <v>157</v>
      </c>
      <c r="AF76" s="626"/>
      <c r="AG76" s="626"/>
      <c r="AH76" s="626"/>
      <c r="AI76" s="647"/>
      <c r="AJ76" s="647"/>
      <c r="AK76" s="647"/>
      <c r="AL76" s="647"/>
      <c r="AM76" s="647"/>
      <c r="AN76" s="635" t="s">
        <v>99</v>
      </c>
      <c r="AO76" s="635"/>
      <c r="AP76" s="647"/>
      <c r="AQ76" s="647"/>
      <c r="AR76" s="647"/>
      <c r="AS76" s="635" t="s">
        <v>159</v>
      </c>
      <c r="AT76" s="635"/>
      <c r="AU76" s="635"/>
      <c r="AV76" s="635"/>
      <c r="AW76" s="635"/>
      <c r="AX76" s="635"/>
      <c r="AY76" s="635"/>
      <c r="AZ76" s="635"/>
      <c r="BA76" s="635"/>
      <c r="BB76" s="636"/>
    </row>
    <row r="77" spans="1:54" ht="20.100000000000001" customHeight="1">
      <c r="A77" s="625"/>
      <c r="B77" s="626"/>
      <c r="C77" s="626"/>
      <c r="D77" s="626"/>
      <c r="E77" s="626"/>
      <c r="F77" s="626"/>
      <c r="G77" s="626"/>
      <c r="H77" s="626"/>
      <c r="I77" s="626"/>
      <c r="J77" s="630"/>
      <c r="K77" s="639" t="s">
        <v>150</v>
      </c>
      <c r="L77" s="640"/>
      <c r="M77" s="640"/>
      <c r="N77" s="640"/>
      <c r="O77" s="640"/>
      <c r="P77" s="640"/>
      <c r="Q77" s="640"/>
      <c r="R77" s="640"/>
      <c r="S77" s="640"/>
      <c r="T77" s="640"/>
      <c r="U77" s="648"/>
      <c r="V77" s="640" t="s">
        <v>152</v>
      </c>
      <c r="W77" s="640"/>
      <c r="X77" s="640"/>
      <c r="Y77" s="640"/>
      <c r="Z77" s="640"/>
      <c r="AA77" s="640"/>
      <c r="AB77" s="640"/>
      <c r="AC77" s="640"/>
      <c r="AD77" s="640"/>
      <c r="AE77" s="640"/>
      <c r="AF77" s="640"/>
      <c r="AG77" s="639" t="s">
        <v>153</v>
      </c>
      <c r="AH77" s="640"/>
      <c r="AI77" s="640"/>
      <c r="AJ77" s="640"/>
      <c r="AK77" s="640"/>
      <c r="AL77" s="640"/>
      <c r="AM77" s="640"/>
      <c r="AN77" s="640"/>
      <c r="AO77" s="640"/>
      <c r="AP77" s="640"/>
      <c r="AQ77" s="640"/>
      <c r="AR77" s="640"/>
      <c r="AS77" s="640"/>
      <c r="AT77" s="640"/>
      <c r="AU77" s="640"/>
      <c r="AV77" s="640"/>
      <c r="AW77" s="640"/>
      <c r="AX77" s="640"/>
      <c r="AY77" s="640"/>
      <c r="AZ77" s="640"/>
      <c r="BA77" s="640"/>
      <c r="BB77" s="648"/>
    </row>
    <row r="78" spans="1:54" ht="20.100000000000001" customHeight="1">
      <c r="A78" s="661"/>
      <c r="B78" s="662"/>
      <c r="C78" s="662"/>
      <c r="D78" s="662"/>
      <c r="E78" s="662"/>
      <c r="F78" s="662"/>
      <c r="G78" s="660" t="s">
        <v>155</v>
      </c>
      <c r="H78" s="660"/>
      <c r="I78" s="660"/>
      <c r="J78" s="660"/>
      <c r="K78" s="661"/>
      <c r="L78" s="662"/>
      <c r="M78" s="662"/>
      <c r="N78" s="662"/>
      <c r="O78" s="662"/>
      <c r="P78" s="662"/>
      <c r="Q78" s="662"/>
      <c r="R78" s="660" t="s">
        <v>151</v>
      </c>
      <c r="S78" s="660"/>
      <c r="T78" s="660"/>
      <c r="U78" s="664"/>
      <c r="V78" s="662"/>
      <c r="W78" s="662"/>
      <c r="X78" s="662"/>
      <c r="Y78" s="662"/>
      <c r="Z78" s="662"/>
      <c r="AA78" s="662"/>
      <c r="AB78" s="662"/>
      <c r="AC78" s="660" t="s">
        <v>151</v>
      </c>
      <c r="AD78" s="660"/>
      <c r="AE78" s="660"/>
      <c r="AF78" s="660"/>
      <c r="AG78" s="661"/>
      <c r="AH78" s="662"/>
      <c r="AI78" s="662"/>
      <c r="AJ78" s="662"/>
      <c r="AK78" s="662"/>
      <c r="AL78" s="662"/>
      <c r="AM78" s="662"/>
      <c r="AN78" s="660" t="s">
        <v>151</v>
      </c>
      <c r="AO78" s="660"/>
      <c r="AP78" s="660"/>
      <c r="AQ78" s="660"/>
      <c r="AR78" s="665"/>
      <c r="AS78" s="666"/>
      <c r="AT78" s="666"/>
      <c r="AU78" s="666"/>
      <c r="AV78" s="666"/>
      <c r="AW78" s="666"/>
      <c r="AX78" s="666"/>
      <c r="AY78" s="633" t="s">
        <v>154</v>
      </c>
      <c r="AZ78" s="633"/>
      <c r="BA78" s="633"/>
      <c r="BB78" s="634"/>
    </row>
    <row r="79" spans="1:54" ht="20.100000000000001" customHeight="1">
      <c r="A79" s="657"/>
      <c r="B79" s="658"/>
      <c r="C79" s="658"/>
      <c r="D79" s="658"/>
      <c r="E79" s="658"/>
      <c r="F79" s="658"/>
      <c r="G79" s="654" t="s">
        <v>155</v>
      </c>
      <c r="H79" s="654"/>
      <c r="I79" s="654"/>
      <c r="J79" s="654"/>
      <c r="K79" s="657"/>
      <c r="L79" s="658"/>
      <c r="M79" s="658"/>
      <c r="N79" s="658"/>
      <c r="O79" s="658"/>
      <c r="P79" s="658"/>
      <c r="Q79" s="658"/>
      <c r="R79" s="654" t="s">
        <v>151</v>
      </c>
      <c r="S79" s="654"/>
      <c r="T79" s="654"/>
      <c r="U79" s="656"/>
      <c r="V79" s="658"/>
      <c r="W79" s="658"/>
      <c r="X79" s="658"/>
      <c r="Y79" s="658"/>
      <c r="Z79" s="658"/>
      <c r="AA79" s="658"/>
      <c r="AB79" s="658"/>
      <c r="AC79" s="654" t="s">
        <v>151</v>
      </c>
      <c r="AD79" s="654"/>
      <c r="AE79" s="654"/>
      <c r="AF79" s="654"/>
      <c r="AG79" s="657"/>
      <c r="AH79" s="658"/>
      <c r="AI79" s="658"/>
      <c r="AJ79" s="658"/>
      <c r="AK79" s="658"/>
      <c r="AL79" s="658"/>
      <c r="AM79" s="658"/>
      <c r="AN79" s="654" t="s">
        <v>151</v>
      </c>
      <c r="AO79" s="654"/>
      <c r="AP79" s="654"/>
      <c r="AQ79" s="654"/>
      <c r="AR79" s="659"/>
      <c r="AS79" s="658"/>
      <c r="AT79" s="658"/>
      <c r="AU79" s="658"/>
      <c r="AV79" s="658"/>
      <c r="AW79" s="658"/>
      <c r="AX79" s="658"/>
      <c r="AY79" s="654" t="s">
        <v>154</v>
      </c>
      <c r="AZ79" s="654"/>
      <c r="BA79" s="654"/>
      <c r="BB79" s="656"/>
    </row>
    <row r="80" spans="1:54" ht="20.100000000000001" customHeight="1">
      <c r="A80" s="661"/>
      <c r="B80" s="662"/>
      <c r="C80" s="662"/>
      <c r="D80" s="662"/>
      <c r="E80" s="662"/>
      <c r="F80" s="662"/>
      <c r="G80" s="660" t="s">
        <v>155</v>
      </c>
      <c r="H80" s="660"/>
      <c r="I80" s="660"/>
      <c r="J80" s="660"/>
      <c r="K80" s="661"/>
      <c r="L80" s="662"/>
      <c r="M80" s="662"/>
      <c r="N80" s="662"/>
      <c r="O80" s="662"/>
      <c r="P80" s="662"/>
      <c r="Q80" s="662"/>
      <c r="R80" s="660" t="s">
        <v>151</v>
      </c>
      <c r="S80" s="660"/>
      <c r="T80" s="660"/>
      <c r="U80" s="664"/>
      <c r="V80" s="662"/>
      <c r="W80" s="662"/>
      <c r="X80" s="662"/>
      <c r="Y80" s="662"/>
      <c r="Z80" s="662"/>
      <c r="AA80" s="662"/>
      <c r="AB80" s="662"/>
      <c r="AC80" s="660" t="s">
        <v>151</v>
      </c>
      <c r="AD80" s="660"/>
      <c r="AE80" s="660"/>
      <c r="AF80" s="660"/>
      <c r="AG80" s="661"/>
      <c r="AH80" s="662"/>
      <c r="AI80" s="662"/>
      <c r="AJ80" s="662"/>
      <c r="AK80" s="662"/>
      <c r="AL80" s="662"/>
      <c r="AM80" s="662"/>
      <c r="AN80" s="660" t="s">
        <v>151</v>
      </c>
      <c r="AO80" s="660"/>
      <c r="AP80" s="660"/>
      <c r="AQ80" s="660"/>
      <c r="AR80" s="663"/>
      <c r="AS80" s="662"/>
      <c r="AT80" s="662"/>
      <c r="AU80" s="662"/>
      <c r="AV80" s="662"/>
      <c r="AW80" s="662"/>
      <c r="AX80" s="662"/>
      <c r="AY80" s="660" t="s">
        <v>154</v>
      </c>
      <c r="AZ80" s="660"/>
      <c r="BA80" s="660"/>
      <c r="BB80" s="664"/>
    </row>
    <row r="81" spans="1:54" ht="20.100000000000001" customHeight="1">
      <c r="A81" s="657"/>
      <c r="B81" s="658"/>
      <c r="C81" s="658"/>
      <c r="D81" s="658"/>
      <c r="E81" s="658"/>
      <c r="F81" s="658"/>
      <c r="G81" s="654" t="s">
        <v>155</v>
      </c>
      <c r="H81" s="654"/>
      <c r="I81" s="654"/>
      <c r="J81" s="654"/>
      <c r="K81" s="657"/>
      <c r="L81" s="658"/>
      <c r="M81" s="658"/>
      <c r="N81" s="658"/>
      <c r="O81" s="658"/>
      <c r="P81" s="658"/>
      <c r="Q81" s="658"/>
      <c r="R81" s="654" t="s">
        <v>151</v>
      </c>
      <c r="S81" s="654"/>
      <c r="T81" s="654"/>
      <c r="U81" s="656"/>
      <c r="V81" s="658"/>
      <c r="W81" s="658"/>
      <c r="X81" s="658"/>
      <c r="Y81" s="658"/>
      <c r="Z81" s="658"/>
      <c r="AA81" s="658"/>
      <c r="AB81" s="658"/>
      <c r="AC81" s="654" t="s">
        <v>151</v>
      </c>
      <c r="AD81" s="654"/>
      <c r="AE81" s="654"/>
      <c r="AF81" s="654"/>
      <c r="AG81" s="657"/>
      <c r="AH81" s="658"/>
      <c r="AI81" s="658"/>
      <c r="AJ81" s="658"/>
      <c r="AK81" s="658"/>
      <c r="AL81" s="658"/>
      <c r="AM81" s="658"/>
      <c r="AN81" s="654" t="s">
        <v>151</v>
      </c>
      <c r="AO81" s="654"/>
      <c r="AP81" s="654"/>
      <c r="AQ81" s="654"/>
      <c r="AR81" s="659"/>
      <c r="AS81" s="658"/>
      <c r="AT81" s="658"/>
      <c r="AU81" s="658"/>
      <c r="AV81" s="658"/>
      <c r="AW81" s="658"/>
      <c r="AX81" s="658"/>
      <c r="AY81" s="654" t="s">
        <v>154</v>
      </c>
      <c r="AZ81" s="654"/>
      <c r="BA81" s="654"/>
      <c r="BB81" s="656"/>
    </row>
    <row r="82" spans="1:54" ht="20.100000000000001" customHeight="1">
      <c r="A82" s="661"/>
      <c r="B82" s="662"/>
      <c r="C82" s="662"/>
      <c r="D82" s="662"/>
      <c r="E82" s="662"/>
      <c r="F82" s="662"/>
      <c r="G82" s="660" t="s">
        <v>155</v>
      </c>
      <c r="H82" s="660"/>
      <c r="I82" s="660"/>
      <c r="J82" s="660"/>
      <c r="K82" s="661"/>
      <c r="L82" s="662"/>
      <c r="M82" s="662"/>
      <c r="N82" s="662"/>
      <c r="O82" s="662"/>
      <c r="P82" s="662"/>
      <c r="Q82" s="662"/>
      <c r="R82" s="660" t="s">
        <v>151</v>
      </c>
      <c r="S82" s="660"/>
      <c r="T82" s="660"/>
      <c r="U82" s="664"/>
      <c r="V82" s="662"/>
      <c r="W82" s="662"/>
      <c r="X82" s="662"/>
      <c r="Y82" s="662"/>
      <c r="Z82" s="662"/>
      <c r="AA82" s="662"/>
      <c r="AB82" s="662"/>
      <c r="AC82" s="660" t="s">
        <v>151</v>
      </c>
      <c r="AD82" s="660"/>
      <c r="AE82" s="660"/>
      <c r="AF82" s="660"/>
      <c r="AG82" s="661"/>
      <c r="AH82" s="662"/>
      <c r="AI82" s="662"/>
      <c r="AJ82" s="662"/>
      <c r="AK82" s="662"/>
      <c r="AL82" s="662"/>
      <c r="AM82" s="662"/>
      <c r="AN82" s="660" t="s">
        <v>151</v>
      </c>
      <c r="AO82" s="660"/>
      <c r="AP82" s="660"/>
      <c r="AQ82" s="660"/>
      <c r="AR82" s="663"/>
      <c r="AS82" s="662"/>
      <c r="AT82" s="662"/>
      <c r="AU82" s="662"/>
      <c r="AV82" s="662"/>
      <c r="AW82" s="662"/>
      <c r="AX82" s="662"/>
      <c r="AY82" s="660" t="s">
        <v>154</v>
      </c>
      <c r="AZ82" s="660"/>
      <c r="BA82" s="660"/>
      <c r="BB82" s="664"/>
    </row>
    <row r="83" spans="1:54" ht="20.100000000000001" customHeight="1">
      <c r="A83" s="657"/>
      <c r="B83" s="658"/>
      <c r="C83" s="658"/>
      <c r="D83" s="658"/>
      <c r="E83" s="658"/>
      <c r="F83" s="658"/>
      <c r="G83" s="654" t="s">
        <v>155</v>
      </c>
      <c r="H83" s="654"/>
      <c r="I83" s="654"/>
      <c r="J83" s="654"/>
      <c r="K83" s="657"/>
      <c r="L83" s="658"/>
      <c r="M83" s="658"/>
      <c r="N83" s="658"/>
      <c r="O83" s="658"/>
      <c r="P83" s="658"/>
      <c r="Q83" s="658"/>
      <c r="R83" s="654" t="s">
        <v>151</v>
      </c>
      <c r="S83" s="654"/>
      <c r="T83" s="654"/>
      <c r="U83" s="656"/>
      <c r="V83" s="658"/>
      <c r="W83" s="658"/>
      <c r="X83" s="658"/>
      <c r="Y83" s="658"/>
      <c r="Z83" s="658"/>
      <c r="AA83" s="658"/>
      <c r="AB83" s="658"/>
      <c r="AC83" s="654" t="s">
        <v>151</v>
      </c>
      <c r="AD83" s="654"/>
      <c r="AE83" s="654"/>
      <c r="AF83" s="654"/>
      <c r="AG83" s="657"/>
      <c r="AH83" s="658"/>
      <c r="AI83" s="658"/>
      <c r="AJ83" s="658"/>
      <c r="AK83" s="658"/>
      <c r="AL83" s="658"/>
      <c r="AM83" s="658"/>
      <c r="AN83" s="654" t="s">
        <v>151</v>
      </c>
      <c r="AO83" s="654"/>
      <c r="AP83" s="654"/>
      <c r="AQ83" s="654"/>
      <c r="AR83" s="659"/>
      <c r="AS83" s="658"/>
      <c r="AT83" s="658"/>
      <c r="AU83" s="658"/>
      <c r="AV83" s="658"/>
      <c r="AW83" s="658"/>
      <c r="AX83" s="658"/>
      <c r="AY83" s="654" t="s">
        <v>154</v>
      </c>
      <c r="AZ83" s="654"/>
      <c r="BA83" s="654"/>
      <c r="BB83" s="656"/>
    </row>
    <row r="84" spans="1:54" ht="20.100000000000001" customHeight="1">
      <c r="A84" s="661"/>
      <c r="B84" s="662"/>
      <c r="C84" s="662"/>
      <c r="D84" s="662"/>
      <c r="E84" s="662"/>
      <c r="F84" s="662"/>
      <c r="G84" s="660" t="s">
        <v>155</v>
      </c>
      <c r="H84" s="660"/>
      <c r="I84" s="660"/>
      <c r="J84" s="660"/>
      <c r="K84" s="661"/>
      <c r="L84" s="662"/>
      <c r="M84" s="662"/>
      <c r="N84" s="662"/>
      <c r="O84" s="662"/>
      <c r="P84" s="662"/>
      <c r="Q84" s="662"/>
      <c r="R84" s="660" t="s">
        <v>151</v>
      </c>
      <c r="S84" s="660"/>
      <c r="T84" s="660"/>
      <c r="U84" s="664"/>
      <c r="V84" s="662"/>
      <c r="W84" s="662"/>
      <c r="X84" s="662"/>
      <c r="Y84" s="662"/>
      <c r="Z84" s="662"/>
      <c r="AA84" s="662"/>
      <c r="AB84" s="662"/>
      <c r="AC84" s="660" t="s">
        <v>151</v>
      </c>
      <c r="AD84" s="660"/>
      <c r="AE84" s="660"/>
      <c r="AF84" s="660"/>
      <c r="AG84" s="661"/>
      <c r="AH84" s="662"/>
      <c r="AI84" s="662"/>
      <c r="AJ84" s="662"/>
      <c r="AK84" s="662"/>
      <c r="AL84" s="662"/>
      <c r="AM84" s="662"/>
      <c r="AN84" s="660" t="s">
        <v>151</v>
      </c>
      <c r="AO84" s="660"/>
      <c r="AP84" s="660"/>
      <c r="AQ84" s="660"/>
      <c r="AR84" s="663"/>
      <c r="AS84" s="662"/>
      <c r="AT84" s="662"/>
      <c r="AU84" s="662"/>
      <c r="AV84" s="662"/>
      <c r="AW84" s="662"/>
      <c r="AX84" s="662"/>
      <c r="AY84" s="660" t="s">
        <v>154</v>
      </c>
      <c r="AZ84" s="660"/>
      <c r="BA84" s="660"/>
      <c r="BB84" s="664"/>
    </row>
    <row r="85" spans="1:54" ht="20.100000000000001" customHeight="1">
      <c r="A85" s="657"/>
      <c r="B85" s="658"/>
      <c r="C85" s="658"/>
      <c r="D85" s="658"/>
      <c r="E85" s="658"/>
      <c r="F85" s="658"/>
      <c r="G85" s="654" t="s">
        <v>155</v>
      </c>
      <c r="H85" s="654"/>
      <c r="I85" s="654"/>
      <c r="J85" s="654"/>
      <c r="K85" s="657"/>
      <c r="L85" s="658"/>
      <c r="M85" s="658"/>
      <c r="N85" s="658"/>
      <c r="O85" s="658"/>
      <c r="P85" s="658"/>
      <c r="Q85" s="658"/>
      <c r="R85" s="654" t="s">
        <v>151</v>
      </c>
      <c r="S85" s="654"/>
      <c r="T85" s="654"/>
      <c r="U85" s="656"/>
      <c r="V85" s="658"/>
      <c r="W85" s="658"/>
      <c r="X85" s="658"/>
      <c r="Y85" s="658"/>
      <c r="Z85" s="658"/>
      <c r="AA85" s="658"/>
      <c r="AB85" s="658"/>
      <c r="AC85" s="654" t="s">
        <v>151</v>
      </c>
      <c r="AD85" s="654"/>
      <c r="AE85" s="654"/>
      <c r="AF85" s="654"/>
      <c r="AG85" s="657"/>
      <c r="AH85" s="658"/>
      <c r="AI85" s="658"/>
      <c r="AJ85" s="658"/>
      <c r="AK85" s="658"/>
      <c r="AL85" s="658"/>
      <c r="AM85" s="658"/>
      <c r="AN85" s="654" t="s">
        <v>151</v>
      </c>
      <c r="AO85" s="654"/>
      <c r="AP85" s="654"/>
      <c r="AQ85" s="654"/>
      <c r="AR85" s="659"/>
      <c r="AS85" s="658"/>
      <c r="AT85" s="658"/>
      <c r="AU85" s="658"/>
      <c r="AV85" s="658"/>
      <c r="AW85" s="658"/>
      <c r="AX85" s="658"/>
      <c r="AY85" s="654" t="s">
        <v>154</v>
      </c>
      <c r="AZ85" s="654"/>
      <c r="BA85" s="654"/>
      <c r="BB85" s="656"/>
    </row>
    <row r="86" spans="1:54" ht="20.100000000000001" customHeight="1">
      <c r="A86" s="661"/>
      <c r="B86" s="662"/>
      <c r="C86" s="662"/>
      <c r="D86" s="662"/>
      <c r="E86" s="662"/>
      <c r="F86" s="662"/>
      <c r="G86" s="660" t="s">
        <v>155</v>
      </c>
      <c r="H86" s="660"/>
      <c r="I86" s="660"/>
      <c r="J86" s="660"/>
      <c r="K86" s="661"/>
      <c r="L86" s="662"/>
      <c r="M86" s="662"/>
      <c r="N86" s="662"/>
      <c r="O86" s="662"/>
      <c r="P86" s="662"/>
      <c r="Q86" s="662"/>
      <c r="R86" s="660" t="s">
        <v>151</v>
      </c>
      <c r="S86" s="660"/>
      <c r="T86" s="660"/>
      <c r="U86" s="664"/>
      <c r="V86" s="662"/>
      <c r="W86" s="662"/>
      <c r="X86" s="662"/>
      <c r="Y86" s="662"/>
      <c r="Z86" s="662"/>
      <c r="AA86" s="662"/>
      <c r="AB86" s="662"/>
      <c r="AC86" s="660" t="s">
        <v>151</v>
      </c>
      <c r="AD86" s="660"/>
      <c r="AE86" s="660"/>
      <c r="AF86" s="660"/>
      <c r="AG86" s="661"/>
      <c r="AH86" s="662"/>
      <c r="AI86" s="662"/>
      <c r="AJ86" s="662"/>
      <c r="AK86" s="662"/>
      <c r="AL86" s="662"/>
      <c r="AM86" s="662"/>
      <c r="AN86" s="660" t="s">
        <v>151</v>
      </c>
      <c r="AO86" s="660"/>
      <c r="AP86" s="660"/>
      <c r="AQ86" s="660"/>
      <c r="AR86" s="663"/>
      <c r="AS86" s="662"/>
      <c r="AT86" s="662"/>
      <c r="AU86" s="662"/>
      <c r="AV86" s="662"/>
      <c r="AW86" s="662"/>
      <c r="AX86" s="662"/>
      <c r="AY86" s="660" t="s">
        <v>154</v>
      </c>
      <c r="AZ86" s="660"/>
      <c r="BA86" s="660"/>
      <c r="BB86" s="664"/>
    </row>
    <row r="87" spans="1:54" ht="20.100000000000001" customHeight="1">
      <c r="A87" s="657"/>
      <c r="B87" s="658"/>
      <c r="C87" s="658"/>
      <c r="D87" s="658"/>
      <c r="E87" s="658"/>
      <c r="F87" s="658"/>
      <c r="G87" s="654" t="s">
        <v>155</v>
      </c>
      <c r="H87" s="654"/>
      <c r="I87" s="654"/>
      <c r="J87" s="654"/>
      <c r="K87" s="657"/>
      <c r="L87" s="658"/>
      <c r="M87" s="658"/>
      <c r="N87" s="658"/>
      <c r="O87" s="658"/>
      <c r="P87" s="658"/>
      <c r="Q87" s="658"/>
      <c r="R87" s="654" t="s">
        <v>151</v>
      </c>
      <c r="S87" s="654"/>
      <c r="T87" s="654"/>
      <c r="U87" s="656"/>
      <c r="V87" s="658"/>
      <c r="W87" s="658"/>
      <c r="X87" s="658"/>
      <c r="Y87" s="658"/>
      <c r="Z87" s="658"/>
      <c r="AA87" s="658"/>
      <c r="AB87" s="658"/>
      <c r="AC87" s="654" t="s">
        <v>151</v>
      </c>
      <c r="AD87" s="654"/>
      <c r="AE87" s="654"/>
      <c r="AF87" s="654"/>
      <c r="AG87" s="657"/>
      <c r="AH87" s="658"/>
      <c r="AI87" s="658"/>
      <c r="AJ87" s="658"/>
      <c r="AK87" s="658"/>
      <c r="AL87" s="658"/>
      <c r="AM87" s="658"/>
      <c r="AN87" s="654" t="s">
        <v>151</v>
      </c>
      <c r="AO87" s="654"/>
      <c r="AP87" s="654"/>
      <c r="AQ87" s="654"/>
      <c r="AR87" s="659"/>
      <c r="AS87" s="658"/>
      <c r="AT87" s="658"/>
      <c r="AU87" s="658"/>
      <c r="AV87" s="658"/>
      <c r="AW87" s="658"/>
      <c r="AX87" s="658"/>
      <c r="AY87" s="654" t="s">
        <v>154</v>
      </c>
      <c r="AZ87" s="654"/>
      <c r="BA87" s="654"/>
      <c r="BB87" s="656"/>
    </row>
    <row r="88" spans="1:54" ht="20.100000000000001" customHeight="1">
      <c r="A88" s="661"/>
      <c r="B88" s="662"/>
      <c r="C88" s="662"/>
      <c r="D88" s="662"/>
      <c r="E88" s="662"/>
      <c r="F88" s="662"/>
      <c r="G88" s="660" t="s">
        <v>155</v>
      </c>
      <c r="H88" s="660"/>
      <c r="I88" s="660"/>
      <c r="J88" s="660"/>
      <c r="K88" s="661"/>
      <c r="L88" s="662"/>
      <c r="M88" s="662"/>
      <c r="N88" s="662"/>
      <c r="O88" s="662"/>
      <c r="P88" s="662"/>
      <c r="Q88" s="662"/>
      <c r="R88" s="660" t="s">
        <v>151</v>
      </c>
      <c r="S88" s="660"/>
      <c r="T88" s="660"/>
      <c r="U88" s="664"/>
      <c r="V88" s="662"/>
      <c r="W88" s="662"/>
      <c r="X88" s="662"/>
      <c r="Y88" s="662"/>
      <c r="Z88" s="662"/>
      <c r="AA88" s="662"/>
      <c r="AB88" s="662"/>
      <c r="AC88" s="660" t="s">
        <v>151</v>
      </c>
      <c r="AD88" s="660"/>
      <c r="AE88" s="660"/>
      <c r="AF88" s="660"/>
      <c r="AG88" s="661"/>
      <c r="AH88" s="662"/>
      <c r="AI88" s="662"/>
      <c r="AJ88" s="662"/>
      <c r="AK88" s="662"/>
      <c r="AL88" s="662"/>
      <c r="AM88" s="662"/>
      <c r="AN88" s="660" t="s">
        <v>151</v>
      </c>
      <c r="AO88" s="660"/>
      <c r="AP88" s="660"/>
      <c r="AQ88" s="660"/>
      <c r="AR88" s="663"/>
      <c r="AS88" s="662"/>
      <c r="AT88" s="662"/>
      <c r="AU88" s="662"/>
      <c r="AV88" s="662"/>
      <c r="AW88" s="662"/>
      <c r="AX88" s="662"/>
      <c r="AY88" s="660" t="s">
        <v>154</v>
      </c>
      <c r="AZ88" s="660"/>
      <c r="BA88" s="660"/>
      <c r="BB88" s="664"/>
    </row>
    <row r="89" spans="1:54" ht="20.100000000000001" customHeight="1">
      <c r="A89" s="657"/>
      <c r="B89" s="658"/>
      <c r="C89" s="658"/>
      <c r="D89" s="658"/>
      <c r="E89" s="658"/>
      <c r="F89" s="658"/>
      <c r="G89" s="654" t="s">
        <v>155</v>
      </c>
      <c r="H89" s="654"/>
      <c r="I89" s="654"/>
      <c r="J89" s="654"/>
      <c r="K89" s="657"/>
      <c r="L89" s="658"/>
      <c r="M89" s="658"/>
      <c r="N89" s="658"/>
      <c r="O89" s="658"/>
      <c r="P89" s="658"/>
      <c r="Q89" s="658"/>
      <c r="R89" s="654" t="s">
        <v>151</v>
      </c>
      <c r="S89" s="654"/>
      <c r="T89" s="654"/>
      <c r="U89" s="656"/>
      <c r="V89" s="658"/>
      <c r="W89" s="658"/>
      <c r="X89" s="658"/>
      <c r="Y89" s="658"/>
      <c r="Z89" s="658"/>
      <c r="AA89" s="658"/>
      <c r="AB89" s="658"/>
      <c r="AC89" s="654" t="s">
        <v>151</v>
      </c>
      <c r="AD89" s="654"/>
      <c r="AE89" s="654"/>
      <c r="AF89" s="654"/>
      <c r="AG89" s="657"/>
      <c r="AH89" s="658"/>
      <c r="AI89" s="658"/>
      <c r="AJ89" s="658"/>
      <c r="AK89" s="658"/>
      <c r="AL89" s="658"/>
      <c r="AM89" s="658"/>
      <c r="AN89" s="654" t="s">
        <v>151</v>
      </c>
      <c r="AO89" s="654"/>
      <c r="AP89" s="654"/>
      <c r="AQ89" s="654"/>
      <c r="AR89" s="659"/>
      <c r="AS89" s="658"/>
      <c r="AT89" s="658"/>
      <c r="AU89" s="658"/>
      <c r="AV89" s="658"/>
      <c r="AW89" s="658"/>
      <c r="AX89" s="658"/>
      <c r="AY89" s="654" t="s">
        <v>154</v>
      </c>
      <c r="AZ89" s="654"/>
      <c r="BA89" s="654"/>
      <c r="BB89" s="656"/>
    </row>
    <row r="90" spans="1:54" ht="20.100000000000001" customHeight="1">
      <c r="A90" s="639" t="s">
        <v>156</v>
      </c>
      <c r="B90" s="640"/>
      <c r="C90" s="640"/>
      <c r="D90" s="640"/>
      <c r="E90" s="640"/>
      <c r="F90" s="640"/>
      <c r="G90" s="640"/>
      <c r="H90" s="640"/>
      <c r="I90" s="640"/>
      <c r="J90" s="640"/>
      <c r="K90" s="652">
        <f>SUM(K78:Q89)</f>
        <v>0</v>
      </c>
      <c r="L90" s="653"/>
      <c r="M90" s="653"/>
      <c r="N90" s="653"/>
      <c r="O90" s="653"/>
      <c r="P90" s="653"/>
      <c r="Q90" s="653"/>
      <c r="R90" s="654" t="s">
        <v>151</v>
      </c>
      <c r="S90" s="654"/>
      <c r="T90" s="654"/>
      <c r="U90" s="656"/>
      <c r="V90" s="653">
        <f>SUM(V78:AB89)</f>
        <v>0</v>
      </c>
      <c r="W90" s="653"/>
      <c r="X90" s="653"/>
      <c r="Y90" s="653"/>
      <c r="Z90" s="653"/>
      <c r="AA90" s="653"/>
      <c r="AB90" s="653"/>
      <c r="AC90" s="654" t="s">
        <v>151</v>
      </c>
      <c r="AD90" s="654"/>
      <c r="AE90" s="654"/>
      <c r="AF90" s="654"/>
      <c r="AG90" s="652">
        <f>SUM(AG78:AM89)</f>
        <v>0</v>
      </c>
      <c r="AH90" s="653"/>
      <c r="AI90" s="653"/>
      <c r="AJ90" s="653"/>
      <c r="AK90" s="653"/>
      <c r="AL90" s="653"/>
      <c r="AM90" s="653"/>
      <c r="AN90" s="654" t="s">
        <v>151</v>
      </c>
      <c r="AO90" s="654"/>
      <c r="AP90" s="654"/>
      <c r="AQ90" s="654"/>
      <c r="AR90" s="655">
        <f>SUM(AR78:AX89)</f>
        <v>0</v>
      </c>
      <c r="AS90" s="653"/>
      <c r="AT90" s="653"/>
      <c r="AU90" s="653"/>
      <c r="AV90" s="653"/>
      <c r="AW90" s="653"/>
      <c r="AX90" s="653"/>
      <c r="AY90" s="654" t="s">
        <v>154</v>
      </c>
      <c r="AZ90" s="654"/>
      <c r="BA90" s="654"/>
      <c r="BB90" s="656"/>
    </row>
    <row r="91" spans="1:54" ht="20.100000000000001" customHeight="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row>
    <row r="92" spans="1:54" ht="15" customHeight="1">
      <c r="A92" s="651" t="s">
        <v>162</v>
      </c>
      <c r="B92" s="651"/>
      <c r="C92" s="651"/>
      <c r="D92" s="650" t="s">
        <v>163</v>
      </c>
      <c r="E92" s="650"/>
      <c r="F92" s="650"/>
      <c r="G92" s="650"/>
      <c r="H92" s="650"/>
      <c r="I92" s="650"/>
      <c r="J92" s="650"/>
      <c r="K92" s="650"/>
      <c r="L92" s="650"/>
      <c r="M92" s="650"/>
      <c r="N92" s="650"/>
      <c r="O92" s="650"/>
      <c r="P92" s="650"/>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0"/>
      <c r="BA92" s="650"/>
      <c r="BB92" s="650"/>
    </row>
    <row r="93" spans="1:54" ht="24.95" customHeight="1">
      <c r="A93" s="196"/>
      <c r="B93" s="202"/>
      <c r="C93" s="196"/>
      <c r="D93" s="649" t="s">
        <v>161</v>
      </c>
      <c r="E93" s="649"/>
      <c r="F93" s="649"/>
      <c r="G93" s="649"/>
      <c r="H93" s="649"/>
      <c r="I93" s="649"/>
      <c r="J93" s="649"/>
      <c r="K93" s="649"/>
      <c r="L93" s="649"/>
      <c r="M93" s="649"/>
      <c r="N93" s="649"/>
      <c r="O93" s="649"/>
      <c r="P93" s="649"/>
      <c r="Q93" s="649"/>
      <c r="R93" s="649"/>
      <c r="S93" s="649"/>
      <c r="T93" s="649"/>
      <c r="U93" s="649"/>
      <c r="V93" s="649"/>
      <c r="W93" s="649"/>
      <c r="X93" s="649"/>
      <c r="Y93" s="649"/>
      <c r="Z93" s="649"/>
      <c r="AA93" s="649"/>
      <c r="AB93" s="649"/>
      <c r="AC93" s="649"/>
      <c r="AD93" s="649"/>
      <c r="AE93" s="649"/>
      <c r="AF93" s="649"/>
      <c r="AG93" s="649"/>
      <c r="AH93" s="649"/>
      <c r="AI93" s="649"/>
      <c r="AJ93" s="649"/>
      <c r="AK93" s="649"/>
      <c r="AL93" s="649"/>
      <c r="AM93" s="649"/>
      <c r="AN93" s="649"/>
      <c r="AO93" s="649"/>
      <c r="AP93" s="649"/>
      <c r="AQ93" s="649"/>
      <c r="AR93" s="649"/>
      <c r="AS93" s="649"/>
      <c r="AT93" s="649"/>
      <c r="AU93" s="649"/>
      <c r="AV93" s="649"/>
      <c r="AW93" s="649"/>
      <c r="AX93" s="649"/>
      <c r="AY93" s="649"/>
      <c r="AZ93" s="649"/>
      <c r="BA93" s="649"/>
      <c r="BB93" s="649"/>
    </row>
    <row r="94" spans="1:54" ht="15" customHeight="1">
      <c r="A94" s="202"/>
      <c r="B94" s="202"/>
      <c r="C94" s="196"/>
      <c r="D94" s="650" t="s">
        <v>164</v>
      </c>
      <c r="E94" s="650"/>
      <c r="F94" s="650"/>
      <c r="G94" s="650"/>
      <c r="H94" s="650"/>
      <c r="I94" s="650"/>
      <c r="J94" s="650"/>
      <c r="K94" s="650"/>
      <c r="L94" s="650"/>
      <c r="M94" s="650"/>
      <c r="N94" s="650"/>
      <c r="O94" s="650"/>
      <c r="P94" s="650"/>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0"/>
      <c r="BA94" s="650"/>
      <c r="BB94" s="650"/>
    </row>
    <row r="95" spans="1:54" ht="15" customHeight="1">
      <c r="A95" s="651" t="s">
        <v>165</v>
      </c>
      <c r="B95" s="651"/>
      <c r="C95" s="651"/>
      <c r="D95" s="650" t="s">
        <v>166</v>
      </c>
      <c r="E95" s="650"/>
      <c r="F95" s="650"/>
      <c r="G95" s="650"/>
      <c r="H95" s="650"/>
      <c r="I95" s="650"/>
      <c r="J95" s="650"/>
      <c r="K95" s="650"/>
      <c r="L95" s="650"/>
      <c r="M95" s="650"/>
      <c r="N95" s="650"/>
      <c r="O95" s="650"/>
      <c r="P95" s="650"/>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0"/>
      <c r="BA95" s="650"/>
      <c r="BB95" s="650"/>
    </row>
    <row r="96" spans="1:54" ht="20.100000000000001" customHeight="1">
      <c r="A96" s="202"/>
      <c r="B96" s="202"/>
      <c r="C96" s="196"/>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row>
  </sheetData>
  <sheetProtection formatCells="0" selectLockedCells="1"/>
  <mergeCells count="532">
    <mergeCell ref="D40:BB40"/>
    <mergeCell ref="D92:BB92"/>
    <mergeCell ref="A7:R7"/>
    <mergeCell ref="S7:AD7"/>
    <mergeCell ref="AE7:AP7"/>
    <mergeCell ref="AQ7:BB7"/>
    <mergeCell ref="A2:BB2"/>
    <mergeCell ref="A16:R16"/>
    <mergeCell ref="A15:R15"/>
    <mergeCell ref="A14:R14"/>
    <mergeCell ref="A13:R13"/>
    <mergeCell ref="A12:R12"/>
    <mergeCell ref="A11:R11"/>
    <mergeCell ref="A10:R10"/>
    <mergeCell ref="A9:R9"/>
    <mergeCell ref="A8:R8"/>
    <mergeCell ref="AU6:AX6"/>
    <mergeCell ref="AY6:BB6"/>
    <mergeCell ref="X4:Y4"/>
    <mergeCell ref="AV4:AW4"/>
    <mergeCell ref="AQ5:AX5"/>
    <mergeCell ref="AA6:AD6"/>
    <mergeCell ref="S6:V6"/>
    <mergeCell ref="AQ12:BB12"/>
    <mergeCell ref="S9:AD9"/>
    <mergeCell ref="AE9:AP9"/>
    <mergeCell ref="AQ9:BB9"/>
    <mergeCell ref="S10:AD10"/>
    <mergeCell ref="AE10:AP10"/>
    <mergeCell ref="AQ10:BB10"/>
    <mergeCell ref="S8:AD8"/>
    <mergeCell ref="AE8:AP8"/>
    <mergeCell ref="AQ8:BB8"/>
    <mergeCell ref="AA5:AD5"/>
    <mergeCell ref="AM5:AP5"/>
    <mergeCell ref="AY5:BB5"/>
    <mergeCell ref="S5:Z5"/>
    <mergeCell ref="AE5:AL5"/>
    <mergeCell ref="W6:Z6"/>
    <mergeCell ref="AE6:AH6"/>
    <mergeCell ref="AI6:AL6"/>
    <mergeCell ref="AM6:AP6"/>
    <mergeCell ref="AQ6:AT6"/>
    <mergeCell ref="A20:BB20"/>
    <mergeCell ref="AX19:BB19"/>
    <mergeCell ref="S17:AD17"/>
    <mergeCell ref="AE17:AP17"/>
    <mergeCell ref="AQ17:BB17"/>
    <mergeCell ref="A17:R17"/>
    <mergeCell ref="AX1:BB1"/>
    <mergeCell ref="S15:AD15"/>
    <mergeCell ref="AE15:AP15"/>
    <mergeCell ref="AQ15:BB15"/>
    <mergeCell ref="S16:AD16"/>
    <mergeCell ref="AE16:AP16"/>
    <mergeCell ref="AQ16:BB16"/>
    <mergeCell ref="S13:AD13"/>
    <mergeCell ref="AE13:AP13"/>
    <mergeCell ref="AQ13:BB13"/>
    <mergeCell ref="S14:AD14"/>
    <mergeCell ref="AE14:AP14"/>
    <mergeCell ref="AQ14:BB14"/>
    <mergeCell ref="S11:AD11"/>
    <mergeCell ref="AE11:AP11"/>
    <mergeCell ref="AQ11:BB11"/>
    <mergeCell ref="S12:AD12"/>
    <mergeCell ref="AE12:AP12"/>
    <mergeCell ref="AG26:AM26"/>
    <mergeCell ref="AN26:AQ26"/>
    <mergeCell ref="AR26:AX26"/>
    <mergeCell ref="AY26:BB26"/>
    <mergeCell ref="AN24:AO24"/>
    <mergeCell ref="AN27:AQ27"/>
    <mergeCell ref="AR27:AX27"/>
    <mergeCell ref="AY27:BB27"/>
    <mergeCell ref="AE23:AH23"/>
    <mergeCell ref="AG25:BB25"/>
    <mergeCell ref="G26:J26"/>
    <mergeCell ref="A26:F26"/>
    <mergeCell ref="K25:U25"/>
    <mergeCell ref="V25:AF25"/>
    <mergeCell ref="K26:Q26"/>
    <mergeCell ref="R26:U26"/>
    <mergeCell ref="V26:AB26"/>
    <mergeCell ref="AC26:AF26"/>
    <mergeCell ref="AC28:AF28"/>
    <mergeCell ref="R27:U27"/>
    <mergeCell ref="V27:AB27"/>
    <mergeCell ref="AC27:AF27"/>
    <mergeCell ref="AG28:AM28"/>
    <mergeCell ref="AN28:AQ28"/>
    <mergeCell ref="AR28:AX28"/>
    <mergeCell ref="AY28:BB28"/>
    <mergeCell ref="A27:F27"/>
    <mergeCell ref="G27:J27"/>
    <mergeCell ref="A28:F28"/>
    <mergeCell ref="G28:J28"/>
    <mergeCell ref="K27:Q27"/>
    <mergeCell ref="K28:Q28"/>
    <mergeCell ref="R28:U28"/>
    <mergeCell ref="V28:AB28"/>
    <mergeCell ref="AG27:AM27"/>
    <mergeCell ref="A37:F37"/>
    <mergeCell ref="G37:J37"/>
    <mergeCell ref="A32:F32"/>
    <mergeCell ref="G32:J32"/>
    <mergeCell ref="A33:F33"/>
    <mergeCell ref="G33:J33"/>
    <mergeCell ref="A34:F34"/>
    <mergeCell ref="G34:J34"/>
    <mergeCell ref="A29:F29"/>
    <mergeCell ref="G29:J29"/>
    <mergeCell ref="A30:F30"/>
    <mergeCell ref="G30:J30"/>
    <mergeCell ref="A31:F31"/>
    <mergeCell ref="G31:J31"/>
    <mergeCell ref="A35:F35"/>
    <mergeCell ref="G35:J35"/>
    <mergeCell ref="A36:F36"/>
    <mergeCell ref="G36:J36"/>
    <mergeCell ref="AN29:AQ29"/>
    <mergeCell ref="AR29:AX29"/>
    <mergeCell ref="AY29:BB29"/>
    <mergeCell ref="K30:Q30"/>
    <mergeCell ref="R30:U30"/>
    <mergeCell ref="V30:AB30"/>
    <mergeCell ref="AC30:AF30"/>
    <mergeCell ref="AG30:AM30"/>
    <mergeCell ref="AN30:AQ30"/>
    <mergeCell ref="AR30:AX30"/>
    <mergeCell ref="AY30:BB30"/>
    <mergeCell ref="K29:Q29"/>
    <mergeCell ref="R29:U29"/>
    <mergeCell ref="V29:AB29"/>
    <mergeCell ref="AC29:AF29"/>
    <mergeCell ref="AG29:AM29"/>
    <mergeCell ref="AN31:AQ31"/>
    <mergeCell ref="AR31:AX31"/>
    <mergeCell ref="AY31:BB31"/>
    <mergeCell ref="K32:Q32"/>
    <mergeCell ref="R32:U32"/>
    <mergeCell ref="V32:AB32"/>
    <mergeCell ref="AC32:AF32"/>
    <mergeCell ref="AG32:AM32"/>
    <mergeCell ref="AN32:AQ32"/>
    <mergeCell ref="AR32:AX32"/>
    <mergeCell ref="AY32:BB32"/>
    <mergeCell ref="K31:Q31"/>
    <mergeCell ref="R31:U31"/>
    <mergeCell ref="V31:AB31"/>
    <mergeCell ref="AC31:AF31"/>
    <mergeCell ref="AG31:AM31"/>
    <mergeCell ref="AN33:AQ33"/>
    <mergeCell ref="AR33:AX33"/>
    <mergeCell ref="AY33:BB33"/>
    <mergeCell ref="K34:Q34"/>
    <mergeCell ref="R34:U34"/>
    <mergeCell ref="V34:AB34"/>
    <mergeCell ref="AC34:AF34"/>
    <mergeCell ref="AG34:AM34"/>
    <mergeCell ref="AN34:AQ34"/>
    <mergeCell ref="AR34:AX34"/>
    <mergeCell ref="AY34:BB34"/>
    <mergeCell ref="K33:Q33"/>
    <mergeCell ref="R33:U33"/>
    <mergeCell ref="V33:AB33"/>
    <mergeCell ref="AC33:AF33"/>
    <mergeCell ref="AG33:AM33"/>
    <mergeCell ref="AN38:AQ38"/>
    <mergeCell ref="AR38:AX38"/>
    <mergeCell ref="AY38:BB38"/>
    <mergeCell ref="K37:Q37"/>
    <mergeCell ref="R37:U37"/>
    <mergeCell ref="V37:AB37"/>
    <mergeCell ref="AC37:AF37"/>
    <mergeCell ref="AG37:AM37"/>
    <mergeCell ref="AN35:AQ35"/>
    <mergeCell ref="AR35:AX35"/>
    <mergeCell ref="AY35:BB35"/>
    <mergeCell ref="K36:Q36"/>
    <mergeCell ref="R36:U36"/>
    <mergeCell ref="V36:AB36"/>
    <mergeCell ref="AC36:AF36"/>
    <mergeCell ref="AG36:AM36"/>
    <mergeCell ref="AN36:AQ36"/>
    <mergeCell ref="AR36:AX36"/>
    <mergeCell ref="AY36:BB36"/>
    <mergeCell ref="K35:Q35"/>
    <mergeCell ref="R35:U35"/>
    <mergeCell ref="V35:AB35"/>
    <mergeCell ref="AC35:AF35"/>
    <mergeCell ref="AG35:AM35"/>
    <mergeCell ref="AG51:BB51"/>
    <mergeCell ref="A40:C40"/>
    <mergeCell ref="D41:BB41"/>
    <mergeCell ref="D42:BB42"/>
    <mergeCell ref="A43:C43"/>
    <mergeCell ref="D43:BB43"/>
    <mergeCell ref="A22:J22"/>
    <mergeCell ref="K22:BB22"/>
    <mergeCell ref="A23:J25"/>
    <mergeCell ref="AC24:AD24"/>
    <mergeCell ref="AE24:AH24"/>
    <mergeCell ref="AI24:AM24"/>
    <mergeCell ref="AP24:AR24"/>
    <mergeCell ref="Z24:AB24"/>
    <mergeCell ref="X24:Y24"/>
    <mergeCell ref="AN37:AQ37"/>
    <mergeCell ref="AR37:AX37"/>
    <mergeCell ref="AY37:BB37"/>
    <mergeCell ref="A38:J38"/>
    <mergeCell ref="K38:Q38"/>
    <mergeCell ref="R38:U38"/>
    <mergeCell ref="V38:AB38"/>
    <mergeCell ref="AC38:AF38"/>
    <mergeCell ref="AG38:AM38"/>
    <mergeCell ref="AY52:BB52"/>
    <mergeCell ref="AC53:AF53"/>
    <mergeCell ref="AG53:AM53"/>
    <mergeCell ref="AN53:AQ53"/>
    <mergeCell ref="AR53:AX53"/>
    <mergeCell ref="AY53:BB53"/>
    <mergeCell ref="A53:F53"/>
    <mergeCell ref="G53:J53"/>
    <mergeCell ref="K53:Q53"/>
    <mergeCell ref="R53:U53"/>
    <mergeCell ref="V53:AB53"/>
    <mergeCell ref="A52:F52"/>
    <mergeCell ref="G52:J52"/>
    <mergeCell ref="K52:Q52"/>
    <mergeCell ref="R52:U52"/>
    <mergeCell ref="V52:AB52"/>
    <mergeCell ref="AC52:AF52"/>
    <mergeCell ref="AG52:AM52"/>
    <mergeCell ref="AN52:AQ52"/>
    <mergeCell ref="AR52:AX52"/>
    <mergeCell ref="AC54:AF54"/>
    <mergeCell ref="AG54:AM54"/>
    <mergeCell ref="AN54:AQ54"/>
    <mergeCell ref="AR54:AX54"/>
    <mergeCell ref="AY54:BB54"/>
    <mergeCell ref="A54:F54"/>
    <mergeCell ref="G54:J54"/>
    <mergeCell ref="K54:Q54"/>
    <mergeCell ref="R54:U54"/>
    <mergeCell ref="V54:AB54"/>
    <mergeCell ref="AC55:AF55"/>
    <mergeCell ref="AG55:AM55"/>
    <mergeCell ref="AN55:AQ55"/>
    <mergeCell ref="AR55:AX55"/>
    <mergeCell ref="AY55:BB55"/>
    <mergeCell ref="A55:F55"/>
    <mergeCell ref="G55:J55"/>
    <mergeCell ref="K55:Q55"/>
    <mergeCell ref="R55:U55"/>
    <mergeCell ref="V55:AB55"/>
    <mergeCell ref="AC56:AF56"/>
    <mergeCell ref="AG56:AM56"/>
    <mergeCell ref="AN56:AQ56"/>
    <mergeCell ref="AR56:AX56"/>
    <mergeCell ref="AY56:BB56"/>
    <mergeCell ref="A56:F56"/>
    <mergeCell ref="G56:J56"/>
    <mergeCell ref="K56:Q56"/>
    <mergeCell ref="R56:U56"/>
    <mergeCell ref="V56:AB56"/>
    <mergeCell ref="AC57:AF57"/>
    <mergeCell ref="AG57:AM57"/>
    <mergeCell ref="AN57:AQ57"/>
    <mergeCell ref="AR57:AX57"/>
    <mergeCell ref="AY57:BB57"/>
    <mergeCell ref="A57:F57"/>
    <mergeCell ref="G57:J57"/>
    <mergeCell ref="K57:Q57"/>
    <mergeCell ref="R57:U57"/>
    <mergeCell ref="V57:AB57"/>
    <mergeCell ref="AC58:AF58"/>
    <mergeCell ref="AG58:AM58"/>
    <mergeCell ref="AN58:AQ58"/>
    <mergeCell ref="AR58:AX58"/>
    <mergeCell ref="AY58:BB58"/>
    <mergeCell ref="A58:F58"/>
    <mergeCell ref="G58:J58"/>
    <mergeCell ref="K58:Q58"/>
    <mergeCell ref="R58:U58"/>
    <mergeCell ref="V58:AB58"/>
    <mergeCell ref="AC59:AF59"/>
    <mergeCell ref="AG59:AM59"/>
    <mergeCell ref="AN59:AQ59"/>
    <mergeCell ref="AR59:AX59"/>
    <mergeCell ref="AY59:BB59"/>
    <mergeCell ref="A59:F59"/>
    <mergeCell ref="G59:J59"/>
    <mergeCell ref="K59:Q59"/>
    <mergeCell ref="R59:U59"/>
    <mergeCell ref="V59:AB59"/>
    <mergeCell ref="AC60:AF60"/>
    <mergeCell ref="AG60:AM60"/>
    <mergeCell ref="AN60:AQ60"/>
    <mergeCell ref="AR60:AX60"/>
    <mergeCell ref="AY60:BB60"/>
    <mergeCell ref="A60:F60"/>
    <mergeCell ref="G60:J60"/>
    <mergeCell ref="K60:Q60"/>
    <mergeCell ref="R60:U60"/>
    <mergeCell ref="V60:AB60"/>
    <mergeCell ref="AC61:AF61"/>
    <mergeCell ref="AG61:AM61"/>
    <mergeCell ref="AN61:AQ61"/>
    <mergeCell ref="AR61:AX61"/>
    <mergeCell ref="AY61:BB61"/>
    <mergeCell ref="A61:F61"/>
    <mergeCell ref="G61:J61"/>
    <mergeCell ref="K61:Q61"/>
    <mergeCell ref="R61:U61"/>
    <mergeCell ref="V61:AB61"/>
    <mergeCell ref="AC62:AF62"/>
    <mergeCell ref="AG62:AM62"/>
    <mergeCell ref="AN62:AQ62"/>
    <mergeCell ref="AR62:AX62"/>
    <mergeCell ref="AY62:BB62"/>
    <mergeCell ref="A62:F62"/>
    <mergeCell ref="G62:J62"/>
    <mergeCell ref="K62:Q62"/>
    <mergeCell ref="R62:U62"/>
    <mergeCell ref="V62:AB62"/>
    <mergeCell ref="AC63:AF63"/>
    <mergeCell ref="AG63:AM63"/>
    <mergeCell ref="AN63:AQ63"/>
    <mergeCell ref="AR63:AX63"/>
    <mergeCell ref="AY63:BB63"/>
    <mergeCell ref="A63:F63"/>
    <mergeCell ref="G63:J63"/>
    <mergeCell ref="K63:Q63"/>
    <mergeCell ref="R63:U63"/>
    <mergeCell ref="V63:AB63"/>
    <mergeCell ref="D67:BB67"/>
    <mergeCell ref="D68:BB68"/>
    <mergeCell ref="A69:C69"/>
    <mergeCell ref="D69:BB69"/>
    <mergeCell ref="AX71:BB71"/>
    <mergeCell ref="AG64:AM64"/>
    <mergeCell ref="AN64:AQ64"/>
    <mergeCell ref="AR64:AX64"/>
    <mergeCell ref="AY64:BB64"/>
    <mergeCell ref="A66:C66"/>
    <mergeCell ref="A64:J64"/>
    <mergeCell ref="K64:Q64"/>
    <mergeCell ref="R64:U64"/>
    <mergeCell ref="V64:AB64"/>
    <mergeCell ref="AC64:AF64"/>
    <mergeCell ref="D66:BB66"/>
    <mergeCell ref="A72:BB72"/>
    <mergeCell ref="A74:J74"/>
    <mergeCell ref="K74:BB74"/>
    <mergeCell ref="A75:J77"/>
    <mergeCell ref="AE75:AH75"/>
    <mergeCell ref="X76:Y76"/>
    <mergeCell ref="Z76:AB76"/>
    <mergeCell ref="AC76:AD76"/>
    <mergeCell ref="AE76:AH76"/>
    <mergeCell ref="AI76:AM76"/>
    <mergeCell ref="AN76:AO76"/>
    <mergeCell ref="AP76:AR76"/>
    <mergeCell ref="K77:U77"/>
    <mergeCell ref="V77:AF77"/>
    <mergeCell ref="AG77:BB77"/>
    <mergeCell ref="K75:AD75"/>
    <mergeCell ref="AI75:BB75"/>
    <mergeCell ref="AS76:BB76"/>
    <mergeCell ref="AY78:BB78"/>
    <mergeCell ref="AC79:AF79"/>
    <mergeCell ref="AG79:AM79"/>
    <mergeCell ref="AN79:AQ79"/>
    <mergeCell ref="AR79:AX79"/>
    <mergeCell ref="AY79:BB79"/>
    <mergeCell ref="A79:F79"/>
    <mergeCell ref="G79:J79"/>
    <mergeCell ref="K79:Q79"/>
    <mergeCell ref="R79:U79"/>
    <mergeCell ref="V79:AB79"/>
    <mergeCell ref="A78:F78"/>
    <mergeCell ref="G78:J78"/>
    <mergeCell ref="K78:Q78"/>
    <mergeCell ref="R78:U78"/>
    <mergeCell ref="V78:AB78"/>
    <mergeCell ref="AC78:AF78"/>
    <mergeCell ref="AG78:AM78"/>
    <mergeCell ref="AN78:AQ78"/>
    <mergeCell ref="AR78:AX78"/>
    <mergeCell ref="AC80:AF80"/>
    <mergeCell ref="AG80:AM80"/>
    <mergeCell ref="AN80:AQ80"/>
    <mergeCell ref="AR80:AX80"/>
    <mergeCell ref="AY80:BB80"/>
    <mergeCell ref="A80:F80"/>
    <mergeCell ref="G80:J80"/>
    <mergeCell ref="K80:Q80"/>
    <mergeCell ref="R80:U80"/>
    <mergeCell ref="V80:AB80"/>
    <mergeCell ref="AC81:AF81"/>
    <mergeCell ref="AG81:AM81"/>
    <mergeCell ref="AN81:AQ81"/>
    <mergeCell ref="AR81:AX81"/>
    <mergeCell ref="AY81:BB81"/>
    <mergeCell ref="A81:F81"/>
    <mergeCell ref="G81:J81"/>
    <mergeCell ref="K81:Q81"/>
    <mergeCell ref="R81:U81"/>
    <mergeCell ref="V81:AB81"/>
    <mergeCell ref="AC82:AF82"/>
    <mergeCell ref="AG82:AM82"/>
    <mergeCell ref="AN82:AQ82"/>
    <mergeCell ref="AR82:AX82"/>
    <mergeCell ref="AY82:BB82"/>
    <mergeCell ref="A82:F82"/>
    <mergeCell ref="G82:J82"/>
    <mergeCell ref="K82:Q82"/>
    <mergeCell ref="R82:U82"/>
    <mergeCell ref="V82:AB82"/>
    <mergeCell ref="AC83:AF83"/>
    <mergeCell ref="AG83:AM83"/>
    <mergeCell ref="AN83:AQ83"/>
    <mergeCell ref="AR83:AX83"/>
    <mergeCell ref="AY83:BB83"/>
    <mergeCell ref="A83:F83"/>
    <mergeCell ref="G83:J83"/>
    <mergeCell ref="K83:Q83"/>
    <mergeCell ref="R83:U83"/>
    <mergeCell ref="V83:AB83"/>
    <mergeCell ref="AC84:AF84"/>
    <mergeCell ref="AG84:AM84"/>
    <mergeCell ref="AN84:AQ84"/>
    <mergeCell ref="AR84:AX84"/>
    <mergeCell ref="AY84:BB84"/>
    <mergeCell ref="A84:F84"/>
    <mergeCell ref="G84:J84"/>
    <mergeCell ref="K84:Q84"/>
    <mergeCell ref="R84:U84"/>
    <mergeCell ref="V84:AB84"/>
    <mergeCell ref="AC85:AF85"/>
    <mergeCell ref="AG85:AM85"/>
    <mergeCell ref="AN85:AQ85"/>
    <mergeCell ref="AR85:AX85"/>
    <mergeCell ref="AY85:BB85"/>
    <mergeCell ref="A85:F85"/>
    <mergeCell ref="G85:J85"/>
    <mergeCell ref="K85:Q85"/>
    <mergeCell ref="R85:U85"/>
    <mergeCell ref="V85:AB85"/>
    <mergeCell ref="AY87:BB87"/>
    <mergeCell ref="A87:F87"/>
    <mergeCell ref="G87:J87"/>
    <mergeCell ref="K87:Q87"/>
    <mergeCell ref="R87:U87"/>
    <mergeCell ref="V87:AB87"/>
    <mergeCell ref="AC86:AF86"/>
    <mergeCell ref="AG86:AM86"/>
    <mergeCell ref="AN86:AQ86"/>
    <mergeCell ref="AR86:AX86"/>
    <mergeCell ref="AY86:BB86"/>
    <mergeCell ref="A86:F86"/>
    <mergeCell ref="G86:J86"/>
    <mergeCell ref="K86:Q86"/>
    <mergeCell ref="R86:U86"/>
    <mergeCell ref="V86:AB86"/>
    <mergeCell ref="A88:F88"/>
    <mergeCell ref="G88:J88"/>
    <mergeCell ref="K88:Q88"/>
    <mergeCell ref="R88:U88"/>
    <mergeCell ref="V88:AB88"/>
    <mergeCell ref="AC87:AF87"/>
    <mergeCell ref="AG87:AM87"/>
    <mergeCell ref="AN87:AQ87"/>
    <mergeCell ref="AR87:AX87"/>
    <mergeCell ref="G89:J89"/>
    <mergeCell ref="K89:Q89"/>
    <mergeCell ref="R89:U89"/>
    <mergeCell ref="V89:AB89"/>
    <mergeCell ref="AC88:AF88"/>
    <mergeCell ref="AG88:AM88"/>
    <mergeCell ref="AN88:AQ88"/>
    <mergeCell ref="AR88:AX88"/>
    <mergeCell ref="AY88:BB88"/>
    <mergeCell ref="AN50:AO50"/>
    <mergeCell ref="AP50:AR50"/>
    <mergeCell ref="K51:U51"/>
    <mergeCell ref="V51:AF51"/>
    <mergeCell ref="D93:BB93"/>
    <mergeCell ref="D94:BB94"/>
    <mergeCell ref="A95:C95"/>
    <mergeCell ref="D95:BB95"/>
    <mergeCell ref="AG90:AM90"/>
    <mergeCell ref="AN90:AQ90"/>
    <mergeCell ref="AR90:AX90"/>
    <mergeCell ref="AY90:BB90"/>
    <mergeCell ref="A92:C92"/>
    <mergeCell ref="A90:J90"/>
    <mergeCell ref="K90:Q90"/>
    <mergeCell ref="R90:U90"/>
    <mergeCell ref="V90:AB90"/>
    <mergeCell ref="AC90:AF90"/>
    <mergeCell ref="AC89:AF89"/>
    <mergeCell ref="AG89:AM89"/>
    <mergeCell ref="AN89:AQ89"/>
    <mergeCell ref="AR89:AX89"/>
    <mergeCell ref="AY89:BB89"/>
    <mergeCell ref="A89:F89"/>
    <mergeCell ref="S24:W24"/>
    <mergeCell ref="K24:R24"/>
    <mergeCell ref="K50:R50"/>
    <mergeCell ref="S50:W50"/>
    <mergeCell ref="K76:R76"/>
    <mergeCell ref="S76:W76"/>
    <mergeCell ref="A5:R6"/>
    <mergeCell ref="K23:AD23"/>
    <mergeCell ref="AI23:BB23"/>
    <mergeCell ref="AS24:BB24"/>
    <mergeCell ref="K49:AD49"/>
    <mergeCell ref="AI49:BB49"/>
    <mergeCell ref="AS50:BB50"/>
    <mergeCell ref="AX45:BB45"/>
    <mergeCell ref="A46:BB46"/>
    <mergeCell ref="A48:J48"/>
    <mergeCell ref="K48:BB48"/>
    <mergeCell ref="A49:J51"/>
    <mergeCell ref="AE49:AH49"/>
    <mergeCell ref="X50:Y50"/>
    <mergeCell ref="Z50:AB50"/>
    <mergeCell ref="AC50:AD50"/>
    <mergeCell ref="AE50:AH50"/>
    <mergeCell ref="AI50:AM50"/>
  </mergeCells>
  <phoneticPr fontId="18"/>
  <dataValidations count="1">
    <dataValidation type="list" allowBlank="1" showInputMessage="1" showErrorMessage="1" sqref="S7:BB17">
      <formula1>"　,○"</formula1>
    </dataValidation>
  </dataValidations>
  <pageMargins left="0.78740157480314965" right="0.59055118110236227" top="0.78740157480314965" bottom="0.78740157480314965" header="0" footer="0"/>
  <pageSetup paperSize="9" orientation="portrait" blackAndWhite="1" r:id="rId1"/>
  <rowBreaks count="3" manualBreakCount="3">
    <brk id="18" max="16383" man="1"/>
    <brk id="44" max="16383" man="1"/>
    <brk id="70"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DI117"/>
  <sheetViews>
    <sheetView view="pageBreakPreview" zoomScale="70" zoomScaleNormal="85" zoomScaleSheetLayoutView="70" workbookViewId="0">
      <selection activeCell="DV2" sqref="DV2"/>
    </sheetView>
  </sheetViews>
  <sheetFormatPr defaultColWidth="1.625" defaultRowHeight="15" customHeight="1"/>
  <cols>
    <col min="1" max="44" width="1.625" style="40"/>
    <col min="45" max="50" width="1.625" style="64"/>
    <col min="51" max="51" width="1.625" style="64" customWidth="1"/>
    <col min="52" max="52" width="2.75" style="44" customWidth="1"/>
    <col min="53" max="53" width="2" style="44" customWidth="1"/>
    <col min="54" max="54" width="3" style="44" customWidth="1"/>
    <col min="55" max="55" width="2.5" style="44" customWidth="1"/>
    <col min="56" max="57" width="1.625" style="40"/>
    <col min="58" max="58" width="2.125" style="40" customWidth="1"/>
    <col min="59" max="59" width="1.625" style="40" customWidth="1"/>
    <col min="60" max="70" width="1.625" style="40"/>
    <col min="71" max="71" width="2.125" style="40" customWidth="1"/>
    <col min="72" max="72" width="1.625" style="40"/>
    <col min="73" max="73" width="2.75" style="40" hidden="1" customWidth="1"/>
    <col min="74" max="74" width="9.25" style="61" hidden="1" customWidth="1"/>
    <col min="75" max="75" width="4.75" style="61" hidden="1" customWidth="1"/>
    <col min="76" max="76" width="11.375" style="43" hidden="1" customWidth="1"/>
    <col min="77" max="77" width="4.75" style="40" hidden="1" customWidth="1"/>
    <col min="78" max="78" width="15.5" style="44" hidden="1" customWidth="1"/>
    <col min="79" max="79" width="9.25" style="44" hidden="1" customWidth="1"/>
    <col min="80" max="80" width="3.875" style="44" hidden="1" customWidth="1"/>
    <col min="81" max="81" width="5.625" style="44" hidden="1" customWidth="1"/>
    <col min="82" max="82" width="15.5" style="44" hidden="1" customWidth="1"/>
    <col min="83" max="83" width="9.25" style="44" hidden="1" customWidth="1"/>
    <col min="84" max="84" width="11.25" style="44" hidden="1" customWidth="1"/>
    <col min="85" max="86" width="3.875" style="44" hidden="1" customWidth="1"/>
    <col min="87" max="87" width="4.75" style="40" hidden="1" customWidth="1"/>
    <col min="88" max="88" width="15.5" style="40" hidden="1" customWidth="1"/>
    <col min="89" max="89" width="5.625" style="40" hidden="1" customWidth="1"/>
    <col min="90" max="91" width="7.5" style="40" hidden="1" customWidth="1"/>
    <col min="92" max="93" width="9.25" style="45" hidden="1" customWidth="1"/>
    <col min="94" max="96" width="7.5" style="45" hidden="1" customWidth="1"/>
    <col min="97" max="98" width="9.25" style="45" hidden="1" customWidth="1"/>
    <col min="99" max="99" width="11.25" style="45" hidden="1" customWidth="1"/>
    <col min="100" max="101" width="7.5" style="45" hidden="1" customWidth="1"/>
    <col min="102" max="103" width="9.25" style="45" hidden="1" customWidth="1"/>
    <col min="104" max="104" width="11.25" style="45" hidden="1" customWidth="1"/>
    <col min="105" max="106" width="7.5" style="45" hidden="1" customWidth="1"/>
    <col min="107" max="108" width="9.25" style="45" hidden="1" customWidth="1"/>
    <col min="109" max="109" width="13.375" style="45" hidden="1" customWidth="1"/>
    <col min="110" max="111" width="7.5" style="45" hidden="1" customWidth="1"/>
    <col min="112" max="113" width="9.25" style="45" hidden="1" customWidth="1"/>
    <col min="114" max="119" width="4.75" style="40" customWidth="1"/>
    <col min="120" max="16384" width="1.625" style="40"/>
  </cols>
  <sheetData>
    <row r="1" spans="1:113" ht="24.75" customHeight="1">
      <c r="A1" s="680" t="s">
        <v>391</v>
      </c>
      <c r="B1" s="680"/>
      <c r="C1" s="680"/>
      <c r="D1" s="680"/>
      <c r="E1" s="680"/>
      <c r="F1" s="39"/>
      <c r="G1" s="39"/>
      <c r="H1" s="39"/>
      <c r="I1" s="39"/>
      <c r="J1" s="39"/>
      <c r="K1" s="39"/>
      <c r="L1" s="681" t="s">
        <v>61</v>
      </c>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2"/>
      <c r="AT1" s="683" t="s">
        <v>63</v>
      </c>
      <c r="AU1" s="684"/>
      <c r="AV1" s="684"/>
      <c r="AW1" s="684"/>
      <c r="AX1" s="684"/>
      <c r="AY1" s="684"/>
      <c r="AZ1" s="684"/>
      <c r="BA1" s="685"/>
      <c r="BB1" s="686"/>
      <c r="BC1" s="687"/>
      <c r="BD1" s="687"/>
      <c r="BE1" s="687"/>
      <c r="BF1" s="687"/>
      <c r="BG1" s="687"/>
      <c r="BH1" s="687"/>
      <c r="BI1" s="687"/>
      <c r="BJ1" s="687"/>
      <c r="BK1" s="687"/>
      <c r="BL1" s="687"/>
      <c r="BM1" s="687"/>
      <c r="BN1" s="687"/>
      <c r="BO1" s="687"/>
      <c r="BP1" s="687"/>
      <c r="BQ1" s="687"/>
      <c r="BR1" s="687"/>
      <c r="BS1" s="688"/>
      <c r="BT1" s="37"/>
      <c r="BV1" s="41"/>
      <c r="BW1" s="42"/>
    </row>
    <row r="2" spans="1:113" ht="20.100000000000001" customHeight="1">
      <c r="A2" s="37"/>
      <c r="B2" s="46"/>
      <c r="C2" s="39"/>
      <c r="D2" s="39"/>
      <c r="E2" s="39"/>
      <c r="F2" s="39"/>
      <c r="G2" s="39"/>
      <c r="H2" s="39"/>
      <c r="I2" s="39"/>
      <c r="J2" s="39"/>
      <c r="K2" s="39"/>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2"/>
      <c r="AT2" s="689" t="s">
        <v>225</v>
      </c>
      <c r="AU2" s="689"/>
      <c r="AV2" s="689"/>
      <c r="AW2" s="689"/>
      <c r="AX2" s="689"/>
      <c r="AY2" s="689"/>
      <c r="AZ2" s="689"/>
      <c r="BA2" s="690"/>
      <c r="BB2" s="691"/>
      <c r="BC2" s="692"/>
      <c r="BD2" s="692"/>
      <c r="BE2" s="692"/>
      <c r="BF2" s="692"/>
      <c r="BG2" s="692"/>
      <c r="BH2" s="693"/>
      <c r="BI2" s="693"/>
      <c r="BJ2" s="693"/>
      <c r="BK2" s="693"/>
      <c r="BL2" s="693"/>
      <c r="BM2" s="693"/>
      <c r="BN2" s="693"/>
      <c r="BO2" s="693"/>
      <c r="BP2" s="693"/>
      <c r="BQ2" s="693"/>
      <c r="BR2" s="693"/>
      <c r="BS2" s="694"/>
      <c r="BT2" s="37"/>
      <c r="BV2" s="41"/>
      <c r="BW2" s="42"/>
    </row>
    <row r="3" spans="1:113" ht="15" customHeight="1" thickBot="1">
      <c r="A3" s="37"/>
      <c r="B3" s="47"/>
      <c r="C3" s="47"/>
      <c r="D3" s="47"/>
      <c r="E3" s="47"/>
      <c r="F3" s="47"/>
      <c r="G3" s="47"/>
      <c r="H3" s="47"/>
      <c r="I3" s="47"/>
      <c r="J3" s="47"/>
      <c r="K3" s="47"/>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9"/>
      <c r="AT3" s="50"/>
      <c r="AU3" s="50"/>
      <c r="AV3" s="50"/>
      <c r="AW3" s="50"/>
      <c r="AX3" s="50"/>
      <c r="AY3" s="50">
        <f>資料2!AF3</f>
        <v>7</v>
      </c>
      <c r="AZ3" s="51"/>
      <c r="BA3" s="51"/>
      <c r="BB3" s="51"/>
      <c r="BC3" s="695" t="s">
        <v>64</v>
      </c>
      <c r="BD3" s="695"/>
      <c r="BE3" s="695"/>
      <c r="BF3" s="696">
        <f>資料2!AC3</f>
        <v>5</v>
      </c>
      <c r="BG3" s="696"/>
      <c r="BH3" s="697" t="s">
        <v>65</v>
      </c>
      <c r="BI3" s="697"/>
      <c r="BJ3" s="696">
        <f>資料2!AF3</f>
        <v>7</v>
      </c>
      <c r="BK3" s="696"/>
      <c r="BL3" s="697" t="s">
        <v>66</v>
      </c>
      <c r="BM3" s="697"/>
      <c r="BN3" s="696">
        <v>1</v>
      </c>
      <c r="BO3" s="696"/>
      <c r="BP3" s="698" t="s">
        <v>67</v>
      </c>
      <c r="BQ3" s="698"/>
      <c r="BR3" s="698"/>
      <c r="BS3" s="698"/>
      <c r="BT3" s="37"/>
      <c r="BV3" s="52">
        <f>DATE(BF3+118,BJ3,BN3)</f>
        <v>45108</v>
      </c>
      <c r="BW3" s="53"/>
      <c r="CQ3" s="699" t="s">
        <v>226</v>
      </c>
      <c r="CR3" s="700"/>
      <c r="CS3" s="700"/>
      <c r="CT3" s="700"/>
      <c r="CU3" s="701"/>
      <c r="CV3" s="701"/>
      <c r="CW3" s="701"/>
      <c r="CX3" s="701"/>
      <c r="CY3" s="702"/>
    </row>
    <row r="4" spans="1:113" ht="17.25" customHeight="1">
      <c r="A4" s="37"/>
      <c r="B4" s="703" t="s" ph="1">
        <v>68</v>
      </c>
      <c r="C4" s="704" ph="1"/>
      <c r="D4" s="704" ph="1"/>
      <c r="E4" s="704" ph="1"/>
      <c r="F4" s="704" ph="1"/>
      <c r="G4" s="704" ph="1"/>
      <c r="H4" s="704" ph="1"/>
      <c r="I4" s="704" ph="1"/>
      <c r="J4" s="704" ph="1"/>
      <c r="K4" s="705" ph="1"/>
      <c r="L4" s="712" t="s" ph="1">
        <v>227</v>
      </c>
      <c r="M4" s="713"/>
      <c r="N4" s="713"/>
      <c r="O4" s="713"/>
      <c r="P4" s="713"/>
      <c r="Q4" s="713"/>
      <c r="R4" s="713"/>
      <c r="S4" s="713"/>
      <c r="T4" s="713"/>
      <c r="U4" s="713"/>
      <c r="V4" s="713"/>
      <c r="W4" s="713"/>
      <c r="X4" s="713"/>
      <c r="Y4" s="713"/>
      <c r="Z4" s="713"/>
      <c r="AA4" s="713"/>
      <c r="AB4" s="713"/>
      <c r="AC4" s="713"/>
      <c r="AD4" s="713"/>
      <c r="AE4" s="713"/>
      <c r="AF4" s="713"/>
      <c r="AG4" s="714"/>
      <c r="AH4" s="54" t="s">
        <v>3</v>
      </c>
      <c r="AI4" s="55"/>
      <c r="AJ4" s="55"/>
      <c r="AK4" s="55"/>
      <c r="AL4" s="55"/>
      <c r="AM4" s="55"/>
      <c r="AN4" s="55"/>
      <c r="AO4" s="55"/>
      <c r="AP4" s="55"/>
      <c r="AQ4" s="55"/>
      <c r="AR4" s="55"/>
      <c r="AS4" s="56"/>
      <c r="AT4" s="56"/>
      <c r="AU4" s="56"/>
      <c r="AV4" s="56"/>
      <c r="AW4" s="56"/>
      <c r="AX4" s="56"/>
      <c r="AY4" s="56"/>
      <c r="AZ4" s="57"/>
      <c r="BA4" s="57"/>
      <c r="BB4" s="57"/>
      <c r="BC4" s="57"/>
      <c r="BD4" s="55"/>
      <c r="BE4" s="58"/>
      <c r="BF4" s="58"/>
      <c r="BG4" s="58"/>
      <c r="BH4" s="58"/>
      <c r="BI4" s="58"/>
      <c r="BJ4" s="721" t="s">
        <v>69</v>
      </c>
      <c r="BK4" s="722"/>
      <c r="BL4" s="722"/>
      <c r="BM4" s="722"/>
      <c r="BN4" s="722"/>
      <c r="BO4" s="722"/>
      <c r="BP4" s="722"/>
      <c r="BQ4" s="722"/>
      <c r="BR4" s="722"/>
      <c r="BS4" s="723"/>
      <c r="BT4" s="59"/>
      <c r="BU4" s="60"/>
      <c r="BW4" s="62"/>
      <c r="BY4" s="43"/>
      <c r="BZ4" s="63"/>
      <c r="CA4" s="63"/>
      <c r="CB4" s="63"/>
      <c r="CC4" s="63"/>
      <c r="CD4" s="63"/>
      <c r="CE4" s="63"/>
      <c r="CP4" s="730" t="s">
        <v>228</v>
      </c>
      <c r="CQ4" s="730"/>
      <c r="CR4" s="730"/>
      <c r="CS4" s="730"/>
      <c r="CT4" s="730"/>
      <c r="CU4" s="731" t="s">
        <v>229</v>
      </c>
      <c r="CV4" s="731"/>
      <c r="CW4" s="731"/>
      <c r="CX4" s="731"/>
      <c r="CY4" s="732"/>
      <c r="CZ4" s="731" t="s">
        <v>230</v>
      </c>
      <c r="DA4" s="731"/>
      <c r="DB4" s="731"/>
      <c r="DC4" s="731"/>
      <c r="DD4" s="732"/>
      <c r="DE4" s="731" t="s">
        <v>231</v>
      </c>
      <c r="DF4" s="731"/>
      <c r="DG4" s="731"/>
      <c r="DH4" s="731"/>
      <c r="DI4" s="732"/>
    </row>
    <row r="5" spans="1:113" ht="17.25" customHeight="1">
      <c r="A5" s="37"/>
      <c r="B5" s="706" ph="1"/>
      <c r="C5" s="707" ph="1"/>
      <c r="D5" s="707" ph="1"/>
      <c r="E5" s="707" ph="1"/>
      <c r="F5" s="707" ph="1"/>
      <c r="G5" s="707" ph="1"/>
      <c r="H5" s="707" ph="1"/>
      <c r="I5" s="707" ph="1"/>
      <c r="J5" s="707" ph="1"/>
      <c r="K5" s="708" ph="1"/>
      <c r="L5" s="715"/>
      <c r="M5" s="716"/>
      <c r="N5" s="716"/>
      <c r="O5" s="716"/>
      <c r="P5" s="716"/>
      <c r="Q5" s="716"/>
      <c r="R5" s="716"/>
      <c r="S5" s="716"/>
      <c r="T5" s="716"/>
      <c r="U5" s="716"/>
      <c r="V5" s="716"/>
      <c r="W5" s="716"/>
      <c r="X5" s="716"/>
      <c r="Y5" s="716"/>
      <c r="Z5" s="716"/>
      <c r="AA5" s="716"/>
      <c r="AB5" s="716"/>
      <c r="AC5" s="716"/>
      <c r="AD5" s="716"/>
      <c r="AE5" s="716"/>
      <c r="AF5" s="716"/>
      <c r="AG5" s="717"/>
      <c r="AH5" s="737" t="s">
        <v>232</v>
      </c>
      <c r="AI5" s="738"/>
      <c r="AJ5" s="741" t="s">
        <v>233</v>
      </c>
      <c r="AK5" s="741"/>
      <c r="AL5" s="743" t="s">
        <v>40</v>
      </c>
      <c r="AM5" s="743"/>
      <c r="AN5" s="741" t="s">
        <v>234</v>
      </c>
      <c r="AO5" s="741"/>
      <c r="AP5" s="743" t="s">
        <v>41</v>
      </c>
      <c r="AQ5" s="743"/>
      <c r="AR5" s="741" t="s">
        <v>235</v>
      </c>
      <c r="AS5" s="741"/>
      <c r="AT5" s="745" t="s">
        <v>48</v>
      </c>
      <c r="AU5" s="745"/>
      <c r="AV5" s="747">
        <f>IF(BF3="","",DATEDIF(BX5,BV3,"Y"))</f>
        <v>48</v>
      </c>
      <c r="AW5" s="747"/>
      <c r="AX5" s="747"/>
      <c r="BJ5" s="724"/>
      <c r="BK5" s="725"/>
      <c r="BL5" s="725"/>
      <c r="BM5" s="725"/>
      <c r="BN5" s="725"/>
      <c r="BO5" s="725"/>
      <c r="BP5" s="725"/>
      <c r="BQ5" s="725"/>
      <c r="BR5" s="725"/>
      <c r="BS5" s="726"/>
      <c r="BT5" s="59"/>
      <c r="BU5" s="60"/>
      <c r="BV5" s="65">
        <f>IF(AH5="S",25,88)</f>
        <v>25</v>
      </c>
      <c r="BW5" s="66">
        <f>AJ5+BV5</f>
        <v>75</v>
      </c>
      <c r="BX5" s="67">
        <f>DATE(BW5,AN5,AR5)</f>
        <v>27485</v>
      </c>
      <c r="BY5" s="43"/>
      <c r="BZ5" s="63"/>
      <c r="CA5" s="63"/>
      <c r="CB5" s="63"/>
      <c r="CC5" s="63"/>
      <c r="CD5" s="63"/>
      <c r="CE5" s="63"/>
      <c r="CJ5" s="68"/>
      <c r="CK5" s="68"/>
      <c r="CL5" s="69" t="s">
        <v>236</v>
      </c>
      <c r="CM5" s="68" t="s">
        <v>237</v>
      </c>
      <c r="CN5" s="70" t="s">
        <v>238</v>
      </c>
      <c r="CO5" s="71" t="s">
        <v>239</v>
      </c>
      <c r="CP5" s="72" t="s">
        <v>228</v>
      </c>
      <c r="CQ5" s="73" t="s">
        <v>240</v>
      </c>
      <c r="CR5" s="73" t="s">
        <v>237</v>
      </c>
      <c r="CS5" s="74" t="s">
        <v>238</v>
      </c>
      <c r="CT5" s="75" t="s">
        <v>239</v>
      </c>
      <c r="CU5" s="72" t="s">
        <v>229</v>
      </c>
      <c r="CV5" s="73" t="s">
        <v>240</v>
      </c>
      <c r="CW5" s="73" t="s">
        <v>237</v>
      </c>
      <c r="CX5" s="73" t="s">
        <v>238</v>
      </c>
      <c r="CY5" s="70" t="s">
        <v>239</v>
      </c>
      <c r="CZ5" s="72" t="s">
        <v>230</v>
      </c>
      <c r="DA5" s="73" t="s">
        <v>240</v>
      </c>
      <c r="DB5" s="73" t="s">
        <v>237</v>
      </c>
      <c r="DC5" s="73" t="s">
        <v>238</v>
      </c>
      <c r="DD5" s="70" t="s">
        <v>239</v>
      </c>
      <c r="DE5" s="72" t="s">
        <v>231</v>
      </c>
      <c r="DF5" s="73" t="s">
        <v>240</v>
      </c>
      <c r="DG5" s="73" t="s">
        <v>237</v>
      </c>
      <c r="DH5" s="73" t="s">
        <v>238</v>
      </c>
      <c r="DI5" s="70" t="s">
        <v>239</v>
      </c>
    </row>
    <row r="6" spans="1:113" ht="17.25" customHeight="1">
      <c r="A6" s="37"/>
      <c r="B6" s="709" ph="1"/>
      <c r="C6" s="710" ph="1"/>
      <c r="D6" s="710" ph="1"/>
      <c r="E6" s="710" ph="1"/>
      <c r="F6" s="710" ph="1"/>
      <c r="G6" s="710" ph="1"/>
      <c r="H6" s="710" ph="1"/>
      <c r="I6" s="710" ph="1"/>
      <c r="J6" s="710" ph="1"/>
      <c r="K6" s="711" ph="1"/>
      <c r="L6" s="718"/>
      <c r="M6" s="719"/>
      <c r="N6" s="719"/>
      <c r="O6" s="719"/>
      <c r="P6" s="719"/>
      <c r="Q6" s="719"/>
      <c r="R6" s="719"/>
      <c r="S6" s="719"/>
      <c r="T6" s="719"/>
      <c r="U6" s="719"/>
      <c r="V6" s="719"/>
      <c r="W6" s="719"/>
      <c r="X6" s="719"/>
      <c r="Y6" s="719"/>
      <c r="Z6" s="719"/>
      <c r="AA6" s="719"/>
      <c r="AB6" s="719"/>
      <c r="AC6" s="719"/>
      <c r="AD6" s="719"/>
      <c r="AE6" s="719"/>
      <c r="AF6" s="719"/>
      <c r="AG6" s="720"/>
      <c r="AH6" s="739"/>
      <c r="AI6" s="740"/>
      <c r="AJ6" s="742"/>
      <c r="AK6" s="742"/>
      <c r="AL6" s="744"/>
      <c r="AM6" s="744"/>
      <c r="AN6" s="742"/>
      <c r="AO6" s="742"/>
      <c r="AP6" s="744"/>
      <c r="AQ6" s="744"/>
      <c r="AR6" s="742"/>
      <c r="AS6" s="742"/>
      <c r="AT6" s="746"/>
      <c r="AU6" s="746"/>
      <c r="AV6" s="748"/>
      <c r="AW6" s="748"/>
      <c r="AX6" s="748"/>
      <c r="BJ6" s="724"/>
      <c r="BK6" s="725"/>
      <c r="BL6" s="725"/>
      <c r="BM6" s="725"/>
      <c r="BN6" s="725"/>
      <c r="BO6" s="725"/>
      <c r="BP6" s="725"/>
      <c r="BQ6" s="725"/>
      <c r="BR6" s="725"/>
      <c r="BS6" s="726"/>
      <c r="BT6" s="59"/>
      <c r="BU6" s="60"/>
      <c r="BW6" s="62"/>
      <c r="BY6" s="43"/>
      <c r="BZ6" s="63"/>
      <c r="CA6" s="63"/>
      <c r="CB6" s="63"/>
      <c r="CC6" s="63"/>
      <c r="CD6" s="63"/>
      <c r="CE6" s="63"/>
      <c r="CJ6" s="68" t="s">
        <v>241</v>
      </c>
      <c r="CK6" s="68" t="s">
        <v>242</v>
      </c>
      <c r="CL6" s="69">
        <f>SUMIFS($CB$14:$CB$52,$BZ$14:$BZ$52,CJ6,$CA$14:$CA$52,CK6)</f>
        <v>6</v>
      </c>
      <c r="CM6" s="68">
        <f>SUMIFS($CC$14:$CC$52,$BZ$14:$BZ$52,CJ6,$CA$14:$CA$52,CK6)</f>
        <v>0</v>
      </c>
      <c r="CN6" s="76">
        <f>((SUMIFS($CB$14:$CB$52,$BZ$14:$BZ$52,CJ6,$CA$14:$CA$52,CK6))+(INT(CM6/12)))</f>
        <v>6</v>
      </c>
      <c r="CO6" s="71">
        <f>MOD(SUMIFS($CC$14:$CC$52,$BZ$14:$BZ$52,CJ6,$CA$14:$CA$52,CK6),12)</f>
        <v>0</v>
      </c>
      <c r="CP6" s="72" t="s">
        <v>228</v>
      </c>
      <c r="CQ6" s="70">
        <f>SUMIFS($CG$14:$CG$52,$CD$14:$CD$52,CJ6,$CE$14:$CE$52,CK6,$CF$14:$CF$52,CP6)</f>
        <v>2</v>
      </c>
      <c r="CR6" s="70">
        <f>SUMIFS($CH$14:$CH$52,$CD$14:$CD$52,CJ6,$CE$14:$CE$52,CK6,$CF$14:$CF$52,CP6)</f>
        <v>6</v>
      </c>
      <c r="CS6" s="76">
        <f>((SUMIFS($CG$14:$CG$52,$CD$14:$CD$52,CJ6,$CE$14:$CE$52,CK6,$CF$14:$CF$52,CP6))+(INT(CR6/12)))</f>
        <v>2</v>
      </c>
      <c r="CT6" s="76">
        <f>MOD(SUMIFS($CH$14:$CH$52,$CD$14:$CD$52,CJ6,$CE$14:$CE$52,CK6,$CF$14:$CF$52,CP6),12)</f>
        <v>6</v>
      </c>
      <c r="CU6" s="72" t="s">
        <v>229</v>
      </c>
      <c r="CV6" s="70">
        <f>SUMIFS($CG$14:$CG$52,$CD$14:$CD$52,CJ6,$CE$14:$CE$52,CK6,$CF$14:$CF$52,CU6)</f>
        <v>0</v>
      </c>
      <c r="CW6" s="70">
        <f>SUMIFS($CH$14:$CH$52,$CD$14:$CD$52,CJ6,$CE$14:$CE$52,CK6,$CF$14:$CF$52,CU6)</f>
        <v>0</v>
      </c>
      <c r="CX6" s="70">
        <f>((SUMIFS($CG$14:$CG$52,$CD$14:$CD$52,CJ6,$CE$14:$CE$52,CK6,$CF$14:$CF$52,CU6))+(INT(CW6/12)))</f>
        <v>0</v>
      </c>
      <c r="CY6" s="70">
        <f>MOD(SUMIFS($CH$14:$CH$52,$CD$14:$CD$52,CJ6,$CE$14:$CE$52,CK6,$CF$14:$CF$52,CU6),12)</f>
        <v>0</v>
      </c>
      <c r="CZ6" s="72" t="s">
        <v>230</v>
      </c>
      <c r="DA6" s="70">
        <f>SUMIFS($CG$14:$CG$52,$CD$14:$CD$52,CJ6,$CE$14:$CE$52,CK6,$CF$14:$CF$52,CZ6)</f>
        <v>1</v>
      </c>
      <c r="DB6" s="70">
        <f>SUMIFS($CH$14:$CH$52,$CD$14:$CD$52,CJ6,$CE$14:$CE$52,CK6,$CF$14:$CF$52,CZ6)</f>
        <v>6</v>
      </c>
      <c r="DC6" s="70">
        <f>((SUMIFS($CG$14:$CG$52,$CD$14:$CD$52,CJ6,$CE$14:$CE$52,CK6,$CF$14:$CF$52,CZ6))+(INT(DB6/12)))</f>
        <v>1</v>
      </c>
      <c r="DD6" s="70">
        <f>MOD(SUMIFS($CH$14:$CH$52,$CD$14:$CD$52,CJ6,$CE$14:$CE$52,CK6,$CF$14:$CF$52,CZ6),12)</f>
        <v>6</v>
      </c>
      <c r="DE6" s="72" t="s">
        <v>243</v>
      </c>
      <c r="DF6" s="70">
        <f>SUMIFS($CG$14:$CG$52,$CD$14:$CD$52,CJ6,$CE$14:$CE$52,CK6,$CF$14:$CF$52,DE6)</f>
        <v>0</v>
      </c>
      <c r="DG6" s="70">
        <f>SUMIFS($CH$14:$CH$52,$CD$14:$CD$52,CJ6,$CE$14:$CE$52,CK6,$CF$14:$CF$52,DE6)</f>
        <v>0</v>
      </c>
      <c r="DH6" s="70">
        <f>((SUMIFS($CG$14:$CG$52,$CD$14:$CD$52,CJ6,$CE$14:$CE$52,CK6,$CF$14:$CF$52,DE6))+(INT(DG6/12)))</f>
        <v>0</v>
      </c>
      <c r="DI6" s="70">
        <f>MOD(SUMIFS($CH$14:$CH$52,$CD$14:$CD$52,CJ6,$CE$14:$CE$52,CK6,$CF$14:$CF$52,DE6),12)</f>
        <v>0</v>
      </c>
    </row>
    <row r="7" spans="1:113" ht="17.25" customHeight="1">
      <c r="A7" s="37"/>
      <c r="B7" s="733" t="s">
        <v>70</v>
      </c>
      <c r="C7" s="734"/>
      <c r="D7" s="734"/>
      <c r="E7" s="734"/>
      <c r="F7" s="734"/>
      <c r="G7" s="734"/>
      <c r="H7" s="734"/>
      <c r="I7" s="734"/>
      <c r="J7" s="734"/>
      <c r="K7" s="735"/>
      <c r="L7" s="77" t="s">
        <v>71</v>
      </c>
      <c r="M7" s="78"/>
      <c r="N7" s="736" t="s">
        <v>244</v>
      </c>
      <c r="O7" s="736"/>
      <c r="P7" s="736"/>
      <c r="Q7" s="736"/>
      <c r="R7" s="736"/>
      <c r="S7" s="736"/>
      <c r="T7" s="736"/>
      <c r="U7" s="736"/>
      <c r="V7" s="736"/>
      <c r="W7" s="78"/>
      <c r="X7" s="78"/>
      <c r="Y7" s="78"/>
      <c r="Z7" s="78"/>
      <c r="AA7" s="78"/>
      <c r="AB7" s="78"/>
      <c r="AC7" s="78"/>
      <c r="AD7" s="78"/>
      <c r="AE7" s="78"/>
      <c r="AF7" s="78"/>
      <c r="AG7" s="78"/>
      <c r="AH7" s="78"/>
      <c r="AI7" s="78"/>
      <c r="AJ7" s="78"/>
      <c r="AK7" s="78"/>
      <c r="AL7" s="78"/>
      <c r="AM7" s="78"/>
      <c r="AN7" s="78"/>
      <c r="AO7" s="78"/>
      <c r="AP7" s="78"/>
      <c r="AQ7" s="78"/>
      <c r="AR7" s="78"/>
      <c r="AS7" s="79"/>
      <c r="AT7" s="79"/>
      <c r="AU7" s="79"/>
      <c r="AV7" s="79"/>
      <c r="AW7" s="79"/>
      <c r="AX7" s="79"/>
      <c r="AY7" s="79"/>
      <c r="AZ7" s="80"/>
      <c r="BA7" s="80"/>
      <c r="BB7" s="80"/>
      <c r="BC7" s="80"/>
      <c r="BD7" s="78"/>
      <c r="BE7" s="78"/>
      <c r="BF7" s="78"/>
      <c r="BG7" s="78"/>
      <c r="BH7" s="78"/>
      <c r="BI7" s="78"/>
      <c r="BJ7" s="724"/>
      <c r="BK7" s="725"/>
      <c r="BL7" s="725"/>
      <c r="BM7" s="725"/>
      <c r="BN7" s="725"/>
      <c r="BO7" s="725"/>
      <c r="BP7" s="725"/>
      <c r="BQ7" s="725"/>
      <c r="BR7" s="725"/>
      <c r="BS7" s="726"/>
      <c r="BT7" s="59"/>
      <c r="BU7" s="60"/>
      <c r="BV7" s="65"/>
      <c r="BW7" s="62"/>
      <c r="BY7" s="43"/>
      <c r="BZ7" s="63"/>
      <c r="CA7" s="63"/>
      <c r="CB7" s="63"/>
      <c r="CC7" s="63"/>
      <c r="CD7" s="63"/>
      <c r="CE7" s="63"/>
      <c r="CJ7" s="68" t="s">
        <v>245</v>
      </c>
      <c r="CK7" s="68" t="s">
        <v>242</v>
      </c>
      <c r="CL7" s="69">
        <f t="shared" ref="CL7:CL13" si="0">SUMIFS($CB$14:$CB$52,$BZ$14:$BZ$52,CJ7,$CA$14:$CA$52,CK7)</f>
        <v>0</v>
      </c>
      <c r="CM7" s="68">
        <f t="shared" ref="CM7:CM13" si="1">SUMIFS($CC$14:$CC$52,$BZ$14:$BZ$52,CJ7,$CA$14:$CA$52,CK7)</f>
        <v>0</v>
      </c>
      <c r="CN7" s="76">
        <f t="shared" ref="CN7:CN13" si="2">((SUMIFS($CB$14:$CB$52,$BZ$14:$BZ$52,CJ7,$CA$14:$CA$52,CK7))+(INT(CM7/12)))</f>
        <v>0</v>
      </c>
      <c r="CO7" s="71">
        <f t="shared" ref="CO7:CO13" si="3">MOD(SUMIFS($CC$14:$CC$52,$BZ$14:$BZ$52,CJ7,$CA$14:$CA$52,CK7),12)</f>
        <v>0</v>
      </c>
      <c r="CP7" s="72" t="s">
        <v>228</v>
      </c>
      <c r="CQ7" s="70">
        <f t="shared" ref="CQ7:CQ15" si="4">SUMIFS($CG$14:$CG$52,$CD$14:$CD$52,CJ7,$CE$14:$CE$52,CK7,$CF$14:$CF$52,CP7)</f>
        <v>0</v>
      </c>
      <c r="CR7" s="70">
        <f t="shared" ref="CR7:CR13" si="5">SUMIFS($CH$14:$CH$52,$CD$14:$CD$52,CJ7,$CE$14:$CE$52,CK7,$CF$14:$CF$52,CP7)</f>
        <v>0</v>
      </c>
      <c r="CS7" s="76">
        <f t="shared" ref="CS7:CS15" si="6">((SUMIFS($CG$14:$CG$52,$CD$14:$CD$52,CJ7,$CE$14:$CE$52,CK7,$CF$14:$CF$52,CP7))+(INT(CR7/12)))</f>
        <v>0</v>
      </c>
      <c r="CT7" s="76">
        <f t="shared" ref="CT7:CT15" si="7">MOD(SUMIFS($CH$14:$CH$52,$CD$14:$CD$52,CJ7,$CE$14:$CE$52,CK7,$CF$14:$CF$52,CP7),12)</f>
        <v>0</v>
      </c>
      <c r="CU7" s="72" t="s">
        <v>229</v>
      </c>
      <c r="CV7" s="70">
        <f t="shared" ref="CV7:CV15" si="8">SUMIFS($CG$14:$CG$52,$CD$14:$CD$52,CJ7,$CE$14:$CE$52,CK7,$CF$14:$CF$52,CU7)</f>
        <v>0</v>
      </c>
      <c r="CW7" s="70">
        <f t="shared" ref="CW7:CW15" si="9">SUMIFS($CH$14:$CH$52,$CD$14:$CD$52,CJ7,$CE$14:$CE$52,CK7,$CF$14:$CF$52,CU7)</f>
        <v>0</v>
      </c>
      <c r="CX7" s="70">
        <f t="shared" ref="CX7:CX15" si="10">((SUMIFS($CG$14:$CG$52,$CD$14:$CD$52,CJ7,$CE$14:$CE$52,CK7,$CF$14:$CF$52,CU7))+(INT(CW7/12)))</f>
        <v>0</v>
      </c>
      <c r="CY7" s="70">
        <f t="shared" ref="CY7:CY15" si="11">MOD(SUMIFS($CH$14:$CH$52,$CD$14:$CD$52,CJ7,$CE$14:$CE$52,CK7,$CF$14:$CF$52,CU7),12)</f>
        <v>0</v>
      </c>
      <c r="CZ7" s="72" t="s">
        <v>230</v>
      </c>
      <c r="DA7" s="70">
        <f t="shared" ref="DA7:DA15" si="12">SUMIFS($CG$14:$CG$52,$CD$14:$CD$52,CJ7,$CE$14:$CE$52,CK7,$CF$14:$CF$52,CZ7)</f>
        <v>0</v>
      </c>
      <c r="DB7" s="70">
        <f t="shared" ref="DB7:DB15" si="13">SUMIFS($CH$14:$CH$52,$CD$14:$CD$52,CJ7,$CE$14:$CE$52,CK7,$CF$14:$CF$52,CZ7)</f>
        <v>0</v>
      </c>
      <c r="DC7" s="70">
        <f t="shared" ref="DC7:DC15" si="14">((SUMIFS($CG$14:$CG$52,$CD$14:$CD$52,CJ7,$CE$14:$CE$52,CK7,$CF$14:$CF$52,CZ7))+(INT(DB7/12)))</f>
        <v>0</v>
      </c>
      <c r="DD7" s="70">
        <f t="shared" ref="DD7:DD15" si="15">MOD(SUMIFS($CH$14:$CH$52,$CD$14:$CD$52,CJ7,$CE$14:$CE$52,CK7,$CF$14:$CF$52,CZ7),12)</f>
        <v>0</v>
      </c>
      <c r="DE7" s="72" t="s">
        <v>243</v>
      </c>
      <c r="DF7" s="70">
        <f t="shared" ref="DF7:DF13" si="16">SUMIFS($CG$14:$CG$52,$CD$14:$CD$52,CJ7,$CE$14:$CE$52,CK7,$CF$14:$CF$52,DE7)</f>
        <v>0</v>
      </c>
      <c r="DG7" s="70">
        <f t="shared" ref="DG7:DG13" si="17">SUMIFS($CH$14:$CH$52,$CD$14:$CD$52,CJ7,$CE$14:$CE$52,CK7,$CF$14:$CF$52,DE7)</f>
        <v>0</v>
      </c>
      <c r="DH7" s="70">
        <f t="shared" ref="DH7:DH13" si="18">((SUMIFS($CG$14:$CG$52,$CD$14:$CD$52,CJ7,$CE$14:$CE$52,CK7,$CF$14:$CF$52,DE7))+(INT(DG7/12)))</f>
        <v>0</v>
      </c>
      <c r="DI7" s="70">
        <f t="shared" ref="DI7:DI13" si="19">MOD(SUMIFS($CH$14:$CH$52,$CD$14:$CD$52,CJ7,$CE$14:$CE$52,CK7,$CF$14:$CF$52,DE7),12)</f>
        <v>0</v>
      </c>
    </row>
    <row r="8" spans="1:113" ht="17.25" customHeight="1">
      <c r="A8" s="37"/>
      <c r="B8" s="706"/>
      <c r="C8" s="707"/>
      <c r="D8" s="707"/>
      <c r="E8" s="707"/>
      <c r="F8" s="707"/>
      <c r="G8" s="707"/>
      <c r="H8" s="707"/>
      <c r="I8" s="707"/>
      <c r="J8" s="707"/>
      <c r="K8" s="708"/>
      <c r="L8" s="797" t="s">
        <v>246</v>
      </c>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8"/>
      <c r="AY8" s="798"/>
      <c r="AZ8" s="798"/>
      <c r="BA8" s="798"/>
      <c r="BB8" s="798"/>
      <c r="BC8" s="798"/>
      <c r="BD8" s="798"/>
      <c r="BE8" s="798"/>
      <c r="BF8" s="798"/>
      <c r="BG8" s="798"/>
      <c r="BH8" s="798"/>
      <c r="BI8" s="799"/>
      <c r="BJ8" s="724"/>
      <c r="BK8" s="725"/>
      <c r="BL8" s="725"/>
      <c r="BM8" s="725"/>
      <c r="BN8" s="725"/>
      <c r="BO8" s="725"/>
      <c r="BP8" s="725"/>
      <c r="BQ8" s="725"/>
      <c r="BR8" s="725"/>
      <c r="BS8" s="726"/>
      <c r="BT8" s="59"/>
      <c r="BU8" s="60"/>
      <c r="BV8" s="62"/>
      <c r="BW8" s="62"/>
      <c r="BY8" s="43"/>
      <c r="BZ8" s="63"/>
      <c r="CA8" s="63"/>
      <c r="CB8" s="63"/>
      <c r="CC8" s="63"/>
      <c r="CD8" s="63"/>
      <c r="CE8" s="63"/>
      <c r="CJ8" s="68" t="s">
        <v>247</v>
      </c>
      <c r="CK8" s="68" t="s">
        <v>242</v>
      </c>
      <c r="CL8" s="69">
        <f t="shared" si="0"/>
        <v>0</v>
      </c>
      <c r="CM8" s="68">
        <f t="shared" si="1"/>
        <v>0</v>
      </c>
      <c r="CN8" s="76">
        <f t="shared" si="2"/>
        <v>0</v>
      </c>
      <c r="CO8" s="71">
        <f t="shared" si="3"/>
        <v>0</v>
      </c>
      <c r="CP8" s="72" t="s">
        <v>228</v>
      </c>
      <c r="CQ8" s="70">
        <f t="shared" si="4"/>
        <v>0</v>
      </c>
      <c r="CR8" s="70">
        <f t="shared" si="5"/>
        <v>0</v>
      </c>
      <c r="CS8" s="76">
        <f t="shared" si="6"/>
        <v>0</v>
      </c>
      <c r="CT8" s="76">
        <f t="shared" si="7"/>
        <v>0</v>
      </c>
      <c r="CU8" s="72" t="s">
        <v>229</v>
      </c>
      <c r="CV8" s="70">
        <f t="shared" si="8"/>
        <v>0</v>
      </c>
      <c r="CW8" s="70">
        <f t="shared" si="9"/>
        <v>0</v>
      </c>
      <c r="CX8" s="70">
        <f t="shared" si="10"/>
        <v>0</v>
      </c>
      <c r="CY8" s="70">
        <f t="shared" si="11"/>
        <v>0</v>
      </c>
      <c r="CZ8" s="72" t="s">
        <v>230</v>
      </c>
      <c r="DA8" s="70">
        <f t="shared" si="12"/>
        <v>0</v>
      </c>
      <c r="DB8" s="70">
        <f t="shared" si="13"/>
        <v>0</v>
      </c>
      <c r="DC8" s="70">
        <f t="shared" si="14"/>
        <v>0</v>
      </c>
      <c r="DD8" s="70">
        <f t="shared" si="15"/>
        <v>0</v>
      </c>
      <c r="DE8" s="72" t="s">
        <v>243</v>
      </c>
      <c r="DF8" s="70">
        <f t="shared" si="16"/>
        <v>0</v>
      </c>
      <c r="DG8" s="70">
        <f t="shared" si="17"/>
        <v>0</v>
      </c>
      <c r="DH8" s="70">
        <f t="shared" si="18"/>
        <v>0</v>
      </c>
      <c r="DI8" s="70">
        <f t="shared" si="19"/>
        <v>0</v>
      </c>
    </row>
    <row r="9" spans="1:113" ht="17.25" customHeight="1">
      <c r="A9" s="37"/>
      <c r="B9" s="709"/>
      <c r="C9" s="710"/>
      <c r="D9" s="710"/>
      <c r="E9" s="710"/>
      <c r="F9" s="710"/>
      <c r="G9" s="710"/>
      <c r="H9" s="710"/>
      <c r="I9" s="710"/>
      <c r="J9" s="710"/>
      <c r="K9" s="711"/>
      <c r="L9" s="800"/>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801"/>
      <c r="AO9" s="801"/>
      <c r="AP9" s="801"/>
      <c r="AQ9" s="801"/>
      <c r="AR9" s="801"/>
      <c r="AS9" s="801"/>
      <c r="AT9" s="801"/>
      <c r="AU9" s="801"/>
      <c r="AV9" s="801"/>
      <c r="AW9" s="801"/>
      <c r="AX9" s="801"/>
      <c r="AY9" s="801"/>
      <c r="AZ9" s="801"/>
      <c r="BA9" s="801"/>
      <c r="BB9" s="801"/>
      <c r="BC9" s="801"/>
      <c r="BD9" s="801"/>
      <c r="BE9" s="801"/>
      <c r="BF9" s="801"/>
      <c r="BG9" s="801"/>
      <c r="BH9" s="801"/>
      <c r="BI9" s="802"/>
      <c r="BJ9" s="724"/>
      <c r="BK9" s="725"/>
      <c r="BL9" s="725"/>
      <c r="BM9" s="725"/>
      <c r="BN9" s="725"/>
      <c r="BO9" s="725"/>
      <c r="BP9" s="725"/>
      <c r="BQ9" s="725"/>
      <c r="BR9" s="725"/>
      <c r="BS9" s="726"/>
      <c r="BT9" s="59"/>
      <c r="BU9" s="60"/>
      <c r="BV9" s="62"/>
      <c r="BW9" s="62"/>
      <c r="BY9" s="43"/>
      <c r="BZ9" s="63"/>
      <c r="CA9" s="63"/>
      <c r="CB9" s="63"/>
      <c r="CC9" s="63"/>
      <c r="CD9" s="63"/>
      <c r="CE9" s="63"/>
      <c r="CJ9" s="68" t="s">
        <v>248</v>
      </c>
      <c r="CK9" s="68" t="s">
        <v>242</v>
      </c>
      <c r="CL9" s="69">
        <f t="shared" si="0"/>
        <v>0</v>
      </c>
      <c r="CM9" s="68">
        <f t="shared" si="1"/>
        <v>0</v>
      </c>
      <c r="CN9" s="76">
        <f t="shared" si="2"/>
        <v>0</v>
      </c>
      <c r="CO9" s="71">
        <f t="shared" si="3"/>
        <v>0</v>
      </c>
      <c r="CP9" s="72" t="s">
        <v>228</v>
      </c>
      <c r="CQ9" s="70">
        <f t="shared" si="4"/>
        <v>0</v>
      </c>
      <c r="CR9" s="70">
        <f t="shared" si="5"/>
        <v>0</v>
      </c>
      <c r="CS9" s="76">
        <f t="shared" si="6"/>
        <v>0</v>
      </c>
      <c r="CT9" s="76">
        <f t="shared" si="7"/>
        <v>0</v>
      </c>
      <c r="CU9" s="72" t="s">
        <v>229</v>
      </c>
      <c r="CV9" s="70">
        <f t="shared" si="8"/>
        <v>0</v>
      </c>
      <c r="CW9" s="70">
        <f t="shared" si="9"/>
        <v>0</v>
      </c>
      <c r="CX9" s="70">
        <f t="shared" si="10"/>
        <v>0</v>
      </c>
      <c r="CY9" s="70">
        <f t="shared" si="11"/>
        <v>0</v>
      </c>
      <c r="CZ9" s="72" t="s">
        <v>230</v>
      </c>
      <c r="DA9" s="70">
        <f t="shared" si="12"/>
        <v>0</v>
      </c>
      <c r="DB9" s="70">
        <f t="shared" si="13"/>
        <v>0</v>
      </c>
      <c r="DC9" s="70">
        <f t="shared" si="14"/>
        <v>0</v>
      </c>
      <c r="DD9" s="70">
        <f t="shared" si="15"/>
        <v>0</v>
      </c>
      <c r="DE9" s="72" t="s">
        <v>243</v>
      </c>
      <c r="DF9" s="70">
        <f t="shared" si="16"/>
        <v>0</v>
      </c>
      <c r="DG9" s="70">
        <f t="shared" si="17"/>
        <v>0</v>
      </c>
      <c r="DH9" s="70">
        <f t="shared" si="18"/>
        <v>0</v>
      </c>
      <c r="DI9" s="70">
        <f t="shared" si="19"/>
        <v>0</v>
      </c>
    </row>
    <row r="10" spans="1:113" ht="17.25" customHeight="1">
      <c r="A10" s="37"/>
      <c r="B10" s="733" t="s">
        <v>72</v>
      </c>
      <c r="C10" s="734"/>
      <c r="D10" s="734"/>
      <c r="E10" s="734"/>
      <c r="F10" s="734"/>
      <c r="G10" s="734"/>
      <c r="H10" s="734"/>
      <c r="I10" s="734"/>
      <c r="J10" s="734"/>
      <c r="K10" s="735"/>
      <c r="L10" s="749" t="s">
        <v>249</v>
      </c>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0"/>
      <c r="AY10" s="750"/>
      <c r="AZ10" s="750"/>
      <c r="BA10" s="750"/>
      <c r="BB10" s="750"/>
      <c r="BC10" s="750"/>
      <c r="BD10" s="750"/>
      <c r="BE10" s="750"/>
      <c r="BF10" s="750"/>
      <c r="BG10" s="750"/>
      <c r="BH10" s="750"/>
      <c r="BI10" s="751"/>
      <c r="BJ10" s="724"/>
      <c r="BK10" s="725"/>
      <c r="BL10" s="725"/>
      <c r="BM10" s="725"/>
      <c r="BN10" s="725"/>
      <c r="BO10" s="725"/>
      <c r="BP10" s="725"/>
      <c r="BQ10" s="725"/>
      <c r="BR10" s="725"/>
      <c r="BS10" s="726"/>
      <c r="BT10" s="59"/>
      <c r="BU10" s="60"/>
      <c r="BV10" s="62"/>
      <c r="BW10" s="62"/>
      <c r="BY10" s="43"/>
      <c r="BZ10" s="63"/>
      <c r="CA10" s="63"/>
      <c r="CB10" s="63"/>
      <c r="CC10" s="63"/>
      <c r="CD10" s="63"/>
      <c r="CE10" s="63"/>
      <c r="CJ10" s="68" t="s">
        <v>250</v>
      </c>
      <c r="CK10" s="68" t="s">
        <v>242</v>
      </c>
      <c r="CL10" s="69">
        <f>SUMIFS($CB$14:$CB$52,$BZ$14:$BZ$52,CJ10,$CA$14:$CA$52,CK10)</f>
        <v>0</v>
      </c>
      <c r="CM10" s="68">
        <f>SUMIFS($CC$14:$CC$52,$BZ$14:$BZ$52,CJ10,$CA$14:$CA$52,CK10)</f>
        <v>0</v>
      </c>
      <c r="CN10" s="76">
        <f t="shared" si="2"/>
        <v>0</v>
      </c>
      <c r="CO10" s="71">
        <f t="shared" si="3"/>
        <v>0</v>
      </c>
      <c r="CP10" s="72" t="s">
        <v>228</v>
      </c>
      <c r="CQ10" s="70">
        <f t="shared" si="4"/>
        <v>0</v>
      </c>
      <c r="CR10" s="70">
        <f t="shared" si="5"/>
        <v>0</v>
      </c>
      <c r="CS10" s="76">
        <f t="shared" si="6"/>
        <v>0</v>
      </c>
      <c r="CT10" s="76">
        <f t="shared" si="7"/>
        <v>0</v>
      </c>
      <c r="CU10" s="72" t="s">
        <v>229</v>
      </c>
      <c r="CV10" s="70">
        <f t="shared" si="8"/>
        <v>0</v>
      </c>
      <c r="CW10" s="70">
        <f t="shared" si="9"/>
        <v>0</v>
      </c>
      <c r="CX10" s="70">
        <f t="shared" si="10"/>
        <v>0</v>
      </c>
      <c r="CY10" s="70">
        <f t="shared" si="11"/>
        <v>0</v>
      </c>
      <c r="CZ10" s="72" t="s">
        <v>230</v>
      </c>
      <c r="DA10" s="70">
        <f t="shared" si="12"/>
        <v>0</v>
      </c>
      <c r="DB10" s="70">
        <f t="shared" si="13"/>
        <v>0</v>
      </c>
      <c r="DC10" s="70">
        <f t="shared" si="14"/>
        <v>0</v>
      </c>
      <c r="DD10" s="70">
        <f t="shared" si="15"/>
        <v>0</v>
      </c>
      <c r="DE10" s="72" t="s">
        <v>243</v>
      </c>
      <c r="DF10" s="70">
        <f t="shared" si="16"/>
        <v>0</v>
      </c>
      <c r="DG10" s="70">
        <f t="shared" si="17"/>
        <v>0</v>
      </c>
      <c r="DH10" s="70">
        <f t="shared" si="18"/>
        <v>0</v>
      </c>
      <c r="DI10" s="70">
        <f t="shared" si="19"/>
        <v>0</v>
      </c>
    </row>
    <row r="11" spans="1:113" ht="17.25" customHeight="1" thickBot="1">
      <c r="A11" s="37"/>
      <c r="B11" s="709"/>
      <c r="C11" s="710"/>
      <c r="D11" s="710"/>
      <c r="E11" s="710"/>
      <c r="F11" s="710"/>
      <c r="G11" s="710"/>
      <c r="H11" s="710"/>
      <c r="I11" s="710"/>
      <c r="J11" s="710"/>
      <c r="K11" s="711"/>
      <c r="L11" s="752"/>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3"/>
      <c r="AY11" s="753"/>
      <c r="AZ11" s="753"/>
      <c r="BA11" s="753"/>
      <c r="BB11" s="753"/>
      <c r="BC11" s="753"/>
      <c r="BD11" s="753"/>
      <c r="BE11" s="753"/>
      <c r="BF11" s="753"/>
      <c r="BG11" s="753"/>
      <c r="BH11" s="753"/>
      <c r="BI11" s="754"/>
      <c r="BJ11" s="727"/>
      <c r="BK11" s="728"/>
      <c r="BL11" s="728"/>
      <c r="BM11" s="728"/>
      <c r="BN11" s="728"/>
      <c r="BO11" s="728"/>
      <c r="BP11" s="728"/>
      <c r="BQ11" s="728"/>
      <c r="BR11" s="728"/>
      <c r="BS11" s="729"/>
      <c r="BT11" s="59"/>
      <c r="BU11" s="60"/>
      <c r="BV11" s="62"/>
      <c r="BW11" s="62"/>
      <c r="BY11" s="43"/>
      <c r="BZ11" s="63"/>
      <c r="CA11" s="63"/>
      <c r="CB11" s="63"/>
      <c r="CC11" s="63"/>
      <c r="CD11" s="63"/>
      <c r="CE11" s="63"/>
      <c r="CJ11" s="68" t="s">
        <v>251</v>
      </c>
      <c r="CK11" s="68" t="s">
        <v>242</v>
      </c>
      <c r="CL11" s="69">
        <f t="shared" si="0"/>
        <v>0</v>
      </c>
      <c r="CM11" s="68">
        <f t="shared" si="1"/>
        <v>0</v>
      </c>
      <c r="CN11" s="76">
        <f t="shared" si="2"/>
        <v>0</v>
      </c>
      <c r="CO11" s="71">
        <f t="shared" si="3"/>
        <v>0</v>
      </c>
      <c r="CP11" s="72" t="s">
        <v>228</v>
      </c>
      <c r="CQ11" s="70">
        <f t="shared" si="4"/>
        <v>0</v>
      </c>
      <c r="CR11" s="70">
        <f t="shared" si="5"/>
        <v>0</v>
      </c>
      <c r="CS11" s="76">
        <f t="shared" si="6"/>
        <v>0</v>
      </c>
      <c r="CT11" s="76">
        <f t="shared" si="7"/>
        <v>0</v>
      </c>
      <c r="CU11" s="72" t="s">
        <v>229</v>
      </c>
      <c r="CV11" s="70">
        <f t="shared" si="8"/>
        <v>0</v>
      </c>
      <c r="CW11" s="70">
        <f t="shared" si="9"/>
        <v>0</v>
      </c>
      <c r="CX11" s="70">
        <f t="shared" si="10"/>
        <v>0</v>
      </c>
      <c r="CY11" s="70">
        <f t="shared" si="11"/>
        <v>0</v>
      </c>
      <c r="CZ11" s="72" t="s">
        <v>230</v>
      </c>
      <c r="DA11" s="70">
        <f t="shared" si="12"/>
        <v>0</v>
      </c>
      <c r="DB11" s="70">
        <f t="shared" si="13"/>
        <v>0</v>
      </c>
      <c r="DC11" s="70">
        <f t="shared" si="14"/>
        <v>0</v>
      </c>
      <c r="DD11" s="70">
        <f t="shared" si="15"/>
        <v>0</v>
      </c>
      <c r="DE11" s="72" t="s">
        <v>243</v>
      </c>
      <c r="DF11" s="70">
        <f t="shared" si="16"/>
        <v>0</v>
      </c>
      <c r="DG11" s="70">
        <f t="shared" si="17"/>
        <v>0</v>
      </c>
      <c r="DH11" s="70">
        <f t="shared" si="18"/>
        <v>0</v>
      </c>
      <c r="DI11" s="70">
        <f t="shared" si="19"/>
        <v>0</v>
      </c>
    </row>
    <row r="12" spans="1:113" ht="16.5" customHeight="1">
      <c r="A12" s="37"/>
      <c r="B12" s="755" t="s">
        <v>73</v>
      </c>
      <c r="C12" s="756"/>
      <c r="D12" s="756"/>
      <c r="E12" s="756"/>
      <c r="F12" s="756"/>
      <c r="G12" s="756"/>
      <c r="H12" s="756"/>
      <c r="I12" s="756"/>
      <c r="J12" s="756"/>
      <c r="K12" s="757"/>
      <c r="L12" s="761" t="s">
        <v>74</v>
      </c>
      <c r="M12" s="756"/>
      <c r="N12" s="756"/>
      <c r="O12" s="756"/>
      <c r="P12" s="756"/>
      <c r="Q12" s="757"/>
      <c r="R12" s="763" t="s">
        <v>75</v>
      </c>
      <c r="S12" s="764"/>
      <c r="T12" s="764"/>
      <c r="U12" s="764"/>
      <c r="V12" s="764"/>
      <c r="W12" s="764"/>
      <c r="X12" s="764"/>
      <c r="Y12" s="764"/>
      <c r="Z12" s="764"/>
      <c r="AA12" s="764"/>
      <c r="AB12" s="764"/>
      <c r="AC12" s="764"/>
      <c r="AD12" s="764"/>
      <c r="AE12" s="764"/>
      <c r="AF12" s="764"/>
      <c r="AG12" s="764"/>
      <c r="AH12" s="764"/>
      <c r="AI12" s="764"/>
      <c r="AJ12" s="765"/>
      <c r="AK12" s="766" t="s">
        <v>76</v>
      </c>
      <c r="AL12" s="767"/>
      <c r="AM12" s="767"/>
      <c r="AN12" s="767"/>
      <c r="AO12" s="767"/>
      <c r="AP12" s="767"/>
      <c r="AQ12" s="767"/>
      <c r="AR12" s="768"/>
      <c r="AS12" s="769" t="s">
        <v>252</v>
      </c>
      <c r="AT12" s="770"/>
      <c r="AU12" s="770"/>
      <c r="AV12" s="770"/>
      <c r="AW12" s="770"/>
      <c r="AX12" s="770"/>
      <c r="AY12" s="770"/>
      <c r="AZ12" s="770"/>
      <c r="BA12" s="770"/>
      <c r="BB12" s="770"/>
      <c r="BC12" s="771"/>
      <c r="BD12" s="766" t="s">
        <v>77</v>
      </c>
      <c r="BE12" s="767"/>
      <c r="BF12" s="767"/>
      <c r="BG12" s="767"/>
      <c r="BH12" s="767"/>
      <c r="BI12" s="772"/>
      <c r="BJ12" s="776" t="s">
        <v>78</v>
      </c>
      <c r="BK12" s="777"/>
      <c r="BL12" s="777"/>
      <c r="BM12" s="778"/>
      <c r="BN12" s="782" t="s">
        <v>79</v>
      </c>
      <c r="BO12" s="767"/>
      <c r="BP12" s="767"/>
      <c r="BQ12" s="767"/>
      <c r="BR12" s="767"/>
      <c r="BS12" s="783"/>
      <c r="BT12" s="59"/>
      <c r="BU12" s="60"/>
      <c r="BV12" s="62"/>
      <c r="BW12" s="62"/>
      <c r="BY12" s="43"/>
      <c r="BZ12" s="786" t="s">
        <v>253</v>
      </c>
      <c r="CA12" s="786"/>
      <c r="CB12" s="786"/>
      <c r="CC12" s="786"/>
      <c r="CD12" s="786" t="s">
        <v>254</v>
      </c>
      <c r="CE12" s="786"/>
      <c r="CF12" s="786"/>
      <c r="CG12" s="786"/>
      <c r="CH12" s="786"/>
      <c r="CJ12" s="68" t="s">
        <v>255</v>
      </c>
      <c r="CK12" s="68" t="s">
        <v>242</v>
      </c>
      <c r="CL12" s="69">
        <f t="shared" si="0"/>
        <v>0</v>
      </c>
      <c r="CM12" s="68">
        <f t="shared" si="1"/>
        <v>0</v>
      </c>
      <c r="CN12" s="76">
        <f t="shared" si="2"/>
        <v>0</v>
      </c>
      <c r="CO12" s="71">
        <f t="shared" si="3"/>
        <v>0</v>
      </c>
      <c r="CP12" s="72" t="s">
        <v>228</v>
      </c>
      <c r="CQ12" s="70">
        <f t="shared" si="4"/>
        <v>0</v>
      </c>
      <c r="CR12" s="70">
        <f t="shared" si="5"/>
        <v>0</v>
      </c>
      <c r="CS12" s="76">
        <f t="shared" si="6"/>
        <v>0</v>
      </c>
      <c r="CT12" s="76">
        <f t="shared" si="7"/>
        <v>0</v>
      </c>
      <c r="CU12" s="72" t="s">
        <v>229</v>
      </c>
      <c r="CV12" s="70">
        <f t="shared" si="8"/>
        <v>0</v>
      </c>
      <c r="CW12" s="70">
        <f t="shared" si="9"/>
        <v>0</v>
      </c>
      <c r="CX12" s="70">
        <f t="shared" si="10"/>
        <v>0</v>
      </c>
      <c r="CY12" s="70">
        <f t="shared" si="11"/>
        <v>0</v>
      </c>
      <c r="CZ12" s="72" t="s">
        <v>230</v>
      </c>
      <c r="DA12" s="70">
        <f t="shared" si="12"/>
        <v>0</v>
      </c>
      <c r="DB12" s="70">
        <f t="shared" si="13"/>
        <v>0</v>
      </c>
      <c r="DC12" s="70">
        <f t="shared" si="14"/>
        <v>0</v>
      </c>
      <c r="DD12" s="70">
        <f t="shared" si="15"/>
        <v>0</v>
      </c>
      <c r="DE12" s="72" t="s">
        <v>243</v>
      </c>
      <c r="DF12" s="70">
        <f t="shared" si="16"/>
        <v>0</v>
      </c>
      <c r="DG12" s="70">
        <f t="shared" si="17"/>
        <v>0</v>
      </c>
      <c r="DH12" s="70">
        <f t="shared" si="18"/>
        <v>0</v>
      </c>
      <c r="DI12" s="70">
        <f t="shared" si="19"/>
        <v>0</v>
      </c>
    </row>
    <row r="13" spans="1:113" ht="16.5" customHeight="1">
      <c r="A13" s="37"/>
      <c r="B13" s="758"/>
      <c r="C13" s="759"/>
      <c r="D13" s="759"/>
      <c r="E13" s="759"/>
      <c r="F13" s="759"/>
      <c r="G13" s="759"/>
      <c r="H13" s="759"/>
      <c r="I13" s="759"/>
      <c r="J13" s="759"/>
      <c r="K13" s="760"/>
      <c r="L13" s="762"/>
      <c r="M13" s="759"/>
      <c r="N13" s="759"/>
      <c r="O13" s="759"/>
      <c r="P13" s="759"/>
      <c r="Q13" s="760"/>
      <c r="R13" s="787" t="s">
        <v>80</v>
      </c>
      <c r="S13" s="788"/>
      <c r="T13" s="788"/>
      <c r="U13" s="788"/>
      <c r="V13" s="788"/>
      <c r="W13" s="788"/>
      <c r="X13" s="788"/>
      <c r="Y13" s="788"/>
      <c r="Z13" s="788"/>
      <c r="AA13" s="788"/>
      <c r="AB13" s="788"/>
      <c r="AC13" s="788"/>
      <c r="AD13" s="788"/>
      <c r="AE13" s="788"/>
      <c r="AF13" s="788"/>
      <c r="AG13" s="788"/>
      <c r="AH13" s="788"/>
      <c r="AI13" s="788"/>
      <c r="AJ13" s="789"/>
      <c r="AK13" s="790" t="s">
        <v>81</v>
      </c>
      <c r="AL13" s="780"/>
      <c r="AM13" s="780"/>
      <c r="AN13" s="780"/>
      <c r="AO13" s="780"/>
      <c r="AP13" s="780"/>
      <c r="AQ13" s="780"/>
      <c r="AR13" s="791"/>
      <c r="AS13" s="792" t="s">
        <v>256</v>
      </c>
      <c r="AT13" s="793"/>
      <c r="AU13" s="793"/>
      <c r="AV13" s="793"/>
      <c r="AW13" s="793"/>
      <c r="AX13" s="793"/>
      <c r="AY13" s="793"/>
      <c r="AZ13" s="794" t="s">
        <v>257</v>
      </c>
      <c r="BA13" s="795"/>
      <c r="BB13" s="795"/>
      <c r="BC13" s="796"/>
      <c r="BD13" s="773"/>
      <c r="BE13" s="774"/>
      <c r="BF13" s="774"/>
      <c r="BG13" s="774"/>
      <c r="BH13" s="774"/>
      <c r="BI13" s="775"/>
      <c r="BJ13" s="779"/>
      <c r="BK13" s="780"/>
      <c r="BL13" s="780"/>
      <c r="BM13" s="781"/>
      <c r="BN13" s="784"/>
      <c r="BO13" s="774"/>
      <c r="BP13" s="774"/>
      <c r="BQ13" s="774"/>
      <c r="BR13" s="774"/>
      <c r="BS13" s="785"/>
      <c r="BT13" s="59"/>
      <c r="BU13" s="60"/>
      <c r="BV13" s="62"/>
      <c r="BW13" s="62"/>
      <c r="BY13" s="43"/>
      <c r="BZ13" s="81" t="s">
        <v>258</v>
      </c>
      <c r="CA13" s="81" t="s">
        <v>259</v>
      </c>
      <c r="CB13" s="82" t="s">
        <v>40</v>
      </c>
      <c r="CC13" s="83" t="s">
        <v>260</v>
      </c>
      <c r="CD13" s="81" t="s">
        <v>258</v>
      </c>
      <c r="CE13" s="81" t="s">
        <v>259</v>
      </c>
      <c r="CF13" s="82" t="s">
        <v>261</v>
      </c>
      <c r="CG13" s="83" t="s">
        <v>40</v>
      </c>
      <c r="CH13" s="82" t="s">
        <v>260</v>
      </c>
      <c r="CJ13" s="68" t="s">
        <v>262</v>
      </c>
      <c r="CK13" s="68" t="s">
        <v>242</v>
      </c>
      <c r="CL13" s="69">
        <f t="shared" si="0"/>
        <v>0</v>
      </c>
      <c r="CM13" s="68">
        <f t="shared" si="1"/>
        <v>0</v>
      </c>
      <c r="CN13" s="76">
        <f t="shared" si="2"/>
        <v>0</v>
      </c>
      <c r="CO13" s="71">
        <f t="shared" si="3"/>
        <v>0</v>
      </c>
      <c r="CP13" s="72" t="s">
        <v>228</v>
      </c>
      <c r="CQ13" s="70">
        <f t="shared" si="4"/>
        <v>0</v>
      </c>
      <c r="CR13" s="70">
        <f t="shared" si="5"/>
        <v>0</v>
      </c>
      <c r="CS13" s="76">
        <f t="shared" si="6"/>
        <v>0</v>
      </c>
      <c r="CT13" s="76">
        <f t="shared" si="7"/>
        <v>0</v>
      </c>
      <c r="CU13" s="72" t="s">
        <v>229</v>
      </c>
      <c r="CV13" s="70">
        <f t="shared" si="8"/>
        <v>0</v>
      </c>
      <c r="CW13" s="70">
        <f t="shared" si="9"/>
        <v>0</v>
      </c>
      <c r="CX13" s="70">
        <f t="shared" si="10"/>
        <v>0</v>
      </c>
      <c r="CY13" s="70">
        <f t="shared" si="11"/>
        <v>0</v>
      </c>
      <c r="CZ13" s="72" t="s">
        <v>230</v>
      </c>
      <c r="DA13" s="70">
        <f t="shared" si="12"/>
        <v>0</v>
      </c>
      <c r="DB13" s="70">
        <f t="shared" si="13"/>
        <v>0</v>
      </c>
      <c r="DC13" s="70">
        <f t="shared" si="14"/>
        <v>0</v>
      </c>
      <c r="DD13" s="70">
        <f t="shared" si="15"/>
        <v>0</v>
      </c>
      <c r="DE13" s="72" t="s">
        <v>243</v>
      </c>
      <c r="DF13" s="70">
        <f t="shared" si="16"/>
        <v>0</v>
      </c>
      <c r="DG13" s="70">
        <f t="shared" si="17"/>
        <v>0</v>
      </c>
      <c r="DH13" s="70">
        <f t="shared" si="18"/>
        <v>0</v>
      </c>
      <c r="DI13" s="70">
        <f t="shared" si="19"/>
        <v>0</v>
      </c>
    </row>
    <row r="14" spans="1:113" ht="16.5" customHeight="1">
      <c r="A14" s="37"/>
      <c r="B14" s="860" t="s">
        <v>232</v>
      </c>
      <c r="C14" s="861"/>
      <c r="D14" s="861">
        <v>60</v>
      </c>
      <c r="E14" s="861"/>
      <c r="F14" s="862" t="s">
        <v>40</v>
      </c>
      <c r="G14" s="862"/>
      <c r="H14" s="863">
        <v>4</v>
      </c>
      <c r="I14" s="863"/>
      <c r="J14" s="862" t="s">
        <v>41</v>
      </c>
      <c r="K14" s="864"/>
      <c r="L14" s="865">
        <f>IFERROR(DATEDIF(BX14,BX15+1,"Y"),"")</f>
        <v>6</v>
      </c>
      <c r="M14" s="866"/>
      <c r="N14" s="866"/>
      <c r="O14" s="814">
        <f>IFERROR(DATEDIF(BX14,BX15+1,"YM"),"")</f>
        <v>0</v>
      </c>
      <c r="P14" s="814"/>
      <c r="Q14" s="815"/>
      <c r="R14" s="820" t="s">
        <v>263</v>
      </c>
      <c r="S14" s="821"/>
      <c r="T14" s="821"/>
      <c r="U14" s="821"/>
      <c r="V14" s="821"/>
      <c r="W14" s="821"/>
      <c r="X14" s="821"/>
      <c r="Y14" s="821"/>
      <c r="Z14" s="821"/>
      <c r="AA14" s="821"/>
      <c r="AB14" s="821"/>
      <c r="AC14" s="821"/>
      <c r="AD14" s="821"/>
      <c r="AE14" s="821"/>
      <c r="AF14" s="821"/>
      <c r="AG14" s="821"/>
      <c r="AH14" s="821"/>
      <c r="AI14" s="821"/>
      <c r="AJ14" s="822"/>
      <c r="AK14" s="826" t="s">
        <v>264</v>
      </c>
      <c r="AL14" s="827"/>
      <c r="AM14" s="827"/>
      <c r="AN14" s="827"/>
      <c r="AO14" s="827"/>
      <c r="AP14" s="827"/>
      <c r="AQ14" s="827"/>
      <c r="AR14" s="828"/>
      <c r="AS14" s="835" t="s">
        <v>265</v>
      </c>
      <c r="AT14" s="836"/>
      <c r="AU14" s="836"/>
      <c r="AV14" s="836"/>
      <c r="AW14" s="836"/>
      <c r="AX14" s="836"/>
      <c r="AY14" s="837"/>
      <c r="AZ14" s="84">
        <v>1</v>
      </c>
      <c r="BA14" s="85" t="s">
        <v>40</v>
      </c>
      <c r="BB14" s="84">
        <v>6</v>
      </c>
      <c r="BC14" s="85" t="s">
        <v>260</v>
      </c>
      <c r="BD14" s="838" t="s">
        <v>266</v>
      </c>
      <c r="BE14" s="839"/>
      <c r="BF14" s="839"/>
      <c r="BG14" s="839"/>
      <c r="BH14" s="839"/>
      <c r="BI14" s="840"/>
      <c r="BJ14" s="844" t="s">
        <v>267</v>
      </c>
      <c r="BK14" s="845"/>
      <c r="BL14" s="845"/>
      <c r="BM14" s="846"/>
      <c r="BN14" s="844" t="s">
        <v>268</v>
      </c>
      <c r="BO14" s="845"/>
      <c r="BP14" s="845"/>
      <c r="BQ14" s="845"/>
      <c r="BR14" s="845"/>
      <c r="BS14" s="873"/>
      <c r="BT14" s="59"/>
      <c r="BU14" s="86"/>
      <c r="BV14" s="65">
        <f>IF(B14="S",25,IF(B14="H",88,IF(B14="R",118,)))</f>
        <v>25</v>
      </c>
      <c r="BW14" s="65">
        <f>D14+BV14</f>
        <v>85</v>
      </c>
      <c r="BX14" s="87">
        <f>DATE(BW14,H14,1)</f>
        <v>31138</v>
      </c>
      <c r="BY14" s="43"/>
      <c r="BZ14" s="876" t="str">
        <f>BN14</f>
        <v>認可保育所</v>
      </c>
      <c r="CA14" s="876" t="str">
        <f>BJ14</f>
        <v>常勤</v>
      </c>
      <c r="CB14" s="803">
        <f>L14</f>
        <v>6</v>
      </c>
      <c r="CC14" s="804">
        <f>O14</f>
        <v>0</v>
      </c>
      <c r="CD14" s="81" t="str">
        <f>BN14</f>
        <v>認可保育所</v>
      </c>
      <c r="CE14" s="88" t="str">
        <f>BJ14</f>
        <v>常勤</v>
      </c>
      <c r="CF14" s="81" t="str">
        <f t="shared" ref="CF14:CF52" si="20">AS14</f>
        <v>主任保育士</v>
      </c>
      <c r="CG14" s="82">
        <f>AZ14</f>
        <v>1</v>
      </c>
      <c r="CH14" s="82">
        <f>BB14</f>
        <v>6</v>
      </c>
      <c r="CJ14" s="89" t="s">
        <v>269</v>
      </c>
      <c r="CK14" s="68" t="s">
        <v>242</v>
      </c>
      <c r="CL14" s="69">
        <f>SUMIFS($CB$14:$CB$52,$BZ$14:$BZ$52,CJ14,$CA$14:$CA$52,CK14)</f>
        <v>0</v>
      </c>
      <c r="CM14" s="68">
        <f>SUMIFS($CC$14:$CC$52,$BZ$14:$BZ$52,CJ14,$CA$14:$CA$52,CK14)</f>
        <v>0</v>
      </c>
      <c r="CN14" s="76">
        <f>((SUMIFS($CB$14:$CB$52,$BZ$14:$BZ$52,CJ14,$CA$14:$CA$52,CK14))+(INT(CM14/12)))</f>
        <v>0</v>
      </c>
      <c r="CO14" s="71">
        <f>MOD(SUMIFS($CC$14:$CC$52,$BZ$14:$BZ$52,CJ14,$CA$14:$CA$52,CK14),12)</f>
        <v>0</v>
      </c>
      <c r="CP14" s="72" t="s">
        <v>228</v>
      </c>
      <c r="CQ14" s="70">
        <f t="shared" si="4"/>
        <v>0</v>
      </c>
      <c r="CR14" s="70">
        <f>SUMIFS($CH$14:$CH$52,$CD$14:$CD$52,CJ14,$CE$14:$CE$52,CK14,$CF$14:$CF$52,CP14)</f>
        <v>0</v>
      </c>
      <c r="CS14" s="76">
        <f t="shared" si="6"/>
        <v>0</v>
      </c>
      <c r="CT14" s="76">
        <f t="shared" si="7"/>
        <v>0</v>
      </c>
      <c r="CU14" s="72" t="s">
        <v>229</v>
      </c>
      <c r="CV14" s="70">
        <f t="shared" si="8"/>
        <v>0</v>
      </c>
      <c r="CW14" s="70">
        <f t="shared" si="9"/>
        <v>0</v>
      </c>
      <c r="CX14" s="70">
        <f t="shared" si="10"/>
        <v>0</v>
      </c>
      <c r="CY14" s="70">
        <f t="shared" si="11"/>
        <v>0</v>
      </c>
      <c r="CZ14" s="72" t="s">
        <v>230</v>
      </c>
      <c r="DA14" s="70">
        <f t="shared" si="12"/>
        <v>0</v>
      </c>
      <c r="DB14" s="70">
        <f t="shared" si="13"/>
        <v>0</v>
      </c>
      <c r="DC14" s="70">
        <f t="shared" si="14"/>
        <v>0</v>
      </c>
      <c r="DD14" s="70">
        <f t="shared" si="15"/>
        <v>0</v>
      </c>
    </row>
    <row r="15" spans="1:113" ht="16.5" customHeight="1">
      <c r="A15" s="37"/>
      <c r="B15" s="805" t="s">
        <v>55</v>
      </c>
      <c r="C15" s="806"/>
      <c r="D15" s="806"/>
      <c r="E15" s="806"/>
      <c r="F15" s="806"/>
      <c r="G15" s="806"/>
      <c r="H15" s="806"/>
      <c r="I15" s="806"/>
      <c r="J15" s="806"/>
      <c r="K15" s="807"/>
      <c r="L15" s="867"/>
      <c r="M15" s="868"/>
      <c r="N15" s="868"/>
      <c r="O15" s="816"/>
      <c r="P15" s="816"/>
      <c r="Q15" s="817"/>
      <c r="R15" s="823"/>
      <c r="S15" s="824"/>
      <c r="T15" s="824"/>
      <c r="U15" s="824"/>
      <c r="V15" s="824"/>
      <c r="W15" s="824"/>
      <c r="X15" s="824"/>
      <c r="Y15" s="824"/>
      <c r="Z15" s="824"/>
      <c r="AA15" s="824"/>
      <c r="AB15" s="824"/>
      <c r="AC15" s="824"/>
      <c r="AD15" s="824"/>
      <c r="AE15" s="824"/>
      <c r="AF15" s="824"/>
      <c r="AG15" s="824"/>
      <c r="AH15" s="824"/>
      <c r="AI15" s="824"/>
      <c r="AJ15" s="825"/>
      <c r="AK15" s="829"/>
      <c r="AL15" s="830"/>
      <c r="AM15" s="830"/>
      <c r="AN15" s="830"/>
      <c r="AO15" s="830"/>
      <c r="AP15" s="830"/>
      <c r="AQ15" s="830"/>
      <c r="AR15" s="831"/>
      <c r="AS15" s="808" t="s">
        <v>270</v>
      </c>
      <c r="AT15" s="809"/>
      <c r="AU15" s="809"/>
      <c r="AV15" s="809"/>
      <c r="AW15" s="809"/>
      <c r="AX15" s="809"/>
      <c r="AY15" s="810"/>
      <c r="AZ15" s="90">
        <v>2</v>
      </c>
      <c r="BA15" s="91" t="s">
        <v>40</v>
      </c>
      <c r="BB15" s="90">
        <v>6</v>
      </c>
      <c r="BC15" s="91" t="s">
        <v>260</v>
      </c>
      <c r="BD15" s="841"/>
      <c r="BE15" s="842"/>
      <c r="BF15" s="842"/>
      <c r="BG15" s="842"/>
      <c r="BH15" s="842"/>
      <c r="BI15" s="843"/>
      <c r="BJ15" s="847"/>
      <c r="BK15" s="848"/>
      <c r="BL15" s="848"/>
      <c r="BM15" s="849"/>
      <c r="BN15" s="847"/>
      <c r="BO15" s="848"/>
      <c r="BP15" s="848"/>
      <c r="BQ15" s="848"/>
      <c r="BR15" s="848"/>
      <c r="BS15" s="874"/>
      <c r="BT15" s="59"/>
      <c r="BU15" s="86"/>
      <c r="BV15" s="65">
        <f>IF(B16="S",25,IF(B16="H",88,IF(B16="R",118,)))</f>
        <v>88</v>
      </c>
      <c r="BW15" s="65">
        <f>D16+BV15</f>
        <v>91</v>
      </c>
      <c r="BX15" s="87">
        <f>DATE(BW15,H16,31)</f>
        <v>33328</v>
      </c>
      <c r="BY15" s="43"/>
      <c r="BZ15" s="877"/>
      <c r="CA15" s="877"/>
      <c r="CB15" s="803"/>
      <c r="CC15" s="804"/>
      <c r="CD15" s="81" t="str">
        <f>BN14</f>
        <v>認可保育所</v>
      </c>
      <c r="CE15" s="81" t="str">
        <f>BJ14</f>
        <v>常勤</v>
      </c>
      <c r="CF15" s="81" t="str">
        <f t="shared" si="20"/>
        <v>施設長</v>
      </c>
      <c r="CG15" s="82">
        <f>AZ15</f>
        <v>2</v>
      </c>
      <c r="CH15" s="82">
        <f>BB15</f>
        <v>6</v>
      </c>
      <c r="CJ15" s="89" t="s">
        <v>271</v>
      </c>
      <c r="CK15" s="68" t="s">
        <v>242</v>
      </c>
      <c r="CL15" s="69">
        <f>SUMIFS($CB$14:$CB$52,$BZ$14:$BZ$52,CJ15,$CA$14:$CA$52,CK15)</f>
        <v>0</v>
      </c>
      <c r="CM15" s="68">
        <f>SUMIFS($CC$14:$CC$52,$BZ$14:$BZ$52,CJ15,$CA$14:$CA$52,CK15)</f>
        <v>0</v>
      </c>
      <c r="CN15" s="76">
        <f>((SUMIFS($CB$14:$CB$52,$BZ$14:$BZ$52,CJ15,$CA$14:$CA$52,CK15))+(INT(CM15/12)))</f>
        <v>0</v>
      </c>
      <c r="CO15" s="71">
        <f>MOD(SUMIFS($CC$14:$CC$52,$BZ$14:$BZ$52,CJ15,$CA$14:$CA$52,CK15),12)</f>
        <v>0</v>
      </c>
      <c r="CP15" s="72" t="s">
        <v>228</v>
      </c>
      <c r="CQ15" s="70">
        <f t="shared" si="4"/>
        <v>0</v>
      </c>
      <c r="CR15" s="70">
        <f>SUMIFS($CH$14:$CH$52,$CD$14:$CD$52,CJ15,$CE$14:$CE$52,CK15,$CF$14:$CF$52,CP15)</f>
        <v>0</v>
      </c>
      <c r="CS15" s="76">
        <f t="shared" si="6"/>
        <v>0</v>
      </c>
      <c r="CT15" s="76">
        <f t="shared" si="7"/>
        <v>0</v>
      </c>
      <c r="CU15" s="72" t="s">
        <v>229</v>
      </c>
      <c r="CV15" s="70">
        <f t="shared" si="8"/>
        <v>0</v>
      </c>
      <c r="CW15" s="70">
        <f t="shared" si="9"/>
        <v>0</v>
      </c>
      <c r="CX15" s="70">
        <f t="shared" si="10"/>
        <v>0</v>
      </c>
      <c r="CY15" s="70">
        <f t="shared" si="11"/>
        <v>0</v>
      </c>
      <c r="CZ15" s="72" t="s">
        <v>230</v>
      </c>
      <c r="DA15" s="70">
        <f t="shared" si="12"/>
        <v>0</v>
      </c>
      <c r="DB15" s="70">
        <f t="shared" si="13"/>
        <v>0</v>
      </c>
      <c r="DC15" s="70">
        <f t="shared" si="14"/>
        <v>0</v>
      </c>
      <c r="DD15" s="70">
        <f t="shared" si="15"/>
        <v>0</v>
      </c>
    </row>
    <row r="16" spans="1:113" ht="16.5" customHeight="1">
      <c r="A16" s="37"/>
      <c r="B16" s="811" t="s">
        <v>272</v>
      </c>
      <c r="C16" s="812"/>
      <c r="D16" s="812">
        <v>3</v>
      </c>
      <c r="E16" s="812"/>
      <c r="F16" s="813" t="s">
        <v>40</v>
      </c>
      <c r="G16" s="813"/>
      <c r="H16" s="871">
        <v>3</v>
      </c>
      <c r="I16" s="871"/>
      <c r="J16" s="813" t="s">
        <v>41</v>
      </c>
      <c r="K16" s="872"/>
      <c r="L16" s="869"/>
      <c r="M16" s="870"/>
      <c r="N16" s="870"/>
      <c r="O16" s="818"/>
      <c r="P16" s="818"/>
      <c r="Q16" s="819"/>
      <c r="R16" s="853" t="s">
        <v>273</v>
      </c>
      <c r="S16" s="854"/>
      <c r="T16" s="854"/>
      <c r="U16" s="854"/>
      <c r="V16" s="854"/>
      <c r="W16" s="854"/>
      <c r="X16" s="854"/>
      <c r="Y16" s="854"/>
      <c r="Z16" s="854"/>
      <c r="AA16" s="854"/>
      <c r="AB16" s="854"/>
      <c r="AC16" s="854"/>
      <c r="AD16" s="854"/>
      <c r="AE16" s="854"/>
      <c r="AF16" s="854"/>
      <c r="AG16" s="854"/>
      <c r="AH16" s="854"/>
      <c r="AI16" s="854"/>
      <c r="AJ16" s="855"/>
      <c r="AK16" s="832"/>
      <c r="AL16" s="833"/>
      <c r="AM16" s="833"/>
      <c r="AN16" s="833"/>
      <c r="AO16" s="833"/>
      <c r="AP16" s="833"/>
      <c r="AQ16" s="833"/>
      <c r="AR16" s="834"/>
      <c r="AS16" s="856"/>
      <c r="AT16" s="857"/>
      <c r="AU16" s="857"/>
      <c r="AV16" s="857"/>
      <c r="AW16" s="857"/>
      <c r="AX16" s="857"/>
      <c r="AY16" s="858"/>
      <c r="AZ16" s="92"/>
      <c r="BA16" s="93" t="s">
        <v>40</v>
      </c>
      <c r="BB16" s="92"/>
      <c r="BC16" s="93" t="s">
        <v>260</v>
      </c>
      <c r="BD16" s="859" t="s">
        <v>82</v>
      </c>
      <c r="BE16" s="851"/>
      <c r="BF16" s="851"/>
      <c r="BG16" s="851"/>
      <c r="BH16" s="851"/>
      <c r="BI16" s="852"/>
      <c r="BJ16" s="850"/>
      <c r="BK16" s="851"/>
      <c r="BL16" s="851"/>
      <c r="BM16" s="852"/>
      <c r="BN16" s="850"/>
      <c r="BO16" s="851"/>
      <c r="BP16" s="851"/>
      <c r="BQ16" s="851"/>
      <c r="BR16" s="851"/>
      <c r="BS16" s="875"/>
      <c r="BT16" s="59"/>
      <c r="BU16" s="86"/>
      <c r="BV16" s="43"/>
      <c r="BW16" s="62"/>
      <c r="BY16" s="43"/>
      <c r="BZ16" s="878"/>
      <c r="CA16" s="878"/>
      <c r="CB16" s="803"/>
      <c r="CC16" s="804"/>
      <c r="CD16" s="81" t="str">
        <f>BN14</f>
        <v>認可保育所</v>
      </c>
      <c r="CE16" s="81" t="str">
        <f>BJ14</f>
        <v>常勤</v>
      </c>
      <c r="CF16" s="81">
        <f t="shared" si="20"/>
        <v>0</v>
      </c>
      <c r="CG16" s="82">
        <f>AZ16</f>
        <v>0</v>
      </c>
      <c r="CH16" s="82">
        <f>BB16</f>
        <v>0</v>
      </c>
      <c r="CJ16" s="94"/>
      <c r="CK16" s="94"/>
      <c r="CL16" s="94"/>
      <c r="CM16" s="94"/>
      <c r="CN16" s="95"/>
      <c r="CO16" s="95"/>
      <c r="CP16" s="95"/>
      <c r="CQ16" s="95"/>
      <c r="CR16" s="95"/>
      <c r="CS16" s="95"/>
      <c r="CT16" s="95"/>
      <c r="CU16" s="95"/>
      <c r="CV16" s="95"/>
      <c r="CW16" s="95"/>
      <c r="CX16" s="95"/>
    </row>
    <row r="17" spans="1:102" ht="16.5" customHeight="1">
      <c r="A17" s="37"/>
      <c r="B17" s="860"/>
      <c r="C17" s="861"/>
      <c r="D17" s="861"/>
      <c r="E17" s="861"/>
      <c r="F17" s="862" t="s">
        <v>40</v>
      </c>
      <c r="G17" s="862"/>
      <c r="H17" s="863"/>
      <c r="I17" s="863"/>
      <c r="J17" s="862" t="s">
        <v>41</v>
      </c>
      <c r="K17" s="864"/>
      <c r="L17" s="865"/>
      <c r="M17" s="866"/>
      <c r="N17" s="866"/>
      <c r="O17" s="814"/>
      <c r="P17" s="814"/>
      <c r="Q17" s="815"/>
      <c r="R17" s="820"/>
      <c r="S17" s="821"/>
      <c r="T17" s="821"/>
      <c r="U17" s="821"/>
      <c r="V17" s="821"/>
      <c r="W17" s="821"/>
      <c r="X17" s="821"/>
      <c r="Y17" s="821"/>
      <c r="Z17" s="821"/>
      <c r="AA17" s="821"/>
      <c r="AB17" s="821"/>
      <c r="AC17" s="821"/>
      <c r="AD17" s="821"/>
      <c r="AE17" s="821"/>
      <c r="AF17" s="821"/>
      <c r="AG17" s="821"/>
      <c r="AH17" s="821"/>
      <c r="AI17" s="821"/>
      <c r="AJ17" s="822"/>
      <c r="AK17" s="826"/>
      <c r="AL17" s="827"/>
      <c r="AM17" s="827"/>
      <c r="AN17" s="827"/>
      <c r="AO17" s="827"/>
      <c r="AP17" s="827"/>
      <c r="AQ17" s="827"/>
      <c r="AR17" s="828"/>
      <c r="AS17" s="835"/>
      <c r="AT17" s="836"/>
      <c r="AU17" s="836"/>
      <c r="AV17" s="836"/>
      <c r="AW17" s="836"/>
      <c r="AX17" s="836"/>
      <c r="AY17" s="837"/>
      <c r="AZ17" s="145"/>
      <c r="BA17" s="146" t="s">
        <v>40</v>
      </c>
      <c r="BB17" s="145"/>
      <c r="BC17" s="146" t="s">
        <v>260</v>
      </c>
      <c r="BD17" s="838"/>
      <c r="BE17" s="839"/>
      <c r="BF17" s="839"/>
      <c r="BG17" s="839"/>
      <c r="BH17" s="839"/>
      <c r="BI17" s="840"/>
      <c r="BJ17" s="844"/>
      <c r="BK17" s="845"/>
      <c r="BL17" s="845"/>
      <c r="BM17" s="846"/>
      <c r="BN17" s="844"/>
      <c r="BO17" s="845"/>
      <c r="BP17" s="845"/>
      <c r="BQ17" s="845"/>
      <c r="BR17" s="845"/>
      <c r="BS17" s="873"/>
      <c r="BT17" s="59"/>
      <c r="BU17" s="86"/>
      <c r="BV17" s="65">
        <f>IF(B17="S",25,IF(B17="H",88,IF(B17="R",118,)))</f>
        <v>0</v>
      </c>
      <c r="BW17" s="65">
        <f>D17+BV17</f>
        <v>0</v>
      </c>
      <c r="BX17" s="87" t="e">
        <f>DATE(BW17,H17,1)</f>
        <v>#NUM!</v>
      </c>
      <c r="BY17" s="43"/>
      <c r="BZ17" s="876">
        <f>BN17</f>
        <v>0</v>
      </c>
      <c r="CA17" s="885">
        <f>BJ17</f>
        <v>0</v>
      </c>
      <c r="CB17" s="803">
        <f>L17</f>
        <v>0</v>
      </c>
      <c r="CC17" s="804">
        <f>O17</f>
        <v>0</v>
      </c>
      <c r="CD17" s="81">
        <f>BN17</f>
        <v>0</v>
      </c>
      <c r="CE17" s="81">
        <f>BJ17</f>
        <v>0</v>
      </c>
      <c r="CF17" s="81">
        <f t="shared" si="20"/>
        <v>0</v>
      </c>
      <c r="CG17" s="82">
        <f>AZ17</f>
        <v>0</v>
      </c>
      <c r="CH17" s="82">
        <f t="shared" ref="CH17:CH52" si="21">BB17</f>
        <v>0</v>
      </c>
      <c r="CJ17" s="94"/>
      <c r="CK17" s="94"/>
      <c r="CL17" s="94"/>
      <c r="CM17" s="94"/>
      <c r="CN17" s="95"/>
      <c r="CO17" s="95"/>
      <c r="CP17" s="95"/>
      <c r="CQ17" s="95"/>
      <c r="CR17" s="95"/>
      <c r="CS17" s="95"/>
      <c r="CT17" s="95"/>
      <c r="CU17" s="95"/>
      <c r="CV17" s="95"/>
      <c r="CW17" s="95"/>
      <c r="CX17" s="95"/>
    </row>
    <row r="18" spans="1:102" ht="16.5" customHeight="1">
      <c r="A18" s="37"/>
      <c r="B18" s="805" t="s">
        <v>55</v>
      </c>
      <c r="C18" s="806"/>
      <c r="D18" s="806"/>
      <c r="E18" s="806"/>
      <c r="F18" s="806"/>
      <c r="G18" s="806"/>
      <c r="H18" s="806"/>
      <c r="I18" s="806"/>
      <c r="J18" s="806"/>
      <c r="K18" s="807"/>
      <c r="L18" s="867"/>
      <c r="M18" s="868"/>
      <c r="N18" s="868"/>
      <c r="O18" s="816"/>
      <c r="P18" s="816"/>
      <c r="Q18" s="817"/>
      <c r="R18" s="823"/>
      <c r="S18" s="824"/>
      <c r="T18" s="824"/>
      <c r="U18" s="824"/>
      <c r="V18" s="824"/>
      <c r="W18" s="824"/>
      <c r="X18" s="824"/>
      <c r="Y18" s="824"/>
      <c r="Z18" s="824"/>
      <c r="AA18" s="824"/>
      <c r="AB18" s="824"/>
      <c r="AC18" s="824"/>
      <c r="AD18" s="824"/>
      <c r="AE18" s="824"/>
      <c r="AF18" s="824"/>
      <c r="AG18" s="824"/>
      <c r="AH18" s="824"/>
      <c r="AI18" s="824"/>
      <c r="AJ18" s="825"/>
      <c r="AK18" s="829"/>
      <c r="AL18" s="830"/>
      <c r="AM18" s="830"/>
      <c r="AN18" s="830"/>
      <c r="AO18" s="830"/>
      <c r="AP18" s="830"/>
      <c r="AQ18" s="830"/>
      <c r="AR18" s="831"/>
      <c r="AS18" s="808"/>
      <c r="AT18" s="809"/>
      <c r="AU18" s="809"/>
      <c r="AV18" s="809"/>
      <c r="AW18" s="809"/>
      <c r="AX18" s="809"/>
      <c r="AY18" s="810"/>
      <c r="AZ18" s="147"/>
      <c r="BA18" s="148" t="s">
        <v>40</v>
      </c>
      <c r="BB18" s="147"/>
      <c r="BC18" s="148" t="s">
        <v>260</v>
      </c>
      <c r="BD18" s="841"/>
      <c r="BE18" s="842"/>
      <c r="BF18" s="842"/>
      <c r="BG18" s="842"/>
      <c r="BH18" s="842"/>
      <c r="BI18" s="843"/>
      <c r="BJ18" s="847"/>
      <c r="BK18" s="848"/>
      <c r="BL18" s="848"/>
      <c r="BM18" s="849"/>
      <c r="BN18" s="847"/>
      <c r="BO18" s="848"/>
      <c r="BP18" s="848"/>
      <c r="BQ18" s="848"/>
      <c r="BR18" s="848"/>
      <c r="BS18" s="874"/>
      <c r="BT18" s="59"/>
      <c r="BU18" s="86"/>
      <c r="BV18" s="65">
        <f>IF(B19="S",25,IF(B19="H",88,IF(B19="R",118,)))</f>
        <v>0</v>
      </c>
      <c r="BW18" s="65">
        <f>D19+BV18</f>
        <v>0</v>
      </c>
      <c r="BX18" s="87" t="e">
        <f>DATE(BW18,H19,31)</f>
        <v>#NUM!</v>
      </c>
      <c r="BY18" s="43"/>
      <c r="BZ18" s="877"/>
      <c r="CA18" s="877"/>
      <c r="CB18" s="803"/>
      <c r="CC18" s="804"/>
      <c r="CD18" s="81">
        <f>BN17</f>
        <v>0</v>
      </c>
      <c r="CE18" s="81">
        <f>BJ17</f>
        <v>0</v>
      </c>
      <c r="CF18" s="81">
        <f t="shared" si="20"/>
        <v>0</v>
      </c>
      <c r="CG18" s="82">
        <f t="shared" ref="CG18:CG52" si="22">AZ18</f>
        <v>0</v>
      </c>
      <c r="CH18" s="82">
        <f t="shared" si="21"/>
        <v>0</v>
      </c>
      <c r="CJ18" s="94"/>
      <c r="CK18" s="94"/>
      <c r="CL18" s="94"/>
      <c r="CM18" s="94"/>
      <c r="CN18" s="95"/>
      <c r="CO18" s="95"/>
      <c r="CP18" s="95"/>
      <c r="CQ18" s="95"/>
      <c r="CR18" s="95"/>
      <c r="CS18" s="95"/>
      <c r="CT18" s="95"/>
      <c r="CU18" s="95"/>
      <c r="CV18" s="95"/>
      <c r="CW18" s="95"/>
      <c r="CX18" s="95"/>
    </row>
    <row r="19" spans="1:102" ht="16.5" customHeight="1">
      <c r="A19" s="37"/>
      <c r="B19" s="811"/>
      <c r="C19" s="812"/>
      <c r="D19" s="812"/>
      <c r="E19" s="812"/>
      <c r="F19" s="813" t="s">
        <v>40</v>
      </c>
      <c r="G19" s="813"/>
      <c r="H19" s="871"/>
      <c r="I19" s="871"/>
      <c r="J19" s="813" t="s">
        <v>41</v>
      </c>
      <c r="K19" s="872"/>
      <c r="L19" s="869"/>
      <c r="M19" s="870"/>
      <c r="N19" s="870"/>
      <c r="O19" s="818"/>
      <c r="P19" s="818"/>
      <c r="Q19" s="819"/>
      <c r="R19" s="853"/>
      <c r="S19" s="854"/>
      <c r="T19" s="854"/>
      <c r="U19" s="854"/>
      <c r="V19" s="854"/>
      <c r="W19" s="854"/>
      <c r="X19" s="854"/>
      <c r="Y19" s="854"/>
      <c r="Z19" s="854"/>
      <c r="AA19" s="854"/>
      <c r="AB19" s="854"/>
      <c r="AC19" s="854"/>
      <c r="AD19" s="854"/>
      <c r="AE19" s="854"/>
      <c r="AF19" s="854"/>
      <c r="AG19" s="854"/>
      <c r="AH19" s="854"/>
      <c r="AI19" s="854"/>
      <c r="AJ19" s="855"/>
      <c r="AK19" s="832"/>
      <c r="AL19" s="833"/>
      <c r="AM19" s="833"/>
      <c r="AN19" s="833"/>
      <c r="AO19" s="833"/>
      <c r="AP19" s="833"/>
      <c r="AQ19" s="833"/>
      <c r="AR19" s="834"/>
      <c r="AS19" s="856"/>
      <c r="AT19" s="857"/>
      <c r="AU19" s="857"/>
      <c r="AV19" s="857"/>
      <c r="AW19" s="857"/>
      <c r="AX19" s="857"/>
      <c r="AY19" s="858"/>
      <c r="AZ19" s="149"/>
      <c r="BA19" s="150" t="s">
        <v>40</v>
      </c>
      <c r="BB19" s="149"/>
      <c r="BC19" s="150" t="s">
        <v>260</v>
      </c>
      <c r="BD19" s="859"/>
      <c r="BE19" s="851"/>
      <c r="BF19" s="851"/>
      <c r="BG19" s="851"/>
      <c r="BH19" s="851"/>
      <c r="BI19" s="852"/>
      <c r="BJ19" s="850"/>
      <c r="BK19" s="851"/>
      <c r="BL19" s="851"/>
      <c r="BM19" s="852"/>
      <c r="BN19" s="850"/>
      <c r="BO19" s="851"/>
      <c r="BP19" s="851"/>
      <c r="BQ19" s="851"/>
      <c r="BR19" s="851"/>
      <c r="BS19" s="875"/>
      <c r="BT19" s="59"/>
      <c r="BU19" s="86"/>
      <c r="BV19" s="62"/>
      <c r="BW19" s="62"/>
      <c r="BY19" s="43"/>
      <c r="BZ19" s="878"/>
      <c r="CA19" s="878"/>
      <c r="CB19" s="803"/>
      <c r="CC19" s="804"/>
      <c r="CD19" s="88">
        <f>BN17</f>
        <v>0</v>
      </c>
      <c r="CE19" s="81">
        <f>BJ17</f>
        <v>0</v>
      </c>
      <c r="CF19" s="81">
        <f t="shared" si="20"/>
        <v>0</v>
      </c>
      <c r="CG19" s="82">
        <f t="shared" si="22"/>
        <v>0</v>
      </c>
      <c r="CH19" s="82">
        <f t="shared" si="21"/>
        <v>0</v>
      </c>
    </row>
    <row r="20" spans="1:102" ht="16.5" customHeight="1">
      <c r="A20" s="37"/>
      <c r="B20" s="860"/>
      <c r="C20" s="861"/>
      <c r="D20" s="861"/>
      <c r="E20" s="861"/>
      <c r="F20" s="862" t="s">
        <v>40</v>
      </c>
      <c r="G20" s="862"/>
      <c r="H20" s="863"/>
      <c r="I20" s="863"/>
      <c r="J20" s="862" t="s">
        <v>41</v>
      </c>
      <c r="K20" s="864"/>
      <c r="L20" s="879" t="str">
        <f>IFERROR(DATEDIF(BX20,BX21+1,"Y"),"")</f>
        <v/>
      </c>
      <c r="M20" s="880"/>
      <c r="N20" s="880"/>
      <c r="O20" s="889" t="str">
        <f>IFERROR(DATEDIF(BX20,BX21+1,"YM"),"")</f>
        <v/>
      </c>
      <c r="P20" s="889"/>
      <c r="Q20" s="890"/>
      <c r="R20" s="895"/>
      <c r="S20" s="896"/>
      <c r="T20" s="896"/>
      <c r="U20" s="896"/>
      <c r="V20" s="896"/>
      <c r="W20" s="896"/>
      <c r="X20" s="896"/>
      <c r="Y20" s="896"/>
      <c r="Z20" s="896"/>
      <c r="AA20" s="896"/>
      <c r="AB20" s="896"/>
      <c r="AC20" s="896"/>
      <c r="AD20" s="896"/>
      <c r="AE20" s="896"/>
      <c r="AF20" s="896"/>
      <c r="AG20" s="896"/>
      <c r="AH20" s="896"/>
      <c r="AI20" s="896"/>
      <c r="AJ20" s="897"/>
      <c r="AK20" s="901"/>
      <c r="AL20" s="902"/>
      <c r="AM20" s="902"/>
      <c r="AN20" s="902"/>
      <c r="AO20" s="902"/>
      <c r="AP20" s="902"/>
      <c r="AQ20" s="902"/>
      <c r="AR20" s="903"/>
      <c r="AS20" s="835"/>
      <c r="AT20" s="836"/>
      <c r="AU20" s="836"/>
      <c r="AV20" s="836"/>
      <c r="AW20" s="836"/>
      <c r="AX20" s="836"/>
      <c r="AY20" s="837"/>
      <c r="AZ20" s="145"/>
      <c r="BA20" s="146" t="s">
        <v>40</v>
      </c>
      <c r="BB20" s="145"/>
      <c r="BC20" s="146" t="s">
        <v>260</v>
      </c>
      <c r="BD20" s="910"/>
      <c r="BE20" s="911"/>
      <c r="BF20" s="911"/>
      <c r="BG20" s="911"/>
      <c r="BH20" s="911"/>
      <c r="BI20" s="912"/>
      <c r="BJ20" s="916"/>
      <c r="BK20" s="917"/>
      <c r="BL20" s="917"/>
      <c r="BM20" s="918"/>
      <c r="BN20" s="844"/>
      <c r="BO20" s="845"/>
      <c r="BP20" s="845"/>
      <c r="BQ20" s="845"/>
      <c r="BR20" s="845"/>
      <c r="BS20" s="873"/>
      <c r="BT20" s="59"/>
      <c r="BU20" s="86"/>
      <c r="BV20" s="65">
        <f>IF(B20="S",25,IF(B20="H",88,IF(B20="R",118,)))</f>
        <v>0</v>
      </c>
      <c r="BW20" s="65">
        <f>D20+BV20</f>
        <v>0</v>
      </c>
      <c r="BX20" s="87" t="e">
        <f>DATE(BW20,H20,1)</f>
        <v>#NUM!</v>
      </c>
      <c r="BY20" s="43"/>
      <c r="BZ20" s="885">
        <f t="shared" ref="BZ20" si="23">BN20</f>
        <v>0</v>
      </c>
      <c r="CA20" s="885">
        <f t="shared" ref="CA20" si="24">BJ20</f>
        <v>0</v>
      </c>
      <c r="CB20" s="803" t="str">
        <f t="shared" ref="CB20" si="25">L20</f>
        <v/>
      </c>
      <c r="CC20" s="804" t="str">
        <f>O20</f>
        <v/>
      </c>
      <c r="CD20" s="81">
        <f>BN20</f>
        <v>0</v>
      </c>
      <c r="CE20" s="81">
        <f>BJ20</f>
        <v>0</v>
      </c>
      <c r="CF20" s="81">
        <f t="shared" si="20"/>
        <v>0</v>
      </c>
      <c r="CG20" s="82">
        <f t="shared" si="22"/>
        <v>0</v>
      </c>
      <c r="CH20" s="82">
        <f t="shared" si="21"/>
        <v>0</v>
      </c>
    </row>
    <row r="21" spans="1:102" ht="16.5" customHeight="1">
      <c r="A21" s="37"/>
      <c r="B21" s="886" t="s">
        <v>55</v>
      </c>
      <c r="C21" s="887"/>
      <c r="D21" s="887"/>
      <c r="E21" s="887"/>
      <c r="F21" s="887"/>
      <c r="G21" s="887"/>
      <c r="H21" s="887"/>
      <c r="I21" s="887"/>
      <c r="J21" s="887"/>
      <c r="K21" s="888"/>
      <c r="L21" s="881"/>
      <c r="M21" s="882"/>
      <c r="N21" s="882"/>
      <c r="O21" s="891"/>
      <c r="P21" s="891"/>
      <c r="Q21" s="892"/>
      <c r="R21" s="898"/>
      <c r="S21" s="899"/>
      <c r="T21" s="899"/>
      <c r="U21" s="899"/>
      <c r="V21" s="899"/>
      <c r="W21" s="899"/>
      <c r="X21" s="899"/>
      <c r="Y21" s="899"/>
      <c r="Z21" s="899"/>
      <c r="AA21" s="899"/>
      <c r="AB21" s="899"/>
      <c r="AC21" s="899"/>
      <c r="AD21" s="899"/>
      <c r="AE21" s="899"/>
      <c r="AF21" s="899"/>
      <c r="AG21" s="899"/>
      <c r="AH21" s="899"/>
      <c r="AI21" s="899"/>
      <c r="AJ21" s="900"/>
      <c r="AK21" s="904"/>
      <c r="AL21" s="905"/>
      <c r="AM21" s="905"/>
      <c r="AN21" s="905"/>
      <c r="AO21" s="905"/>
      <c r="AP21" s="905"/>
      <c r="AQ21" s="905"/>
      <c r="AR21" s="906"/>
      <c r="AS21" s="808"/>
      <c r="AT21" s="809"/>
      <c r="AU21" s="809"/>
      <c r="AV21" s="809"/>
      <c r="AW21" s="809"/>
      <c r="AX21" s="809"/>
      <c r="AY21" s="810"/>
      <c r="AZ21" s="147"/>
      <c r="BA21" s="148" t="s">
        <v>40</v>
      </c>
      <c r="BB21" s="147"/>
      <c r="BC21" s="148" t="s">
        <v>260</v>
      </c>
      <c r="BD21" s="913"/>
      <c r="BE21" s="914"/>
      <c r="BF21" s="914"/>
      <c r="BG21" s="914"/>
      <c r="BH21" s="914"/>
      <c r="BI21" s="915"/>
      <c r="BJ21" s="919"/>
      <c r="BK21" s="920"/>
      <c r="BL21" s="920"/>
      <c r="BM21" s="921"/>
      <c r="BN21" s="847"/>
      <c r="BO21" s="848"/>
      <c r="BP21" s="848"/>
      <c r="BQ21" s="848"/>
      <c r="BR21" s="848"/>
      <c r="BS21" s="874"/>
      <c r="BT21" s="59"/>
      <c r="BU21" s="86"/>
      <c r="BV21" s="65">
        <f>IF(B22="S",25,IF(B22="H",88,IF(B22="R",118,)))</f>
        <v>0</v>
      </c>
      <c r="BW21" s="65">
        <f>D22+BV21</f>
        <v>0</v>
      </c>
      <c r="BX21" s="87" t="e">
        <f>DATE(BW21,H22,31)</f>
        <v>#NUM!</v>
      </c>
      <c r="BY21" s="43"/>
      <c r="BZ21" s="877"/>
      <c r="CA21" s="877"/>
      <c r="CB21" s="803"/>
      <c r="CC21" s="804"/>
      <c r="CD21" s="81">
        <f>BN20</f>
        <v>0</v>
      </c>
      <c r="CE21" s="81">
        <f>BJ20</f>
        <v>0</v>
      </c>
      <c r="CF21" s="81">
        <f t="shared" si="20"/>
        <v>0</v>
      </c>
      <c r="CG21" s="82">
        <f t="shared" si="22"/>
        <v>0</v>
      </c>
      <c r="CH21" s="82">
        <f t="shared" si="21"/>
        <v>0</v>
      </c>
    </row>
    <row r="22" spans="1:102" ht="16.5" customHeight="1">
      <c r="A22" s="37"/>
      <c r="B22" s="811"/>
      <c r="C22" s="812"/>
      <c r="D22" s="812"/>
      <c r="E22" s="812"/>
      <c r="F22" s="813" t="s">
        <v>40</v>
      </c>
      <c r="G22" s="813"/>
      <c r="H22" s="871"/>
      <c r="I22" s="871"/>
      <c r="J22" s="813" t="s">
        <v>41</v>
      </c>
      <c r="K22" s="872"/>
      <c r="L22" s="883"/>
      <c r="M22" s="884"/>
      <c r="N22" s="884"/>
      <c r="O22" s="893"/>
      <c r="P22" s="893"/>
      <c r="Q22" s="894"/>
      <c r="R22" s="925"/>
      <c r="S22" s="926"/>
      <c r="T22" s="926"/>
      <c r="U22" s="926"/>
      <c r="V22" s="926"/>
      <c r="W22" s="926"/>
      <c r="X22" s="926"/>
      <c r="Y22" s="926"/>
      <c r="Z22" s="926"/>
      <c r="AA22" s="926"/>
      <c r="AB22" s="926"/>
      <c r="AC22" s="926"/>
      <c r="AD22" s="926"/>
      <c r="AE22" s="926"/>
      <c r="AF22" s="926"/>
      <c r="AG22" s="926"/>
      <c r="AH22" s="926"/>
      <c r="AI22" s="926"/>
      <c r="AJ22" s="927"/>
      <c r="AK22" s="907"/>
      <c r="AL22" s="908"/>
      <c r="AM22" s="908"/>
      <c r="AN22" s="908"/>
      <c r="AO22" s="908"/>
      <c r="AP22" s="908"/>
      <c r="AQ22" s="908"/>
      <c r="AR22" s="909"/>
      <c r="AS22" s="928"/>
      <c r="AT22" s="929"/>
      <c r="AU22" s="929"/>
      <c r="AV22" s="929"/>
      <c r="AW22" s="929"/>
      <c r="AX22" s="929"/>
      <c r="AY22" s="930"/>
      <c r="AZ22" s="149"/>
      <c r="BA22" s="150" t="s">
        <v>40</v>
      </c>
      <c r="BB22" s="149"/>
      <c r="BC22" s="150" t="s">
        <v>260</v>
      </c>
      <c r="BD22" s="931"/>
      <c r="BE22" s="923"/>
      <c r="BF22" s="923"/>
      <c r="BG22" s="923"/>
      <c r="BH22" s="923"/>
      <c r="BI22" s="924"/>
      <c r="BJ22" s="922"/>
      <c r="BK22" s="923"/>
      <c r="BL22" s="923"/>
      <c r="BM22" s="924"/>
      <c r="BN22" s="850"/>
      <c r="BO22" s="851"/>
      <c r="BP22" s="851"/>
      <c r="BQ22" s="851"/>
      <c r="BR22" s="851"/>
      <c r="BS22" s="875"/>
      <c r="BT22" s="59"/>
      <c r="BU22" s="86"/>
      <c r="BV22" s="62"/>
      <c r="BW22" s="62"/>
      <c r="BY22" s="43"/>
      <c r="BZ22" s="878"/>
      <c r="CA22" s="878"/>
      <c r="CB22" s="803"/>
      <c r="CC22" s="804"/>
      <c r="CD22" s="81">
        <f>BN20</f>
        <v>0</v>
      </c>
      <c r="CE22" s="81">
        <f>BJ20</f>
        <v>0</v>
      </c>
      <c r="CF22" s="81">
        <f t="shared" si="20"/>
        <v>0</v>
      </c>
      <c r="CG22" s="82">
        <f t="shared" si="22"/>
        <v>0</v>
      </c>
      <c r="CH22" s="82">
        <f t="shared" si="21"/>
        <v>0</v>
      </c>
      <c r="CJ22" s="94"/>
      <c r="CK22" s="94"/>
      <c r="CL22" s="94"/>
      <c r="CM22" s="94"/>
      <c r="CN22" s="95"/>
      <c r="CO22" s="95"/>
      <c r="CP22" s="95"/>
    </row>
    <row r="23" spans="1:102" ht="16.5" customHeight="1">
      <c r="A23" s="37"/>
      <c r="B23" s="860"/>
      <c r="C23" s="861"/>
      <c r="D23" s="861"/>
      <c r="E23" s="861"/>
      <c r="F23" s="862" t="s">
        <v>40</v>
      </c>
      <c r="G23" s="862"/>
      <c r="H23" s="863"/>
      <c r="I23" s="863"/>
      <c r="J23" s="862" t="s">
        <v>41</v>
      </c>
      <c r="K23" s="864"/>
      <c r="L23" s="879" t="str">
        <f>IFERROR(DATEDIF(BX23,BX24+1,"Y"),"")</f>
        <v/>
      </c>
      <c r="M23" s="880"/>
      <c r="N23" s="880"/>
      <c r="O23" s="889" t="str">
        <f>IFERROR(DATEDIF(BX23,BX24+1,"YM"),"")</f>
        <v/>
      </c>
      <c r="P23" s="889"/>
      <c r="Q23" s="890"/>
      <c r="R23" s="895"/>
      <c r="S23" s="896"/>
      <c r="T23" s="896"/>
      <c r="U23" s="896"/>
      <c r="V23" s="896"/>
      <c r="W23" s="896"/>
      <c r="X23" s="896"/>
      <c r="Y23" s="896"/>
      <c r="Z23" s="896"/>
      <c r="AA23" s="896"/>
      <c r="AB23" s="896"/>
      <c r="AC23" s="896"/>
      <c r="AD23" s="896"/>
      <c r="AE23" s="896"/>
      <c r="AF23" s="896"/>
      <c r="AG23" s="896"/>
      <c r="AH23" s="896"/>
      <c r="AI23" s="896"/>
      <c r="AJ23" s="897"/>
      <c r="AK23" s="901"/>
      <c r="AL23" s="902"/>
      <c r="AM23" s="902"/>
      <c r="AN23" s="902"/>
      <c r="AO23" s="902"/>
      <c r="AP23" s="902"/>
      <c r="AQ23" s="902"/>
      <c r="AR23" s="903"/>
      <c r="AS23" s="835"/>
      <c r="AT23" s="836"/>
      <c r="AU23" s="836"/>
      <c r="AV23" s="836"/>
      <c r="AW23" s="836"/>
      <c r="AX23" s="836"/>
      <c r="AY23" s="837"/>
      <c r="AZ23" s="145"/>
      <c r="BA23" s="146" t="s">
        <v>40</v>
      </c>
      <c r="BB23" s="145"/>
      <c r="BC23" s="146" t="s">
        <v>260</v>
      </c>
      <c r="BD23" s="910"/>
      <c r="BE23" s="911"/>
      <c r="BF23" s="911"/>
      <c r="BG23" s="911"/>
      <c r="BH23" s="911"/>
      <c r="BI23" s="912"/>
      <c r="BJ23" s="916"/>
      <c r="BK23" s="917"/>
      <c r="BL23" s="917"/>
      <c r="BM23" s="918"/>
      <c r="BN23" s="844"/>
      <c r="BO23" s="845"/>
      <c r="BP23" s="845"/>
      <c r="BQ23" s="845"/>
      <c r="BR23" s="845"/>
      <c r="BS23" s="873"/>
      <c r="BT23" s="59"/>
      <c r="BU23" s="86"/>
      <c r="BV23" s="65">
        <f>IF(B23="S",25,IF(B23="H",88,IF(B23="R",118,)))</f>
        <v>0</v>
      </c>
      <c r="BW23" s="65">
        <f>D23+BV23</f>
        <v>0</v>
      </c>
      <c r="BX23" s="87" t="e">
        <f>DATE(BW23,H23,1)</f>
        <v>#NUM!</v>
      </c>
      <c r="BY23" s="43"/>
      <c r="BZ23" s="885">
        <f t="shared" ref="BZ23" si="26">BN23</f>
        <v>0</v>
      </c>
      <c r="CA23" s="885">
        <f t="shared" ref="CA23" si="27">BJ23</f>
        <v>0</v>
      </c>
      <c r="CB23" s="803" t="str">
        <f t="shared" ref="CB23" si="28">L23</f>
        <v/>
      </c>
      <c r="CC23" s="804" t="str">
        <f t="shared" ref="CC23" si="29">O23</f>
        <v/>
      </c>
      <c r="CD23" s="81">
        <f>BN23</f>
        <v>0</v>
      </c>
      <c r="CE23" s="81">
        <f>BJ23</f>
        <v>0</v>
      </c>
      <c r="CF23" s="81">
        <f t="shared" si="20"/>
        <v>0</v>
      </c>
      <c r="CG23" s="82">
        <f t="shared" si="22"/>
        <v>0</v>
      </c>
      <c r="CH23" s="82">
        <f t="shared" si="21"/>
        <v>0</v>
      </c>
      <c r="CJ23" s="94"/>
      <c r="CK23" s="94"/>
      <c r="CL23" s="94"/>
      <c r="CM23" s="94"/>
      <c r="CN23" s="95"/>
      <c r="CO23" s="95"/>
      <c r="CP23" s="95"/>
    </row>
    <row r="24" spans="1:102" ht="16.5" customHeight="1">
      <c r="A24" s="37"/>
      <c r="B24" s="886" t="s">
        <v>55</v>
      </c>
      <c r="C24" s="887"/>
      <c r="D24" s="887"/>
      <c r="E24" s="887"/>
      <c r="F24" s="887"/>
      <c r="G24" s="887"/>
      <c r="H24" s="887"/>
      <c r="I24" s="887"/>
      <c r="J24" s="887"/>
      <c r="K24" s="888"/>
      <c r="L24" s="881"/>
      <c r="M24" s="882"/>
      <c r="N24" s="882"/>
      <c r="O24" s="891"/>
      <c r="P24" s="891"/>
      <c r="Q24" s="892"/>
      <c r="R24" s="898"/>
      <c r="S24" s="899"/>
      <c r="T24" s="899"/>
      <c r="U24" s="899"/>
      <c r="V24" s="899"/>
      <c r="W24" s="899"/>
      <c r="X24" s="899"/>
      <c r="Y24" s="899"/>
      <c r="Z24" s="899"/>
      <c r="AA24" s="899"/>
      <c r="AB24" s="899"/>
      <c r="AC24" s="899"/>
      <c r="AD24" s="899"/>
      <c r="AE24" s="899"/>
      <c r="AF24" s="899"/>
      <c r="AG24" s="899"/>
      <c r="AH24" s="899"/>
      <c r="AI24" s="899"/>
      <c r="AJ24" s="900"/>
      <c r="AK24" s="904"/>
      <c r="AL24" s="905"/>
      <c r="AM24" s="905"/>
      <c r="AN24" s="905"/>
      <c r="AO24" s="905"/>
      <c r="AP24" s="905"/>
      <c r="AQ24" s="905"/>
      <c r="AR24" s="906"/>
      <c r="AS24" s="808"/>
      <c r="AT24" s="809"/>
      <c r="AU24" s="809"/>
      <c r="AV24" s="809"/>
      <c r="AW24" s="809"/>
      <c r="AX24" s="809"/>
      <c r="AY24" s="810"/>
      <c r="AZ24" s="147"/>
      <c r="BA24" s="148" t="s">
        <v>40</v>
      </c>
      <c r="BB24" s="147"/>
      <c r="BC24" s="148" t="s">
        <v>260</v>
      </c>
      <c r="BD24" s="913"/>
      <c r="BE24" s="914"/>
      <c r="BF24" s="914"/>
      <c r="BG24" s="914"/>
      <c r="BH24" s="914"/>
      <c r="BI24" s="915"/>
      <c r="BJ24" s="919"/>
      <c r="BK24" s="920"/>
      <c r="BL24" s="920"/>
      <c r="BM24" s="921"/>
      <c r="BN24" s="847"/>
      <c r="BO24" s="848"/>
      <c r="BP24" s="848"/>
      <c r="BQ24" s="848"/>
      <c r="BR24" s="848"/>
      <c r="BS24" s="874"/>
      <c r="BT24" s="59"/>
      <c r="BU24" s="86"/>
      <c r="BV24" s="65">
        <f>IF(B25="S",25,IF(B25="H",88,IF(B25="R",118,)))</f>
        <v>0</v>
      </c>
      <c r="BW24" s="65">
        <f>D25+BV24</f>
        <v>0</v>
      </c>
      <c r="BX24" s="87" t="e">
        <f>DATE(BW24,H25,31)</f>
        <v>#NUM!</v>
      </c>
      <c r="BY24" s="43"/>
      <c r="BZ24" s="877"/>
      <c r="CA24" s="877"/>
      <c r="CB24" s="803"/>
      <c r="CC24" s="804"/>
      <c r="CD24" s="81">
        <f>BN23</f>
        <v>0</v>
      </c>
      <c r="CE24" s="81">
        <f>BJ23</f>
        <v>0</v>
      </c>
      <c r="CF24" s="81">
        <f t="shared" si="20"/>
        <v>0</v>
      </c>
      <c r="CG24" s="82">
        <f t="shared" si="22"/>
        <v>0</v>
      </c>
      <c r="CH24" s="82">
        <f t="shared" si="21"/>
        <v>0</v>
      </c>
      <c r="CJ24" s="94"/>
      <c r="CK24" s="94"/>
      <c r="CL24" s="94"/>
      <c r="CM24" s="94"/>
      <c r="CN24" s="95"/>
      <c r="CO24" s="95"/>
      <c r="CP24" s="95"/>
    </row>
    <row r="25" spans="1:102" ht="16.5" customHeight="1">
      <c r="A25" s="37"/>
      <c r="B25" s="811"/>
      <c r="C25" s="812"/>
      <c r="D25" s="812"/>
      <c r="E25" s="812"/>
      <c r="F25" s="813" t="s">
        <v>40</v>
      </c>
      <c r="G25" s="813"/>
      <c r="H25" s="871"/>
      <c r="I25" s="871"/>
      <c r="J25" s="813" t="s">
        <v>41</v>
      </c>
      <c r="K25" s="872"/>
      <c r="L25" s="883"/>
      <c r="M25" s="884"/>
      <c r="N25" s="884"/>
      <c r="O25" s="893"/>
      <c r="P25" s="893"/>
      <c r="Q25" s="894"/>
      <c r="R25" s="925"/>
      <c r="S25" s="926"/>
      <c r="T25" s="926"/>
      <c r="U25" s="926"/>
      <c r="V25" s="926"/>
      <c r="W25" s="926"/>
      <c r="X25" s="926"/>
      <c r="Y25" s="926"/>
      <c r="Z25" s="926"/>
      <c r="AA25" s="926"/>
      <c r="AB25" s="926"/>
      <c r="AC25" s="926"/>
      <c r="AD25" s="926"/>
      <c r="AE25" s="926"/>
      <c r="AF25" s="926"/>
      <c r="AG25" s="926"/>
      <c r="AH25" s="926"/>
      <c r="AI25" s="926"/>
      <c r="AJ25" s="927"/>
      <c r="AK25" s="907"/>
      <c r="AL25" s="908"/>
      <c r="AM25" s="908"/>
      <c r="AN25" s="908"/>
      <c r="AO25" s="908"/>
      <c r="AP25" s="908"/>
      <c r="AQ25" s="908"/>
      <c r="AR25" s="909"/>
      <c r="AS25" s="856"/>
      <c r="AT25" s="857"/>
      <c r="AU25" s="857"/>
      <c r="AV25" s="857"/>
      <c r="AW25" s="857"/>
      <c r="AX25" s="857"/>
      <c r="AY25" s="858"/>
      <c r="AZ25" s="149"/>
      <c r="BA25" s="150" t="s">
        <v>40</v>
      </c>
      <c r="BB25" s="149"/>
      <c r="BC25" s="150" t="s">
        <v>260</v>
      </c>
      <c r="BD25" s="931"/>
      <c r="BE25" s="923"/>
      <c r="BF25" s="923"/>
      <c r="BG25" s="923"/>
      <c r="BH25" s="923"/>
      <c r="BI25" s="924"/>
      <c r="BJ25" s="922"/>
      <c r="BK25" s="923"/>
      <c r="BL25" s="923"/>
      <c r="BM25" s="924"/>
      <c r="BN25" s="850"/>
      <c r="BO25" s="851"/>
      <c r="BP25" s="851"/>
      <c r="BQ25" s="851"/>
      <c r="BR25" s="851"/>
      <c r="BS25" s="875"/>
      <c r="BT25" s="59"/>
      <c r="BU25" s="86"/>
      <c r="BV25" s="62"/>
      <c r="BW25" s="62"/>
      <c r="BY25" s="43"/>
      <c r="BZ25" s="878"/>
      <c r="CA25" s="878"/>
      <c r="CB25" s="803"/>
      <c r="CC25" s="804"/>
      <c r="CD25" s="81">
        <f>BN23</f>
        <v>0</v>
      </c>
      <c r="CE25" s="81">
        <f t="shared" ref="CE25" si="30">BJ23</f>
        <v>0</v>
      </c>
      <c r="CF25" s="81">
        <f t="shared" si="20"/>
        <v>0</v>
      </c>
      <c r="CG25" s="82">
        <f t="shared" si="22"/>
        <v>0</v>
      </c>
      <c r="CH25" s="82">
        <f t="shared" si="21"/>
        <v>0</v>
      </c>
      <c r="CJ25" s="94"/>
      <c r="CK25" s="94"/>
      <c r="CL25" s="94"/>
      <c r="CM25" s="94"/>
      <c r="CN25" s="95"/>
      <c r="CO25" s="95"/>
      <c r="CP25" s="95"/>
    </row>
    <row r="26" spans="1:102" ht="16.5" customHeight="1">
      <c r="A26" s="37"/>
      <c r="B26" s="860"/>
      <c r="C26" s="861"/>
      <c r="D26" s="861"/>
      <c r="E26" s="861"/>
      <c r="F26" s="862" t="s">
        <v>40</v>
      </c>
      <c r="G26" s="862"/>
      <c r="H26" s="863"/>
      <c r="I26" s="863"/>
      <c r="J26" s="862" t="s">
        <v>41</v>
      </c>
      <c r="K26" s="864"/>
      <c r="L26" s="879" t="str">
        <f>IFERROR(DATEDIF(BX26,BX27+1,"Y"),"")</f>
        <v/>
      </c>
      <c r="M26" s="880"/>
      <c r="N26" s="880"/>
      <c r="O26" s="889" t="str">
        <f>IFERROR(DATEDIF(BX26,BX27+1,"YM"),"")</f>
        <v/>
      </c>
      <c r="P26" s="889"/>
      <c r="Q26" s="890"/>
      <c r="R26" s="895"/>
      <c r="S26" s="896"/>
      <c r="T26" s="896"/>
      <c r="U26" s="896"/>
      <c r="V26" s="896"/>
      <c r="W26" s="896"/>
      <c r="X26" s="896"/>
      <c r="Y26" s="896"/>
      <c r="Z26" s="896"/>
      <c r="AA26" s="896"/>
      <c r="AB26" s="896"/>
      <c r="AC26" s="896"/>
      <c r="AD26" s="896"/>
      <c r="AE26" s="896"/>
      <c r="AF26" s="896"/>
      <c r="AG26" s="896"/>
      <c r="AH26" s="896"/>
      <c r="AI26" s="896"/>
      <c r="AJ26" s="897"/>
      <c r="AK26" s="901"/>
      <c r="AL26" s="902"/>
      <c r="AM26" s="902"/>
      <c r="AN26" s="902"/>
      <c r="AO26" s="902"/>
      <c r="AP26" s="902"/>
      <c r="AQ26" s="902"/>
      <c r="AR26" s="903"/>
      <c r="AS26" s="835"/>
      <c r="AT26" s="836"/>
      <c r="AU26" s="836"/>
      <c r="AV26" s="836"/>
      <c r="AW26" s="836"/>
      <c r="AX26" s="836"/>
      <c r="AY26" s="837"/>
      <c r="AZ26" s="145"/>
      <c r="BA26" s="146" t="s">
        <v>40</v>
      </c>
      <c r="BB26" s="145"/>
      <c r="BC26" s="146" t="s">
        <v>260</v>
      </c>
      <c r="BD26" s="910"/>
      <c r="BE26" s="911"/>
      <c r="BF26" s="911"/>
      <c r="BG26" s="911"/>
      <c r="BH26" s="911"/>
      <c r="BI26" s="912"/>
      <c r="BJ26" s="916"/>
      <c r="BK26" s="917"/>
      <c r="BL26" s="917"/>
      <c r="BM26" s="918"/>
      <c r="BN26" s="844"/>
      <c r="BO26" s="845"/>
      <c r="BP26" s="845"/>
      <c r="BQ26" s="845"/>
      <c r="BR26" s="845"/>
      <c r="BS26" s="873"/>
      <c r="BT26" s="59"/>
      <c r="BU26" s="86"/>
      <c r="BV26" s="65">
        <f>IF(B26="S",25,IF(B26="H",88,IF(B26="R",118,)))</f>
        <v>0</v>
      </c>
      <c r="BW26" s="65">
        <f>D26+BV26</f>
        <v>0</v>
      </c>
      <c r="BX26" s="87" t="e">
        <f>DATE(BW26,H26,1)</f>
        <v>#NUM!</v>
      </c>
      <c r="BY26" s="43"/>
      <c r="BZ26" s="885">
        <f t="shared" ref="BZ26" si="31">BN26</f>
        <v>0</v>
      </c>
      <c r="CA26" s="885">
        <f t="shared" ref="CA26" si="32">BJ26</f>
        <v>0</v>
      </c>
      <c r="CB26" s="803" t="str">
        <f t="shared" ref="CB26" si="33">L26</f>
        <v/>
      </c>
      <c r="CC26" s="932" t="str">
        <f>O26</f>
        <v/>
      </c>
      <c r="CD26" s="81">
        <f>BN26</f>
        <v>0</v>
      </c>
      <c r="CE26" s="81">
        <f>BJ26</f>
        <v>0</v>
      </c>
      <c r="CF26" s="81">
        <f>AS26</f>
        <v>0</v>
      </c>
      <c r="CG26" s="82">
        <f>AZ26</f>
        <v>0</v>
      </c>
      <c r="CH26" s="82">
        <f t="shared" si="21"/>
        <v>0</v>
      </c>
      <c r="CJ26" s="94"/>
      <c r="CK26" s="94"/>
      <c r="CL26" s="94"/>
      <c r="CM26" s="94"/>
      <c r="CN26" s="95"/>
      <c r="CO26" s="95"/>
      <c r="CP26" s="95"/>
    </row>
    <row r="27" spans="1:102" ht="16.5" customHeight="1">
      <c r="A27" s="37"/>
      <c r="B27" s="886" t="s">
        <v>55</v>
      </c>
      <c r="C27" s="887"/>
      <c r="D27" s="887"/>
      <c r="E27" s="887"/>
      <c r="F27" s="887"/>
      <c r="G27" s="887"/>
      <c r="H27" s="887"/>
      <c r="I27" s="887"/>
      <c r="J27" s="887"/>
      <c r="K27" s="888"/>
      <c r="L27" s="881"/>
      <c r="M27" s="882"/>
      <c r="N27" s="882"/>
      <c r="O27" s="891"/>
      <c r="P27" s="891"/>
      <c r="Q27" s="892"/>
      <c r="R27" s="898"/>
      <c r="S27" s="899"/>
      <c r="T27" s="899"/>
      <c r="U27" s="899"/>
      <c r="V27" s="899"/>
      <c r="W27" s="899"/>
      <c r="X27" s="899"/>
      <c r="Y27" s="899"/>
      <c r="Z27" s="899"/>
      <c r="AA27" s="899"/>
      <c r="AB27" s="899"/>
      <c r="AC27" s="899"/>
      <c r="AD27" s="899"/>
      <c r="AE27" s="899"/>
      <c r="AF27" s="899"/>
      <c r="AG27" s="899"/>
      <c r="AH27" s="899"/>
      <c r="AI27" s="899"/>
      <c r="AJ27" s="900"/>
      <c r="AK27" s="904"/>
      <c r="AL27" s="905"/>
      <c r="AM27" s="905"/>
      <c r="AN27" s="905"/>
      <c r="AO27" s="905"/>
      <c r="AP27" s="905"/>
      <c r="AQ27" s="905"/>
      <c r="AR27" s="906"/>
      <c r="AS27" s="808"/>
      <c r="AT27" s="809"/>
      <c r="AU27" s="809"/>
      <c r="AV27" s="809"/>
      <c r="AW27" s="809"/>
      <c r="AX27" s="809"/>
      <c r="AY27" s="810"/>
      <c r="AZ27" s="147"/>
      <c r="BA27" s="148" t="s">
        <v>40</v>
      </c>
      <c r="BB27" s="147"/>
      <c r="BC27" s="148" t="s">
        <v>260</v>
      </c>
      <c r="BD27" s="913"/>
      <c r="BE27" s="914"/>
      <c r="BF27" s="914"/>
      <c r="BG27" s="914"/>
      <c r="BH27" s="914"/>
      <c r="BI27" s="915"/>
      <c r="BJ27" s="919"/>
      <c r="BK27" s="920"/>
      <c r="BL27" s="920"/>
      <c r="BM27" s="921"/>
      <c r="BN27" s="847"/>
      <c r="BO27" s="848"/>
      <c r="BP27" s="848"/>
      <c r="BQ27" s="848"/>
      <c r="BR27" s="848"/>
      <c r="BS27" s="874"/>
      <c r="BT27" s="59"/>
      <c r="BU27" s="86"/>
      <c r="BV27" s="65">
        <f>IF(B28="S",25,IF(B28="H",88,IF(B28="R",118,)))</f>
        <v>0</v>
      </c>
      <c r="BW27" s="65">
        <f>D28+BV27</f>
        <v>0</v>
      </c>
      <c r="BX27" s="87" t="e">
        <f>DATE(BW27,H28,31)</f>
        <v>#NUM!</v>
      </c>
      <c r="BY27" s="43"/>
      <c r="BZ27" s="877"/>
      <c r="CA27" s="877"/>
      <c r="CB27" s="803"/>
      <c r="CC27" s="804"/>
      <c r="CD27" s="81">
        <f>BN26</f>
        <v>0</v>
      </c>
      <c r="CE27" s="88">
        <f>BJ26</f>
        <v>0</v>
      </c>
      <c r="CF27" s="81">
        <f t="shared" si="20"/>
        <v>0</v>
      </c>
      <c r="CG27" s="82">
        <f t="shared" si="22"/>
        <v>0</v>
      </c>
      <c r="CH27" s="82">
        <f t="shared" si="21"/>
        <v>0</v>
      </c>
      <c r="CJ27" s="94"/>
      <c r="CK27" s="94"/>
      <c r="CL27" s="94"/>
      <c r="CM27" s="94"/>
      <c r="CN27" s="95"/>
      <c r="CO27" s="95"/>
      <c r="CP27" s="95"/>
    </row>
    <row r="28" spans="1:102" ht="16.5" customHeight="1">
      <c r="A28" s="37"/>
      <c r="B28" s="811"/>
      <c r="C28" s="812"/>
      <c r="D28" s="812"/>
      <c r="E28" s="812"/>
      <c r="F28" s="813" t="s">
        <v>40</v>
      </c>
      <c r="G28" s="813"/>
      <c r="H28" s="871"/>
      <c r="I28" s="871"/>
      <c r="J28" s="813" t="s">
        <v>41</v>
      </c>
      <c r="K28" s="872"/>
      <c r="L28" s="883"/>
      <c r="M28" s="884"/>
      <c r="N28" s="884"/>
      <c r="O28" s="893"/>
      <c r="P28" s="893"/>
      <c r="Q28" s="894"/>
      <c r="R28" s="925"/>
      <c r="S28" s="926"/>
      <c r="T28" s="926"/>
      <c r="U28" s="926"/>
      <c r="V28" s="926"/>
      <c r="W28" s="926"/>
      <c r="X28" s="926"/>
      <c r="Y28" s="926"/>
      <c r="Z28" s="926"/>
      <c r="AA28" s="926"/>
      <c r="AB28" s="926"/>
      <c r="AC28" s="926"/>
      <c r="AD28" s="926"/>
      <c r="AE28" s="926"/>
      <c r="AF28" s="926"/>
      <c r="AG28" s="926"/>
      <c r="AH28" s="926"/>
      <c r="AI28" s="926"/>
      <c r="AJ28" s="927"/>
      <c r="AK28" s="907"/>
      <c r="AL28" s="908"/>
      <c r="AM28" s="908"/>
      <c r="AN28" s="908"/>
      <c r="AO28" s="908"/>
      <c r="AP28" s="908"/>
      <c r="AQ28" s="908"/>
      <c r="AR28" s="909"/>
      <c r="AS28" s="856"/>
      <c r="AT28" s="857"/>
      <c r="AU28" s="857"/>
      <c r="AV28" s="857"/>
      <c r="AW28" s="857"/>
      <c r="AX28" s="857"/>
      <c r="AY28" s="858"/>
      <c r="AZ28" s="149"/>
      <c r="BA28" s="151" t="s">
        <v>40</v>
      </c>
      <c r="BB28" s="149"/>
      <c r="BC28" s="150" t="s">
        <v>260</v>
      </c>
      <c r="BD28" s="931"/>
      <c r="BE28" s="923"/>
      <c r="BF28" s="923"/>
      <c r="BG28" s="923"/>
      <c r="BH28" s="923"/>
      <c r="BI28" s="924"/>
      <c r="BJ28" s="922"/>
      <c r="BK28" s="923"/>
      <c r="BL28" s="923"/>
      <c r="BM28" s="924"/>
      <c r="BN28" s="850"/>
      <c r="BO28" s="851"/>
      <c r="BP28" s="851"/>
      <c r="BQ28" s="851"/>
      <c r="BR28" s="851"/>
      <c r="BS28" s="875"/>
      <c r="BT28" s="59"/>
      <c r="BU28" s="86"/>
      <c r="BV28" s="62"/>
      <c r="BW28" s="62"/>
      <c r="BY28" s="43"/>
      <c r="BZ28" s="878"/>
      <c r="CA28" s="878"/>
      <c r="CB28" s="803"/>
      <c r="CC28" s="804"/>
      <c r="CD28" s="81">
        <f>BN26</f>
        <v>0</v>
      </c>
      <c r="CE28" s="81">
        <f>BJ26</f>
        <v>0</v>
      </c>
      <c r="CF28" s="81">
        <f>AS28</f>
        <v>0</v>
      </c>
      <c r="CG28" s="82">
        <f t="shared" si="22"/>
        <v>0</v>
      </c>
      <c r="CH28" s="82">
        <f t="shared" si="21"/>
        <v>0</v>
      </c>
      <c r="CJ28" s="94"/>
      <c r="CK28" s="94"/>
      <c r="CL28" s="94"/>
      <c r="CM28" s="94"/>
      <c r="CN28" s="95"/>
      <c r="CO28" s="95"/>
      <c r="CP28" s="95"/>
    </row>
    <row r="29" spans="1:102" ht="16.5" customHeight="1">
      <c r="A29" s="37"/>
      <c r="B29" s="860"/>
      <c r="C29" s="861"/>
      <c r="D29" s="861"/>
      <c r="E29" s="861"/>
      <c r="F29" s="862" t="s">
        <v>40</v>
      </c>
      <c r="G29" s="862"/>
      <c r="H29" s="863"/>
      <c r="I29" s="863"/>
      <c r="J29" s="862" t="s">
        <v>41</v>
      </c>
      <c r="K29" s="864"/>
      <c r="L29" s="879" t="str">
        <f>IFERROR(DATEDIF(BX29,BX30+1,"Y"),"")</f>
        <v/>
      </c>
      <c r="M29" s="880"/>
      <c r="N29" s="880"/>
      <c r="O29" s="889" t="str">
        <f>IFERROR(DATEDIF(BX29,BX30+1,"YM"),"")</f>
        <v/>
      </c>
      <c r="P29" s="889"/>
      <c r="Q29" s="890"/>
      <c r="R29" s="895"/>
      <c r="S29" s="896"/>
      <c r="T29" s="896"/>
      <c r="U29" s="896"/>
      <c r="V29" s="896"/>
      <c r="W29" s="896"/>
      <c r="X29" s="896"/>
      <c r="Y29" s="896"/>
      <c r="Z29" s="896"/>
      <c r="AA29" s="896"/>
      <c r="AB29" s="896"/>
      <c r="AC29" s="896"/>
      <c r="AD29" s="896"/>
      <c r="AE29" s="896"/>
      <c r="AF29" s="896"/>
      <c r="AG29" s="896"/>
      <c r="AH29" s="896"/>
      <c r="AI29" s="896"/>
      <c r="AJ29" s="897"/>
      <c r="AK29" s="901"/>
      <c r="AL29" s="902"/>
      <c r="AM29" s="902"/>
      <c r="AN29" s="902"/>
      <c r="AO29" s="902"/>
      <c r="AP29" s="902"/>
      <c r="AQ29" s="902"/>
      <c r="AR29" s="903"/>
      <c r="AS29" s="835"/>
      <c r="AT29" s="836"/>
      <c r="AU29" s="836"/>
      <c r="AV29" s="836"/>
      <c r="AW29" s="836"/>
      <c r="AX29" s="836"/>
      <c r="AY29" s="837"/>
      <c r="AZ29" s="145"/>
      <c r="BA29" s="146" t="s">
        <v>40</v>
      </c>
      <c r="BB29" s="145"/>
      <c r="BC29" s="146" t="s">
        <v>260</v>
      </c>
      <c r="BD29" s="910"/>
      <c r="BE29" s="911"/>
      <c r="BF29" s="911"/>
      <c r="BG29" s="911"/>
      <c r="BH29" s="911"/>
      <c r="BI29" s="912"/>
      <c r="BJ29" s="916"/>
      <c r="BK29" s="917"/>
      <c r="BL29" s="917"/>
      <c r="BM29" s="918"/>
      <c r="BN29" s="844"/>
      <c r="BO29" s="845"/>
      <c r="BP29" s="845"/>
      <c r="BQ29" s="845"/>
      <c r="BR29" s="845"/>
      <c r="BS29" s="873"/>
      <c r="BT29" s="59"/>
      <c r="BU29" s="86"/>
      <c r="BV29" s="65">
        <f>IF(B29="S",25,IF(B29="H",88,IF(B29="R",118,)))</f>
        <v>0</v>
      </c>
      <c r="BW29" s="65">
        <f>D29+BV29</f>
        <v>0</v>
      </c>
      <c r="BX29" s="87" t="e">
        <f>DATE(BW29,H29,1)</f>
        <v>#NUM!</v>
      </c>
      <c r="BY29" s="43"/>
      <c r="BZ29" s="885">
        <f t="shared" ref="BZ29" si="34">BN29</f>
        <v>0</v>
      </c>
      <c r="CA29" s="885">
        <f t="shared" ref="CA29" si="35">BJ29</f>
        <v>0</v>
      </c>
      <c r="CB29" s="803" t="str">
        <f t="shared" ref="CB29" si="36">L29</f>
        <v/>
      </c>
      <c r="CC29" s="804" t="str">
        <f t="shared" ref="CC29" si="37">O29</f>
        <v/>
      </c>
      <c r="CD29" s="81">
        <f>BN29</f>
        <v>0</v>
      </c>
      <c r="CE29" s="81">
        <f>BJ29</f>
        <v>0</v>
      </c>
      <c r="CF29" s="81">
        <f t="shared" si="20"/>
        <v>0</v>
      </c>
      <c r="CG29" s="82">
        <f t="shared" si="22"/>
        <v>0</v>
      </c>
      <c r="CH29" s="82">
        <f t="shared" si="21"/>
        <v>0</v>
      </c>
      <c r="CJ29" s="94"/>
      <c r="CK29" s="94"/>
      <c r="CL29" s="94"/>
      <c r="CM29" s="94"/>
      <c r="CN29" s="95"/>
      <c r="CO29" s="95"/>
      <c r="CP29" s="95"/>
    </row>
    <row r="30" spans="1:102" ht="16.5" customHeight="1">
      <c r="A30" s="37"/>
      <c r="B30" s="886" t="s">
        <v>55</v>
      </c>
      <c r="C30" s="887"/>
      <c r="D30" s="887"/>
      <c r="E30" s="887"/>
      <c r="F30" s="887"/>
      <c r="G30" s="887"/>
      <c r="H30" s="887"/>
      <c r="I30" s="887"/>
      <c r="J30" s="887"/>
      <c r="K30" s="888"/>
      <c r="L30" s="881"/>
      <c r="M30" s="882"/>
      <c r="N30" s="882"/>
      <c r="O30" s="891"/>
      <c r="P30" s="891"/>
      <c r="Q30" s="892"/>
      <c r="R30" s="898"/>
      <c r="S30" s="899"/>
      <c r="T30" s="899"/>
      <c r="U30" s="899"/>
      <c r="V30" s="899"/>
      <c r="W30" s="899"/>
      <c r="X30" s="899"/>
      <c r="Y30" s="899"/>
      <c r="Z30" s="899"/>
      <c r="AA30" s="899"/>
      <c r="AB30" s="899"/>
      <c r="AC30" s="899"/>
      <c r="AD30" s="899"/>
      <c r="AE30" s="899"/>
      <c r="AF30" s="899"/>
      <c r="AG30" s="899"/>
      <c r="AH30" s="899"/>
      <c r="AI30" s="899"/>
      <c r="AJ30" s="900"/>
      <c r="AK30" s="904"/>
      <c r="AL30" s="905"/>
      <c r="AM30" s="905"/>
      <c r="AN30" s="905"/>
      <c r="AO30" s="905"/>
      <c r="AP30" s="905"/>
      <c r="AQ30" s="905"/>
      <c r="AR30" s="906"/>
      <c r="AS30" s="808"/>
      <c r="AT30" s="809"/>
      <c r="AU30" s="809"/>
      <c r="AV30" s="809"/>
      <c r="AW30" s="809"/>
      <c r="AX30" s="809"/>
      <c r="AY30" s="810"/>
      <c r="AZ30" s="147"/>
      <c r="BA30" s="148" t="s">
        <v>40</v>
      </c>
      <c r="BB30" s="147"/>
      <c r="BC30" s="148" t="s">
        <v>260</v>
      </c>
      <c r="BD30" s="913"/>
      <c r="BE30" s="914"/>
      <c r="BF30" s="914"/>
      <c r="BG30" s="914"/>
      <c r="BH30" s="914"/>
      <c r="BI30" s="915"/>
      <c r="BJ30" s="919"/>
      <c r="BK30" s="920"/>
      <c r="BL30" s="920"/>
      <c r="BM30" s="921"/>
      <c r="BN30" s="847"/>
      <c r="BO30" s="848"/>
      <c r="BP30" s="848"/>
      <c r="BQ30" s="848"/>
      <c r="BR30" s="848"/>
      <c r="BS30" s="874"/>
      <c r="BT30" s="59"/>
      <c r="BU30" s="86"/>
      <c r="BV30" s="65">
        <f>IF(B31="S",25,IF(B31="H",88,IF(B31="R",118,)))</f>
        <v>0</v>
      </c>
      <c r="BW30" s="65">
        <f>D31+BV30</f>
        <v>0</v>
      </c>
      <c r="BX30" s="87" t="e">
        <f>DATE(BW30,H31,31)</f>
        <v>#NUM!</v>
      </c>
      <c r="BY30" s="43"/>
      <c r="BZ30" s="877"/>
      <c r="CA30" s="877"/>
      <c r="CB30" s="803"/>
      <c r="CC30" s="804"/>
      <c r="CD30" s="81">
        <f>BN29</f>
        <v>0</v>
      </c>
      <c r="CE30" s="81">
        <f>BJ29</f>
        <v>0</v>
      </c>
      <c r="CF30" s="81">
        <f t="shared" si="20"/>
        <v>0</v>
      </c>
      <c r="CG30" s="82">
        <f t="shared" si="22"/>
        <v>0</v>
      </c>
      <c r="CH30" s="82">
        <f t="shared" si="21"/>
        <v>0</v>
      </c>
      <c r="CJ30" s="94"/>
      <c r="CK30" s="94"/>
      <c r="CL30" s="94"/>
      <c r="CM30" s="94"/>
      <c r="CN30" s="95"/>
      <c r="CO30" s="95"/>
      <c r="CP30" s="95"/>
    </row>
    <row r="31" spans="1:102" ht="16.5" customHeight="1">
      <c r="A31" s="37"/>
      <c r="B31" s="811"/>
      <c r="C31" s="812"/>
      <c r="D31" s="812"/>
      <c r="E31" s="812"/>
      <c r="F31" s="813" t="s">
        <v>40</v>
      </c>
      <c r="G31" s="813"/>
      <c r="H31" s="871"/>
      <c r="I31" s="871"/>
      <c r="J31" s="813" t="s">
        <v>41</v>
      </c>
      <c r="K31" s="872"/>
      <c r="L31" s="883"/>
      <c r="M31" s="884"/>
      <c r="N31" s="884"/>
      <c r="O31" s="893"/>
      <c r="P31" s="893"/>
      <c r="Q31" s="894"/>
      <c r="R31" s="925"/>
      <c r="S31" s="926"/>
      <c r="T31" s="926"/>
      <c r="U31" s="926"/>
      <c r="V31" s="926"/>
      <c r="W31" s="926"/>
      <c r="X31" s="926"/>
      <c r="Y31" s="926"/>
      <c r="Z31" s="926"/>
      <c r="AA31" s="926"/>
      <c r="AB31" s="926"/>
      <c r="AC31" s="926"/>
      <c r="AD31" s="926"/>
      <c r="AE31" s="926"/>
      <c r="AF31" s="926"/>
      <c r="AG31" s="926"/>
      <c r="AH31" s="926"/>
      <c r="AI31" s="926"/>
      <c r="AJ31" s="927"/>
      <c r="AK31" s="907"/>
      <c r="AL31" s="908"/>
      <c r="AM31" s="908"/>
      <c r="AN31" s="908"/>
      <c r="AO31" s="908"/>
      <c r="AP31" s="908"/>
      <c r="AQ31" s="908"/>
      <c r="AR31" s="909"/>
      <c r="AS31" s="856"/>
      <c r="AT31" s="857"/>
      <c r="AU31" s="857"/>
      <c r="AV31" s="857"/>
      <c r="AW31" s="857"/>
      <c r="AX31" s="857"/>
      <c r="AY31" s="858"/>
      <c r="AZ31" s="149"/>
      <c r="BA31" s="150" t="s">
        <v>40</v>
      </c>
      <c r="BB31" s="149"/>
      <c r="BC31" s="150" t="s">
        <v>260</v>
      </c>
      <c r="BD31" s="931"/>
      <c r="BE31" s="923"/>
      <c r="BF31" s="923"/>
      <c r="BG31" s="923"/>
      <c r="BH31" s="923"/>
      <c r="BI31" s="924"/>
      <c r="BJ31" s="922"/>
      <c r="BK31" s="923"/>
      <c r="BL31" s="923"/>
      <c r="BM31" s="924"/>
      <c r="BN31" s="850"/>
      <c r="BO31" s="851"/>
      <c r="BP31" s="851"/>
      <c r="BQ31" s="851"/>
      <c r="BR31" s="851"/>
      <c r="BS31" s="875"/>
      <c r="BT31" s="59"/>
      <c r="BU31" s="86"/>
      <c r="BV31" s="62"/>
      <c r="BW31" s="62"/>
      <c r="BY31" s="43"/>
      <c r="BZ31" s="878"/>
      <c r="CA31" s="878"/>
      <c r="CB31" s="803"/>
      <c r="CC31" s="804"/>
      <c r="CD31" s="81">
        <f>BN29</f>
        <v>0</v>
      </c>
      <c r="CE31" s="81">
        <f>BJ29</f>
        <v>0</v>
      </c>
      <c r="CF31" s="81">
        <f t="shared" si="20"/>
        <v>0</v>
      </c>
      <c r="CG31" s="82">
        <f t="shared" si="22"/>
        <v>0</v>
      </c>
      <c r="CH31" s="82">
        <f t="shared" si="21"/>
        <v>0</v>
      </c>
      <c r="CJ31" s="94"/>
      <c r="CK31" s="94"/>
      <c r="CL31" s="94"/>
      <c r="CM31" s="94"/>
      <c r="CN31" s="95"/>
      <c r="CO31" s="95"/>
      <c r="CP31" s="95"/>
    </row>
    <row r="32" spans="1:102" ht="16.5" customHeight="1">
      <c r="A32" s="37"/>
      <c r="B32" s="860"/>
      <c r="C32" s="861"/>
      <c r="D32" s="861"/>
      <c r="E32" s="861"/>
      <c r="F32" s="862" t="s">
        <v>40</v>
      </c>
      <c r="G32" s="862"/>
      <c r="H32" s="863"/>
      <c r="I32" s="863"/>
      <c r="J32" s="862" t="s">
        <v>41</v>
      </c>
      <c r="K32" s="864"/>
      <c r="L32" s="879" t="str">
        <f>IFERROR(DATEDIF(BX32,BX33+1,"Y"),"")</f>
        <v/>
      </c>
      <c r="M32" s="880"/>
      <c r="N32" s="880"/>
      <c r="O32" s="889" t="str">
        <f>IFERROR(DATEDIF(BX32,BX33+1,"YM"),"")</f>
        <v/>
      </c>
      <c r="P32" s="889"/>
      <c r="Q32" s="890"/>
      <c r="R32" s="895"/>
      <c r="S32" s="896"/>
      <c r="T32" s="896"/>
      <c r="U32" s="896"/>
      <c r="V32" s="896"/>
      <c r="W32" s="896"/>
      <c r="X32" s="896"/>
      <c r="Y32" s="896"/>
      <c r="Z32" s="896"/>
      <c r="AA32" s="896"/>
      <c r="AB32" s="896"/>
      <c r="AC32" s="896"/>
      <c r="AD32" s="896"/>
      <c r="AE32" s="896"/>
      <c r="AF32" s="896"/>
      <c r="AG32" s="896"/>
      <c r="AH32" s="896"/>
      <c r="AI32" s="896"/>
      <c r="AJ32" s="897"/>
      <c r="AK32" s="901"/>
      <c r="AL32" s="902"/>
      <c r="AM32" s="902"/>
      <c r="AN32" s="902"/>
      <c r="AO32" s="902"/>
      <c r="AP32" s="902"/>
      <c r="AQ32" s="902"/>
      <c r="AR32" s="903"/>
      <c r="AS32" s="835"/>
      <c r="AT32" s="836"/>
      <c r="AU32" s="836"/>
      <c r="AV32" s="836"/>
      <c r="AW32" s="836"/>
      <c r="AX32" s="836"/>
      <c r="AY32" s="837"/>
      <c r="AZ32" s="145"/>
      <c r="BA32" s="146" t="s">
        <v>40</v>
      </c>
      <c r="BB32" s="145"/>
      <c r="BC32" s="146" t="s">
        <v>260</v>
      </c>
      <c r="BD32" s="910"/>
      <c r="BE32" s="911"/>
      <c r="BF32" s="911"/>
      <c r="BG32" s="911"/>
      <c r="BH32" s="911"/>
      <c r="BI32" s="912"/>
      <c r="BJ32" s="916"/>
      <c r="BK32" s="917"/>
      <c r="BL32" s="917"/>
      <c r="BM32" s="918"/>
      <c r="BN32" s="844"/>
      <c r="BO32" s="845"/>
      <c r="BP32" s="845"/>
      <c r="BQ32" s="845"/>
      <c r="BR32" s="845"/>
      <c r="BS32" s="873"/>
      <c r="BT32" s="59"/>
      <c r="BU32" s="86"/>
      <c r="BV32" s="65">
        <f>IF(B32="S",25,IF(B32="H",88,IF(B32="R",118,)))</f>
        <v>0</v>
      </c>
      <c r="BW32" s="65">
        <f>D32+BV32</f>
        <v>0</v>
      </c>
      <c r="BX32" s="87" t="e">
        <f>DATE(BW32,H32,1)</f>
        <v>#NUM!</v>
      </c>
      <c r="BY32" s="43"/>
      <c r="BZ32" s="885">
        <f t="shared" ref="BZ32" si="38">BN32</f>
        <v>0</v>
      </c>
      <c r="CA32" s="885">
        <f t="shared" ref="CA32" si="39">BJ32</f>
        <v>0</v>
      </c>
      <c r="CB32" s="803" t="str">
        <f t="shared" ref="CB32" si="40">L32</f>
        <v/>
      </c>
      <c r="CC32" s="804" t="str">
        <f t="shared" ref="CC32" si="41">O32</f>
        <v/>
      </c>
      <c r="CD32" s="81">
        <f>BN32</f>
        <v>0</v>
      </c>
      <c r="CE32" s="81">
        <f>BJ32</f>
        <v>0</v>
      </c>
      <c r="CF32" s="81">
        <f t="shared" si="20"/>
        <v>0</v>
      </c>
      <c r="CG32" s="82">
        <f t="shared" si="22"/>
        <v>0</v>
      </c>
      <c r="CH32" s="82">
        <f t="shared" si="21"/>
        <v>0</v>
      </c>
      <c r="CJ32" s="94"/>
      <c r="CK32" s="94"/>
      <c r="CL32" s="94"/>
      <c r="CM32" s="94"/>
      <c r="CN32" s="95"/>
      <c r="CO32" s="95"/>
      <c r="CP32" s="95"/>
    </row>
    <row r="33" spans="1:94" ht="16.5" customHeight="1">
      <c r="A33" s="37"/>
      <c r="B33" s="886" t="s">
        <v>55</v>
      </c>
      <c r="C33" s="887"/>
      <c r="D33" s="887"/>
      <c r="E33" s="887"/>
      <c r="F33" s="887"/>
      <c r="G33" s="887"/>
      <c r="H33" s="887"/>
      <c r="I33" s="887"/>
      <c r="J33" s="887"/>
      <c r="K33" s="888"/>
      <c r="L33" s="881"/>
      <c r="M33" s="882"/>
      <c r="N33" s="882"/>
      <c r="O33" s="891"/>
      <c r="P33" s="891"/>
      <c r="Q33" s="892"/>
      <c r="R33" s="898"/>
      <c r="S33" s="899"/>
      <c r="T33" s="899"/>
      <c r="U33" s="899"/>
      <c r="V33" s="899"/>
      <c r="W33" s="899"/>
      <c r="X33" s="899"/>
      <c r="Y33" s="899"/>
      <c r="Z33" s="899"/>
      <c r="AA33" s="899"/>
      <c r="AB33" s="899"/>
      <c r="AC33" s="899"/>
      <c r="AD33" s="899"/>
      <c r="AE33" s="899"/>
      <c r="AF33" s="899"/>
      <c r="AG33" s="899"/>
      <c r="AH33" s="899"/>
      <c r="AI33" s="899"/>
      <c r="AJ33" s="900"/>
      <c r="AK33" s="904"/>
      <c r="AL33" s="905"/>
      <c r="AM33" s="905"/>
      <c r="AN33" s="905"/>
      <c r="AO33" s="905"/>
      <c r="AP33" s="905"/>
      <c r="AQ33" s="905"/>
      <c r="AR33" s="906"/>
      <c r="AS33" s="808"/>
      <c r="AT33" s="809"/>
      <c r="AU33" s="809"/>
      <c r="AV33" s="809"/>
      <c r="AW33" s="809"/>
      <c r="AX33" s="809"/>
      <c r="AY33" s="810"/>
      <c r="AZ33" s="147"/>
      <c r="BA33" s="148" t="s">
        <v>40</v>
      </c>
      <c r="BB33" s="147"/>
      <c r="BC33" s="148" t="s">
        <v>260</v>
      </c>
      <c r="BD33" s="913"/>
      <c r="BE33" s="914"/>
      <c r="BF33" s="914"/>
      <c r="BG33" s="914"/>
      <c r="BH33" s="914"/>
      <c r="BI33" s="915"/>
      <c r="BJ33" s="919"/>
      <c r="BK33" s="920"/>
      <c r="BL33" s="920"/>
      <c r="BM33" s="921"/>
      <c r="BN33" s="847"/>
      <c r="BO33" s="848"/>
      <c r="BP33" s="848"/>
      <c r="BQ33" s="848"/>
      <c r="BR33" s="848"/>
      <c r="BS33" s="874"/>
      <c r="BT33" s="59"/>
      <c r="BU33" s="86"/>
      <c r="BV33" s="65">
        <f>IF(B34="S",25,IF(B34="H",88,IF(B34="R",118,)))</f>
        <v>0</v>
      </c>
      <c r="BW33" s="65">
        <f>D34+BV33</f>
        <v>0</v>
      </c>
      <c r="BX33" s="87" t="e">
        <f>DATE(BW33,H34,31)</f>
        <v>#NUM!</v>
      </c>
      <c r="BY33" s="43"/>
      <c r="BZ33" s="877"/>
      <c r="CA33" s="877"/>
      <c r="CB33" s="803"/>
      <c r="CC33" s="804"/>
      <c r="CD33" s="81">
        <f>BN32</f>
        <v>0</v>
      </c>
      <c r="CE33" s="81">
        <f>BJ32</f>
        <v>0</v>
      </c>
      <c r="CF33" s="81">
        <f t="shared" si="20"/>
        <v>0</v>
      </c>
      <c r="CG33" s="82">
        <f t="shared" si="22"/>
        <v>0</v>
      </c>
      <c r="CH33" s="82">
        <f t="shared" si="21"/>
        <v>0</v>
      </c>
      <c r="CJ33" s="94"/>
      <c r="CK33" s="94"/>
      <c r="CL33" s="94"/>
      <c r="CM33" s="94"/>
      <c r="CN33" s="95"/>
      <c r="CO33" s="95"/>
      <c r="CP33" s="95"/>
    </row>
    <row r="34" spans="1:94" ht="16.5" customHeight="1">
      <c r="A34" s="37"/>
      <c r="B34" s="811"/>
      <c r="C34" s="812"/>
      <c r="D34" s="812"/>
      <c r="E34" s="812"/>
      <c r="F34" s="813" t="s">
        <v>40</v>
      </c>
      <c r="G34" s="813"/>
      <c r="H34" s="871"/>
      <c r="I34" s="871"/>
      <c r="J34" s="813" t="s">
        <v>41</v>
      </c>
      <c r="K34" s="872"/>
      <c r="L34" s="883"/>
      <c r="M34" s="884"/>
      <c r="N34" s="884"/>
      <c r="O34" s="893"/>
      <c r="P34" s="893"/>
      <c r="Q34" s="894"/>
      <c r="R34" s="925"/>
      <c r="S34" s="926"/>
      <c r="T34" s="926"/>
      <c r="U34" s="926"/>
      <c r="V34" s="926"/>
      <c r="W34" s="926"/>
      <c r="X34" s="926"/>
      <c r="Y34" s="926"/>
      <c r="Z34" s="926"/>
      <c r="AA34" s="926"/>
      <c r="AB34" s="926"/>
      <c r="AC34" s="926"/>
      <c r="AD34" s="926"/>
      <c r="AE34" s="926"/>
      <c r="AF34" s="926"/>
      <c r="AG34" s="926"/>
      <c r="AH34" s="926"/>
      <c r="AI34" s="926"/>
      <c r="AJ34" s="927"/>
      <c r="AK34" s="907"/>
      <c r="AL34" s="908"/>
      <c r="AM34" s="908"/>
      <c r="AN34" s="908"/>
      <c r="AO34" s="908"/>
      <c r="AP34" s="908"/>
      <c r="AQ34" s="908"/>
      <c r="AR34" s="909"/>
      <c r="AS34" s="856"/>
      <c r="AT34" s="857"/>
      <c r="AU34" s="857"/>
      <c r="AV34" s="857"/>
      <c r="AW34" s="857"/>
      <c r="AX34" s="857"/>
      <c r="AY34" s="858"/>
      <c r="AZ34" s="149"/>
      <c r="BA34" s="150" t="s">
        <v>40</v>
      </c>
      <c r="BB34" s="149"/>
      <c r="BC34" s="150" t="s">
        <v>260</v>
      </c>
      <c r="BD34" s="931"/>
      <c r="BE34" s="923"/>
      <c r="BF34" s="923"/>
      <c r="BG34" s="923"/>
      <c r="BH34" s="923"/>
      <c r="BI34" s="924"/>
      <c r="BJ34" s="922"/>
      <c r="BK34" s="923"/>
      <c r="BL34" s="923"/>
      <c r="BM34" s="924"/>
      <c r="BN34" s="850"/>
      <c r="BO34" s="851"/>
      <c r="BP34" s="851"/>
      <c r="BQ34" s="851"/>
      <c r="BR34" s="851"/>
      <c r="BS34" s="875"/>
      <c r="BT34" s="59"/>
      <c r="BU34" s="86"/>
      <c r="BV34" s="62"/>
      <c r="BW34" s="62"/>
      <c r="BY34" s="43"/>
      <c r="BZ34" s="878"/>
      <c r="CA34" s="878"/>
      <c r="CB34" s="803"/>
      <c r="CC34" s="804"/>
      <c r="CD34" s="81">
        <f>BN32</f>
        <v>0</v>
      </c>
      <c r="CE34" s="81">
        <f>BJ32</f>
        <v>0</v>
      </c>
      <c r="CF34" s="81">
        <f t="shared" si="20"/>
        <v>0</v>
      </c>
      <c r="CG34" s="82">
        <f t="shared" si="22"/>
        <v>0</v>
      </c>
      <c r="CH34" s="82">
        <f t="shared" si="21"/>
        <v>0</v>
      </c>
    </row>
    <row r="35" spans="1:94" ht="16.5" customHeight="1">
      <c r="A35" s="37"/>
      <c r="B35" s="860"/>
      <c r="C35" s="861"/>
      <c r="D35" s="861"/>
      <c r="E35" s="861"/>
      <c r="F35" s="862" t="s">
        <v>40</v>
      </c>
      <c r="G35" s="862"/>
      <c r="H35" s="863"/>
      <c r="I35" s="863"/>
      <c r="J35" s="862" t="s">
        <v>41</v>
      </c>
      <c r="K35" s="864"/>
      <c r="L35" s="879" t="str">
        <f>IFERROR(DATEDIF(BX35,BX36+1,"Y"),"")</f>
        <v/>
      </c>
      <c r="M35" s="880"/>
      <c r="N35" s="880"/>
      <c r="O35" s="889" t="str">
        <f>IFERROR(DATEDIF(BX35,BX36+1,"YM"),"")</f>
        <v/>
      </c>
      <c r="P35" s="889"/>
      <c r="Q35" s="890"/>
      <c r="R35" s="895"/>
      <c r="S35" s="896"/>
      <c r="T35" s="896"/>
      <c r="U35" s="896"/>
      <c r="V35" s="896"/>
      <c r="W35" s="896"/>
      <c r="X35" s="896"/>
      <c r="Y35" s="896"/>
      <c r="Z35" s="896"/>
      <c r="AA35" s="896"/>
      <c r="AB35" s="896"/>
      <c r="AC35" s="896"/>
      <c r="AD35" s="896"/>
      <c r="AE35" s="896"/>
      <c r="AF35" s="896"/>
      <c r="AG35" s="896"/>
      <c r="AH35" s="896"/>
      <c r="AI35" s="896"/>
      <c r="AJ35" s="897"/>
      <c r="AK35" s="901"/>
      <c r="AL35" s="902"/>
      <c r="AM35" s="902"/>
      <c r="AN35" s="902"/>
      <c r="AO35" s="902"/>
      <c r="AP35" s="902"/>
      <c r="AQ35" s="902"/>
      <c r="AR35" s="903"/>
      <c r="AS35" s="835"/>
      <c r="AT35" s="836"/>
      <c r="AU35" s="836"/>
      <c r="AV35" s="836"/>
      <c r="AW35" s="836"/>
      <c r="AX35" s="836"/>
      <c r="AY35" s="837"/>
      <c r="AZ35" s="145"/>
      <c r="BA35" s="146" t="s">
        <v>40</v>
      </c>
      <c r="BB35" s="145"/>
      <c r="BC35" s="146" t="s">
        <v>260</v>
      </c>
      <c r="BD35" s="910"/>
      <c r="BE35" s="911"/>
      <c r="BF35" s="911"/>
      <c r="BG35" s="911"/>
      <c r="BH35" s="911"/>
      <c r="BI35" s="912"/>
      <c r="BJ35" s="916"/>
      <c r="BK35" s="917"/>
      <c r="BL35" s="917"/>
      <c r="BM35" s="918"/>
      <c r="BN35" s="844"/>
      <c r="BO35" s="845"/>
      <c r="BP35" s="845"/>
      <c r="BQ35" s="845"/>
      <c r="BR35" s="845"/>
      <c r="BS35" s="873"/>
      <c r="BT35" s="59"/>
      <c r="BU35" s="86"/>
      <c r="BV35" s="65">
        <f>IF(B35="S",25,IF(B35="H",88,IF(B35="R",118,)))</f>
        <v>0</v>
      </c>
      <c r="BW35" s="65">
        <f>D35+BV35</f>
        <v>0</v>
      </c>
      <c r="BX35" s="87" t="e">
        <f>DATE(BW35,H35,1)</f>
        <v>#NUM!</v>
      </c>
      <c r="BY35" s="43"/>
      <c r="BZ35" s="885">
        <f t="shared" ref="BZ35" si="42">BN35</f>
        <v>0</v>
      </c>
      <c r="CA35" s="885">
        <f t="shared" ref="CA35" si="43">BJ35</f>
        <v>0</v>
      </c>
      <c r="CB35" s="803" t="str">
        <f t="shared" ref="CB35" si="44">L35</f>
        <v/>
      </c>
      <c r="CC35" s="804" t="str">
        <f t="shared" ref="CC35" si="45">O35</f>
        <v/>
      </c>
      <c r="CD35" s="81">
        <f>BN35</f>
        <v>0</v>
      </c>
      <c r="CE35" s="81">
        <f>BJ35</f>
        <v>0</v>
      </c>
      <c r="CF35" s="81">
        <f t="shared" si="20"/>
        <v>0</v>
      </c>
      <c r="CG35" s="82">
        <f t="shared" si="22"/>
        <v>0</v>
      </c>
      <c r="CH35" s="82">
        <f t="shared" si="21"/>
        <v>0</v>
      </c>
    </row>
    <row r="36" spans="1:94" ht="16.5" customHeight="1">
      <c r="A36" s="37"/>
      <c r="B36" s="886" t="s">
        <v>55</v>
      </c>
      <c r="C36" s="887"/>
      <c r="D36" s="887"/>
      <c r="E36" s="887"/>
      <c r="F36" s="887"/>
      <c r="G36" s="887"/>
      <c r="H36" s="887"/>
      <c r="I36" s="887"/>
      <c r="J36" s="887"/>
      <c r="K36" s="888"/>
      <c r="L36" s="881"/>
      <c r="M36" s="882"/>
      <c r="N36" s="882"/>
      <c r="O36" s="891"/>
      <c r="P36" s="891"/>
      <c r="Q36" s="892"/>
      <c r="R36" s="898"/>
      <c r="S36" s="899"/>
      <c r="T36" s="899"/>
      <c r="U36" s="899"/>
      <c r="V36" s="899"/>
      <c r="W36" s="899"/>
      <c r="X36" s="899"/>
      <c r="Y36" s="899"/>
      <c r="Z36" s="899"/>
      <c r="AA36" s="899"/>
      <c r="AB36" s="899"/>
      <c r="AC36" s="899"/>
      <c r="AD36" s="899"/>
      <c r="AE36" s="899"/>
      <c r="AF36" s="899"/>
      <c r="AG36" s="899"/>
      <c r="AH36" s="899"/>
      <c r="AI36" s="899"/>
      <c r="AJ36" s="900"/>
      <c r="AK36" s="904"/>
      <c r="AL36" s="905"/>
      <c r="AM36" s="905"/>
      <c r="AN36" s="905"/>
      <c r="AO36" s="905"/>
      <c r="AP36" s="905"/>
      <c r="AQ36" s="905"/>
      <c r="AR36" s="906"/>
      <c r="AS36" s="808"/>
      <c r="AT36" s="809"/>
      <c r="AU36" s="809"/>
      <c r="AV36" s="809"/>
      <c r="AW36" s="809"/>
      <c r="AX36" s="809"/>
      <c r="AY36" s="810"/>
      <c r="AZ36" s="147"/>
      <c r="BA36" s="148" t="s">
        <v>40</v>
      </c>
      <c r="BB36" s="147"/>
      <c r="BC36" s="148" t="s">
        <v>260</v>
      </c>
      <c r="BD36" s="913"/>
      <c r="BE36" s="914"/>
      <c r="BF36" s="914"/>
      <c r="BG36" s="914"/>
      <c r="BH36" s="914"/>
      <c r="BI36" s="915"/>
      <c r="BJ36" s="919"/>
      <c r="BK36" s="920"/>
      <c r="BL36" s="920"/>
      <c r="BM36" s="921"/>
      <c r="BN36" s="847"/>
      <c r="BO36" s="848"/>
      <c r="BP36" s="848"/>
      <c r="BQ36" s="848"/>
      <c r="BR36" s="848"/>
      <c r="BS36" s="874"/>
      <c r="BT36" s="59"/>
      <c r="BU36" s="86"/>
      <c r="BV36" s="65">
        <f>IF(B37="S",25,IF(B37="H",88,IF(B37="R",118,)))</f>
        <v>0</v>
      </c>
      <c r="BW36" s="65">
        <f>D37+BV36</f>
        <v>0</v>
      </c>
      <c r="BX36" s="87" t="e">
        <f>DATE(BW36,H37,31)</f>
        <v>#NUM!</v>
      </c>
      <c r="BY36" s="43"/>
      <c r="BZ36" s="877"/>
      <c r="CA36" s="877"/>
      <c r="CB36" s="803"/>
      <c r="CC36" s="804"/>
      <c r="CD36" s="81">
        <f>BN35</f>
        <v>0</v>
      </c>
      <c r="CE36" s="81">
        <f>BJ35</f>
        <v>0</v>
      </c>
      <c r="CF36" s="81">
        <f t="shared" si="20"/>
        <v>0</v>
      </c>
      <c r="CG36" s="82">
        <f t="shared" si="22"/>
        <v>0</v>
      </c>
      <c r="CH36" s="82">
        <f t="shared" si="21"/>
        <v>0</v>
      </c>
    </row>
    <row r="37" spans="1:94" ht="16.5" customHeight="1">
      <c r="A37" s="37"/>
      <c r="B37" s="811"/>
      <c r="C37" s="812"/>
      <c r="D37" s="812"/>
      <c r="E37" s="812"/>
      <c r="F37" s="813" t="s">
        <v>40</v>
      </c>
      <c r="G37" s="813"/>
      <c r="H37" s="871"/>
      <c r="I37" s="871"/>
      <c r="J37" s="813" t="s">
        <v>41</v>
      </c>
      <c r="K37" s="872"/>
      <c r="L37" s="883"/>
      <c r="M37" s="884"/>
      <c r="N37" s="884"/>
      <c r="O37" s="893"/>
      <c r="P37" s="893"/>
      <c r="Q37" s="894"/>
      <c r="R37" s="925"/>
      <c r="S37" s="926"/>
      <c r="T37" s="926"/>
      <c r="U37" s="926"/>
      <c r="V37" s="926"/>
      <c r="W37" s="926"/>
      <c r="X37" s="926"/>
      <c r="Y37" s="926"/>
      <c r="Z37" s="926"/>
      <c r="AA37" s="926"/>
      <c r="AB37" s="926"/>
      <c r="AC37" s="926"/>
      <c r="AD37" s="926"/>
      <c r="AE37" s="926"/>
      <c r="AF37" s="926"/>
      <c r="AG37" s="926"/>
      <c r="AH37" s="926"/>
      <c r="AI37" s="926"/>
      <c r="AJ37" s="927"/>
      <c r="AK37" s="907"/>
      <c r="AL37" s="908"/>
      <c r="AM37" s="908"/>
      <c r="AN37" s="908"/>
      <c r="AO37" s="908"/>
      <c r="AP37" s="908"/>
      <c r="AQ37" s="908"/>
      <c r="AR37" s="909"/>
      <c r="AS37" s="856"/>
      <c r="AT37" s="857"/>
      <c r="AU37" s="857"/>
      <c r="AV37" s="857"/>
      <c r="AW37" s="857"/>
      <c r="AX37" s="857"/>
      <c r="AY37" s="858"/>
      <c r="AZ37" s="149"/>
      <c r="BA37" s="150" t="s">
        <v>40</v>
      </c>
      <c r="BB37" s="149"/>
      <c r="BC37" s="150" t="s">
        <v>260</v>
      </c>
      <c r="BD37" s="931"/>
      <c r="BE37" s="923"/>
      <c r="BF37" s="923"/>
      <c r="BG37" s="923"/>
      <c r="BH37" s="923"/>
      <c r="BI37" s="924"/>
      <c r="BJ37" s="922"/>
      <c r="BK37" s="923"/>
      <c r="BL37" s="923"/>
      <c r="BM37" s="924"/>
      <c r="BN37" s="850"/>
      <c r="BO37" s="851"/>
      <c r="BP37" s="851"/>
      <c r="BQ37" s="851"/>
      <c r="BR37" s="851"/>
      <c r="BS37" s="875"/>
      <c r="BT37" s="59"/>
      <c r="BU37" s="86"/>
      <c r="BV37" s="62"/>
      <c r="BW37" s="62"/>
      <c r="BY37" s="43"/>
      <c r="BZ37" s="878"/>
      <c r="CA37" s="878"/>
      <c r="CB37" s="803"/>
      <c r="CC37" s="804"/>
      <c r="CD37" s="81">
        <f>BN35</f>
        <v>0</v>
      </c>
      <c r="CE37" s="81">
        <f>BJ35</f>
        <v>0</v>
      </c>
      <c r="CF37" s="81">
        <f t="shared" si="20"/>
        <v>0</v>
      </c>
      <c r="CG37" s="82">
        <f t="shared" si="22"/>
        <v>0</v>
      </c>
      <c r="CH37" s="82">
        <f t="shared" si="21"/>
        <v>0</v>
      </c>
    </row>
    <row r="38" spans="1:94" ht="16.5" customHeight="1">
      <c r="A38" s="37"/>
      <c r="B38" s="860"/>
      <c r="C38" s="861"/>
      <c r="D38" s="861"/>
      <c r="E38" s="861"/>
      <c r="F38" s="862" t="s">
        <v>40</v>
      </c>
      <c r="G38" s="862"/>
      <c r="H38" s="863"/>
      <c r="I38" s="863"/>
      <c r="J38" s="862" t="s">
        <v>41</v>
      </c>
      <c r="K38" s="864"/>
      <c r="L38" s="879" t="str">
        <f>IFERROR(DATEDIF(BX38,BX39+1,"Y"),"")</f>
        <v/>
      </c>
      <c r="M38" s="880"/>
      <c r="N38" s="880"/>
      <c r="O38" s="889" t="str">
        <f>IFERROR(DATEDIF(BX38,BX39+1,"YM"),"")</f>
        <v/>
      </c>
      <c r="P38" s="889"/>
      <c r="Q38" s="890"/>
      <c r="R38" s="895"/>
      <c r="S38" s="896"/>
      <c r="T38" s="896"/>
      <c r="U38" s="896"/>
      <c r="V38" s="896"/>
      <c r="W38" s="896"/>
      <c r="X38" s="896"/>
      <c r="Y38" s="896"/>
      <c r="Z38" s="896"/>
      <c r="AA38" s="896"/>
      <c r="AB38" s="896"/>
      <c r="AC38" s="896"/>
      <c r="AD38" s="896"/>
      <c r="AE38" s="896"/>
      <c r="AF38" s="896"/>
      <c r="AG38" s="896"/>
      <c r="AH38" s="896"/>
      <c r="AI38" s="896"/>
      <c r="AJ38" s="897"/>
      <c r="AK38" s="901"/>
      <c r="AL38" s="902"/>
      <c r="AM38" s="902"/>
      <c r="AN38" s="902"/>
      <c r="AO38" s="902"/>
      <c r="AP38" s="902"/>
      <c r="AQ38" s="902"/>
      <c r="AR38" s="903"/>
      <c r="AS38" s="835"/>
      <c r="AT38" s="836"/>
      <c r="AU38" s="836"/>
      <c r="AV38" s="836"/>
      <c r="AW38" s="836"/>
      <c r="AX38" s="836"/>
      <c r="AY38" s="837"/>
      <c r="AZ38" s="145"/>
      <c r="BA38" s="146" t="s">
        <v>40</v>
      </c>
      <c r="BB38" s="145"/>
      <c r="BC38" s="146" t="s">
        <v>260</v>
      </c>
      <c r="BD38" s="910"/>
      <c r="BE38" s="911"/>
      <c r="BF38" s="911"/>
      <c r="BG38" s="911"/>
      <c r="BH38" s="911"/>
      <c r="BI38" s="912"/>
      <c r="BJ38" s="916"/>
      <c r="BK38" s="917"/>
      <c r="BL38" s="917"/>
      <c r="BM38" s="918"/>
      <c r="BN38" s="844"/>
      <c r="BO38" s="845"/>
      <c r="BP38" s="845"/>
      <c r="BQ38" s="845"/>
      <c r="BR38" s="845"/>
      <c r="BS38" s="873"/>
      <c r="BT38" s="59"/>
      <c r="BU38" s="86"/>
      <c r="BV38" s="65">
        <f>IF(B38="S",25,IF(B38="H",88,IF(B38="R",118,)))</f>
        <v>0</v>
      </c>
      <c r="BW38" s="65">
        <f>D38+BV38</f>
        <v>0</v>
      </c>
      <c r="BX38" s="87" t="e">
        <f>DATE(BW38,H38,1)</f>
        <v>#NUM!</v>
      </c>
      <c r="BY38" s="43"/>
      <c r="BZ38" s="885">
        <f t="shared" ref="BZ38" si="46">BN38</f>
        <v>0</v>
      </c>
      <c r="CA38" s="885">
        <f t="shared" ref="CA38" si="47">BJ38</f>
        <v>0</v>
      </c>
      <c r="CB38" s="803" t="str">
        <f t="shared" ref="CB38" si="48">L38</f>
        <v/>
      </c>
      <c r="CC38" s="804" t="str">
        <f t="shared" ref="CC38" si="49">O38</f>
        <v/>
      </c>
      <c r="CD38" s="81">
        <f>BN38</f>
        <v>0</v>
      </c>
      <c r="CE38" s="81">
        <f>BJ38</f>
        <v>0</v>
      </c>
      <c r="CF38" s="81">
        <f t="shared" si="20"/>
        <v>0</v>
      </c>
      <c r="CG38" s="82">
        <f t="shared" si="22"/>
        <v>0</v>
      </c>
      <c r="CH38" s="82">
        <f t="shared" si="21"/>
        <v>0</v>
      </c>
    </row>
    <row r="39" spans="1:94" ht="16.5" customHeight="1">
      <c r="A39" s="37"/>
      <c r="B39" s="886" t="s">
        <v>55</v>
      </c>
      <c r="C39" s="887"/>
      <c r="D39" s="887"/>
      <c r="E39" s="887"/>
      <c r="F39" s="887"/>
      <c r="G39" s="887"/>
      <c r="H39" s="887"/>
      <c r="I39" s="887"/>
      <c r="J39" s="887"/>
      <c r="K39" s="888"/>
      <c r="L39" s="881"/>
      <c r="M39" s="882"/>
      <c r="N39" s="882"/>
      <c r="O39" s="891"/>
      <c r="P39" s="891"/>
      <c r="Q39" s="892"/>
      <c r="R39" s="898"/>
      <c r="S39" s="899"/>
      <c r="T39" s="899"/>
      <c r="U39" s="899"/>
      <c r="V39" s="899"/>
      <c r="W39" s="899"/>
      <c r="X39" s="899"/>
      <c r="Y39" s="899"/>
      <c r="Z39" s="899"/>
      <c r="AA39" s="899"/>
      <c r="AB39" s="899"/>
      <c r="AC39" s="899"/>
      <c r="AD39" s="899"/>
      <c r="AE39" s="899"/>
      <c r="AF39" s="899"/>
      <c r="AG39" s="899"/>
      <c r="AH39" s="899"/>
      <c r="AI39" s="899"/>
      <c r="AJ39" s="900"/>
      <c r="AK39" s="904"/>
      <c r="AL39" s="905"/>
      <c r="AM39" s="905"/>
      <c r="AN39" s="905"/>
      <c r="AO39" s="905"/>
      <c r="AP39" s="905"/>
      <c r="AQ39" s="905"/>
      <c r="AR39" s="906"/>
      <c r="AS39" s="808"/>
      <c r="AT39" s="809"/>
      <c r="AU39" s="809"/>
      <c r="AV39" s="809"/>
      <c r="AW39" s="809"/>
      <c r="AX39" s="809"/>
      <c r="AY39" s="810"/>
      <c r="AZ39" s="147"/>
      <c r="BA39" s="148" t="s">
        <v>40</v>
      </c>
      <c r="BB39" s="147"/>
      <c r="BC39" s="148" t="s">
        <v>260</v>
      </c>
      <c r="BD39" s="913"/>
      <c r="BE39" s="914"/>
      <c r="BF39" s="914"/>
      <c r="BG39" s="914"/>
      <c r="BH39" s="914"/>
      <c r="BI39" s="915"/>
      <c r="BJ39" s="919"/>
      <c r="BK39" s="920"/>
      <c r="BL39" s="920"/>
      <c r="BM39" s="921"/>
      <c r="BN39" s="847"/>
      <c r="BO39" s="848"/>
      <c r="BP39" s="848"/>
      <c r="BQ39" s="848"/>
      <c r="BR39" s="848"/>
      <c r="BS39" s="874"/>
      <c r="BT39" s="59"/>
      <c r="BU39" s="86"/>
      <c r="BV39" s="65">
        <f>IF(B40="S",25,IF(B40="H",88,IF(B40="R",118,)))</f>
        <v>0</v>
      </c>
      <c r="BW39" s="65">
        <f>D40+BV39</f>
        <v>0</v>
      </c>
      <c r="BX39" s="87" t="e">
        <f>DATE(BW39,H40,31)</f>
        <v>#NUM!</v>
      </c>
      <c r="BY39" s="43"/>
      <c r="BZ39" s="877"/>
      <c r="CA39" s="877"/>
      <c r="CB39" s="803"/>
      <c r="CC39" s="804"/>
      <c r="CD39" s="81">
        <f>BN38</f>
        <v>0</v>
      </c>
      <c r="CE39" s="81">
        <f>BJ38</f>
        <v>0</v>
      </c>
      <c r="CF39" s="81">
        <f t="shared" si="20"/>
        <v>0</v>
      </c>
      <c r="CG39" s="82">
        <f>AZ39</f>
        <v>0</v>
      </c>
      <c r="CH39" s="82">
        <f t="shared" si="21"/>
        <v>0</v>
      </c>
    </row>
    <row r="40" spans="1:94" ht="16.5" customHeight="1">
      <c r="A40" s="37"/>
      <c r="B40" s="811"/>
      <c r="C40" s="812"/>
      <c r="D40" s="812"/>
      <c r="E40" s="812"/>
      <c r="F40" s="813" t="s">
        <v>40</v>
      </c>
      <c r="G40" s="813"/>
      <c r="H40" s="871"/>
      <c r="I40" s="871"/>
      <c r="J40" s="813" t="s">
        <v>41</v>
      </c>
      <c r="K40" s="872"/>
      <c r="L40" s="883"/>
      <c r="M40" s="884"/>
      <c r="N40" s="884"/>
      <c r="O40" s="893"/>
      <c r="P40" s="893"/>
      <c r="Q40" s="894"/>
      <c r="R40" s="925"/>
      <c r="S40" s="926"/>
      <c r="T40" s="926"/>
      <c r="U40" s="926"/>
      <c r="V40" s="926"/>
      <c r="W40" s="926"/>
      <c r="X40" s="926"/>
      <c r="Y40" s="926"/>
      <c r="Z40" s="926"/>
      <c r="AA40" s="926"/>
      <c r="AB40" s="926"/>
      <c r="AC40" s="926"/>
      <c r="AD40" s="926"/>
      <c r="AE40" s="926"/>
      <c r="AF40" s="926"/>
      <c r="AG40" s="926"/>
      <c r="AH40" s="926"/>
      <c r="AI40" s="926"/>
      <c r="AJ40" s="927"/>
      <c r="AK40" s="907"/>
      <c r="AL40" s="908"/>
      <c r="AM40" s="908"/>
      <c r="AN40" s="908"/>
      <c r="AO40" s="908"/>
      <c r="AP40" s="908"/>
      <c r="AQ40" s="908"/>
      <c r="AR40" s="909"/>
      <c r="AS40" s="856"/>
      <c r="AT40" s="857"/>
      <c r="AU40" s="857"/>
      <c r="AV40" s="857"/>
      <c r="AW40" s="857"/>
      <c r="AX40" s="857"/>
      <c r="AY40" s="858"/>
      <c r="AZ40" s="149"/>
      <c r="BA40" s="150" t="s">
        <v>40</v>
      </c>
      <c r="BB40" s="149"/>
      <c r="BC40" s="150" t="s">
        <v>260</v>
      </c>
      <c r="BD40" s="931"/>
      <c r="BE40" s="923"/>
      <c r="BF40" s="923"/>
      <c r="BG40" s="923"/>
      <c r="BH40" s="923"/>
      <c r="BI40" s="924"/>
      <c r="BJ40" s="922"/>
      <c r="BK40" s="923"/>
      <c r="BL40" s="923"/>
      <c r="BM40" s="924"/>
      <c r="BN40" s="850"/>
      <c r="BO40" s="851"/>
      <c r="BP40" s="851"/>
      <c r="BQ40" s="851"/>
      <c r="BR40" s="851"/>
      <c r="BS40" s="875"/>
      <c r="BT40" s="59"/>
      <c r="BU40" s="86"/>
      <c r="BV40" s="62"/>
      <c r="BW40" s="62"/>
      <c r="BY40" s="43"/>
      <c r="BZ40" s="878"/>
      <c r="CA40" s="878"/>
      <c r="CB40" s="803"/>
      <c r="CC40" s="804"/>
      <c r="CD40" s="81">
        <f>BN38</f>
        <v>0</v>
      </c>
      <c r="CE40" s="81">
        <f>BJ38</f>
        <v>0</v>
      </c>
      <c r="CF40" s="81">
        <f t="shared" si="20"/>
        <v>0</v>
      </c>
      <c r="CG40" s="82">
        <f t="shared" si="22"/>
        <v>0</v>
      </c>
      <c r="CH40" s="82">
        <f t="shared" si="21"/>
        <v>0</v>
      </c>
    </row>
    <row r="41" spans="1:94" ht="16.5" customHeight="1">
      <c r="A41" s="37"/>
      <c r="B41" s="860"/>
      <c r="C41" s="861"/>
      <c r="D41" s="861"/>
      <c r="E41" s="861"/>
      <c r="F41" s="862" t="s">
        <v>40</v>
      </c>
      <c r="G41" s="862"/>
      <c r="H41" s="863"/>
      <c r="I41" s="863"/>
      <c r="J41" s="862" t="s">
        <v>41</v>
      </c>
      <c r="K41" s="864"/>
      <c r="L41" s="879" t="str">
        <f>IFERROR(DATEDIF(BX41,BX42+1,"Y"),"")</f>
        <v/>
      </c>
      <c r="M41" s="880"/>
      <c r="N41" s="880"/>
      <c r="O41" s="889" t="str">
        <f>IFERROR(DATEDIF(BX41,BX42+1,"YM"),"")</f>
        <v/>
      </c>
      <c r="P41" s="889"/>
      <c r="Q41" s="890"/>
      <c r="R41" s="895"/>
      <c r="S41" s="896"/>
      <c r="T41" s="896"/>
      <c r="U41" s="896"/>
      <c r="V41" s="896"/>
      <c r="W41" s="896"/>
      <c r="X41" s="896"/>
      <c r="Y41" s="896"/>
      <c r="Z41" s="896"/>
      <c r="AA41" s="896"/>
      <c r="AB41" s="896"/>
      <c r="AC41" s="896"/>
      <c r="AD41" s="896"/>
      <c r="AE41" s="896"/>
      <c r="AF41" s="896"/>
      <c r="AG41" s="896"/>
      <c r="AH41" s="896"/>
      <c r="AI41" s="896"/>
      <c r="AJ41" s="897"/>
      <c r="AK41" s="901"/>
      <c r="AL41" s="902"/>
      <c r="AM41" s="902"/>
      <c r="AN41" s="902"/>
      <c r="AO41" s="902"/>
      <c r="AP41" s="902"/>
      <c r="AQ41" s="902"/>
      <c r="AR41" s="903"/>
      <c r="AS41" s="835"/>
      <c r="AT41" s="836"/>
      <c r="AU41" s="836"/>
      <c r="AV41" s="836"/>
      <c r="AW41" s="836"/>
      <c r="AX41" s="836"/>
      <c r="AY41" s="837"/>
      <c r="AZ41" s="145"/>
      <c r="BA41" s="146" t="s">
        <v>40</v>
      </c>
      <c r="BB41" s="145"/>
      <c r="BC41" s="146" t="s">
        <v>260</v>
      </c>
      <c r="BD41" s="910"/>
      <c r="BE41" s="911"/>
      <c r="BF41" s="911"/>
      <c r="BG41" s="911"/>
      <c r="BH41" s="911"/>
      <c r="BI41" s="912"/>
      <c r="BJ41" s="916"/>
      <c r="BK41" s="917"/>
      <c r="BL41" s="917"/>
      <c r="BM41" s="918"/>
      <c r="BN41" s="844"/>
      <c r="BO41" s="845"/>
      <c r="BP41" s="845"/>
      <c r="BQ41" s="845"/>
      <c r="BR41" s="845"/>
      <c r="BS41" s="873"/>
      <c r="BT41" s="59"/>
      <c r="BU41" s="86"/>
      <c r="BV41" s="65">
        <f>IF(B41="S",25,IF(B41="H",88,IF(B41="R",118,)))</f>
        <v>0</v>
      </c>
      <c r="BW41" s="65">
        <f>D41+BV41</f>
        <v>0</v>
      </c>
      <c r="BX41" s="87" t="e">
        <f>DATE(BW41,H41,1)</f>
        <v>#NUM!</v>
      </c>
      <c r="BY41" s="43"/>
      <c r="BZ41" s="885">
        <f t="shared" ref="BZ41" si="50">BN41</f>
        <v>0</v>
      </c>
      <c r="CA41" s="885">
        <f t="shared" ref="CA41" si="51">BJ41</f>
        <v>0</v>
      </c>
      <c r="CB41" s="803" t="str">
        <f t="shared" ref="CB41" si="52">L41</f>
        <v/>
      </c>
      <c r="CC41" s="804" t="str">
        <f t="shared" ref="CC41" si="53">O41</f>
        <v/>
      </c>
      <c r="CD41" s="81">
        <f>BN41</f>
        <v>0</v>
      </c>
      <c r="CE41" s="81">
        <f>BJ41</f>
        <v>0</v>
      </c>
      <c r="CF41" s="81">
        <f t="shared" si="20"/>
        <v>0</v>
      </c>
      <c r="CG41" s="82">
        <f t="shared" si="22"/>
        <v>0</v>
      </c>
      <c r="CH41" s="82">
        <f t="shared" si="21"/>
        <v>0</v>
      </c>
    </row>
    <row r="42" spans="1:94" ht="16.5" customHeight="1">
      <c r="A42" s="37"/>
      <c r="B42" s="886" t="s">
        <v>55</v>
      </c>
      <c r="C42" s="887"/>
      <c r="D42" s="887"/>
      <c r="E42" s="887"/>
      <c r="F42" s="887"/>
      <c r="G42" s="887"/>
      <c r="H42" s="887"/>
      <c r="I42" s="887"/>
      <c r="J42" s="887"/>
      <c r="K42" s="888"/>
      <c r="L42" s="881"/>
      <c r="M42" s="882"/>
      <c r="N42" s="882"/>
      <c r="O42" s="891"/>
      <c r="P42" s="891"/>
      <c r="Q42" s="892"/>
      <c r="R42" s="898"/>
      <c r="S42" s="899"/>
      <c r="T42" s="899"/>
      <c r="U42" s="899"/>
      <c r="V42" s="899"/>
      <c r="W42" s="899"/>
      <c r="X42" s="899"/>
      <c r="Y42" s="899"/>
      <c r="Z42" s="899"/>
      <c r="AA42" s="899"/>
      <c r="AB42" s="899"/>
      <c r="AC42" s="899"/>
      <c r="AD42" s="899"/>
      <c r="AE42" s="899"/>
      <c r="AF42" s="899"/>
      <c r="AG42" s="899"/>
      <c r="AH42" s="899"/>
      <c r="AI42" s="899"/>
      <c r="AJ42" s="900"/>
      <c r="AK42" s="904"/>
      <c r="AL42" s="905"/>
      <c r="AM42" s="905"/>
      <c r="AN42" s="905"/>
      <c r="AO42" s="905"/>
      <c r="AP42" s="905"/>
      <c r="AQ42" s="905"/>
      <c r="AR42" s="906"/>
      <c r="AS42" s="808"/>
      <c r="AT42" s="809"/>
      <c r="AU42" s="809"/>
      <c r="AV42" s="809"/>
      <c r="AW42" s="809"/>
      <c r="AX42" s="809"/>
      <c r="AY42" s="810"/>
      <c r="AZ42" s="147"/>
      <c r="BA42" s="148" t="s">
        <v>40</v>
      </c>
      <c r="BB42" s="147"/>
      <c r="BC42" s="148" t="s">
        <v>260</v>
      </c>
      <c r="BD42" s="913"/>
      <c r="BE42" s="914"/>
      <c r="BF42" s="914"/>
      <c r="BG42" s="914"/>
      <c r="BH42" s="914"/>
      <c r="BI42" s="915"/>
      <c r="BJ42" s="919"/>
      <c r="BK42" s="920"/>
      <c r="BL42" s="920"/>
      <c r="BM42" s="921"/>
      <c r="BN42" s="847"/>
      <c r="BO42" s="848"/>
      <c r="BP42" s="848"/>
      <c r="BQ42" s="848"/>
      <c r="BR42" s="848"/>
      <c r="BS42" s="874"/>
      <c r="BT42" s="59"/>
      <c r="BU42" s="86"/>
      <c r="BV42" s="65">
        <f>IF(B43="S",25,IF(B43="H",88,IF(B43="R",118,)))</f>
        <v>0</v>
      </c>
      <c r="BW42" s="65">
        <f>D43+BV42</f>
        <v>0</v>
      </c>
      <c r="BX42" s="87" t="e">
        <f>DATE(BW42,H43,31)</f>
        <v>#NUM!</v>
      </c>
      <c r="BY42" s="43"/>
      <c r="BZ42" s="877"/>
      <c r="CA42" s="877"/>
      <c r="CB42" s="803"/>
      <c r="CC42" s="804"/>
      <c r="CD42" s="81">
        <f>BN41</f>
        <v>0</v>
      </c>
      <c r="CE42" s="81">
        <f>BJ41</f>
        <v>0</v>
      </c>
      <c r="CF42" s="81">
        <f t="shared" si="20"/>
        <v>0</v>
      </c>
      <c r="CG42" s="82">
        <f t="shared" si="22"/>
        <v>0</v>
      </c>
      <c r="CH42" s="82">
        <f t="shared" si="21"/>
        <v>0</v>
      </c>
    </row>
    <row r="43" spans="1:94" ht="16.5" customHeight="1">
      <c r="A43" s="37"/>
      <c r="B43" s="811"/>
      <c r="C43" s="812"/>
      <c r="D43" s="812"/>
      <c r="E43" s="812"/>
      <c r="F43" s="813" t="s">
        <v>40</v>
      </c>
      <c r="G43" s="813"/>
      <c r="H43" s="871"/>
      <c r="I43" s="871"/>
      <c r="J43" s="813" t="s">
        <v>41</v>
      </c>
      <c r="K43" s="872"/>
      <c r="L43" s="883"/>
      <c r="M43" s="884"/>
      <c r="N43" s="884"/>
      <c r="O43" s="893"/>
      <c r="P43" s="893"/>
      <c r="Q43" s="894"/>
      <c r="R43" s="925"/>
      <c r="S43" s="926"/>
      <c r="T43" s="926"/>
      <c r="U43" s="926"/>
      <c r="V43" s="926"/>
      <c r="W43" s="926"/>
      <c r="X43" s="926"/>
      <c r="Y43" s="926"/>
      <c r="Z43" s="926"/>
      <c r="AA43" s="926"/>
      <c r="AB43" s="926"/>
      <c r="AC43" s="926"/>
      <c r="AD43" s="926"/>
      <c r="AE43" s="926"/>
      <c r="AF43" s="926"/>
      <c r="AG43" s="926"/>
      <c r="AH43" s="926"/>
      <c r="AI43" s="926"/>
      <c r="AJ43" s="927"/>
      <c r="AK43" s="907"/>
      <c r="AL43" s="908"/>
      <c r="AM43" s="908"/>
      <c r="AN43" s="908"/>
      <c r="AO43" s="908"/>
      <c r="AP43" s="908"/>
      <c r="AQ43" s="908"/>
      <c r="AR43" s="909"/>
      <c r="AS43" s="856"/>
      <c r="AT43" s="857"/>
      <c r="AU43" s="857"/>
      <c r="AV43" s="857"/>
      <c r="AW43" s="857"/>
      <c r="AX43" s="857"/>
      <c r="AY43" s="858"/>
      <c r="AZ43" s="149"/>
      <c r="BA43" s="152" t="s">
        <v>40</v>
      </c>
      <c r="BB43" s="149"/>
      <c r="BC43" s="150" t="s">
        <v>260</v>
      </c>
      <c r="BD43" s="931"/>
      <c r="BE43" s="923"/>
      <c r="BF43" s="923"/>
      <c r="BG43" s="923"/>
      <c r="BH43" s="923"/>
      <c r="BI43" s="924"/>
      <c r="BJ43" s="922"/>
      <c r="BK43" s="923"/>
      <c r="BL43" s="923"/>
      <c r="BM43" s="924"/>
      <c r="BN43" s="850"/>
      <c r="BO43" s="851"/>
      <c r="BP43" s="851"/>
      <c r="BQ43" s="851"/>
      <c r="BR43" s="851"/>
      <c r="BS43" s="875"/>
      <c r="BT43" s="59"/>
      <c r="BU43" s="86"/>
      <c r="BV43" s="62"/>
      <c r="BW43" s="62"/>
      <c r="BY43" s="43"/>
      <c r="BZ43" s="878"/>
      <c r="CA43" s="878"/>
      <c r="CB43" s="803"/>
      <c r="CC43" s="804"/>
      <c r="CD43" s="81">
        <f>BN41</f>
        <v>0</v>
      </c>
      <c r="CE43" s="81">
        <f>BJ41</f>
        <v>0</v>
      </c>
      <c r="CF43" s="81">
        <f t="shared" si="20"/>
        <v>0</v>
      </c>
      <c r="CG43" s="82">
        <f t="shared" si="22"/>
        <v>0</v>
      </c>
      <c r="CH43" s="82">
        <f t="shared" si="21"/>
        <v>0</v>
      </c>
    </row>
    <row r="44" spans="1:94" ht="16.5" customHeight="1">
      <c r="A44" s="37"/>
      <c r="B44" s="860"/>
      <c r="C44" s="861"/>
      <c r="D44" s="861"/>
      <c r="E44" s="861"/>
      <c r="F44" s="862" t="s">
        <v>40</v>
      </c>
      <c r="G44" s="862"/>
      <c r="H44" s="863"/>
      <c r="I44" s="863"/>
      <c r="J44" s="862" t="s">
        <v>41</v>
      </c>
      <c r="K44" s="864"/>
      <c r="L44" s="879" t="str">
        <f>IFERROR(DATEDIF(BX44,BX45+1,"Y"),"")</f>
        <v/>
      </c>
      <c r="M44" s="880"/>
      <c r="N44" s="880"/>
      <c r="O44" s="889" t="str">
        <f>IFERROR(DATEDIF(BX44,BX45+1,"YM"),"")</f>
        <v/>
      </c>
      <c r="P44" s="889"/>
      <c r="Q44" s="890"/>
      <c r="R44" s="895"/>
      <c r="S44" s="896"/>
      <c r="T44" s="896"/>
      <c r="U44" s="896"/>
      <c r="V44" s="896"/>
      <c r="W44" s="896"/>
      <c r="X44" s="896"/>
      <c r="Y44" s="896"/>
      <c r="Z44" s="896"/>
      <c r="AA44" s="896"/>
      <c r="AB44" s="896"/>
      <c r="AC44" s="896"/>
      <c r="AD44" s="896"/>
      <c r="AE44" s="896"/>
      <c r="AF44" s="896"/>
      <c r="AG44" s="896"/>
      <c r="AH44" s="896"/>
      <c r="AI44" s="896"/>
      <c r="AJ44" s="897"/>
      <c r="AK44" s="901"/>
      <c r="AL44" s="902"/>
      <c r="AM44" s="902"/>
      <c r="AN44" s="902"/>
      <c r="AO44" s="902"/>
      <c r="AP44" s="902"/>
      <c r="AQ44" s="902"/>
      <c r="AR44" s="903"/>
      <c r="AS44" s="835"/>
      <c r="AT44" s="836"/>
      <c r="AU44" s="836"/>
      <c r="AV44" s="836"/>
      <c r="AW44" s="836"/>
      <c r="AX44" s="836"/>
      <c r="AY44" s="837"/>
      <c r="AZ44" s="145"/>
      <c r="BA44" s="146" t="s">
        <v>40</v>
      </c>
      <c r="BB44" s="145"/>
      <c r="BC44" s="146" t="s">
        <v>260</v>
      </c>
      <c r="BD44" s="910"/>
      <c r="BE44" s="911"/>
      <c r="BF44" s="911"/>
      <c r="BG44" s="911"/>
      <c r="BH44" s="911"/>
      <c r="BI44" s="912"/>
      <c r="BJ44" s="916"/>
      <c r="BK44" s="917"/>
      <c r="BL44" s="917"/>
      <c r="BM44" s="918"/>
      <c r="BN44" s="844"/>
      <c r="BO44" s="845"/>
      <c r="BP44" s="845"/>
      <c r="BQ44" s="845"/>
      <c r="BR44" s="845"/>
      <c r="BS44" s="873"/>
      <c r="BT44" s="59"/>
      <c r="BU44" s="86"/>
      <c r="BV44" s="65">
        <f>IF(B44="S",25,IF(B44="H",88,IF(B44="R",118,)))</f>
        <v>0</v>
      </c>
      <c r="BW44" s="65">
        <f>D44+BV44</f>
        <v>0</v>
      </c>
      <c r="BX44" s="87" t="e">
        <f>DATE(BW44,H44,1)</f>
        <v>#NUM!</v>
      </c>
      <c r="BY44" s="43"/>
      <c r="BZ44" s="885">
        <f t="shared" ref="BZ44" si="54">BN44</f>
        <v>0</v>
      </c>
      <c r="CA44" s="885">
        <f t="shared" ref="CA44" si="55">BJ44</f>
        <v>0</v>
      </c>
      <c r="CB44" s="803" t="str">
        <f t="shared" ref="CB44" si="56">L44</f>
        <v/>
      </c>
      <c r="CC44" s="804" t="str">
        <f t="shared" ref="CC44" si="57">O44</f>
        <v/>
      </c>
      <c r="CD44" s="81">
        <f>BN44</f>
        <v>0</v>
      </c>
      <c r="CE44" s="81">
        <f>BJ44</f>
        <v>0</v>
      </c>
      <c r="CF44" s="81">
        <f t="shared" si="20"/>
        <v>0</v>
      </c>
      <c r="CG44" s="82">
        <f t="shared" si="22"/>
        <v>0</v>
      </c>
      <c r="CH44" s="82">
        <f t="shared" si="21"/>
        <v>0</v>
      </c>
    </row>
    <row r="45" spans="1:94" ht="16.5" customHeight="1">
      <c r="A45" s="37"/>
      <c r="B45" s="886" t="s">
        <v>55</v>
      </c>
      <c r="C45" s="887"/>
      <c r="D45" s="887"/>
      <c r="E45" s="887"/>
      <c r="F45" s="887"/>
      <c r="G45" s="887"/>
      <c r="H45" s="887"/>
      <c r="I45" s="887"/>
      <c r="J45" s="887"/>
      <c r="K45" s="888"/>
      <c r="L45" s="881"/>
      <c r="M45" s="882"/>
      <c r="N45" s="882"/>
      <c r="O45" s="891"/>
      <c r="P45" s="891"/>
      <c r="Q45" s="892"/>
      <c r="R45" s="898"/>
      <c r="S45" s="899"/>
      <c r="T45" s="899"/>
      <c r="U45" s="899"/>
      <c r="V45" s="899"/>
      <c r="W45" s="899"/>
      <c r="X45" s="899"/>
      <c r="Y45" s="899"/>
      <c r="Z45" s="899"/>
      <c r="AA45" s="899"/>
      <c r="AB45" s="899"/>
      <c r="AC45" s="899"/>
      <c r="AD45" s="899"/>
      <c r="AE45" s="899"/>
      <c r="AF45" s="899"/>
      <c r="AG45" s="899"/>
      <c r="AH45" s="899"/>
      <c r="AI45" s="899"/>
      <c r="AJ45" s="900"/>
      <c r="AK45" s="904"/>
      <c r="AL45" s="905"/>
      <c r="AM45" s="905"/>
      <c r="AN45" s="905"/>
      <c r="AO45" s="905"/>
      <c r="AP45" s="905"/>
      <c r="AQ45" s="905"/>
      <c r="AR45" s="906"/>
      <c r="AS45" s="808"/>
      <c r="AT45" s="809"/>
      <c r="AU45" s="809"/>
      <c r="AV45" s="809"/>
      <c r="AW45" s="809"/>
      <c r="AX45" s="809"/>
      <c r="AY45" s="810"/>
      <c r="AZ45" s="147"/>
      <c r="BA45" s="148" t="s">
        <v>40</v>
      </c>
      <c r="BB45" s="147"/>
      <c r="BC45" s="148" t="s">
        <v>260</v>
      </c>
      <c r="BD45" s="913"/>
      <c r="BE45" s="914"/>
      <c r="BF45" s="914"/>
      <c r="BG45" s="914"/>
      <c r="BH45" s="914"/>
      <c r="BI45" s="915"/>
      <c r="BJ45" s="919"/>
      <c r="BK45" s="920"/>
      <c r="BL45" s="920"/>
      <c r="BM45" s="921"/>
      <c r="BN45" s="847"/>
      <c r="BO45" s="848"/>
      <c r="BP45" s="848"/>
      <c r="BQ45" s="848"/>
      <c r="BR45" s="848"/>
      <c r="BS45" s="874"/>
      <c r="BT45" s="59"/>
      <c r="BU45" s="86"/>
      <c r="BV45" s="65">
        <f>IF(B46="S",25,IF(B46="H",88,IF(B46="R",118,)))</f>
        <v>0</v>
      </c>
      <c r="BW45" s="65">
        <f>D46+BV45</f>
        <v>0</v>
      </c>
      <c r="BX45" s="87" t="e">
        <f>DATE(BW45,H46,31)</f>
        <v>#NUM!</v>
      </c>
      <c r="BY45" s="43"/>
      <c r="BZ45" s="877"/>
      <c r="CA45" s="877"/>
      <c r="CB45" s="803"/>
      <c r="CC45" s="804"/>
      <c r="CD45" s="81">
        <f>BN44</f>
        <v>0</v>
      </c>
      <c r="CE45" s="81">
        <f>BJ44</f>
        <v>0</v>
      </c>
      <c r="CF45" s="81">
        <f t="shared" si="20"/>
        <v>0</v>
      </c>
      <c r="CG45" s="82">
        <f t="shared" si="22"/>
        <v>0</v>
      </c>
      <c r="CH45" s="82">
        <f t="shared" si="21"/>
        <v>0</v>
      </c>
    </row>
    <row r="46" spans="1:94" ht="16.5" customHeight="1">
      <c r="A46" s="37"/>
      <c r="B46" s="811"/>
      <c r="C46" s="812"/>
      <c r="D46" s="812"/>
      <c r="E46" s="812"/>
      <c r="F46" s="813" t="s">
        <v>40</v>
      </c>
      <c r="G46" s="813"/>
      <c r="H46" s="871"/>
      <c r="I46" s="871"/>
      <c r="J46" s="813" t="s">
        <v>41</v>
      </c>
      <c r="K46" s="872"/>
      <c r="L46" s="883"/>
      <c r="M46" s="884"/>
      <c r="N46" s="884"/>
      <c r="O46" s="893"/>
      <c r="P46" s="893"/>
      <c r="Q46" s="894"/>
      <c r="R46" s="925"/>
      <c r="S46" s="926"/>
      <c r="T46" s="926"/>
      <c r="U46" s="926"/>
      <c r="V46" s="926"/>
      <c r="W46" s="926"/>
      <c r="X46" s="926"/>
      <c r="Y46" s="926"/>
      <c r="Z46" s="926"/>
      <c r="AA46" s="926"/>
      <c r="AB46" s="926"/>
      <c r="AC46" s="926"/>
      <c r="AD46" s="926"/>
      <c r="AE46" s="926"/>
      <c r="AF46" s="926"/>
      <c r="AG46" s="926"/>
      <c r="AH46" s="926"/>
      <c r="AI46" s="926"/>
      <c r="AJ46" s="927"/>
      <c r="AK46" s="907"/>
      <c r="AL46" s="908"/>
      <c r="AM46" s="908"/>
      <c r="AN46" s="908"/>
      <c r="AO46" s="908"/>
      <c r="AP46" s="908"/>
      <c r="AQ46" s="908"/>
      <c r="AR46" s="909"/>
      <c r="AS46" s="856"/>
      <c r="AT46" s="857"/>
      <c r="AU46" s="857"/>
      <c r="AV46" s="857"/>
      <c r="AW46" s="857"/>
      <c r="AX46" s="857"/>
      <c r="AY46" s="858"/>
      <c r="AZ46" s="149"/>
      <c r="BA46" s="150" t="s">
        <v>40</v>
      </c>
      <c r="BB46" s="149"/>
      <c r="BC46" s="150" t="s">
        <v>260</v>
      </c>
      <c r="BD46" s="931"/>
      <c r="BE46" s="923"/>
      <c r="BF46" s="923"/>
      <c r="BG46" s="923"/>
      <c r="BH46" s="923"/>
      <c r="BI46" s="924"/>
      <c r="BJ46" s="922"/>
      <c r="BK46" s="923"/>
      <c r="BL46" s="923"/>
      <c r="BM46" s="924"/>
      <c r="BN46" s="850"/>
      <c r="BO46" s="851"/>
      <c r="BP46" s="851"/>
      <c r="BQ46" s="851"/>
      <c r="BR46" s="851"/>
      <c r="BS46" s="875"/>
      <c r="BT46" s="59"/>
      <c r="BU46" s="86"/>
      <c r="BV46" s="62"/>
      <c r="BW46" s="62"/>
      <c r="BY46" s="43"/>
      <c r="BZ46" s="878"/>
      <c r="CA46" s="878"/>
      <c r="CB46" s="803"/>
      <c r="CC46" s="804"/>
      <c r="CD46" s="81">
        <f>BN44</f>
        <v>0</v>
      </c>
      <c r="CE46" s="81">
        <f>BJ44</f>
        <v>0</v>
      </c>
      <c r="CF46" s="81">
        <f t="shared" si="20"/>
        <v>0</v>
      </c>
      <c r="CG46" s="82">
        <f t="shared" si="22"/>
        <v>0</v>
      </c>
      <c r="CH46" s="82">
        <f t="shared" si="21"/>
        <v>0</v>
      </c>
    </row>
    <row r="47" spans="1:94" ht="16.5" customHeight="1">
      <c r="A47" s="37"/>
      <c r="B47" s="860"/>
      <c r="C47" s="861"/>
      <c r="D47" s="861"/>
      <c r="E47" s="861"/>
      <c r="F47" s="862" t="s">
        <v>40</v>
      </c>
      <c r="G47" s="862"/>
      <c r="H47" s="863"/>
      <c r="I47" s="863"/>
      <c r="J47" s="862" t="s">
        <v>41</v>
      </c>
      <c r="K47" s="864"/>
      <c r="L47" s="879" t="str">
        <f>IFERROR(DATEDIF(BX47,BX48+1,"Y"),"")</f>
        <v/>
      </c>
      <c r="M47" s="880"/>
      <c r="N47" s="880"/>
      <c r="O47" s="889" t="str">
        <f>IFERROR(DATEDIF(BX47,BX48+1,"YM"),"")</f>
        <v/>
      </c>
      <c r="P47" s="889"/>
      <c r="Q47" s="890"/>
      <c r="R47" s="895"/>
      <c r="S47" s="896"/>
      <c r="T47" s="896"/>
      <c r="U47" s="896"/>
      <c r="V47" s="896"/>
      <c r="W47" s="896"/>
      <c r="X47" s="896"/>
      <c r="Y47" s="896"/>
      <c r="Z47" s="896"/>
      <c r="AA47" s="896"/>
      <c r="AB47" s="896"/>
      <c r="AC47" s="896"/>
      <c r="AD47" s="896"/>
      <c r="AE47" s="896"/>
      <c r="AF47" s="896"/>
      <c r="AG47" s="896"/>
      <c r="AH47" s="896"/>
      <c r="AI47" s="896"/>
      <c r="AJ47" s="897"/>
      <c r="AK47" s="901"/>
      <c r="AL47" s="902"/>
      <c r="AM47" s="902"/>
      <c r="AN47" s="902"/>
      <c r="AO47" s="902"/>
      <c r="AP47" s="902"/>
      <c r="AQ47" s="902"/>
      <c r="AR47" s="903"/>
      <c r="AS47" s="835"/>
      <c r="AT47" s="836"/>
      <c r="AU47" s="836"/>
      <c r="AV47" s="836"/>
      <c r="AW47" s="836"/>
      <c r="AX47" s="836"/>
      <c r="AY47" s="837"/>
      <c r="AZ47" s="145"/>
      <c r="BA47" s="146" t="s">
        <v>40</v>
      </c>
      <c r="BB47" s="145"/>
      <c r="BC47" s="146" t="s">
        <v>260</v>
      </c>
      <c r="BD47" s="910"/>
      <c r="BE47" s="911"/>
      <c r="BF47" s="911"/>
      <c r="BG47" s="911"/>
      <c r="BH47" s="911"/>
      <c r="BI47" s="912"/>
      <c r="BJ47" s="916"/>
      <c r="BK47" s="917"/>
      <c r="BL47" s="917"/>
      <c r="BM47" s="918"/>
      <c r="BN47" s="844"/>
      <c r="BO47" s="845"/>
      <c r="BP47" s="845"/>
      <c r="BQ47" s="845"/>
      <c r="BR47" s="845"/>
      <c r="BS47" s="873"/>
      <c r="BT47" s="59"/>
      <c r="BU47" s="86"/>
      <c r="BV47" s="65">
        <f>IF(B47="S",25,IF(B47="H",88,IF(B47="R",118,)))</f>
        <v>0</v>
      </c>
      <c r="BW47" s="65">
        <f>D47+BV47</f>
        <v>0</v>
      </c>
      <c r="BX47" s="87" t="e">
        <f>DATE(BW47,H47,1)</f>
        <v>#NUM!</v>
      </c>
      <c r="BY47" s="43"/>
      <c r="BZ47" s="885">
        <f t="shared" ref="BZ47" si="58">BN47</f>
        <v>0</v>
      </c>
      <c r="CA47" s="885">
        <f t="shared" ref="CA47" si="59">BJ47</f>
        <v>0</v>
      </c>
      <c r="CB47" s="803" t="str">
        <f t="shared" ref="CB47" si="60">L47</f>
        <v/>
      </c>
      <c r="CC47" s="804" t="str">
        <f t="shared" ref="CC47" si="61">O47</f>
        <v/>
      </c>
      <c r="CD47" s="81">
        <f>BN47</f>
        <v>0</v>
      </c>
      <c r="CE47" s="81">
        <f>BJ47</f>
        <v>0</v>
      </c>
      <c r="CF47" s="81">
        <f t="shared" si="20"/>
        <v>0</v>
      </c>
      <c r="CG47" s="82">
        <f t="shared" si="22"/>
        <v>0</v>
      </c>
      <c r="CH47" s="82">
        <f t="shared" si="21"/>
        <v>0</v>
      </c>
    </row>
    <row r="48" spans="1:94" ht="16.5" customHeight="1">
      <c r="A48" s="37"/>
      <c r="B48" s="886" t="s">
        <v>55</v>
      </c>
      <c r="C48" s="887"/>
      <c r="D48" s="887"/>
      <c r="E48" s="887"/>
      <c r="F48" s="887"/>
      <c r="G48" s="887"/>
      <c r="H48" s="887"/>
      <c r="I48" s="887"/>
      <c r="J48" s="887"/>
      <c r="K48" s="888"/>
      <c r="L48" s="881"/>
      <c r="M48" s="882"/>
      <c r="N48" s="882"/>
      <c r="O48" s="891"/>
      <c r="P48" s="891"/>
      <c r="Q48" s="892"/>
      <c r="R48" s="898"/>
      <c r="S48" s="899"/>
      <c r="T48" s="899"/>
      <c r="U48" s="899"/>
      <c r="V48" s="899"/>
      <c r="W48" s="899"/>
      <c r="X48" s="899"/>
      <c r="Y48" s="899"/>
      <c r="Z48" s="899"/>
      <c r="AA48" s="899"/>
      <c r="AB48" s="899"/>
      <c r="AC48" s="899"/>
      <c r="AD48" s="899"/>
      <c r="AE48" s="899"/>
      <c r="AF48" s="899"/>
      <c r="AG48" s="899"/>
      <c r="AH48" s="899"/>
      <c r="AI48" s="899"/>
      <c r="AJ48" s="900"/>
      <c r="AK48" s="904"/>
      <c r="AL48" s="905"/>
      <c r="AM48" s="905"/>
      <c r="AN48" s="905"/>
      <c r="AO48" s="905"/>
      <c r="AP48" s="905"/>
      <c r="AQ48" s="905"/>
      <c r="AR48" s="906"/>
      <c r="AS48" s="808"/>
      <c r="AT48" s="809"/>
      <c r="AU48" s="809"/>
      <c r="AV48" s="809"/>
      <c r="AW48" s="809"/>
      <c r="AX48" s="809"/>
      <c r="AY48" s="810"/>
      <c r="AZ48" s="147"/>
      <c r="BA48" s="148" t="s">
        <v>40</v>
      </c>
      <c r="BB48" s="147"/>
      <c r="BC48" s="148" t="s">
        <v>260</v>
      </c>
      <c r="BD48" s="913"/>
      <c r="BE48" s="914"/>
      <c r="BF48" s="914"/>
      <c r="BG48" s="914"/>
      <c r="BH48" s="914"/>
      <c r="BI48" s="915"/>
      <c r="BJ48" s="919"/>
      <c r="BK48" s="920"/>
      <c r="BL48" s="920"/>
      <c r="BM48" s="921"/>
      <c r="BN48" s="847"/>
      <c r="BO48" s="848"/>
      <c r="BP48" s="848"/>
      <c r="BQ48" s="848"/>
      <c r="BR48" s="848"/>
      <c r="BS48" s="874"/>
      <c r="BT48" s="59"/>
      <c r="BU48" s="86"/>
      <c r="BV48" s="65">
        <f>IF(B49="S",25,IF(B49="H",88,IF(B49="R",118,)))</f>
        <v>0</v>
      </c>
      <c r="BW48" s="65">
        <f>D49+BV48</f>
        <v>0</v>
      </c>
      <c r="BX48" s="87" t="e">
        <f>DATE(BW48,H49,31)</f>
        <v>#NUM!</v>
      </c>
      <c r="BY48" s="43"/>
      <c r="BZ48" s="877"/>
      <c r="CA48" s="877"/>
      <c r="CB48" s="803"/>
      <c r="CC48" s="804"/>
      <c r="CD48" s="81">
        <f>BN47</f>
        <v>0</v>
      </c>
      <c r="CE48" s="81">
        <f>BJ47</f>
        <v>0</v>
      </c>
      <c r="CF48" s="81">
        <f t="shared" si="20"/>
        <v>0</v>
      </c>
      <c r="CG48" s="82">
        <f t="shared" si="22"/>
        <v>0</v>
      </c>
      <c r="CH48" s="82">
        <f t="shared" si="21"/>
        <v>0</v>
      </c>
    </row>
    <row r="49" spans="1:92" ht="16.5" customHeight="1">
      <c r="A49" s="37"/>
      <c r="B49" s="811"/>
      <c r="C49" s="812"/>
      <c r="D49" s="812"/>
      <c r="E49" s="812"/>
      <c r="F49" s="813" t="s">
        <v>40</v>
      </c>
      <c r="G49" s="813"/>
      <c r="H49" s="871"/>
      <c r="I49" s="871"/>
      <c r="J49" s="813" t="s">
        <v>41</v>
      </c>
      <c r="K49" s="872"/>
      <c r="L49" s="883"/>
      <c r="M49" s="884"/>
      <c r="N49" s="884"/>
      <c r="O49" s="893"/>
      <c r="P49" s="893"/>
      <c r="Q49" s="894"/>
      <c r="R49" s="925"/>
      <c r="S49" s="926"/>
      <c r="T49" s="926"/>
      <c r="U49" s="926"/>
      <c r="V49" s="926"/>
      <c r="W49" s="926"/>
      <c r="X49" s="926"/>
      <c r="Y49" s="926"/>
      <c r="Z49" s="926"/>
      <c r="AA49" s="926"/>
      <c r="AB49" s="926"/>
      <c r="AC49" s="926"/>
      <c r="AD49" s="926"/>
      <c r="AE49" s="926"/>
      <c r="AF49" s="926"/>
      <c r="AG49" s="926"/>
      <c r="AH49" s="926"/>
      <c r="AI49" s="926"/>
      <c r="AJ49" s="927"/>
      <c r="AK49" s="907"/>
      <c r="AL49" s="908"/>
      <c r="AM49" s="908"/>
      <c r="AN49" s="908"/>
      <c r="AO49" s="908"/>
      <c r="AP49" s="908"/>
      <c r="AQ49" s="908"/>
      <c r="AR49" s="909"/>
      <c r="AS49" s="856"/>
      <c r="AT49" s="857"/>
      <c r="AU49" s="857"/>
      <c r="AV49" s="857"/>
      <c r="AW49" s="857"/>
      <c r="AX49" s="857"/>
      <c r="AY49" s="858"/>
      <c r="AZ49" s="149"/>
      <c r="BA49" s="150" t="s">
        <v>40</v>
      </c>
      <c r="BB49" s="149"/>
      <c r="BC49" s="150" t="s">
        <v>260</v>
      </c>
      <c r="BD49" s="931"/>
      <c r="BE49" s="923"/>
      <c r="BF49" s="923"/>
      <c r="BG49" s="923"/>
      <c r="BH49" s="923"/>
      <c r="BI49" s="924"/>
      <c r="BJ49" s="922"/>
      <c r="BK49" s="923"/>
      <c r="BL49" s="923"/>
      <c r="BM49" s="924"/>
      <c r="BN49" s="850"/>
      <c r="BO49" s="851"/>
      <c r="BP49" s="851"/>
      <c r="BQ49" s="851"/>
      <c r="BR49" s="851"/>
      <c r="BS49" s="875"/>
      <c r="BT49" s="59"/>
      <c r="BU49" s="86"/>
      <c r="BV49" s="62"/>
      <c r="BW49" s="62"/>
      <c r="BY49" s="43"/>
      <c r="BZ49" s="878"/>
      <c r="CA49" s="878"/>
      <c r="CB49" s="803"/>
      <c r="CC49" s="804"/>
      <c r="CD49" s="81">
        <f>BN47</f>
        <v>0</v>
      </c>
      <c r="CE49" s="81">
        <f>BJ47</f>
        <v>0</v>
      </c>
      <c r="CF49" s="81">
        <f t="shared" si="20"/>
        <v>0</v>
      </c>
      <c r="CG49" s="82">
        <f t="shared" si="22"/>
        <v>0</v>
      </c>
      <c r="CH49" s="82">
        <f t="shared" si="21"/>
        <v>0</v>
      </c>
    </row>
    <row r="50" spans="1:92" ht="16.5" customHeight="1">
      <c r="A50" s="37"/>
      <c r="B50" s="860"/>
      <c r="C50" s="861"/>
      <c r="D50" s="861"/>
      <c r="E50" s="861"/>
      <c r="F50" s="862" t="s">
        <v>40</v>
      </c>
      <c r="G50" s="862"/>
      <c r="H50" s="863"/>
      <c r="I50" s="863"/>
      <c r="J50" s="862" t="s">
        <v>41</v>
      </c>
      <c r="K50" s="864"/>
      <c r="L50" s="879" t="str">
        <f>IFERROR(DATEDIF(BX50,BX51+1,"Y"),"")</f>
        <v/>
      </c>
      <c r="M50" s="880"/>
      <c r="N50" s="880"/>
      <c r="O50" s="889" t="str">
        <f>IFERROR(DATEDIF(BX50,BX51+1,"YM"),"")</f>
        <v/>
      </c>
      <c r="P50" s="889"/>
      <c r="Q50" s="890"/>
      <c r="R50" s="895"/>
      <c r="S50" s="896"/>
      <c r="T50" s="896"/>
      <c r="U50" s="896"/>
      <c r="V50" s="896"/>
      <c r="W50" s="896"/>
      <c r="X50" s="896"/>
      <c r="Y50" s="896"/>
      <c r="Z50" s="896"/>
      <c r="AA50" s="896"/>
      <c r="AB50" s="896"/>
      <c r="AC50" s="896"/>
      <c r="AD50" s="896"/>
      <c r="AE50" s="896"/>
      <c r="AF50" s="896"/>
      <c r="AG50" s="896"/>
      <c r="AH50" s="896"/>
      <c r="AI50" s="896"/>
      <c r="AJ50" s="897"/>
      <c r="AK50" s="901"/>
      <c r="AL50" s="902"/>
      <c r="AM50" s="902"/>
      <c r="AN50" s="902"/>
      <c r="AO50" s="902"/>
      <c r="AP50" s="902"/>
      <c r="AQ50" s="902"/>
      <c r="AR50" s="903"/>
      <c r="AS50" s="835"/>
      <c r="AT50" s="836"/>
      <c r="AU50" s="836"/>
      <c r="AV50" s="836"/>
      <c r="AW50" s="836"/>
      <c r="AX50" s="836"/>
      <c r="AY50" s="837"/>
      <c r="AZ50" s="145"/>
      <c r="BA50" s="146" t="s">
        <v>40</v>
      </c>
      <c r="BB50" s="145"/>
      <c r="BC50" s="146" t="s">
        <v>260</v>
      </c>
      <c r="BD50" s="910"/>
      <c r="BE50" s="911"/>
      <c r="BF50" s="911"/>
      <c r="BG50" s="911"/>
      <c r="BH50" s="911"/>
      <c r="BI50" s="912"/>
      <c r="BJ50" s="916"/>
      <c r="BK50" s="917"/>
      <c r="BL50" s="917"/>
      <c r="BM50" s="918"/>
      <c r="BN50" s="844"/>
      <c r="BO50" s="845"/>
      <c r="BP50" s="845"/>
      <c r="BQ50" s="845"/>
      <c r="BR50" s="845"/>
      <c r="BS50" s="873"/>
      <c r="BT50" s="59"/>
      <c r="BU50" s="86"/>
      <c r="BV50" s="65">
        <f>IF(B50="S",25,IF(B50="H",88,IF(B50="R",118,)))</f>
        <v>0</v>
      </c>
      <c r="BW50" s="65">
        <f>D50+BV50</f>
        <v>0</v>
      </c>
      <c r="BX50" s="87" t="e">
        <f>DATE(BW50,H50,1)</f>
        <v>#NUM!</v>
      </c>
      <c r="BY50" s="43"/>
      <c r="BZ50" s="885">
        <f>BN50</f>
        <v>0</v>
      </c>
      <c r="CA50" s="885">
        <f t="shared" ref="CA50" si="62">BJ50</f>
        <v>0</v>
      </c>
      <c r="CB50" s="803" t="str">
        <f t="shared" ref="CB50" si="63">L50</f>
        <v/>
      </c>
      <c r="CC50" s="804" t="str">
        <f t="shared" ref="CC50" si="64">O50</f>
        <v/>
      </c>
      <c r="CD50" s="81">
        <f>BN50</f>
        <v>0</v>
      </c>
      <c r="CE50" s="81">
        <f>BJ50</f>
        <v>0</v>
      </c>
      <c r="CF50" s="81">
        <f t="shared" si="20"/>
        <v>0</v>
      </c>
      <c r="CG50" s="82">
        <f t="shared" si="22"/>
        <v>0</v>
      </c>
      <c r="CH50" s="82">
        <f t="shared" si="21"/>
        <v>0</v>
      </c>
    </row>
    <row r="51" spans="1:92" ht="16.5" customHeight="1">
      <c r="A51" s="37"/>
      <c r="B51" s="886" t="s">
        <v>55</v>
      </c>
      <c r="C51" s="887"/>
      <c r="D51" s="887"/>
      <c r="E51" s="887"/>
      <c r="F51" s="887"/>
      <c r="G51" s="887"/>
      <c r="H51" s="887"/>
      <c r="I51" s="887"/>
      <c r="J51" s="887"/>
      <c r="K51" s="888"/>
      <c r="L51" s="881"/>
      <c r="M51" s="882"/>
      <c r="N51" s="882"/>
      <c r="O51" s="891"/>
      <c r="P51" s="891"/>
      <c r="Q51" s="892"/>
      <c r="R51" s="898"/>
      <c r="S51" s="899"/>
      <c r="T51" s="899"/>
      <c r="U51" s="899"/>
      <c r="V51" s="899"/>
      <c r="W51" s="899"/>
      <c r="X51" s="899"/>
      <c r="Y51" s="899"/>
      <c r="Z51" s="899"/>
      <c r="AA51" s="899"/>
      <c r="AB51" s="899"/>
      <c r="AC51" s="899"/>
      <c r="AD51" s="899"/>
      <c r="AE51" s="899"/>
      <c r="AF51" s="899"/>
      <c r="AG51" s="899"/>
      <c r="AH51" s="899"/>
      <c r="AI51" s="899"/>
      <c r="AJ51" s="900"/>
      <c r="AK51" s="904"/>
      <c r="AL51" s="905"/>
      <c r="AM51" s="905"/>
      <c r="AN51" s="905"/>
      <c r="AO51" s="905"/>
      <c r="AP51" s="905"/>
      <c r="AQ51" s="905"/>
      <c r="AR51" s="906"/>
      <c r="AS51" s="808"/>
      <c r="AT51" s="809"/>
      <c r="AU51" s="809"/>
      <c r="AV51" s="809"/>
      <c r="AW51" s="809"/>
      <c r="AX51" s="809"/>
      <c r="AY51" s="810"/>
      <c r="AZ51" s="147"/>
      <c r="BA51" s="148" t="s">
        <v>40</v>
      </c>
      <c r="BB51" s="147"/>
      <c r="BC51" s="148" t="s">
        <v>260</v>
      </c>
      <c r="BD51" s="913"/>
      <c r="BE51" s="914"/>
      <c r="BF51" s="914"/>
      <c r="BG51" s="914"/>
      <c r="BH51" s="914"/>
      <c r="BI51" s="915"/>
      <c r="BJ51" s="919"/>
      <c r="BK51" s="920"/>
      <c r="BL51" s="920"/>
      <c r="BM51" s="921"/>
      <c r="BN51" s="847"/>
      <c r="BO51" s="848"/>
      <c r="BP51" s="848"/>
      <c r="BQ51" s="848"/>
      <c r="BR51" s="848"/>
      <c r="BS51" s="874"/>
      <c r="BT51" s="59"/>
      <c r="BU51" s="86"/>
      <c r="BV51" s="65">
        <f>IF(B52="S",25,IF(B52="H",88,IF(B52="R",118,)))</f>
        <v>0</v>
      </c>
      <c r="BW51" s="65">
        <f>D52+BV51</f>
        <v>0</v>
      </c>
      <c r="BX51" s="87" t="e">
        <f>DATE(BW51,H52,31)</f>
        <v>#NUM!</v>
      </c>
      <c r="BY51" s="43"/>
      <c r="BZ51" s="877"/>
      <c r="CA51" s="877"/>
      <c r="CB51" s="803"/>
      <c r="CC51" s="804"/>
      <c r="CD51" s="81">
        <f>BN50</f>
        <v>0</v>
      </c>
      <c r="CE51" s="81">
        <f>BJ50</f>
        <v>0</v>
      </c>
      <c r="CF51" s="81">
        <f t="shared" si="20"/>
        <v>0</v>
      </c>
      <c r="CG51" s="82">
        <f t="shared" si="22"/>
        <v>0</v>
      </c>
      <c r="CH51" s="82">
        <f t="shared" si="21"/>
        <v>0</v>
      </c>
    </row>
    <row r="52" spans="1:92" ht="16.5" customHeight="1" thickBot="1">
      <c r="A52" s="37"/>
      <c r="B52" s="886"/>
      <c r="C52" s="887"/>
      <c r="D52" s="887"/>
      <c r="E52" s="887"/>
      <c r="F52" s="933" t="s">
        <v>40</v>
      </c>
      <c r="G52" s="933"/>
      <c r="H52" s="944"/>
      <c r="I52" s="944"/>
      <c r="J52" s="933" t="s">
        <v>41</v>
      </c>
      <c r="K52" s="945"/>
      <c r="L52" s="883"/>
      <c r="M52" s="884"/>
      <c r="N52" s="884"/>
      <c r="O52" s="893"/>
      <c r="P52" s="893"/>
      <c r="Q52" s="894"/>
      <c r="R52" s="937"/>
      <c r="S52" s="938"/>
      <c r="T52" s="938"/>
      <c r="U52" s="938"/>
      <c r="V52" s="938"/>
      <c r="W52" s="938"/>
      <c r="X52" s="938"/>
      <c r="Y52" s="938"/>
      <c r="Z52" s="938"/>
      <c r="AA52" s="938"/>
      <c r="AB52" s="938"/>
      <c r="AC52" s="938"/>
      <c r="AD52" s="938"/>
      <c r="AE52" s="938"/>
      <c r="AF52" s="938"/>
      <c r="AG52" s="938"/>
      <c r="AH52" s="938"/>
      <c r="AI52" s="938"/>
      <c r="AJ52" s="939"/>
      <c r="AK52" s="934"/>
      <c r="AL52" s="935"/>
      <c r="AM52" s="935"/>
      <c r="AN52" s="935"/>
      <c r="AO52" s="935"/>
      <c r="AP52" s="935"/>
      <c r="AQ52" s="935"/>
      <c r="AR52" s="936"/>
      <c r="AS52" s="940"/>
      <c r="AT52" s="941"/>
      <c r="AU52" s="941"/>
      <c r="AV52" s="941"/>
      <c r="AW52" s="941"/>
      <c r="AX52" s="941"/>
      <c r="AY52" s="942"/>
      <c r="AZ52" s="149"/>
      <c r="BA52" s="153" t="s">
        <v>40</v>
      </c>
      <c r="BB52" s="149"/>
      <c r="BC52" s="150" t="s">
        <v>260</v>
      </c>
      <c r="BD52" s="943"/>
      <c r="BE52" s="920"/>
      <c r="BF52" s="920"/>
      <c r="BG52" s="920"/>
      <c r="BH52" s="920"/>
      <c r="BI52" s="921"/>
      <c r="BJ52" s="919"/>
      <c r="BK52" s="920"/>
      <c r="BL52" s="920"/>
      <c r="BM52" s="921"/>
      <c r="BN52" s="850"/>
      <c r="BO52" s="851"/>
      <c r="BP52" s="851"/>
      <c r="BQ52" s="851"/>
      <c r="BR52" s="851"/>
      <c r="BS52" s="875"/>
      <c r="BT52" s="59"/>
      <c r="BU52" s="86"/>
      <c r="BV52" s="62"/>
      <c r="BW52" s="62"/>
      <c r="BY52" s="43"/>
      <c r="BZ52" s="878"/>
      <c r="CA52" s="878"/>
      <c r="CB52" s="803"/>
      <c r="CC52" s="804"/>
      <c r="CD52" s="81">
        <f>BN50</f>
        <v>0</v>
      </c>
      <c r="CE52" s="81">
        <f>BJ50</f>
        <v>0</v>
      </c>
      <c r="CF52" s="81">
        <f t="shared" si="20"/>
        <v>0</v>
      </c>
      <c r="CG52" s="82">
        <f t="shared" si="22"/>
        <v>0</v>
      </c>
      <c r="CH52" s="82">
        <f t="shared" si="21"/>
        <v>0</v>
      </c>
    </row>
    <row r="53" spans="1:92" ht="15" customHeight="1">
      <c r="A53" s="37"/>
      <c r="B53" s="946" t="s">
        <v>83</v>
      </c>
      <c r="C53" s="947"/>
      <c r="D53" s="947"/>
      <c r="E53" s="947"/>
      <c r="F53" s="947"/>
      <c r="G53" s="947"/>
      <c r="H53" s="947"/>
      <c r="I53" s="947"/>
      <c r="J53" s="947"/>
      <c r="K53" s="947"/>
      <c r="L53" s="952" t="s">
        <v>274</v>
      </c>
      <c r="M53" s="953"/>
      <c r="N53" s="953">
        <v>15</v>
      </c>
      <c r="O53" s="953"/>
      <c r="P53" s="954" t="s">
        <v>40</v>
      </c>
      <c r="Q53" s="954"/>
      <c r="R53" s="955">
        <v>3</v>
      </c>
      <c r="S53" s="955"/>
      <c r="T53" s="954" t="s">
        <v>41</v>
      </c>
      <c r="U53" s="956"/>
      <c r="V53" s="967" t="s">
        <v>275</v>
      </c>
      <c r="W53" s="968"/>
      <c r="X53" s="968"/>
      <c r="Y53" s="968"/>
      <c r="Z53" s="968"/>
      <c r="AA53" s="968"/>
      <c r="AB53" s="968"/>
      <c r="AC53" s="968"/>
      <c r="AD53" s="968"/>
      <c r="AE53" s="968"/>
      <c r="AF53" s="968"/>
      <c r="AG53" s="968"/>
      <c r="AH53" s="968"/>
      <c r="AI53" s="968"/>
      <c r="AJ53" s="968"/>
      <c r="AK53" s="968"/>
      <c r="AL53" s="968"/>
      <c r="AM53" s="968"/>
      <c r="AN53" s="968"/>
      <c r="AO53" s="968"/>
      <c r="AP53" s="968"/>
      <c r="AQ53" s="968"/>
      <c r="AR53" s="968"/>
      <c r="AS53" s="968"/>
      <c r="AT53" s="968"/>
      <c r="AU53" s="968"/>
      <c r="AV53" s="968"/>
      <c r="AW53" s="968"/>
      <c r="AX53" s="969"/>
      <c r="AY53" s="96" t="s">
        <v>84</v>
      </c>
      <c r="AZ53" s="97"/>
      <c r="BA53" s="98"/>
      <c r="BB53" s="97"/>
      <c r="BC53" s="98"/>
      <c r="BD53" s="99"/>
      <c r="BE53" s="99"/>
      <c r="BF53" s="99"/>
      <c r="BG53" s="99"/>
      <c r="BH53" s="99"/>
      <c r="BI53" s="99"/>
      <c r="BJ53" s="100"/>
      <c r="BK53" s="99"/>
      <c r="BL53" s="99"/>
      <c r="BM53" s="99"/>
      <c r="BN53" s="101"/>
      <c r="BO53" s="99"/>
      <c r="BP53" s="99"/>
      <c r="BQ53" s="99"/>
      <c r="BR53" s="99"/>
      <c r="BS53" s="100"/>
      <c r="BT53" s="102"/>
      <c r="BU53" s="103"/>
      <c r="BV53" s="104"/>
      <c r="BW53" s="104"/>
      <c r="BX53" s="105"/>
      <c r="BY53" s="105"/>
      <c r="BZ53" s="106"/>
      <c r="CA53" s="106"/>
      <c r="CB53" s="106"/>
      <c r="CC53" s="106"/>
      <c r="CD53" s="106"/>
      <c r="CE53" s="106"/>
    </row>
    <row r="54" spans="1:92" ht="15" customHeight="1">
      <c r="A54" s="37"/>
      <c r="B54" s="948"/>
      <c r="C54" s="949"/>
      <c r="D54" s="949"/>
      <c r="E54" s="949"/>
      <c r="F54" s="949"/>
      <c r="G54" s="949"/>
      <c r="H54" s="949"/>
      <c r="I54" s="949"/>
      <c r="J54" s="949"/>
      <c r="K54" s="949"/>
      <c r="L54" s="970"/>
      <c r="M54" s="971"/>
      <c r="N54" s="971"/>
      <c r="O54" s="971"/>
      <c r="P54" s="972" t="s">
        <v>40</v>
      </c>
      <c r="Q54" s="972"/>
      <c r="R54" s="973"/>
      <c r="S54" s="973"/>
      <c r="T54" s="972" t="s">
        <v>41</v>
      </c>
      <c r="U54" s="974"/>
      <c r="V54" s="975"/>
      <c r="W54" s="976"/>
      <c r="X54" s="976"/>
      <c r="Y54" s="976"/>
      <c r="Z54" s="976"/>
      <c r="AA54" s="976"/>
      <c r="AB54" s="976"/>
      <c r="AC54" s="976"/>
      <c r="AD54" s="976"/>
      <c r="AE54" s="976"/>
      <c r="AF54" s="976"/>
      <c r="AG54" s="976"/>
      <c r="AH54" s="976"/>
      <c r="AI54" s="976"/>
      <c r="AJ54" s="976"/>
      <c r="AK54" s="976"/>
      <c r="AL54" s="976"/>
      <c r="AM54" s="976"/>
      <c r="AN54" s="976"/>
      <c r="AO54" s="976"/>
      <c r="AP54" s="976"/>
      <c r="AQ54" s="976"/>
      <c r="AR54" s="976"/>
      <c r="AS54" s="976"/>
      <c r="AT54" s="976"/>
      <c r="AU54" s="976"/>
      <c r="AV54" s="976"/>
      <c r="AW54" s="976"/>
      <c r="AX54" s="977"/>
      <c r="AY54" s="957" t="s">
        <v>85</v>
      </c>
      <c r="AZ54" s="905"/>
      <c r="BA54" s="905"/>
      <c r="BB54" s="107" t="s">
        <v>276</v>
      </c>
      <c r="BC54" s="107"/>
      <c r="BD54" s="107"/>
      <c r="BE54" s="107"/>
      <c r="BF54" s="107"/>
      <c r="BG54" s="107"/>
      <c r="BH54" s="107"/>
      <c r="BI54" s="107"/>
      <c r="BJ54" s="107"/>
      <c r="BK54" s="107"/>
      <c r="BL54" s="107"/>
      <c r="BM54" s="60"/>
      <c r="BN54" s="108"/>
      <c r="BO54" s="108"/>
      <c r="BP54" s="108"/>
      <c r="BQ54" s="108"/>
      <c r="BR54" s="108"/>
      <c r="BS54" s="109"/>
      <c r="BT54" s="102"/>
      <c r="BU54" s="103"/>
      <c r="BV54" s="110"/>
      <c r="BW54" s="111"/>
      <c r="BX54" s="105"/>
      <c r="BY54" s="105"/>
      <c r="BZ54" s="106"/>
      <c r="CA54" s="106"/>
      <c r="CB54" s="106"/>
      <c r="CC54" s="106"/>
      <c r="CD54" s="106"/>
      <c r="CE54" s="106"/>
    </row>
    <row r="55" spans="1:92" ht="15" customHeight="1" thickBot="1">
      <c r="A55" s="37"/>
      <c r="B55" s="950"/>
      <c r="C55" s="951"/>
      <c r="D55" s="951"/>
      <c r="E55" s="951"/>
      <c r="F55" s="951"/>
      <c r="G55" s="951"/>
      <c r="H55" s="951"/>
      <c r="I55" s="951"/>
      <c r="J55" s="951"/>
      <c r="K55" s="951"/>
      <c r="L55" s="958"/>
      <c r="M55" s="959"/>
      <c r="N55" s="959"/>
      <c r="O55" s="959"/>
      <c r="P55" s="960" t="s">
        <v>40</v>
      </c>
      <c r="Q55" s="960"/>
      <c r="R55" s="961"/>
      <c r="S55" s="961"/>
      <c r="T55" s="960" t="s">
        <v>41</v>
      </c>
      <c r="U55" s="962"/>
      <c r="V55" s="963"/>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65"/>
      <c r="AY55" s="966" t="s">
        <v>85</v>
      </c>
      <c r="AZ55" s="935"/>
      <c r="BA55" s="935"/>
      <c r="BB55" s="112" t="s">
        <v>86</v>
      </c>
      <c r="BC55" s="112"/>
      <c r="BD55" s="113"/>
      <c r="BE55" s="113"/>
      <c r="BF55" s="113"/>
      <c r="BG55" s="113"/>
      <c r="BH55" s="113"/>
      <c r="BI55" s="113"/>
      <c r="BJ55" s="113"/>
      <c r="BK55" s="113"/>
      <c r="BL55" s="113"/>
      <c r="BM55" s="114"/>
      <c r="BN55" s="113"/>
      <c r="BO55" s="113"/>
      <c r="BP55" s="113"/>
      <c r="BQ55" s="113"/>
      <c r="BR55" s="113"/>
      <c r="BS55" s="115"/>
      <c r="BT55" s="102"/>
      <c r="BU55" s="103"/>
      <c r="BV55" s="111"/>
      <c r="BW55" s="111"/>
      <c r="BX55" s="105"/>
      <c r="BY55" s="105"/>
      <c r="BZ55" s="106"/>
      <c r="CA55" s="106"/>
      <c r="CB55" s="106"/>
      <c r="CC55" s="106"/>
      <c r="CD55" s="106"/>
      <c r="CE55" s="106"/>
    </row>
    <row r="56" spans="1:92" ht="15" customHeight="1">
      <c r="A56" s="37"/>
      <c r="B56" s="116" t="s">
        <v>87</v>
      </c>
      <c r="C56" s="117"/>
      <c r="D56" s="117"/>
      <c r="E56" s="117"/>
      <c r="F56" s="117"/>
      <c r="G56" s="117"/>
      <c r="H56" s="117"/>
      <c r="I56" s="117"/>
      <c r="J56" s="117"/>
      <c r="K56" s="117"/>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9"/>
      <c r="AT56" s="119"/>
      <c r="AU56" s="119"/>
      <c r="AV56" s="119"/>
      <c r="AW56" s="119"/>
      <c r="AX56" s="119"/>
      <c r="AY56" s="119"/>
      <c r="AZ56" s="97"/>
      <c r="BA56" s="97"/>
      <c r="BB56" s="97"/>
      <c r="BC56" s="97"/>
      <c r="BD56" s="118"/>
      <c r="BE56" s="118"/>
      <c r="BF56" s="118"/>
      <c r="BG56" s="118"/>
      <c r="BH56" s="118"/>
      <c r="BI56" s="118"/>
      <c r="BJ56" s="118"/>
      <c r="BK56" s="118"/>
      <c r="BL56" s="118"/>
      <c r="BM56" s="118"/>
      <c r="BN56" s="118"/>
      <c r="BO56" s="118"/>
      <c r="BP56" s="118"/>
      <c r="BQ56" s="118"/>
      <c r="BR56" s="118"/>
      <c r="BS56" s="120"/>
      <c r="BT56" s="43"/>
      <c r="BU56" s="105"/>
      <c r="BV56" s="121"/>
      <c r="BW56" s="121"/>
      <c r="BX56" s="105"/>
      <c r="BY56" s="105"/>
      <c r="BZ56" s="106"/>
      <c r="CA56" s="106"/>
      <c r="CB56" s="106"/>
      <c r="CC56" s="106"/>
      <c r="CD56" s="106"/>
      <c r="CE56" s="106"/>
    </row>
    <row r="57" spans="1:92" ht="15" customHeight="1">
      <c r="A57" s="37"/>
      <c r="B57" s="978"/>
      <c r="C57" s="979"/>
      <c r="D57" s="979"/>
      <c r="E57" s="979"/>
      <c r="F57" s="979"/>
      <c r="G57" s="979"/>
      <c r="H57" s="979"/>
      <c r="I57" s="979"/>
      <c r="J57" s="979"/>
      <c r="K57" s="979"/>
      <c r="L57" s="979"/>
      <c r="M57" s="979"/>
      <c r="N57" s="979"/>
      <c r="O57" s="979"/>
      <c r="P57" s="979"/>
      <c r="Q57" s="979"/>
      <c r="R57" s="979"/>
      <c r="S57" s="979"/>
      <c r="T57" s="979"/>
      <c r="U57" s="979"/>
      <c r="V57" s="979"/>
      <c r="W57" s="979"/>
      <c r="X57" s="979"/>
      <c r="Y57" s="979"/>
      <c r="Z57" s="979"/>
      <c r="AA57" s="979"/>
      <c r="AB57" s="979"/>
      <c r="AC57" s="979"/>
      <c r="AD57" s="979"/>
      <c r="AE57" s="979"/>
      <c r="AF57" s="979"/>
      <c r="AG57" s="979"/>
      <c r="AH57" s="979"/>
      <c r="AI57" s="979"/>
      <c r="AJ57" s="979"/>
      <c r="AK57" s="979"/>
      <c r="AL57" s="979"/>
      <c r="AM57" s="979"/>
      <c r="AN57" s="979"/>
      <c r="AO57" s="979"/>
      <c r="AP57" s="979"/>
      <c r="AQ57" s="979"/>
      <c r="AR57" s="979"/>
      <c r="AS57" s="979"/>
      <c r="AT57" s="979"/>
      <c r="AU57" s="979"/>
      <c r="AV57" s="979"/>
      <c r="AW57" s="979"/>
      <c r="AX57" s="979"/>
      <c r="AY57" s="979"/>
      <c r="AZ57" s="979"/>
      <c r="BA57" s="979"/>
      <c r="BB57" s="979"/>
      <c r="BC57" s="979"/>
      <c r="BD57" s="979"/>
      <c r="BE57" s="979"/>
      <c r="BF57" s="979"/>
      <c r="BG57" s="979"/>
      <c r="BH57" s="979"/>
      <c r="BI57" s="979"/>
      <c r="BJ57" s="979"/>
      <c r="BK57" s="979"/>
      <c r="BL57" s="979"/>
      <c r="BM57" s="979"/>
      <c r="BN57" s="979"/>
      <c r="BO57" s="979"/>
      <c r="BP57" s="979"/>
      <c r="BQ57" s="979"/>
      <c r="BR57" s="979"/>
      <c r="BS57" s="980"/>
      <c r="BT57" s="43"/>
      <c r="BU57" s="105"/>
      <c r="BV57" s="121"/>
      <c r="BW57" s="121"/>
      <c r="BX57" s="105"/>
      <c r="BY57" s="105"/>
      <c r="BZ57" s="106"/>
      <c r="CA57" s="106"/>
      <c r="CB57" s="106"/>
      <c r="CC57" s="106"/>
      <c r="CD57" s="106"/>
      <c r="CE57" s="106"/>
    </row>
    <row r="58" spans="1:92" ht="15" customHeight="1" thickBot="1">
      <c r="A58" s="37"/>
      <c r="B58" s="978"/>
      <c r="C58" s="979"/>
      <c r="D58" s="979"/>
      <c r="E58" s="979"/>
      <c r="F58" s="979"/>
      <c r="G58" s="979"/>
      <c r="H58" s="979"/>
      <c r="I58" s="979"/>
      <c r="J58" s="979"/>
      <c r="K58" s="979"/>
      <c r="L58" s="979"/>
      <c r="M58" s="979"/>
      <c r="N58" s="979"/>
      <c r="O58" s="979"/>
      <c r="P58" s="979"/>
      <c r="Q58" s="979"/>
      <c r="R58" s="979"/>
      <c r="S58" s="979"/>
      <c r="T58" s="979"/>
      <c r="U58" s="979"/>
      <c r="V58" s="979"/>
      <c r="W58" s="979"/>
      <c r="X58" s="979"/>
      <c r="Y58" s="979"/>
      <c r="Z58" s="979"/>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79"/>
      <c r="AW58" s="979"/>
      <c r="AX58" s="979"/>
      <c r="AY58" s="979"/>
      <c r="AZ58" s="979"/>
      <c r="BA58" s="979"/>
      <c r="BB58" s="979"/>
      <c r="BC58" s="979"/>
      <c r="BD58" s="979"/>
      <c r="BE58" s="979"/>
      <c r="BF58" s="979"/>
      <c r="BG58" s="979"/>
      <c r="BH58" s="979"/>
      <c r="BI58" s="979"/>
      <c r="BJ58" s="979"/>
      <c r="BK58" s="979"/>
      <c r="BL58" s="979"/>
      <c r="BM58" s="979"/>
      <c r="BN58" s="979"/>
      <c r="BO58" s="979"/>
      <c r="BP58" s="979"/>
      <c r="BQ58" s="979"/>
      <c r="BR58" s="979"/>
      <c r="BS58" s="980"/>
      <c r="BT58" s="59"/>
      <c r="BU58" s="105"/>
      <c r="BV58" s="121"/>
      <c r="BW58" s="121"/>
      <c r="BX58" s="105"/>
      <c r="BY58" s="105"/>
    </row>
    <row r="59" spans="1:92" ht="15" customHeight="1" thickBot="1">
      <c r="A59" s="37"/>
      <c r="B59" s="981" t="s">
        <v>277</v>
      </c>
      <c r="C59" s="982"/>
      <c r="D59" s="982"/>
      <c r="E59" s="982"/>
      <c r="F59" s="982"/>
      <c r="G59" s="982"/>
      <c r="H59" s="982"/>
      <c r="I59" s="983"/>
      <c r="J59" s="990" t="s">
        <v>278</v>
      </c>
      <c r="K59" s="990"/>
      <c r="L59" s="990"/>
      <c r="M59" s="990"/>
      <c r="N59" s="990"/>
      <c r="O59" s="990"/>
      <c r="P59" s="990"/>
      <c r="Q59" s="990"/>
      <c r="R59" s="990"/>
      <c r="S59" s="990"/>
      <c r="T59" s="990"/>
      <c r="U59" s="990"/>
      <c r="V59" s="990"/>
      <c r="W59" s="990"/>
      <c r="X59" s="992" t="s">
        <v>279</v>
      </c>
      <c r="Y59" s="990"/>
      <c r="Z59" s="990"/>
      <c r="AA59" s="990"/>
      <c r="AB59" s="990"/>
      <c r="AC59" s="990"/>
      <c r="AD59" s="990"/>
      <c r="AE59" s="990"/>
      <c r="AF59" s="990"/>
      <c r="AG59" s="993"/>
      <c r="AH59" s="996" t="s">
        <v>280</v>
      </c>
      <c r="AI59" s="997"/>
      <c r="AJ59" s="997"/>
      <c r="AK59" s="997"/>
      <c r="AL59" s="997"/>
      <c r="AM59" s="997"/>
      <c r="AN59" s="997"/>
      <c r="AO59" s="997"/>
      <c r="AP59" s="997"/>
      <c r="AQ59" s="997"/>
      <c r="AR59" s="997"/>
      <c r="AS59" s="997"/>
      <c r="AT59" s="997"/>
      <c r="AU59" s="997"/>
      <c r="AV59" s="997"/>
      <c r="AW59" s="997"/>
      <c r="AX59" s="997"/>
      <c r="AY59" s="997"/>
      <c r="AZ59" s="997"/>
      <c r="BA59" s="997"/>
      <c r="BB59" s="997"/>
      <c r="BC59" s="997"/>
      <c r="BD59" s="997"/>
      <c r="BE59" s="997"/>
      <c r="BF59" s="997"/>
      <c r="BG59" s="997"/>
      <c r="BH59" s="997"/>
      <c r="BI59" s="997"/>
      <c r="BJ59" s="997"/>
      <c r="BK59" s="997"/>
      <c r="BL59" s="997"/>
      <c r="BM59" s="997"/>
      <c r="BN59" s="997"/>
      <c r="BO59" s="997"/>
      <c r="BP59" s="997"/>
      <c r="BQ59" s="997"/>
      <c r="BR59" s="997"/>
      <c r="BS59" s="998"/>
      <c r="BT59" s="122"/>
      <c r="BU59" s="123"/>
      <c r="BV59" s="37"/>
      <c r="BW59" s="37"/>
      <c r="BX59" s="37"/>
      <c r="BY59" s="37"/>
      <c r="BZ59" s="37"/>
      <c r="CA59" s="40"/>
      <c r="CB59" s="61"/>
      <c r="CC59" s="61"/>
      <c r="CD59" s="43"/>
      <c r="CE59" s="40"/>
      <c r="CI59" s="44"/>
      <c r="CJ59" s="44"/>
      <c r="CK59" s="44"/>
      <c r="CL59" s="44"/>
      <c r="CM59" s="44"/>
      <c r="CN59" s="124"/>
    </row>
    <row r="60" spans="1:92" ht="15" customHeight="1" thickBot="1">
      <c r="B60" s="984"/>
      <c r="C60" s="985"/>
      <c r="D60" s="985"/>
      <c r="E60" s="985"/>
      <c r="F60" s="985"/>
      <c r="G60" s="985"/>
      <c r="H60" s="985"/>
      <c r="I60" s="986"/>
      <c r="J60" s="991"/>
      <c r="K60" s="991"/>
      <c r="L60" s="991"/>
      <c r="M60" s="991"/>
      <c r="N60" s="991"/>
      <c r="O60" s="991"/>
      <c r="P60" s="991"/>
      <c r="Q60" s="991"/>
      <c r="R60" s="991"/>
      <c r="S60" s="991"/>
      <c r="T60" s="991"/>
      <c r="U60" s="991"/>
      <c r="V60" s="991"/>
      <c r="W60" s="991"/>
      <c r="X60" s="994"/>
      <c r="Y60" s="991"/>
      <c r="Z60" s="991"/>
      <c r="AA60" s="991"/>
      <c r="AB60" s="991"/>
      <c r="AC60" s="991"/>
      <c r="AD60" s="991"/>
      <c r="AE60" s="991"/>
      <c r="AF60" s="991"/>
      <c r="AG60" s="995"/>
      <c r="AH60" s="999" t="s">
        <v>281</v>
      </c>
      <c r="AI60" s="1000"/>
      <c r="AJ60" s="1000"/>
      <c r="AK60" s="1000"/>
      <c r="AL60" s="1000"/>
      <c r="AM60" s="1000"/>
      <c r="AN60" s="1000"/>
      <c r="AO60" s="1000"/>
      <c r="AP60" s="1000"/>
      <c r="AQ60" s="1001"/>
      <c r="AR60" s="1002" t="s">
        <v>282</v>
      </c>
      <c r="AS60" s="1003"/>
      <c r="AT60" s="1003"/>
      <c r="AU60" s="1003"/>
      <c r="AV60" s="1003"/>
      <c r="AW60" s="1003"/>
      <c r="AX60" s="1003"/>
      <c r="AY60" s="1003"/>
      <c r="AZ60" s="1003"/>
      <c r="BA60" s="1004"/>
      <c r="BB60" s="1005" t="s">
        <v>283</v>
      </c>
      <c r="BC60" s="1006"/>
      <c r="BD60" s="1006"/>
      <c r="BE60" s="1006"/>
      <c r="BF60" s="1006"/>
      <c r="BG60" s="1006"/>
      <c r="BH60" s="1006"/>
      <c r="BI60" s="1006"/>
      <c r="BJ60" s="1005" t="s">
        <v>284</v>
      </c>
      <c r="BK60" s="1006"/>
      <c r="BL60" s="1006"/>
      <c r="BM60" s="1006"/>
      <c r="BN60" s="1006"/>
      <c r="BO60" s="1006"/>
      <c r="BP60" s="1006"/>
      <c r="BQ60" s="1006"/>
      <c r="BR60" s="1006"/>
      <c r="BS60" s="1007"/>
    </row>
    <row r="61" spans="1:92" ht="15" customHeight="1">
      <c r="B61" s="984"/>
      <c r="C61" s="985"/>
      <c r="D61" s="985"/>
      <c r="E61" s="985"/>
      <c r="F61" s="985"/>
      <c r="G61" s="985"/>
      <c r="H61" s="985"/>
      <c r="I61" s="986"/>
      <c r="J61" s="1008" t="s">
        <v>241</v>
      </c>
      <c r="K61" s="1008"/>
      <c r="L61" s="1008"/>
      <c r="M61" s="1008"/>
      <c r="N61" s="1008"/>
      <c r="O61" s="1008"/>
      <c r="P61" s="1008"/>
      <c r="Q61" s="1008"/>
      <c r="R61" s="1008"/>
      <c r="S61" s="1008"/>
      <c r="T61" s="1008"/>
      <c r="U61" s="1008"/>
      <c r="V61" s="1008"/>
      <c r="W61" s="1008"/>
      <c r="X61" s="1012">
        <f>IF(CN6=0,"",CN6)</f>
        <v>6</v>
      </c>
      <c r="Y61" s="1010"/>
      <c r="Z61" s="1010"/>
      <c r="AA61" s="1009" t="s">
        <v>40</v>
      </c>
      <c r="AB61" s="1009"/>
      <c r="AC61" s="1010" t="str">
        <f>IF(CO6=0,"",CO6)</f>
        <v/>
      </c>
      <c r="AD61" s="1010"/>
      <c r="AE61" s="1010"/>
      <c r="AF61" s="1009" t="s">
        <v>260</v>
      </c>
      <c r="AG61" s="1011"/>
      <c r="AH61" s="1013">
        <f>IF(CS6=0,"",CS6)</f>
        <v>2</v>
      </c>
      <c r="AI61" s="1010"/>
      <c r="AJ61" s="1010"/>
      <c r="AK61" s="1009" t="s">
        <v>40</v>
      </c>
      <c r="AL61" s="1009"/>
      <c r="AM61" s="1010">
        <f>IF(CT6=0,"",CT6)</f>
        <v>6</v>
      </c>
      <c r="AN61" s="1010"/>
      <c r="AO61" s="1010"/>
      <c r="AP61" s="1009" t="s">
        <v>260</v>
      </c>
      <c r="AQ61" s="1019"/>
      <c r="AR61" s="1012"/>
      <c r="AS61" s="1010"/>
      <c r="AT61" s="1010"/>
      <c r="AU61" s="1009" t="s">
        <v>40</v>
      </c>
      <c r="AV61" s="1009"/>
      <c r="AW61" s="1010"/>
      <c r="AX61" s="1010"/>
      <c r="AY61" s="1010"/>
      <c r="AZ61" s="1009" t="s">
        <v>260</v>
      </c>
      <c r="BA61" s="1011"/>
      <c r="BB61" s="1008">
        <f>IF(DC6=0,"",DC6)</f>
        <v>1</v>
      </c>
      <c r="BC61" s="1013"/>
      <c r="BD61" s="1009" t="s">
        <v>40</v>
      </c>
      <c r="BE61" s="1009"/>
      <c r="BF61" s="1010">
        <f>IF(DD6=0,"",DD6)</f>
        <v>6</v>
      </c>
      <c r="BG61" s="1010"/>
      <c r="BH61" s="1017" t="s">
        <v>260</v>
      </c>
      <c r="BI61" s="1018"/>
      <c r="BJ61" s="1013"/>
      <c r="BK61" s="1010"/>
      <c r="BL61" s="1010"/>
      <c r="BM61" s="1009" t="s">
        <v>40</v>
      </c>
      <c r="BN61" s="1009"/>
      <c r="BO61" s="1010"/>
      <c r="BP61" s="1010"/>
      <c r="BQ61" s="1010"/>
      <c r="BR61" s="1009" t="s">
        <v>260</v>
      </c>
      <c r="BS61" s="1011"/>
      <c r="BV61" s="41"/>
      <c r="BW61" s="42"/>
    </row>
    <row r="62" spans="1:92" ht="15" customHeight="1">
      <c r="B62" s="984"/>
      <c r="C62" s="985"/>
      <c r="D62" s="985"/>
      <c r="E62" s="985"/>
      <c r="F62" s="985"/>
      <c r="G62" s="985"/>
      <c r="H62" s="985"/>
      <c r="I62" s="986"/>
      <c r="J62" s="1016" t="s">
        <v>245</v>
      </c>
      <c r="K62" s="1016"/>
      <c r="L62" s="1016"/>
      <c r="M62" s="1016"/>
      <c r="N62" s="1016"/>
      <c r="O62" s="1016"/>
      <c r="P62" s="1016"/>
      <c r="Q62" s="1016"/>
      <c r="R62" s="1016"/>
      <c r="S62" s="1016"/>
      <c r="T62" s="1016"/>
      <c r="U62" s="1016"/>
      <c r="V62" s="1016"/>
      <c r="W62" s="1016"/>
      <c r="X62" s="1012" t="str">
        <f t="shared" ref="X62:X65" si="65">IF(CN7=0,"",CN7)</f>
        <v/>
      </c>
      <c r="Y62" s="1010"/>
      <c r="Z62" s="1010"/>
      <c r="AA62" s="1014" t="s">
        <v>40</v>
      </c>
      <c r="AB62" s="1014"/>
      <c r="AC62" s="1010" t="str">
        <f t="shared" ref="AC62:AC65" si="66">IF(CO7=0,"",CO7)</f>
        <v/>
      </c>
      <c r="AD62" s="1010"/>
      <c r="AE62" s="1010"/>
      <c r="AF62" s="1014" t="s">
        <v>260</v>
      </c>
      <c r="AG62" s="1015"/>
      <c r="AH62" s="1013" t="str">
        <f t="shared" ref="AH62:AH65" si="67">IF(CS7=0,"",CS7)</f>
        <v/>
      </c>
      <c r="AI62" s="1010"/>
      <c r="AJ62" s="1010"/>
      <c r="AK62" s="1014" t="s">
        <v>40</v>
      </c>
      <c r="AL62" s="1014"/>
      <c r="AM62" s="1010" t="str">
        <f t="shared" ref="AM62:AM65" si="68">IF(CT7=0,"",CT7)</f>
        <v/>
      </c>
      <c r="AN62" s="1010"/>
      <c r="AO62" s="1010"/>
      <c r="AP62" s="1014" t="s">
        <v>260</v>
      </c>
      <c r="AQ62" s="1020"/>
      <c r="AR62" s="1012"/>
      <c r="AS62" s="1010"/>
      <c r="AT62" s="1010"/>
      <c r="AU62" s="1014" t="s">
        <v>40</v>
      </c>
      <c r="AV62" s="1014"/>
      <c r="AW62" s="1010"/>
      <c r="AX62" s="1010"/>
      <c r="AY62" s="1010"/>
      <c r="AZ62" s="1014" t="s">
        <v>260</v>
      </c>
      <c r="BA62" s="1015"/>
      <c r="BB62" s="1008" t="str">
        <f>IF(DC7=0,"",DC7)</f>
        <v/>
      </c>
      <c r="BC62" s="1013"/>
      <c r="BD62" s="1014" t="s">
        <v>40</v>
      </c>
      <c r="BE62" s="1014"/>
      <c r="BF62" s="1010" t="str">
        <f>IF(DD7=0,"",DD7)</f>
        <v/>
      </c>
      <c r="BG62" s="1010"/>
      <c r="BH62" s="1020" t="s">
        <v>260</v>
      </c>
      <c r="BI62" s="1021"/>
      <c r="BJ62" s="1013" t="str">
        <f t="shared" ref="BJ62:BJ66" si="69">IF(DH7=0,"",DH7)</f>
        <v/>
      </c>
      <c r="BK62" s="1010"/>
      <c r="BL62" s="1010"/>
      <c r="BM62" s="1014" t="s">
        <v>40</v>
      </c>
      <c r="BN62" s="1014"/>
      <c r="BO62" s="1010" t="str">
        <f t="shared" ref="BO62:BO66" si="70">IF(DI7=0,"",DI7)</f>
        <v/>
      </c>
      <c r="BP62" s="1010"/>
      <c r="BQ62" s="1010"/>
      <c r="BR62" s="1014" t="s">
        <v>260</v>
      </c>
      <c r="BS62" s="1015"/>
      <c r="BV62" s="41"/>
      <c r="BW62" s="42"/>
    </row>
    <row r="63" spans="1:92" ht="15" customHeight="1">
      <c r="B63" s="984"/>
      <c r="C63" s="985"/>
      <c r="D63" s="985"/>
      <c r="E63" s="985"/>
      <c r="F63" s="985"/>
      <c r="G63" s="985"/>
      <c r="H63" s="985"/>
      <c r="I63" s="986"/>
      <c r="J63" s="1016" t="s">
        <v>247</v>
      </c>
      <c r="K63" s="1016"/>
      <c r="L63" s="1016"/>
      <c r="M63" s="1016"/>
      <c r="N63" s="1016"/>
      <c r="O63" s="1016"/>
      <c r="P63" s="1016"/>
      <c r="Q63" s="1016"/>
      <c r="R63" s="1016"/>
      <c r="S63" s="1016"/>
      <c r="T63" s="1016"/>
      <c r="U63" s="1016"/>
      <c r="V63" s="1016"/>
      <c r="W63" s="1016"/>
      <c r="X63" s="1012" t="str">
        <f t="shared" si="65"/>
        <v/>
      </c>
      <c r="Y63" s="1010"/>
      <c r="Z63" s="1010"/>
      <c r="AA63" s="1014" t="s">
        <v>40</v>
      </c>
      <c r="AB63" s="1014"/>
      <c r="AC63" s="1010" t="str">
        <f t="shared" si="66"/>
        <v/>
      </c>
      <c r="AD63" s="1010"/>
      <c r="AE63" s="1010"/>
      <c r="AF63" s="1014" t="s">
        <v>260</v>
      </c>
      <c r="AG63" s="1015"/>
      <c r="AH63" s="1013" t="str">
        <f t="shared" si="67"/>
        <v/>
      </c>
      <c r="AI63" s="1010"/>
      <c r="AJ63" s="1010"/>
      <c r="AK63" s="1014" t="s">
        <v>40</v>
      </c>
      <c r="AL63" s="1014"/>
      <c r="AM63" s="1010" t="str">
        <f t="shared" si="68"/>
        <v/>
      </c>
      <c r="AN63" s="1010"/>
      <c r="AO63" s="1010"/>
      <c r="AP63" s="1014" t="s">
        <v>260</v>
      </c>
      <c r="AQ63" s="1020"/>
      <c r="AR63" s="1012"/>
      <c r="AS63" s="1010"/>
      <c r="AT63" s="1010"/>
      <c r="AU63" s="1014" t="s">
        <v>40</v>
      </c>
      <c r="AV63" s="1014"/>
      <c r="AW63" s="1010"/>
      <c r="AX63" s="1010"/>
      <c r="AY63" s="1010"/>
      <c r="AZ63" s="1014" t="s">
        <v>260</v>
      </c>
      <c r="BA63" s="1015"/>
      <c r="BB63" s="1008" t="str">
        <f>IF(DC8=0,"",DC8)</f>
        <v/>
      </c>
      <c r="BC63" s="1013"/>
      <c r="BD63" s="1014" t="s">
        <v>40</v>
      </c>
      <c r="BE63" s="1014"/>
      <c r="BF63" s="1010" t="str">
        <f>IF(DD8=0,"",DD8)</f>
        <v/>
      </c>
      <c r="BG63" s="1010"/>
      <c r="BH63" s="1020" t="s">
        <v>260</v>
      </c>
      <c r="BI63" s="1021"/>
      <c r="BJ63" s="1013" t="str">
        <f t="shared" si="69"/>
        <v/>
      </c>
      <c r="BK63" s="1010"/>
      <c r="BL63" s="1010"/>
      <c r="BM63" s="1014" t="s">
        <v>40</v>
      </c>
      <c r="BN63" s="1014"/>
      <c r="BO63" s="1010" t="str">
        <f t="shared" si="70"/>
        <v/>
      </c>
      <c r="BP63" s="1010"/>
      <c r="BQ63" s="1010"/>
      <c r="BR63" s="1014" t="s">
        <v>260</v>
      </c>
      <c r="BS63" s="1015"/>
    </row>
    <row r="64" spans="1:92" ht="15" customHeight="1">
      <c r="B64" s="984"/>
      <c r="C64" s="985"/>
      <c r="D64" s="985"/>
      <c r="E64" s="985"/>
      <c r="F64" s="985"/>
      <c r="G64" s="985"/>
      <c r="H64" s="985"/>
      <c r="I64" s="986"/>
      <c r="J64" s="1016" t="s">
        <v>248</v>
      </c>
      <c r="K64" s="1016"/>
      <c r="L64" s="1016"/>
      <c r="M64" s="1016"/>
      <c r="N64" s="1016"/>
      <c r="O64" s="1016"/>
      <c r="P64" s="1016"/>
      <c r="Q64" s="1016"/>
      <c r="R64" s="1016"/>
      <c r="S64" s="1016"/>
      <c r="T64" s="1016"/>
      <c r="U64" s="1016"/>
      <c r="V64" s="1016"/>
      <c r="W64" s="1016"/>
      <c r="X64" s="1012" t="str">
        <f t="shared" si="65"/>
        <v/>
      </c>
      <c r="Y64" s="1010"/>
      <c r="Z64" s="1010"/>
      <c r="AA64" s="1014" t="s">
        <v>40</v>
      </c>
      <c r="AB64" s="1014"/>
      <c r="AC64" s="1010" t="str">
        <f t="shared" si="66"/>
        <v/>
      </c>
      <c r="AD64" s="1010"/>
      <c r="AE64" s="1010"/>
      <c r="AF64" s="1014" t="s">
        <v>260</v>
      </c>
      <c r="AG64" s="1015"/>
      <c r="AH64" s="1013" t="str">
        <f t="shared" si="67"/>
        <v/>
      </c>
      <c r="AI64" s="1010"/>
      <c r="AJ64" s="1010"/>
      <c r="AK64" s="1014" t="s">
        <v>40</v>
      </c>
      <c r="AL64" s="1014"/>
      <c r="AM64" s="1010" t="str">
        <f t="shared" si="68"/>
        <v/>
      </c>
      <c r="AN64" s="1010"/>
      <c r="AO64" s="1010"/>
      <c r="AP64" s="1014" t="s">
        <v>260</v>
      </c>
      <c r="AQ64" s="1020"/>
      <c r="AR64" s="1012" t="str">
        <f t="shared" ref="AR64:AR65" si="71">IF(CX9=0,"",CX9)</f>
        <v/>
      </c>
      <c r="AS64" s="1010"/>
      <c r="AT64" s="1010"/>
      <c r="AU64" s="1014" t="s">
        <v>40</v>
      </c>
      <c r="AV64" s="1014"/>
      <c r="AW64" s="1010" t="str">
        <f t="shared" ref="AW64:AW65" si="72">IF(CY9=0,"",CY9)</f>
        <v/>
      </c>
      <c r="AX64" s="1010"/>
      <c r="AY64" s="1010"/>
      <c r="AZ64" s="1014" t="s">
        <v>260</v>
      </c>
      <c r="BA64" s="1015"/>
      <c r="BB64" s="1008" t="str">
        <f>IF(DC9=0,"",DC9)</f>
        <v/>
      </c>
      <c r="BC64" s="1013"/>
      <c r="BD64" s="1014" t="s">
        <v>40</v>
      </c>
      <c r="BE64" s="1014"/>
      <c r="BF64" s="1010" t="str">
        <f>IF(DD9=0,"",DD9)</f>
        <v/>
      </c>
      <c r="BG64" s="1010"/>
      <c r="BH64" s="1020" t="s">
        <v>260</v>
      </c>
      <c r="BI64" s="1021"/>
      <c r="BJ64" s="1013"/>
      <c r="BK64" s="1010"/>
      <c r="BL64" s="1010"/>
      <c r="BM64" s="1014" t="s">
        <v>40</v>
      </c>
      <c r="BN64" s="1014"/>
      <c r="BO64" s="1010"/>
      <c r="BP64" s="1010"/>
      <c r="BQ64" s="1010"/>
      <c r="BR64" s="1014" t="s">
        <v>260</v>
      </c>
      <c r="BS64" s="1015"/>
    </row>
    <row r="65" spans="2:113" ht="15" customHeight="1">
      <c r="B65" s="984"/>
      <c r="C65" s="985"/>
      <c r="D65" s="985"/>
      <c r="E65" s="985"/>
      <c r="F65" s="985"/>
      <c r="G65" s="985"/>
      <c r="H65" s="985"/>
      <c r="I65" s="986"/>
      <c r="J65" s="1016" t="s">
        <v>250</v>
      </c>
      <c r="K65" s="1016"/>
      <c r="L65" s="1016"/>
      <c r="M65" s="1016"/>
      <c r="N65" s="1016"/>
      <c r="O65" s="1016"/>
      <c r="P65" s="1016"/>
      <c r="Q65" s="1016"/>
      <c r="R65" s="1016"/>
      <c r="S65" s="1016"/>
      <c r="T65" s="1016"/>
      <c r="U65" s="1016"/>
      <c r="V65" s="1016"/>
      <c r="W65" s="1016"/>
      <c r="X65" s="1012" t="str">
        <f t="shared" si="65"/>
        <v/>
      </c>
      <c r="Y65" s="1010"/>
      <c r="Z65" s="1010"/>
      <c r="AA65" s="1014" t="s">
        <v>40</v>
      </c>
      <c r="AB65" s="1014"/>
      <c r="AC65" s="1010" t="str">
        <f t="shared" si="66"/>
        <v/>
      </c>
      <c r="AD65" s="1010"/>
      <c r="AE65" s="1010"/>
      <c r="AF65" s="1014" t="s">
        <v>260</v>
      </c>
      <c r="AG65" s="1015"/>
      <c r="AH65" s="1013" t="str">
        <f t="shared" si="67"/>
        <v/>
      </c>
      <c r="AI65" s="1010"/>
      <c r="AJ65" s="1010"/>
      <c r="AK65" s="1014" t="s">
        <v>40</v>
      </c>
      <c r="AL65" s="1014"/>
      <c r="AM65" s="1010" t="str">
        <f t="shared" si="68"/>
        <v/>
      </c>
      <c r="AN65" s="1010"/>
      <c r="AO65" s="1010"/>
      <c r="AP65" s="1014" t="s">
        <v>260</v>
      </c>
      <c r="AQ65" s="1020"/>
      <c r="AR65" s="1012" t="str">
        <f t="shared" si="71"/>
        <v/>
      </c>
      <c r="AS65" s="1010"/>
      <c r="AT65" s="1010"/>
      <c r="AU65" s="1014" t="s">
        <v>40</v>
      </c>
      <c r="AV65" s="1014"/>
      <c r="AW65" s="1010" t="str">
        <f t="shared" si="72"/>
        <v/>
      </c>
      <c r="AX65" s="1010"/>
      <c r="AY65" s="1010"/>
      <c r="AZ65" s="1014" t="s">
        <v>260</v>
      </c>
      <c r="BA65" s="1015"/>
      <c r="BB65" s="1008" t="str">
        <f>IF(DC10=0,"",DC10)</f>
        <v/>
      </c>
      <c r="BC65" s="1013"/>
      <c r="BD65" s="1014" t="s">
        <v>40</v>
      </c>
      <c r="BE65" s="1014"/>
      <c r="BF65" s="1010" t="str">
        <f>IF(DD10=0,"",DD10)</f>
        <v/>
      </c>
      <c r="BG65" s="1010"/>
      <c r="BH65" s="1020" t="s">
        <v>260</v>
      </c>
      <c r="BI65" s="1021"/>
      <c r="BJ65" s="1013" t="str">
        <f t="shared" si="69"/>
        <v/>
      </c>
      <c r="BK65" s="1010"/>
      <c r="BL65" s="1010"/>
      <c r="BM65" s="1014" t="s">
        <v>40</v>
      </c>
      <c r="BN65" s="1014"/>
      <c r="BO65" s="1010" t="str">
        <f t="shared" si="70"/>
        <v/>
      </c>
      <c r="BP65" s="1010"/>
      <c r="BQ65" s="1010"/>
      <c r="BR65" s="1014" t="s">
        <v>260</v>
      </c>
      <c r="BS65" s="1015"/>
    </row>
    <row r="66" spans="2:113" s="125" customFormat="1" ht="15" customHeight="1">
      <c r="B66" s="984"/>
      <c r="C66" s="985"/>
      <c r="D66" s="985"/>
      <c r="E66" s="985"/>
      <c r="F66" s="985"/>
      <c r="G66" s="985"/>
      <c r="H66" s="985"/>
      <c r="I66" s="986"/>
      <c r="J66" s="1016" t="s">
        <v>285</v>
      </c>
      <c r="K66" s="1016"/>
      <c r="L66" s="1016"/>
      <c r="M66" s="1016"/>
      <c r="N66" s="1016"/>
      <c r="O66" s="1016"/>
      <c r="P66" s="1016"/>
      <c r="Q66" s="1016"/>
      <c r="R66" s="1016"/>
      <c r="S66" s="1016"/>
      <c r="T66" s="1016"/>
      <c r="U66" s="1016"/>
      <c r="V66" s="1016"/>
      <c r="W66" s="1016"/>
      <c r="X66" s="1012" t="str">
        <f>IF(SUM(CN11:CN13)=0,"",SUM(CN11:CN13))</f>
        <v/>
      </c>
      <c r="Y66" s="1010"/>
      <c r="Z66" s="1010"/>
      <c r="AA66" s="1014" t="s">
        <v>40</v>
      </c>
      <c r="AB66" s="1014"/>
      <c r="AC66" s="1010" t="str">
        <f>IF(SUM(CO11:CO13)=0,"",SUM(CO11:CO13))</f>
        <v/>
      </c>
      <c r="AD66" s="1010"/>
      <c r="AE66" s="1010"/>
      <c r="AF66" s="1014" t="s">
        <v>260</v>
      </c>
      <c r="AG66" s="1015"/>
      <c r="AH66" s="1013"/>
      <c r="AI66" s="1010"/>
      <c r="AJ66" s="1010"/>
      <c r="AK66" s="1014" t="s">
        <v>40</v>
      </c>
      <c r="AL66" s="1014"/>
      <c r="AM66" s="1010"/>
      <c r="AN66" s="1010"/>
      <c r="AO66" s="1010"/>
      <c r="AP66" s="1014" t="s">
        <v>260</v>
      </c>
      <c r="AQ66" s="1020"/>
      <c r="AR66" s="1012" t="str">
        <f>IF(SUM(CX11:CX13)=0,"",SUM(CX11:CX13))</f>
        <v/>
      </c>
      <c r="AS66" s="1010"/>
      <c r="AT66" s="1010"/>
      <c r="AU66" s="1014" t="s">
        <v>40</v>
      </c>
      <c r="AV66" s="1014"/>
      <c r="AW66" s="1010" t="str">
        <f>IF(SUM(CY11:CY13)=0,"",SUM(CY11:CY13))</f>
        <v/>
      </c>
      <c r="AX66" s="1010"/>
      <c r="AY66" s="1010"/>
      <c r="AZ66" s="1014" t="s">
        <v>260</v>
      </c>
      <c r="BA66" s="1015"/>
      <c r="BB66" s="1032" t="str">
        <f>IF(SUM(DC11:DC13)=0,"",SUM(DC11:DC13))</f>
        <v/>
      </c>
      <c r="BC66" s="1033"/>
      <c r="BD66" s="1014" t="s">
        <v>40</v>
      </c>
      <c r="BE66" s="1014"/>
      <c r="BF66" s="1031" t="str">
        <f>IF(SUM(DD11:DD13)=0,"",SUM(DD11:DD13))</f>
        <v/>
      </c>
      <c r="BG66" s="1031"/>
      <c r="BH66" s="1020" t="s">
        <v>260</v>
      </c>
      <c r="BI66" s="1021"/>
      <c r="BJ66" s="1013" t="str">
        <f t="shared" si="69"/>
        <v/>
      </c>
      <c r="BK66" s="1010"/>
      <c r="BL66" s="1010"/>
      <c r="BM66" s="1014" t="s">
        <v>40</v>
      </c>
      <c r="BN66" s="1014"/>
      <c r="BO66" s="1010" t="str">
        <f t="shared" si="70"/>
        <v/>
      </c>
      <c r="BP66" s="1010"/>
      <c r="BQ66" s="1010"/>
      <c r="BR66" s="1014" t="s">
        <v>260</v>
      </c>
      <c r="BS66" s="1015"/>
      <c r="BV66" s="126"/>
      <c r="BW66" s="126"/>
      <c r="BX66" s="127"/>
      <c r="BZ66" s="128"/>
      <c r="CA66" s="128"/>
      <c r="CB66" s="128"/>
      <c r="CC66" s="128"/>
      <c r="CD66" s="128"/>
      <c r="CE66" s="128"/>
      <c r="CF66" s="128"/>
      <c r="CG66" s="128"/>
      <c r="CH66" s="128"/>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row>
    <row r="67" spans="2:113" s="125" customFormat="1" ht="15" customHeight="1">
      <c r="B67" s="984"/>
      <c r="C67" s="985"/>
      <c r="D67" s="985"/>
      <c r="E67" s="985"/>
      <c r="F67" s="985"/>
      <c r="G67" s="985"/>
      <c r="H67" s="985"/>
      <c r="I67" s="986"/>
      <c r="J67" s="1022" t="s">
        <v>286</v>
      </c>
      <c r="K67" s="1023"/>
      <c r="L67" s="1023"/>
      <c r="M67" s="1023"/>
      <c r="N67" s="1023"/>
      <c r="O67" s="1023"/>
      <c r="P67" s="1023"/>
      <c r="Q67" s="1023"/>
      <c r="R67" s="1023"/>
      <c r="S67" s="1023"/>
      <c r="T67" s="1023"/>
      <c r="U67" s="1023"/>
      <c r="V67" s="1023"/>
      <c r="W67" s="1023"/>
      <c r="X67" s="1024" t="str">
        <f>IF(CN15=0,"",CN15)</f>
        <v/>
      </c>
      <c r="Y67" s="1025"/>
      <c r="Z67" s="1026"/>
      <c r="AA67" s="1027" t="s">
        <v>40</v>
      </c>
      <c r="AB67" s="1028"/>
      <c r="AC67" s="1029" t="str">
        <f>IF(CO15=0,"",CO15)</f>
        <v/>
      </c>
      <c r="AD67" s="1025"/>
      <c r="AE67" s="1026"/>
      <c r="AF67" s="1027" t="s">
        <v>260</v>
      </c>
      <c r="AG67" s="1030"/>
      <c r="AH67" s="1025" t="str">
        <f>IF(CS15=0,"",CS15)</f>
        <v/>
      </c>
      <c r="AI67" s="1025"/>
      <c r="AJ67" s="1026"/>
      <c r="AK67" s="1027" t="s">
        <v>40</v>
      </c>
      <c r="AL67" s="1028"/>
      <c r="AM67" s="1029" t="str">
        <f>IF(CT15=0,"",CT15)</f>
        <v/>
      </c>
      <c r="AN67" s="1025"/>
      <c r="AO67" s="1026"/>
      <c r="AP67" s="1027" t="s">
        <v>260</v>
      </c>
      <c r="AQ67" s="1030"/>
      <c r="AR67" s="1025" t="str">
        <f>IF(CX15=0,"",CX15)</f>
        <v/>
      </c>
      <c r="AS67" s="1025"/>
      <c r="AT67" s="1026"/>
      <c r="AU67" s="1027" t="s">
        <v>40</v>
      </c>
      <c r="AV67" s="1028"/>
      <c r="AW67" s="1029" t="str">
        <f>IF(CY15=0,"",CY15)</f>
        <v/>
      </c>
      <c r="AX67" s="1025"/>
      <c r="AY67" s="1026"/>
      <c r="AZ67" s="1027" t="s">
        <v>260</v>
      </c>
      <c r="BA67" s="1030"/>
      <c r="BB67" s="1024" t="str">
        <f>IF(DC15=0,"",DC15)</f>
        <v/>
      </c>
      <c r="BC67" s="1026"/>
      <c r="BD67" s="1027" t="s">
        <v>40</v>
      </c>
      <c r="BE67" s="1028"/>
      <c r="BF67" s="1029" t="str">
        <f>IF(DD15=0,"",DD15)</f>
        <v/>
      </c>
      <c r="BG67" s="1026"/>
      <c r="BH67" s="1027" t="s">
        <v>260</v>
      </c>
      <c r="BI67" s="1034"/>
      <c r="BJ67" s="1024"/>
      <c r="BK67" s="1025"/>
      <c r="BL67" s="1026"/>
      <c r="BM67" s="1027" t="s">
        <v>40</v>
      </c>
      <c r="BN67" s="1028"/>
      <c r="BO67" s="1029"/>
      <c r="BP67" s="1025"/>
      <c r="BQ67" s="1026"/>
      <c r="BR67" s="1027" t="s">
        <v>260</v>
      </c>
      <c r="BS67" s="1030"/>
      <c r="BV67" s="126"/>
      <c r="BW67" s="126"/>
      <c r="BX67" s="127"/>
      <c r="BZ67" s="128"/>
      <c r="CA67" s="128"/>
      <c r="CB67" s="128"/>
      <c r="CC67" s="128"/>
      <c r="CD67" s="128"/>
      <c r="CE67" s="128"/>
      <c r="CF67" s="128"/>
      <c r="CG67" s="128"/>
      <c r="CH67" s="128"/>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row>
    <row r="68" spans="2:113" s="125" customFormat="1" ht="15" customHeight="1" thickBot="1">
      <c r="B68" s="987"/>
      <c r="C68" s="988"/>
      <c r="D68" s="988"/>
      <c r="E68" s="988"/>
      <c r="F68" s="988"/>
      <c r="G68" s="988"/>
      <c r="H68" s="988"/>
      <c r="I68" s="989"/>
      <c r="J68" s="1039" t="s">
        <v>269</v>
      </c>
      <c r="K68" s="1039"/>
      <c r="L68" s="1039"/>
      <c r="M68" s="1039"/>
      <c r="N68" s="1039"/>
      <c r="O68" s="1039"/>
      <c r="P68" s="1039"/>
      <c r="Q68" s="1039"/>
      <c r="R68" s="1039"/>
      <c r="S68" s="1039"/>
      <c r="T68" s="1039"/>
      <c r="U68" s="1039"/>
      <c r="V68" s="1039"/>
      <c r="W68" s="1039"/>
      <c r="X68" s="1037" t="str">
        <f>IF(CN14=0,"",CN14)</f>
        <v/>
      </c>
      <c r="Y68" s="1038"/>
      <c r="Z68" s="1038"/>
      <c r="AA68" s="1035" t="s">
        <v>40</v>
      </c>
      <c r="AB68" s="1035"/>
      <c r="AC68" s="1038" t="str">
        <f>IF(CO14=0,"",CO14)</f>
        <v/>
      </c>
      <c r="AD68" s="1038"/>
      <c r="AE68" s="1038"/>
      <c r="AF68" s="1035" t="s">
        <v>260</v>
      </c>
      <c r="AG68" s="1040"/>
      <c r="AH68" s="1041" t="str">
        <f>IF(CS14=0,"",CS14)</f>
        <v/>
      </c>
      <c r="AI68" s="1038"/>
      <c r="AJ68" s="1038"/>
      <c r="AK68" s="1035" t="s">
        <v>40</v>
      </c>
      <c r="AL68" s="1035"/>
      <c r="AM68" s="1038" t="str">
        <f>IF(CT14=0,"",CT14)</f>
        <v/>
      </c>
      <c r="AN68" s="1038"/>
      <c r="AO68" s="1038"/>
      <c r="AP68" s="1035" t="s">
        <v>260</v>
      </c>
      <c r="AQ68" s="1036"/>
      <c r="AR68" s="1037" t="str">
        <f>IF(CX14=0,"",CX14)</f>
        <v/>
      </c>
      <c r="AS68" s="1038"/>
      <c r="AT68" s="1038"/>
      <c r="AU68" s="1035" t="s">
        <v>40</v>
      </c>
      <c r="AV68" s="1035"/>
      <c r="AW68" s="1038" t="str">
        <f>IF(CY14=0,"",CY14)</f>
        <v/>
      </c>
      <c r="AX68" s="1038"/>
      <c r="AY68" s="1038"/>
      <c r="AZ68" s="1035" t="s">
        <v>260</v>
      </c>
      <c r="BA68" s="1040"/>
      <c r="BB68" s="1068" t="str">
        <f>IF(DC14=0,"",DC14)</f>
        <v/>
      </c>
      <c r="BC68" s="1069"/>
      <c r="BD68" s="1035" t="s">
        <v>40</v>
      </c>
      <c r="BE68" s="1035"/>
      <c r="BF68" s="1070" t="str">
        <f>IF(DD14=0,"",DD14)</f>
        <v/>
      </c>
      <c r="BG68" s="1070"/>
      <c r="BH68" s="1071" t="s">
        <v>260</v>
      </c>
      <c r="BI68" s="1072"/>
      <c r="BJ68" s="1041" t="str">
        <f>IF(DH12=0,"",DH12)</f>
        <v/>
      </c>
      <c r="BK68" s="1038"/>
      <c r="BL68" s="1038"/>
      <c r="BM68" s="1035" t="s">
        <v>40</v>
      </c>
      <c r="BN68" s="1035"/>
      <c r="BO68" s="1038" t="str">
        <f>IF(DI12=0,"",DI12)</f>
        <v/>
      </c>
      <c r="BP68" s="1038"/>
      <c r="BQ68" s="1038"/>
      <c r="BR68" s="1035" t="s">
        <v>260</v>
      </c>
      <c r="BS68" s="1062"/>
      <c r="BV68" s="126"/>
      <c r="BW68" s="126"/>
      <c r="BX68" s="127"/>
      <c r="BZ68" s="128"/>
      <c r="CA68" s="128"/>
      <c r="CB68" s="128"/>
      <c r="CC68" s="128"/>
      <c r="CD68" s="128"/>
      <c r="CE68" s="128"/>
      <c r="CF68" s="128"/>
      <c r="CG68" s="128"/>
      <c r="CH68" s="128"/>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row>
    <row r="69" spans="2:113" ht="15" customHeight="1">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1"/>
      <c r="AT69" s="131"/>
      <c r="AU69" s="131"/>
      <c r="AV69" s="131"/>
      <c r="AW69" s="131"/>
      <c r="AX69" s="131"/>
      <c r="AY69" s="131"/>
      <c r="AZ69" s="132"/>
      <c r="BA69" s="132"/>
      <c r="BB69" s="132"/>
      <c r="BC69" s="132"/>
      <c r="BD69" s="130"/>
      <c r="BE69" s="130"/>
      <c r="BF69" s="130"/>
      <c r="BG69" s="130"/>
      <c r="BH69" s="130"/>
      <c r="BI69" s="130"/>
      <c r="BJ69" s="130"/>
      <c r="BK69" s="130"/>
      <c r="BL69" s="130"/>
      <c r="BM69" s="130"/>
      <c r="BN69" s="130"/>
      <c r="BO69" s="130"/>
      <c r="BP69" s="130"/>
      <c r="BQ69" s="130"/>
      <c r="BR69" s="130"/>
      <c r="BV69" s="121"/>
      <c r="BW69" s="121"/>
      <c r="BX69" s="105"/>
    </row>
    <row r="70" spans="2:113" s="43" customFormat="1" ht="15" customHeight="1">
      <c r="B70" s="133"/>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5"/>
      <c r="AU70" s="135"/>
      <c r="AV70" s="135"/>
      <c r="AW70" s="135"/>
      <c r="AX70" s="135"/>
      <c r="AY70" s="135"/>
      <c r="AZ70" s="135"/>
      <c r="BA70" s="135"/>
      <c r="BB70" s="135"/>
      <c r="BC70" s="134"/>
      <c r="BD70" s="134"/>
      <c r="BE70" s="134"/>
      <c r="BF70" s="134"/>
      <c r="BG70" s="134"/>
      <c r="BH70" s="134"/>
      <c r="BK70" s="61"/>
      <c r="BL70" s="61"/>
    </row>
    <row r="71" spans="2:113" s="43" customFormat="1" ht="26.25" customHeight="1">
      <c r="B71" s="46"/>
      <c r="C71" s="39"/>
      <c r="D71" s="39"/>
      <c r="E71" s="39"/>
      <c r="F71" s="39"/>
      <c r="G71" s="39"/>
      <c r="H71" s="39"/>
      <c r="I71" s="39"/>
      <c r="J71" s="39"/>
      <c r="K71" s="39"/>
      <c r="L71" s="681" t="s">
        <v>88</v>
      </c>
      <c r="M71" s="681"/>
      <c r="N71" s="681"/>
      <c r="O71" s="681"/>
      <c r="P71" s="681"/>
      <c r="Q71" s="681"/>
      <c r="R71" s="681"/>
      <c r="S71" s="681"/>
      <c r="T71" s="681"/>
      <c r="U71" s="681"/>
      <c r="V71" s="681"/>
      <c r="W71" s="681"/>
      <c r="X71" s="681"/>
      <c r="Y71" s="681"/>
      <c r="Z71" s="681"/>
      <c r="AA71" s="681"/>
      <c r="AB71" s="681"/>
      <c r="AC71" s="681"/>
      <c r="AD71" s="681"/>
      <c r="AE71" s="681"/>
      <c r="AF71" s="681"/>
      <c r="AG71" s="681"/>
      <c r="AH71" s="681"/>
      <c r="AI71" s="681"/>
      <c r="AJ71" s="681"/>
      <c r="AK71" s="681"/>
      <c r="AL71" s="681"/>
      <c r="AM71" s="681"/>
      <c r="AN71" s="681"/>
      <c r="AO71" s="681"/>
      <c r="AP71" s="681"/>
      <c r="AQ71" s="681"/>
      <c r="AR71" s="681"/>
      <c r="AS71" s="682"/>
      <c r="AT71" s="1043" t="s">
        <v>63</v>
      </c>
      <c r="AU71" s="1043"/>
      <c r="AV71" s="1043"/>
      <c r="AW71" s="1043"/>
      <c r="AX71" s="1043"/>
      <c r="AY71" s="1043"/>
      <c r="AZ71" s="1043"/>
      <c r="BA71" s="1044"/>
      <c r="BB71" s="1063">
        <f>BB1</f>
        <v>0</v>
      </c>
      <c r="BC71" s="1064"/>
      <c r="BD71" s="1064"/>
      <c r="BE71" s="1064"/>
      <c r="BF71" s="1064"/>
      <c r="BG71" s="1064"/>
      <c r="BH71" s="1064"/>
      <c r="BI71" s="1064"/>
      <c r="BJ71" s="1064"/>
      <c r="BK71" s="1064"/>
      <c r="BL71" s="1064"/>
      <c r="BM71" s="1064"/>
      <c r="BN71" s="1064"/>
      <c r="BO71" s="1064"/>
      <c r="BP71" s="1064"/>
      <c r="BQ71" s="1064"/>
      <c r="BR71" s="1064"/>
      <c r="BS71" s="1065"/>
    </row>
    <row r="72" spans="2:113" s="43" customFormat="1" ht="26.25" customHeight="1">
      <c r="B72" s="46"/>
      <c r="C72" s="39"/>
      <c r="D72" s="39"/>
      <c r="E72" s="39"/>
      <c r="F72" s="39"/>
      <c r="G72" s="39"/>
      <c r="H72" s="39"/>
      <c r="I72" s="39"/>
      <c r="J72" s="39"/>
      <c r="K72" s="39"/>
      <c r="L72" s="681"/>
      <c r="M72" s="681"/>
      <c r="N72" s="681"/>
      <c r="O72" s="681"/>
      <c r="P72" s="681"/>
      <c r="Q72" s="681"/>
      <c r="R72" s="681"/>
      <c r="S72" s="681"/>
      <c r="T72" s="681"/>
      <c r="U72" s="681"/>
      <c r="V72" s="681"/>
      <c r="W72" s="681"/>
      <c r="X72" s="681"/>
      <c r="Y72" s="681"/>
      <c r="Z72" s="681"/>
      <c r="AA72" s="681"/>
      <c r="AB72" s="681"/>
      <c r="AC72" s="681"/>
      <c r="AD72" s="681"/>
      <c r="AE72" s="681"/>
      <c r="AF72" s="681"/>
      <c r="AG72" s="681"/>
      <c r="AH72" s="681"/>
      <c r="AI72" s="681"/>
      <c r="AJ72" s="681"/>
      <c r="AK72" s="681"/>
      <c r="AL72" s="681"/>
      <c r="AM72" s="681"/>
      <c r="AN72" s="681"/>
      <c r="AO72" s="681"/>
      <c r="AP72" s="681"/>
      <c r="AQ72" s="681"/>
      <c r="AR72" s="681"/>
      <c r="AS72" s="682"/>
      <c r="AT72" s="1043" t="s">
        <v>225</v>
      </c>
      <c r="AU72" s="1043"/>
      <c r="AV72" s="1043"/>
      <c r="AW72" s="1043"/>
      <c r="AX72" s="1043"/>
      <c r="AY72" s="1043"/>
      <c r="AZ72" s="1043"/>
      <c r="BA72" s="1044"/>
      <c r="BB72" s="1066">
        <f>BB2</f>
        <v>0</v>
      </c>
      <c r="BC72" s="1066"/>
      <c r="BD72" s="1066"/>
      <c r="BE72" s="1066"/>
      <c r="BF72" s="1066"/>
      <c r="BG72" s="1066"/>
      <c r="BH72" s="1066"/>
      <c r="BI72" s="1066"/>
      <c r="BJ72" s="1066"/>
      <c r="BK72" s="1066"/>
      <c r="BL72" s="1066"/>
      <c r="BM72" s="1066"/>
      <c r="BN72" s="1066"/>
      <c r="BO72" s="1066"/>
      <c r="BP72" s="1066"/>
      <c r="BQ72" s="1066"/>
      <c r="BR72" s="1066"/>
      <c r="BS72" s="1067"/>
    </row>
    <row r="73" spans="2:113" s="43" customFormat="1" ht="26.25" customHeight="1">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136"/>
      <c r="AJ73" s="136"/>
      <c r="AK73" s="136"/>
      <c r="AL73" s="136"/>
      <c r="AM73" s="136"/>
      <c r="AN73" s="136"/>
      <c r="AO73" s="136"/>
      <c r="AP73" s="136"/>
      <c r="AQ73" s="137"/>
      <c r="AR73" s="138"/>
      <c r="AS73" s="139"/>
      <c r="AT73" s="1043" t="s">
        <v>287</v>
      </c>
      <c r="AU73" s="1043"/>
      <c r="AV73" s="1043"/>
      <c r="AW73" s="1043"/>
      <c r="AX73" s="1043"/>
      <c r="AY73" s="1043"/>
      <c r="AZ73" s="1043"/>
      <c r="BA73" s="1044"/>
      <c r="BB73" s="1045" t="str">
        <f>L4</f>
        <v>横浜　太郎</v>
      </c>
      <c r="BC73" s="1046"/>
      <c r="BD73" s="1047"/>
      <c r="BE73" s="1047"/>
      <c r="BF73" s="1047"/>
      <c r="BG73" s="1047"/>
      <c r="BH73" s="1047"/>
      <c r="BI73" s="1047"/>
      <c r="BJ73" s="1047"/>
      <c r="BK73" s="1047"/>
      <c r="BL73" s="1047"/>
      <c r="BM73" s="1047"/>
      <c r="BN73" s="1047"/>
      <c r="BO73" s="1047"/>
      <c r="BP73" s="1047"/>
      <c r="BQ73" s="1047"/>
      <c r="BR73" s="1047"/>
      <c r="BS73" s="1048"/>
    </row>
    <row r="74" spans="2:113" s="43" customFormat="1" ht="15" customHeight="1">
      <c r="B74" s="140" t="s">
        <v>89</v>
      </c>
      <c r="C74" s="141"/>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3"/>
      <c r="AU74" s="143"/>
      <c r="AV74" s="143"/>
      <c r="AW74" s="143"/>
      <c r="AX74" s="143"/>
      <c r="AY74" s="143"/>
      <c r="AZ74" s="143"/>
      <c r="BA74" s="143"/>
      <c r="BB74" s="143"/>
      <c r="BC74" s="143"/>
      <c r="BD74" s="142"/>
      <c r="BE74" s="142"/>
      <c r="BF74" s="142"/>
      <c r="BG74" s="142"/>
      <c r="BH74" s="142"/>
      <c r="BK74" s="61"/>
      <c r="BL74" s="61"/>
    </row>
    <row r="75" spans="2:113" s="43" customFormat="1" ht="15" customHeight="1">
      <c r="B75" s="1058" t="s">
        <v>288</v>
      </c>
      <c r="C75" s="1058"/>
      <c r="D75" s="1058"/>
      <c r="E75" s="1058"/>
      <c r="F75" s="1058"/>
      <c r="G75" s="1058"/>
      <c r="H75" s="1058"/>
      <c r="I75" s="1058"/>
      <c r="J75" s="1058"/>
      <c r="K75" s="1058"/>
      <c r="L75" s="1058"/>
      <c r="M75" s="1058"/>
      <c r="N75" s="1058"/>
      <c r="O75" s="1058"/>
      <c r="P75" s="1058"/>
      <c r="Q75" s="1058"/>
      <c r="R75" s="1058"/>
      <c r="S75" s="1058"/>
      <c r="T75" s="1058"/>
      <c r="U75" s="1058"/>
      <c r="V75" s="1058"/>
      <c r="W75" s="1058"/>
      <c r="X75" s="1058"/>
      <c r="Y75" s="1058"/>
      <c r="Z75" s="1058"/>
      <c r="AA75" s="1058"/>
      <c r="AB75" s="1058"/>
      <c r="AC75" s="1058"/>
      <c r="AD75" s="1058"/>
      <c r="AE75" s="1058"/>
      <c r="AF75" s="1058"/>
      <c r="AG75" s="1058"/>
      <c r="AH75" s="1058"/>
      <c r="AI75" s="1058"/>
      <c r="AJ75" s="1058"/>
      <c r="AK75" s="1058"/>
      <c r="AL75" s="1058"/>
      <c r="AM75" s="1058"/>
      <c r="AN75" s="1058"/>
      <c r="AO75" s="1058"/>
      <c r="AP75" s="1058"/>
      <c r="AQ75" s="1058"/>
      <c r="AR75" s="1058"/>
      <c r="AS75" s="1058"/>
      <c r="AT75" s="1058"/>
      <c r="AU75" s="1058"/>
      <c r="AV75" s="1058"/>
      <c r="AW75" s="1058"/>
      <c r="AX75" s="1058"/>
      <c r="AY75" s="1058"/>
      <c r="AZ75" s="1058"/>
      <c r="BA75" s="1058"/>
      <c r="BB75" s="1058"/>
      <c r="BC75" s="1058"/>
      <c r="BD75" s="1058"/>
      <c r="BE75" s="1058"/>
      <c r="BF75" s="1058"/>
      <c r="BG75" s="1058"/>
      <c r="BH75" s="1058"/>
      <c r="BI75" s="1058"/>
      <c r="BJ75" s="1058"/>
      <c r="BK75" s="1058"/>
      <c r="BL75" s="1058"/>
      <c r="BM75" s="1058"/>
      <c r="BN75" s="1058"/>
      <c r="BO75" s="1058"/>
      <c r="BP75" s="1058"/>
      <c r="BQ75" s="1058"/>
      <c r="BR75" s="1058"/>
      <c r="BS75" s="1058"/>
    </row>
    <row r="76" spans="2:113" s="43" customFormat="1" ht="15" customHeight="1">
      <c r="B76" s="1059"/>
      <c r="C76" s="1059"/>
      <c r="D76" s="1059"/>
      <c r="E76" s="1059"/>
      <c r="F76" s="1059"/>
      <c r="G76" s="1059"/>
      <c r="H76" s="1059"/>
      <c r="I76" s="1059"/>
      <c r="J76" s="1059"/>
      <c r="K76" s="1059"/>
      <c r="L76" s="1059"/>
      <c r="M76" s="1059"/>
      <c r="N76" s="1059"/>
      <c r="O76" s="1059"/>
      <c r="P76" s="1059"/>
      <c r="Q76" s="1059"/>
      <c r="R76" s="1059"/>
      <c r="S76" s="1059"/>
      <c r="T76" s="1059"/>
      <c r="U76" s="1059"/>
      <c r="V76" s="1059"/>
      <c r="W76" s="1059"/>
      <c r="X76" s="1059"/>
      <c r="Y76" s="1059"/>
      <c r="Z76" s="1059"/>
      <c r="AA76" s="1059"/>
      <c r="AB76" s="1059"/>
      <c r="AC76" s="1059"/>
      <c r="AD76" s="1059"/>
      <c r="AE76" s="1059"/>
      <c r="AF76" s="1059"/>
      <c r="AG76" s="1059"/>
      <c r="AH76" s="1059"/>
      <c r="AI76" s="1059"/>
      <c r="AJ76" s="1059"/>
      <c r="AK76" s="1059"/>
      <c r="AL76" s="1059"/>
      <c r="AM76" s="1059"/>
      <c r="AN76" s="1059"/>
      <c r="AO76" s="1059"/>
      <c r="AP76" s="1059"/>
      <c r="AQ76" s="1059"/>
      <c r="AR76" s="1059"/>
      <c r="AS76" s="1059"/>
      <c r="AT76" s="1059"/>
      <c r="AU76" s="1059"/>
      <c r="AV76" s="1059"/>
      <c r="AW76" s="1059"/>
      <c r="AX76" s="1059"/>
      <c r="AY76" s="1059"/>
      <c r="AZ76" s="1059"/>
      <c r="BA76" s="1059"/>
      <c r="BB76" s="1059"/>
      <c r="BC76" s="1059"/>
      <c r="BD76" s="1059"/>
      <c r="BE76" s="1059"/>
      <c r="BF76" s="1059"/>
      <c r="BG76" s="1059"/>
      <c r="BH76" s="1059"/>
      <c r="BI76" s="1059"/>
      <c r="BJ76" s="1059"/>
      <c r="BK76" s="1059"/>
      <c r="BL76" s="1059"/>
      <c r="BM76" s="1059"/>
      <c r="BN76" s="1059"/>
      <c r="BO76" s="1059"/>
      <c r="BP76" s="1059"/>
      <c r="BQ76" s="1059"/>
      <c r="BR76" s="1059"/>
      <c r="BS76" s="1059"/>
    </row>
    <row r="77" spans="2:113" s="105" customFormat="1" ht="20.25" customHeight="1">
      <c r="B77" s="1049"/>
      <c r="C77" s="1050"/>
      <c r="D77" s="1050"/>
      <c r="E77" s="1050"/>
      <c r="F77" s="1050"/>
      <c r="G77" s="1050"/>
      <c r="H77" s="1050"/>
      <c r="I77" s="1050"/>
      <c r="J77" s="1050"/>
      <c r="K77" s="1050"/>
      <c r="L77" s="1050"/>
      <c r="M77" s="1050"/>
      <c r="N77" s="1050"/>
      <c r="O77" s="1050"/>
      <c r="P77" s="1050"/>
      <c r="Q77" s="1050"/>
      <c r="R77" s="1050"/>
      <c r="S77" s="1050"/>
      <c r="T77" s="1050"/>
      <c r="U77" s="1050"/>
      <c r="V77" s="1050"/>
      <c r="W77" s="1050"/>
      <c r="X77" s="1050"/>
      <c r="Y77" s="1050"/>
      <c r="Z77" s="1050"/>
      <c r="AA77" s="1050"/>
      <c r="AB77" s="1050"/>
      <c r="AC77" s="1050"/>
      <c r="AD77" s="1050"/>
      <c r="AE77" s="1050"/>
      <c r="AF77" s="1050"/>
      <c r="AG77" s="1050"/>
      <c r="AH77" s="1050"/>
      <c r="AI77" s="1050"/>
      <c r="AJ77" s="1050"/>
      <c r="AK77" s="1050"/>
      <c r="AL77" s="1050"/>
      <c r="AM77" s="1050"/>
      <c r="AN77" s="1050"/>
      <c r="AO77" s="1050"/>
      <c r="AP77" s="1050"/>
      <c r="AQ77" s="1050"/>
      <c r="AR77" s="1050"/>
      <c r="AS77" s="1050"/>
      <c r="AT77" s="1050"/>
      <c r="AU77" s="1050"/>
      <c r="AV77" s="1050"/>
      <c r="AW77" s="1050"/>
      <c r="AX77" s="1050"/>
      <c r="AY77" s="1050"/>
      <c r="AZ77" s="1050"/>
      <c r="BA77" s="1050"/>
      <c r="BB77" s="1050"/>
      <c r="BC77" s="1050"/>
      <c r="BD77" s="1050"/>
      <c r="BE77" s="1050"/>
      <c r="BF77" s="1050"/>
      <c r="BG77" s="1050"/>
      <c r="BH77" s="1050"/>
      <c r="BI77" s="1050"/>
      <c r="BJ77" s="1050"/>
      <c r="BK77" s="1050"/>
      <c r="BL77" s="1050"/>
      <c r="BM77" s="1050"/>
      <c r="BN77" s="1050"/>
      <c r="BO77" s="1050"/>
      <c r="BP77" s="1050"/>
      <c r="BQ77" s="1050"/>
      <c r="BR77" s="1050"/>
      <c r="BS77" s="1051"/>
    </row>
    <row r="78" spans="2:113" s="105" customFormat="1" ht="20.25" customHeight="1">
      <c r="B78" s="1052"/>
      <c r="C78" s="1053"/>
      <c r="D78" s="1053"/>
      <c r="E78" s="1053"/>
      <c r="F78" s="1053"/>
      <c r="G78" s="1053"/>
      <c r="H78" s="1053"/>
      <c r="I78" s="1053"/>
      <c r="J78" s="1053"/>
      <c r="K78" s="1053"/>
      <c r="L78" s="1053"/>
      <c r="M78" s="1053"/>
      <c r="N78" s="1053"/>
      <c r="O78" s="1053"/>
      <c r="P78" s="1053"/>
      <c r="Q78" s="1053"/>
      <c r="R78" s="1053"/>
      <c r="S78" s="1053"/>
      <c r="T78" s="1053"/>
      <c r="U78" s="1053"/>
      <c r="V78" s="1053"/>
      <c r="W78" s="1053"/>
      <c r="X78" s="1053"/>
      <c r="Y78" s="1053"/>
      <c r="Z78" s="1053"/>
      <c r="AA78" s="1053"/>
      <c r="AB78" s="1053"/>
      <c r="AC78" s="1053"/>
      <c r="AD78" s="1053"/>
      <c r="AE78" s="1053"/>
      <c r="AF78" s="1053"/>
      <c r="AG78" s="1053"/>
      <c r="AH78" s="1053"/>
      <c r="AI78" s="1053"/>
      <c r="AJ78" s="1053"/>
      <c r="AK78" s="1053"/>
      <c r="AL78" s="1053"/>
      <c r="AM78" s="1053"/>
      <c r="AN78" s="1053"/>
      <c r="AO78" s="1053"/>
      <c r="AP78" s="1053"/>
      <c r="AQ78" s="1053"/>
      <c r="AR78" s="1053"/>
      <c r="AS78" s="1053"/>
      <c r="AT78" s="1053"/>
      <c r="AU78" s="1053"/>
      <c r="AV78" s="1053"/>
      <c r="AW78" s="1053"/>
      <c r="AX78" s="1053"/>
      <c r="AY78" s="1053"/>
      <c r="AZ78" s="1053"/>
      <c r="BA78" s="1053"/>
      <c r="BB78" s="1053"/>
      <c r="BC78" s="1053"/>
      <c r="BD78" s="1053"/>
      <c r="BE78" s="1053"/>
      <c r="BF78" s="1053"/>
      <c r="BG78" s="1053"/>
      <c r="BH78" s="1053"/>
      <c r="BI78" s="1053"/>
      <c r="BJ78" s="1053"/>
      <c r="BK78" s="1053"/>
      <c r="BL78" s="1053"/>
      <c r="BM78" s="1053"/>
      <c r="BN78" s="1053"/>
      <c r="BO78" s="1053"/>
      <c r="BP78" s="1053"/>
      <c r="BQ78" s="1053"/>
      <c r="BR78" s="1053"/>
      <c r="BS78" s="1054"/>
    </row>
    <row r="79" spans="2:113" s="105" customFormat="1" ht="20.25" customHeight="1">
      <c r="B79" s="1052"/>
      <c r="C79" s="1053"/>
      <c r="D79" s="1053"/>
      <c r="E79" s="1053"/>
      <c r="F79" s="1053"/>
      <c r="G79" s="1053"/>
      <c r="H79" s="1053"/>
      <c r="I79" s="1053"/>
      <c r="J79" s="1053"/>
      <c r="K79" s="1053"/>
      <c r="L79" s="1053"/>
      <c r="M79" s="1053"/>
      <c r="N79" s="1053"/>
      <c r="O79" s="1053"/>
      <c r="P79" s="1053"/>
      <c r="Q79" s="1053"/>
      <c r="R79" s="1053"/>
      <c r="S79" s="1053"/>
      <c r="T79" s="1053"/>
      <c r="U79" s="1053"/>
      <c r="V79" s="1053"/>
      <c r="W79" s="1053"/>
      <c r="X79" s="1053"/>
      <c r="Y79" s="1053"/>
      <c r="Z79" s="1053"/>
      <c r="AA79" s="1053"/>
      <c r="AB79" s="1053"/>
      <c r="AC79" s="1053"/>
      <c r="AD79" s="1053"/>
      <c r="AE79" s="1053"/>
      <c r="AF79" s="1053"/>
      <c r="AG79" s="1053"/>
      <c r="AH79" s="1053"/>
      <c r="AI79" s="1053"/>
      <c r="AJ79" s="1053"/>
      <c r="AK79" s="1053"/>
      <c r="AL79" s="1053"/>
      <c r="AM79" s="1053"/>
      <c r="AN79" s="1053"/>
      <c r="AO79" s="1053"/>
      <c r="AP79" s="1053"/>
      <c r="AQ79" s="1053"/>
      <c r="AR79" s="1053"/>
      <c r="AS79" s="1053"/>
      <c r="AT79" s="1053"/>
      <c r="AU79" s="1053"/>
      <c r="AV79" s="1053"/>
      <c r="AW79" s="1053"/>
      <c r="AX79" s="1053"/>
      <c r="AY79" s="1053"/>
      <c r="AZ79" s="1053"/>
      <c r="BA79" s="1053"/>
      <c r="BB79" s="1053"/>
      <c r="BC79" s="1053"/>
      <c r="BD79" s="1053"/>
      <c r="BE79" s="1053"/>
      <c r="BF79" s="1053"/>
      <c r="BG79" s="1053"/>
      <c r="BH79" s="1053"/>
      <c r="BI79" s="1053"/>
      <c r="BJ79" s="1053"/>
      <c r="BK79" s="1053"/>
      <c r="BL79" s="1053"/>
      <c r="BM79" s="1053"/>
      <c r="BN79" s="1053"/>
      <c r="BO79" s="1053"/>
      <c r="BP79" s="1053"/>
      <c r="BQ79" s="1053"/>
      <c r="BR79" s="1053"/>
      <c r="BS79" s="1054"/>
    </row>
    <row r="80" spans="2:113" s="105" customFormat="1" ht="20.25" customHeight="1">
      <c r="B80" s="1052"/>
      <c r="C80" s="1053"/>
      <c r="D80" s="1053"/>
      <c r="E80" s="1053"/>
      <c r="F80" s="1053"/>
      <c r="G80" s="1053"/>
      <c r="H80" s="1053"/>
      <c r="I80" s="1053"/>
      <c r="J80" s="1053"/>
      <c r="K80" s="1053"/>
      <c r="L80" s="1053"/>
      <c r="M80" s="1053"/>
      <c r="N80" s="1053"/>
      <c r="O80" s="1053"/>
      <c r="P80" s="1053"/>
      <c r="Q80" s="1053"/>
      <c r="R80" s="1053"/>
      <c r="S80" s="1053"/>
      <c r="T80" s="1053"/>
      <c r="U80" s="1053"/>
      <c r="V80" s="1053"/>
      <c r="W80" s="1053"/>
      <c r="X80" s="1053"/>
      <c r="Y80" s="1053"/>
      <c r="Z80" s="1053"/>
      <c r="AA80" s="1053"/>
      <c r="AB80" s="1053"/>
      <c r="AC80" s="1053"/>
      <c r="AD80" s="1053"/>
      <c r="AE80" s="1053"/>
      <c r="AF80" s="1053"/>
      <c r="AG80" s="1053"/>
      <c r="AH80" s="1053"/>
      <c r="AI80" s="1053"/>
      <c r="AJ80" s="1053"/>
      <c r="AK80" s="1053"/>
      <c r="AL80" s="1053"/>
      <c r="AM80" s="1053"/>
      <c r="AN80" s="1053"/>
      <c r="AO80" s="1053"/>
      <c r="AP80" s="1053"/>
      <c r="AQ80" s="1053"/>
      <c r="AR80" s="1053"/>
      <c r="AS80" s="1053"/>
      <c r="AT80" s="1053"/>
      <c r="AU80" s="1053"/>
      <c r="AV80" s="1053"/>
      <c r="AW80" s="1053"/>
      <c r="AX80" s="1053"/>
      <c r="AY80" s="1053"/>
      <c r="AZ80" s="1053"/>
      <c r="BA80" s="1053"/>
      <c r="BB80" s="1053"/>
      <c r="BC80" s="1053"/>
      <c r="BD80" s="1053"/>
      <c r="BE80" s="1053"/>
      <c r="BF80" s="1053"/>
      <c r="BG80" s="1053"/>
      <c r="BH80" s="1053"/>
      <c r="BI80" s="1053"/>
      <c r="BJ80" s="1053"/>
      <c r="BK80" s="1053"/>
      <c r="BL80" s="1053"/>
      <c r="BM80" s="1053"/>
      <c r="BN80" s="1053"/>
      <c r="BO80" s="1053"/>
      <c r="BP80" s="1053"/>
      <c r="BQ80" s="1053"/>
      <c r="BR80" s="1053"/>
      <c r="BS80" s="1054"/>
    </row>
    <row r="81" spans="2:71" s="105" customFormat="1" ht="20.25" customHeight="1">
      <c r="B81" s="1052"/>
      <c r="C81" s="1053"/>
      <c r="D81" s="1053"/>
      <c r="E81" s="1053"/>
      <c r="F81" s="1053"/>
      <c r="G81" s="1053"/>
      <c r="H81" s="1053"/>
      <c r="I81" s="1053"/>
      <c r="J81" s="1053"/>
      <c r="K81" s="1053"/>
      <c r="L81" s="1053"/>
      <c r="M81" s="1053"/>
      <c r="N81" s="1053"/>
      <c r="O81" s="1053"/>
      <c r="P81" s="1053"/>
      <c r="Q81" s="1053"/>
      <c r="R81" s="1053"/>
      <c r="S81" s="1053"/>
      <c r="T81" s="1053"/>
      <c r="U81" s="1053"/>
      <c r="V81" s="1053"/>
      <c r="W81" s="1053"/>
      <c r="X81" s="1053"/>
      <c r="Y81" s="1053"/>
      <c r="Z81" s="1053"/>
      <c r="AA81" s="1053"/>
      <c r="AB81" s="1053"/>
      <c r="AC81" s="1053"/>
      <c r="AD81" s="1053"/>
      <c r="AE81" s="1053"/>
      <c r="AF81" s="1053"/>
      <c r="AG81" s="1053"/>
      <c r="AH81" s="1053"/>
      <c r="AI81" s="1053"/>
      <c r="AJ81" s="1053"/>
      <c r="AK81" s="1053"/>
      <c r="AL81" s="1053"/>
      <c r="AM81" s="1053"/>
      <c r="AN81" s="1053"/>
      <c r="AO81" s="1053"/>
      <c r="AP81" s="1053"/>
      <c r="AQ81" s="1053"/>
      <c r="AR81" s="1053"/>
      <c r="AS81" s="1053"/>
      <c r="AT81" s="1053"/>
      <c r="AU81" s="1053"/>
      <c r="AV81" s="1053"/>
      <c r="AW81" s="1053"/>
      <c r="AX81" s="1053"/>
      <c r="AY81" s="1053"/>
      <c r="AZ81" s="1053"/>
      <c r="BA81" s="1053"/>
      <c r="BB81" s="1053"/>
      <c r="BC81" s="1053"/>
      <c r="BD81" s="1053"/>
      <c r="BE81" s="1053"/>
      <c r="BF81" s="1053"/>
      <c r="BG81" s="1053"/>
      <c r="BH81" s="1053"/>
      <c r="BI81" s="1053"/>
      <c r="BJ81" s="1053"/>
      <c r="BK81" s="1053"/>
      <c r="BL81" s="1053"/>
      <c r="BM81" s="1053"/>
      <c r="BN81" s="1053"/>
      <c r="BO81" s="1053"/>
      <c r="BP81" s="1053"/>
      <c r="BQ81" s="1053"/>
      <c r="BR81" s="1053"/>
      <c r="BS81" s="1054"/>
    </row>
    <row r="82" spans="2:71" s="105" customFormat="1" ht="20.25" customHeight="1">
      <c r="B82" s="1052"/>
      <c r="C82" s="1053"/>
      <c r="D82" s="1053"/>
      <c r="E82" s="1053"/>
      <c r="F82" s="1053"/>
      <c r="G82" s="1053"/>
      <c r="H82" s="1053"/>
      <c r="I82" s="1053"/>
      <c r="J82" s="1053"/>
      <c r="K82" s="1053"/>
      <c r="L82" s="1053"/>
      <c r="M82" s="1053"/>
      <c r="N82" s="1053"/>
      <c r="O82" s="1053"/>
      <c r="P82" s="1053"/>
      <c r="Q82" s="1053"/>
      <c r="R82" s="1053"/>
      <c r="S82" s="1053"/>
      <c r="T82" s="1053"/>
      <c r="U82" s="1053"/>
      <c r="V82" s="1053"/>
      <c r="W82" s="1053"/>
      <c r="X82" s="1053"/>
      <c r="Y82" s="1053"/>
      <c r="Z82" s="1053"/>
      <c r="AA82" s="1053"/>
      <c r="AB82" s="1053"/>
      <c r="AC82" s="1053"/>
      <c r="AD82" s="1053"/>
      <c r="AE82" s="1053"/>
      <c r="AF82" s="1053"/>
      <c r="AG82" s="1053"/>
      <c r="AH82" s="1053"/>
      <c r="AI82" s="1053"/>
      <c r="AJ82" s="1053"/>
      <c r="AK82" s="1053"/>
      <c r="AL82" s="1053"/>
      <c r="AM82" s="1053"/>
      <c r="AN82" s="1053"/>
      <c r="AO82" s="1053"/>
      <c r="AP82" s="1053"/>
      <c r="AQ82" s="1053"/>
      <c r="AR82" s="1053"/>
      <c r="AS82" s="1053"/>
      <c r="AT82" s="1053"/>
      <c r="AU82" s="1053"/>
      <c r="AV82" s="1053"/>
      <c r="AW82" s="1053"/>
      <c r="AX82" s="1053"/>
      <c r="AY82" s="1053"/>
      <c r="AZ82" s="1053"/>
      <c r="BA82" s="1053"/>
      <c r="BB82" s="1053"/>
      <c r="BC82" s="1053"/>
      <c r="BD82" s="1053"/>
      <c r="BE82" s="1053"/>
      <c r="BF82" s="1053"/>
      <c r="BG82" s="1053"/>
      <c r="BH82" s="1053"/>
      <c r="BI82" s="1053"/>
      <c r="BJ82" s="1053"/>
      <c r="BK82" s="1053"/>
      <c r="BL82" s="1053"/>
      <c r="BM82" s="1053"/>
      <c r="BN82" s="1053"/>
      <c r="BO82" s="1053"/>
      <c r="BP82" s="1053"/>
      <c r="BQ82" s="1053"/>
      <c r="BR82" s="1053"/>
      <c r="BS82" s="1054"/>
    </row>
    <row r="83" spans="2:71" s="105" customFormat="1" ht="20.25" customHeight="1">
      <c r="B83" s="1052"/>
      <c r="C83" s="1053"/>
      <c r="D83" s="1053"/>
      <c r="E83" s="1053"/>
      <c r="F83" s="1053"/>
      <c r="G83" s="1053"/>
      <c r="H83" s="1053"/>
      <c r="I83" s="1053"/>
      <c r="J83" s="1053"/>
      <c r="K83" s="1053"/>
      <c r="L83" s="1053"/>
      <c r="M83" s="1053"/>
      <c r="N83" s="1053"/>
      <c r="O83" s="1053"/>
      <c r="P83" s="1053"/>
      <c r="Q83" s="1053"/>
      <c r="R83" s="1053"/>
      <c r="S83" s="1053"/>
      <c r="T83" s="1053"/>
      <c r="U83" s="1053"/>
      <c r="V83" s="1053"/>
      <c r="W83" s="1053"/>
      <c r="X83" s="1053"/>
      <c r="Y83" s="1053"/>
      <c r="Z83" s="1053"/>
      <c r="AA83" s="1053"/>
      <c r="AB83" s="1053"/>
      <c r="AC83" s="1053"/>
      <c r="AD83" s="1053"/>
      <c r="AE83" s="1053"/>
      <c r="AF83" s="1053"/>
      <c r="AG83" s="1053"/>
      <c r="AH83" s="1053"/>
      <c r="AI83" s="1053"/>
      <c r="AJ83" s="1053"/>
      <c r="AK83" s="1053"/>
      <c r="AL83" s="1053"/>
      <c r="AM83" s="1053"/>
      <c r="AN83" s="1053"/>
      <c r="AO83" s="1053"/>
      <c r="AP83" s="1053"/>
      <c r="AQ83" s="1053"/>
      <c r="AR83" s="1053"/>
      <c r="AS83" s="1053"/>
      <c r="AT83" s="1053"/>
      <c r="AU83" s="1053"/>
      <c r="AV83" s="1053"/>
      <c r="AW83" s="1053"/>
      <c r="AX83" s="1053"/>
      <c r="AY83" s="1053"/>
      <c r="AZ83" s="1053"/>
      <c r="BA83" s="1053"/>
      <c r="BB83" s="1053"/>
      <c r="BC83" s="1053"/>
      <c r="BD83" s="1053"/>
      <c r="BE83" s="1053"/>
      <c r="BF83" s="1053"/>
      <c r="BG83" s="1053"/>
      <c r="BH83" s="1053"/>
      <c r="BI83" s="1053"/>
      <c r="BJ83" s="1053"/>
      <c r="BK83" s="1053"/>
      <c r="BL83" s="1053"/>
      <c r="BM83" s="1053"/>
      <c r="BN83" s="1053"/>
      <c r="BO83" s="1053"/>
      <c r="BP83" s="1053"/>
      <c r="BQ83" s="1053"/>
      <c r="BR83" s="1053"/>
      <c r="BS83" s="1054"/>
    </row>
    <row r="84" spans="2:71" s="105" customFormat="1" ht="20.25" customHeight="1">
      <c r="B84" s="1052"/>
      <c r="C84" s="1053"/>
      <c r="D84" s="1053"/>
      <c r="E84" s="1053"/>
      <c r="F84" s="1053"/>
      <c r="G84" s="1053"/>
      <c r="H84" s="1053"/>
      <c r="I84" s="1053"/>
      <c r="J84" s="1053"/>
      <c r="K84" s="1053"/>
      <c r="L84" s="1053"/>
      <c r="M84" s="1053"/>
      <c r="N84" s="1053"/>
      <c r="O84" s="1053"/>
      <c r="P84" s="1053"/>
      <c r="Q84" s="1053"/>
      <c r="R84" s="1053"/>
      <c r="S84" s="1053"/>
      <c r="T84" s="1053"/>
      <c r="U84" s="1053"/>
      <c r="V84" s="1053"/>
      <c r="W84" s="1053"/>
      <c r="X84" s="1053"/>
      <c r="Y84" s="1053"/>
      <c r="Z84" s="1053"/>
      <c r="AA84" s="1053"/>
      <c r="AB84" s="1053"/>
      <c r="AC84" s="1053"/>
      <c r="AD84" s="1053"/>
      <c r="AE84" s="1053"/>
      <c r="AF84" s="1053"/>
      <c r="AG84" s="1053"/>
      <c r="AH84" s="1053"/>
      <c r="AI84" s="1053"/>
      <c r="AJ84" s="1053"/>
      <c r="AK84" s="1053"/>
      <c r="AL84" s="1053"/>
      <c r="AM84" s="1053"/>
      <c r="AN84" s="1053"/>
      <c r="AO84" s="1053"/>
      <c r="AP84" s="1053"/>
      <c r="AQ84" s="1053"/>
      <c r="AR84" s="1053"/>
      <c r="AS84" s="1053"/>
      <c r="AT84" s="1053"/>
      <c r="AU84" s="1053"/>
      <c r="AV84" s="1053"/>
      <c r="AW84" s="1053"/>
      <c r="AX84" s="1053"/>
      <c r="AY84" s="1053"/>
      <c r="AZ84" s="1053"/>
      <c r="BA84" s="1053"/>
      <c r="BB84" s="1053"/>
      <c r="BC84" s="1053"/>
      <c r="BD84" s="1053"/>
      <c r="BE84" s="1053"/>
      <c r="BF84" s="1053"/>
      <c r="BG84" s="1053"/>
      <c r="BH84" s="1053"/>
      <c r="BI84" s="1053"/>
      <c r="BJ84" s="1053"/>
      <c r="BK84" s="1053"/>
      <c r="BL84" s="1053"/>
      <c r="BM84" s="1053"/>
      <c r="BN84" s="1053"/>
      <c r="BO84" s="1053"/>
      <c r="BP84" s="1053"/>
      <c r="BQ84" s="1053"/>
      <c r="BR84" s="1053"/>
      <c r="BS84" s="1054"/>
    </row>
    <row r="85" spans="2:71" s="105" customFormat="1" ht="20.25" customHeight="1">
      <c r="B85" s="1052"/>
      <c r="C85" s="1053"/>
      <c r="D85" s="1053"/>
      <c r="E85" s="1053"/>
      <c r="F85" s="1053"/>
      <c r="G85" s="1053"/>
      <c r="H85" s="1053"/>
      <c r="I85" s="1053"/>
      <c r="J85" s="1053"/>
      <c r="K85" s="1053"/>
      <c r="L85" s="1053"/>
      <c r="M85" s="1053"/>
      <c r="N85" s="1053"/>
      <c r="O85" s="1053"/>
      <c r="P85" s="1053"/>
      <c r="Q85" s="1053"/>
      <c r="R85" s="1053"/>
      <c r="S85" s="1053"/>
      <c r="T85" s="1053"/>
      <c r="U85" s="1053"/>
      <c r="V85" s="1053"/>
      <c r="W85" s="1053"/>
      <c r="X85" s="1053"/>
      <c r="Y85" s="1053"/>
      <c r="Z85" s="1053"/>
      <c r="AA85" s="1053"/>
      <c r="AB85" s="1053"/>
      <c r="AC85" s="1053"/>
      <c r="AD85" s="1053"/>
      <c r="AE85" s="1053"/>
      <c r="AF85" s="1053"/>
      <c r="AG85" s="1053"/>
      <c r="AH85" s="1053"/>
      <c r="AI85" s="1053"/>
      <c r="AJ85" s="1053"/>
      <c r="AK85" s="1053"/>
      <c r="AL85" s="1053"/>
      <c r="AM85" s="1053"/>
      <c r="AN85" s="1053"/>
      <c r="AO85" s="1053"/>
      <c r="AP85" s="1053"/>
      <c r="AQ85" s="1053"/>
      <c r="AR85" s="1053"/>
      <c r="AS85" s="1053"/>
      <c r="AT85" s="1053"/>
      <c r="AU85" s="1053"/>
      <c r="AV85" s="1053"/>
      <c r="AW85" s="1053"/>
      <c r="AX85" s="1053"/>
      <c r="AY85" s="1053"/>
      <c r="AZ85" s="1053"/>
      <c r="BA85" s="1053"/>
      <c r="BB85" s="1053"/>
      <c r="BC85" s="1053"/>
      <c r="BD85" s="1053"/>
      <c r="BE85" s="1053"/>
      <c r="BF85" s="1053"/>
      <c r="BG85" s="1053"/>
      <c r="BH85" s="1053"/>
      <c r="BI85" s="1053"/>
      <c r="BJ85" s="1053"/>
      <c r="BK85" s="1053"/>
      <c r="BL85" s="1053"/>
      <c r="BM85" s="1053"/>
      <c r="BN85" s="1053"/>
      <c r="BO85" s="1053"/>
      <c r="BP85" s="1053"/>
      <c r="BQ85" s="1053"/>
      <c r="BR85" s="1053"/>
      <c r="BS85" s="1054"/>
    </row>
    <row r="86" spans="2:71" s="105" customFormat="1" ht="20.25" customHeight="1">
      <c r="B86" s="1052"/>
      <c r="C86" s="1053"/>
      <c r="D86" s="1053"/>
      <c r="E86" s="1053"/>
      <c r="F86" s="1053"/>
      <c r="G86" s="1053"/>
      <c r="H86" s="1053"/>
      <c r="I86" s="1053"/>
      <c r="J86" s="1053"/>
      <c r="K86" s="1053"/>
      <c r="L86" s="1053"/>
      <c r="M86" s="1053"/>
      <c r="N86" s="1053"/>
      <c r="O86" s="1053"/>
      <c r="P86" s="1053"/>
      <c r="Q86" s="1053"/>
      <c r="R86" s="1053"/>
      <c r="S86" s="1053"/>
      <c r="T86" s="1053"/>
      <c r="U86" s="1053"/>
      <c r="V86" s="1053"/>
      <c r="W86" s="1053"/>
      <c r="X86" s="1053"/>
      <c r="Y86" s="1053"/>
      <c r="Z86" s="1053"/>
      <c r="AA86" s="1053"/>
      <c r="AB86" s="1053"/>
      <c r="AC86" s="1053"/>
      <c r="AD86" s="1053"/>
      <c r="AE86" s="1053"/>
      <c r="AF86" s="1053"/>
      <c r="AG86" s="1053"/>
      <c r="AH86" s="1053"/>
      <c r="AI86" s="1053"/>
      <c r="AJ86" s="1053"/>
      <c r="AK86" s="1053"/>
      <c r="AL86" s="1053"/>
      <c r="AM86" s="1053"/>
      <c r="AN86" s="1053"/>
      <c r="AO86" s="1053"/>
      <c r="AP86" s="1053"/>
      <c r="AQ86" s="1053"/>
      <c r="AR86" s="1053"/>
      <c r="AS86" s="1053"/>
      <c r="AT86" s="1053"/>
      <c r="AU86" s="1053"/>
      <c r="AV86" s="1053"/>
      <c r="AW86" s="1053"/>
      <c r="AX86" s="1053"/>
      <c r="AY86" s="1053"/>
      <c r="AZ86" s="1053"/>
      <c r="BA86" s="1053"/>
      <c r="BB86" s="1053"/>
      <c r="BC86" s="1053"/>
      <c r="BD86" s="1053"/>
      <c r="BE86" s="1053"/>
      <c r="BF86" s="1053"/>
      <c r="BG86" s="1053"/>
      <c r="BH86" s="1053"/>
      <c r="BI86" s="1053"/>
      <c r="BJ86" s="1053"/>
      <c r="BK86" s="1053"/>
      <c r="BL86" s="1053"/>
      <c r="BM86" s="1053"/>
      <c r="BN86" s="1053"/>
      <c r="BO86" s="1053"/>
      <c r="BP86" s="1053"/>
      <c r="BQ86" s="1053"/>
      <c r="BR86" s="1053"/>
      <c r="BS86" s="1054"/>
    </row>
    <row r="87" spans="2:71" s="105" customFormat="1" ht="20.25" customHeight="1">
      <c r="B87" s="1055"/>
      <c r="C87" s="1056"/>
      <c r="D87" s="1056"/>
      <c r="E87" s="1056"/>
      <c r="F87" s="1056"/>
      <c r="G87" s="1056"/>
      <c r="H87" s="1056"/>
      <c r="I87" s="1056"/>
      <c r="J87" s="1056"/>
      <c r="K87" s="1056"/>
      <c r="L87" s="1056"/>
      <c r="M87" s="1056"/>
      <c r="N87" s="1056"/>
      <c r="O87" s="1056"/>
      <c r="P87" s="1056"/>
      <c r="Q87" s="1056"/>
      <c r="R87" s="1056"/>
      <c r="S87" s="1056"/>
      <c r="T87" s="1056"/>
      <c r="U87" s="1056"/>
      <c r="V87" s="1056"/>
      <c r="W87" s="1056"/>
      <c r="X87" s="1056"/>
      <c r="Y87" s="1056"/>
      <c r="Z87" s="1056"/>
      <c r="AA87" s="1056"/>
      <c r="AB87" s="1056"/>
      <c r="AC87" s="1056"/>
      <c r="AD87" s="1056"/>
      <c r="AE87" s="1056"/>
      <c r="AF87" s="1056"/>
      <c r="AG87" s="1056"/>
      <c r="AH87" s="1056"/>
      <c r="AI87" s="1056"/>
      <c r="AJ87" s="1056"/>
      <c r="AK87" s="1056"/>
      <c r="AL87" s="1056"/>
      <c r="AM87" s="1056"/>
      <c r="AN87" s="1056"/>
      <c r="AO87" s="1056"/>
      <c r="AP87" s="1056"/>
      <c r="AQ87" s="1056"/>
      <c r="AR87" s="1056"/>
      <c r="AS87" s="1056"/>
      <c r="AT87" s="1056"/>
      <c r="AU87" s="1056"/>
      <c r="AV87" s="1056"/>
      <c r="AW87" s="1056"/>
      <c r="AX87" s="1056"/>
      <c r="AY87" s="1056"/>
      <c r="AZ87" s="1056"/>
      <c r="BA87" s="1056"/>
      <c r="BB87" s="1056"/>
      <c r="BC87" s="1056"/>
      <c r="BD87" s="1056"/>
      <c r="BE87" s="1056"/>
      <c r="BF87" s="1056"/>
      <c r="BG87" s="1056"/>
      <c r="BH87" s="1056"/>
      <c r="BI87" s="1056"/>
      <c r="BJ87" s="1056"/>
      <c r="BK87" s="1056"/>
      <c r="BL87" s="1056"/>
      <c r="BM87" s="1056"/>
      <c r="BN87" s="1056"/>
      <c r="BO87" s="1056"/>
      <c r="BP87" s="1056"/>
      <c r="BQ87" s="1056"/>
      <c r="BR87" s="1056"/>
      <c r="BS87" s="1057"/>
    </row>
    <row r="88" spans="2:71" s="105" customFormat="1" ht="20.25" customHeight="1">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4"/>
      <c r="BR88" s="154"/>
      <c r="BS88" s="154"/>
    </row>
    <row r="89" spans="2:71" s="43" customFormat="1" ht="15" customHeight="1">
      <c r="B89" s="144" t="s">
        <v>90</v>
      </c>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K89" s="61"/>
      <c r="BL89" s="61"/>
    </row>
    <row r="90" spans="2:71" s="43" customFormat="1" ht="15" customHeight="1">
      <c r="B90" s="1060" t="s">
        <v>289</v>
      </c>
      <c r="C90" s="1060"/>
      <c r="D90" s="1060"/>
      <c r="E90" s="1060"/>
      <c r="F90" s="1060"/>
      <c r="G90" s="1060"/>
      <c r="H90" s="1060"/>
      <c r="I90" s="1060"/>
      <c r="J90" s="1060"/>
      <c r="K90" s="1060"/>
      <c r="L90" s="1060"/>
      <c r="M90" s="1060"/>
      <c r="N90" s="1060"/>
      <c r="O90" s="1060"/>
      <c r="P90" s="1060"/>
      <c r="Q90" s="1060"/>
      <c r="R90" s="1060"/>
      <c r="S90" s="1060"/>
      <c r="T90" s="1060"/>
      <c r="U90" s="1060"/>
      <c r="V90" s="1060"/>
      <c r="W90" s="1060"/>
      <c r="X90" s="1060"/>
      <c r="Y90" s="1060"/>
      <c r="Z90" s="1060"/>
      <c r="AA90" s="1060"/>
      <c r="AB90" s="1060"/>
      <c r="AC90" s="1060"/>
      <c r="AD90" s="1060"/>
      <c r="AE90" s="1060"/>
      <c r="AF90" s="1060"/>
      <c r="AG90" s="1060"/>
      <c r="AH90" s="1060"/>
      <c r="AI90" s="1060"/>
      <c r="AJ90" s="1060"/>
      <c r="AK90" s="1060"/>
      <c r="AL90" s="1060"/>
      <c r="AM90" s="1060"/>
      <c r="AN90" s="1060"/>
      <c r="AO90" s="1060"/>
      <c r="AP90" s="1060"/>
      <c r="AQ90" s="1060"/>
      <c r="AR90" s="1060"/>
      <c r="AS90" s="1060"/>
      <c r="AT90" s="1060"/>
      <c r="AU90" s="1060"/>
      <c r="AV90" s="1060"/>
      <c r="AW90" s="1060"/>
      <c r="AX90" s="1060"/>
      <c r="AY90" s="1060"/>
      <c r="AZ90" s="1060"/>
      <c r="BA90" s="1060"/>
      <c r="BB90" s="1060"/>
      <c r="BC90" s="1060"/>
      <c r="BD90" s="1060"/>
      <c r="BE90" s="1060"/>
      <c r="BF90" s="1060"/>
      <c r="BG90" s="1060"/>
      <c r="BH90" s="1060"/>
      <c r="BI90" s="1060"/>
      <c r="BJ90" s="1060"/>
      <c r="BK90" s="1060"/>
      <c r="BL90" s="1060"/>
      <c r="BM90" s="1060"/>
      <c r="BN90" s="1060"/>
      <c r="BO90" s="1060"/>
      <c r="BP90" s="1060"/>
      <c r="BQ90" s="1060"/>
      <c r="BR90" s="1060"/>
      <c r="BS90" s="1060"/>
    </row>
    <row r="91" spans="2:71" s="43" customFormat="1" ht="15" customHeight="1">
      <c r="B91" s="1061"/>
      <c r="C91" s="1061"/>
      <c r="D91" s="1061"/>
      <c r="E91" s="1061"/>
      <c r="F91" s="1061"/>
      <c r="G91" s="1061"/>
      <c r="H91" s="1061"/>
      <c r="I91" s="1061"/>
      <c r="J91" s="1061"/>
      <c r="K91" s="1061"/>
      <c r="L91" s="1061"/>
      <c r="M91" s="1061"/>
      <c r="N91" s="1061"/>
      <c r="O91" s="1061"/>
      <c r="P91" s="1061"/>
      <c r="Q91" s="1061"/>
      <c r="R91" s="1061"/>
      <c r="S91" s="1061"/>
      <c r="T91" s="1061"/>
      <c r="U91" s="1061"/>
      <c r="V91" s="1061"/>
      <c r="W91" s="1061"/>
      <c r="X91" s="1061"/>
      <c r="Y91" s="1061"/>
      <c r="Z91" s="1061"/>
      <c r="AA91" s="1061"/>
      <c r="AB91" s="1061"/>
      <c r="AC91" s="1061"/>
      <c r="AD91" s="1061"/>
      <c r="AE91" s="1061"/>
      <c r="AF91" s="1061"/>
      <c r="AG91" s="1061"/>
      <c r="AH91" s="1061"/>
      <c r="AI91" s="1061"/>
      <c r="AJ91" s="1061"/>
      <c r="AK91" s="1061"/>
      <c r="AL91" s="1061"/>
      <c r="AM91" s="1061"/>
      <c r="AN91" s="1061"/>
      <c r="AO91" s="1061"/>
      <c r="AP91" s="1061"/>
      <c r="AQ91" s="1061"/>
      <c r="AR91" s="1061"/>
      <c r="AS91" s="1061"/>
      <c r="AT91" s="1061"/>
      <c r="AU91" s="1061"/>
      <c r="AV91" s="1061"/>
      <c r="AW91" s="1061"/>
      <c r="AX91" s="1061"/>
      <c r="AY91" s="1061"/>
      <c r="AZ91" s="1061"/>
      <c r="BA91" s="1061"/>
      <c r="BB91" s="1061"/>
      <c r="BC91" s="1061"/>
      <c r="BD91" s="1061"/>
      <c r="BE91" s="1061"/>
      <c r="BF91" s="1061"/>
      <c r="BG91" s="1061"/>
      <c r="BH91" s="1061"/>
      <c r="BI91" s="1061"/>
      <c r="BJ91" s="1061"/>
      <c r="BK91" s="1061"/>
      <c r="BL91" s="1061"/>
      <c r="BM91" s="1061"/>
      <c r="BN91" s="1061"/>
      <c r="BO91" s="1061"/>
      <c r="BP91" s="1061"/>
      <c r="BQ91" s="1061"/>
      <c r="BR91" s="1061"/>
      <c r="BS91" s="1061"/>
    </row>
    <row r="92" spans="2:71" s="105" customFormat="1" ht="20.25" customHeight="1">
      <c r="B92" s="1049"/>
      <c r="C92" s="1050"/>
      <c r="D92" s="1050"/>
      <c r="E92" s="1050"/>
      <c r="F92" s="1050"/>
      <c r="G92" s="1050"/>
      <c r="H92" s="1050"/>
      <c r="I92" s="1050"/>
      <c r="J92" s="1050"/>
      <c r="K92" s="1050"/>
      <c r="L92" s="1050"/>
      <c r="M92" s="1050"/>
      <c r="N92" s="1050"/>
      <c r="O92" s="1050"/>
      <c r="P92" s="1050"/>
      <c r="Q92" s="1050"/>
      <c r="R92" s="1050"/>
      <c r="S92" s="1050"/>
      <c r="T92" s="1050"/>
      <c r="U92" s="1050"/>
      <c r="V92" s="1050"/>
      <c r="W92" s="1050"/>
      <c r="X92" s="1050"/>
      <c r="Y92" s="1050"/>
      <c r="Z92" s="1050"/>
      <c r="AA92" s="1050"/>
      <c r="AB92" s="1050"/>
      <c r="AC92" s="1050"/>
      <c r="AD92" s="1050"/>
      <c r="AE92" s="1050"/>
      <c r="AF92" s="1050"/>
      <c r="AG92" s="1050"/>
      <c r="AH92" s="1050"/>
      <c r="AI92" s="1050"/>
      <c r="AJ92" s="1050"/>
      <c r="AK92" s="1050"/>
      <c r="AL92" s="1050"/>
      <c r="AM92" s="1050"/>
      <c r="AN92" s="1050"/>
      <c r="AO92" s="1050"/>
      <c r="AP92" s="1050"/>
      <c r="AQ92" s="1050"/>
      <c r="AR92" s="1050"/>
      <c r="AS92" s="1050"/>
      <c r="AT92" s="1050"/>
      <c r="AU92" s="1050"/>
      <c r="AV92" s="1050"/>
      <c r="AW92" s="1050"/>
      <c r="AX92" s="1050"/>
      <c r="AY92" s="1050"/>
      <c r="AZ92" s="1050"/>
      <c r="BA92" s="1050"/>
      <c r="BB92" s="1050"/>
      <c r="BC92" s="1050"/>
      <c r="BD92" s="1050"/>
      <c r="BE92" s="1050"/>
      <c r="BF92" s="1050"/>
      <c r="BG92" s="1050"/>
      <c r="BH92" s="1050"/>
      <c r="BI92" s="1050"/>
      <c r="BJ92" s="1050"/>
      <c r="BK92" s="1050"/>
      <c r="BL92" s="1050"/>
      <c r="BM92" s="1050"/>
      <c r="BN92" s="1050"/>
      <c r="BO92" s="1050"/>
      <c r="BP92" s="1050"/>
      <c r="BQ92" s="1050"/>
      <c r="BR92" s="1050"/>
      <c r="BS92" s="1051"/>
    </row>
    <row r="93" spans="2:71" s="105" customFormat="1" ht="20.25" customHeight="1">
      <c r="B93" s="1052"/>
      <c r="C93" s="1053"/>
      <c r="D93" s="1053"/>
      <c r="E93" s="1053"/>
      <c r="F93" s="1053"/>
      <c r="G93" s="1053"/>
      <c r="H93" s="1053"/>
      <c r="I93" s="1053"/>
      <c r="J93" s="1053"/>
      <c r="K93" s="1053"/>
      <c r="L93" s="1053"/>
      <c r="M93" s="1053"/>
      <c r="N93" s="1053"/>
      <c r="O93" s="1053"/>
      <c r="P93" s="1053"/>
      <c r="Q93" s="1053"/>
      <c r="R93" s="1053"/>
      <c r="S93" s="1053"/>
      <c r="T93" s="1053"/>
      <c r="U93" s="1053"/>
      <c r="V93" s="1053"/>
      <c r="W93" s="1053"/>
      <c r="X93" s="1053"/>
      <c r="Y93" s="1053"/>
      <c r="Z93" s="1053"/>
      <c r="AA93" s="1053"/>
      <c r="AB93" s="1053"/>
      <c r="AC93" s="1053"/>
      <c r="AD93" s="1053"/>
      <c r="AE93" s="1053"/>
      <c r="AF93" s="1053"/>
      <c r="AG93" s="1053"/>
      <c r="AH93" s="1053"/>
      <c r="AI93" s="1053"/>
      <c r="AJ93" s="1053"/>
      <c r="AK93" s="1053"/>
      <c r="AL93" s="1053"/>
      <c r="AM93" s="1053"/>
      <c r="AN93" s="1053"/>
      <c r="AO93" s="1053"/>
      <c r="AP93" s="1053"/>
      <c r="AQ93" s="1053"/>
      <c r="AR93" s="1053"/>
      <c r="AS93" s="1053"/>
      <c r="AT93" s="1053"/>
      <c r="AU93" s="1053"/>
      <c r="AV93" s="1053"/>
      <c r="AW93" s="1053"/>
      <c r="AX93" s="1053"/>
      <c r="AY93" s="1053"/>
      <c r="AZ93" s="1053"/>
      <c r="BA93" s="1053"/>
      <c r="BB93" s="1053"/>
      <c r="BC93" s="1053"/>
      <c r="BD93" s="1053"/>
      <c r="BE93" s="1053"/>
      <c r="BF93" s="1053"/>
      <c r="BG93" s="1053"/>
      <c r="BH93" s="1053"/>
      <c r="BI93" s="1053"/>
      <c r="BJ93" s="1053"/>
      <c r="BK93" s="1053"/>
      <c r="BL93" s="1053"/>
      <c r="BM93" s="1053"/>
      <c r="BN93" s="1053"/>
      <c r="BO93" s="1053"/>
      <c r="BP93" s="1053"/>
      <c r="BQ93" s="1053"/>
      <c r="BR93" s="1053"/>
      <c r="BS93" s="1054"/>
    </row>
    <row r="94" spans="2:71" s="105" customFormat="1" ht="20.25" customHeight="1">
      <c r="B94" s="1052"/>
      <c r="C94" s="1053"/>
      <c r="D94" s="1053"/>
      <c r="E94" s="1053"/>
      <c r="F94" s="1053"/>
      <c r="G94" s="1053"/>
      <c r="H94" s="1053"/>
      <c r="I94" s="1053"/>
      <c r="J94" s="1053"/>
      <c r="K94" s="1053"/>
      <c r="L94" s="1053"/>
      <c r="M94" s="1053"/>
      <c r="N94" s="1053"/>
      <c r="O94" s="1053"/>
      <c r="P94" s="1053"/>
      <c r="Q94" s="1053"/>
      <c r="R94" s="1053"/>
      <c r="S94" s="1053"/>
      <c r="T94" s="1053"/>
      <c r="U94" s="1053"/>
      <c r="V94" s="1053"/>
      <c r="W94" s="1053"/>
      <c r="X94" s="1053"/>
      <c r="Y94" s="1053"/>
      <c r="Z94" s="1053"/>
      <c r="AA94" s="1053"/>
      <c r="AB94" s="1053"/>
      <c r="AC94" s="1053"/>
      <c r="AD94" s="1053"/>
      <c r="AE94" s="1053"/>
      <c r="AF94" s="1053"/>
      <c r="AG94" s="1053"/>
      <c r="AH94" s="1053"/>
      <c r="AI94" s="1053"/>
      <c r="AJ94" s="1053"/>
      <c r="AK94" s="1053"/>
      <c r="AL94" s="1053"/>
      <c r="AM94" s="1053"/>
      <c r="AN94" s="1053"/>
      <c r="AO94" s="1053"/>
      <c r="AP94" s="1053"/>
      <c r="AQ94" s="1053"/>
      <c r="AR94" s="1053"/>
      <c r="AS94" s="1053"/>
      <c r="AT94" s="1053"/>
      <c r="AU94" s="1053"/>
      <c r="AV94" s="1053"/>
      <c r="AW94" s="1053"/>
      <c r="AX94" s="1053"/>
      <c r="AY94" s="1053"/>
      <c r="AZ94" s="1053"/>
      <c r="BA94" s="1053"/>
      <c r="BB94" s="1053"/>
      <c r="BC94" s="1053"/>
      <c r="BD94" s="1053"/>
      <c r="BE94" s="1053"/>
      <c r="BF94" s="1053"/>
      <c r="BG94" s="1053"/>
      <c r="BH94" s="1053"/>
      <c r="BI94" s="1053"/>
      <c r="BJ94" s="1053"/>
      <c r="BK94" s="1053"/>
      <c r="BL94" s="1053"/>
      <c r="BM94" s="1053"/>
      <c r="BN94" s="1053"/>
      <c r="BO94" s="1053"/>
      <c r="BP94" s="1053"/>
      <c r="BQ94" s="1053"/>
      <c r="BR94" s="1053"/>
      <c r="BS94" s="1054"/>
    </row>
    <row r="95" spans="2:71" s="105" customFormat="1" ht="20.25" customHeight="1">
      <c r="B95" s="1052"/>
      <c r="C95" s="1053"/>
      <c r="D95" s="1053"/>
      <c r="E95" s="1053"/>
      <c r="F95" s="1053"/>
      <c r="G95" s="1053"/>
      <c r="H95" s="1053"/>
      <c r="I95" s="1053"/>
      <c r="J95" s="1053"/>
      <c r="K95" s="1053"/>
      <c r="L95" s="1053"/>
      <c r="M95" s="1053"/>
      <c r="N95" s="1053"/>
      <c r="O95" s="1053"/>
      <c r="P95" s="1053"/>
      <c r="Q95" s="1053"/>
      <c r="R95" s="1053"/>
      <c r="S95" s="1053"/>
      <c r="T95" s="1053"/>
      <c r="U95" s="1053"/>
      <c r="V95" s="1053"/>
      <c r="W95" s="1053"/>
      <c r="X95" s="1053"/>
      <c r="Y95" s="1053"/>
      <c r="Z95" s="1053"/>
      <c r="AA95" s="1053"/>
      <c r="AB95" s="1053"/>
      <c r="AC95" s="1053"/>
      <c r="AD95" s="1053"/>
      <c r="AE95" s="1053"/>
      <c r="AF95" s="1053"/>
      <c r="AG95" s="1053"/>
      <c r="AH95" s="1053"/>
      <c r="AI95" s="1053"/>
      <c r="AJ95" s="1053"/>
      <c r="AK95" s="1053"/>
      <c r="AL95" s="1053"/>
      <c r="AM95" s="1053"/>
      <c r="AN95" s="1053"/>
      <c r="AO95" s="1053"/>
      <c r="AP95" s="1053"/>
      <c r="AQ95" s="1053"/>
      <c r="AR95" s="1053"/>
      <c r="AS95" s="1053"/>
      <c r="AT95" s="1053"/>
      <c r="AU95" s="1053"/>
      <c r="AV95" s="1053"/>
      <c r="AW95" s="1053"/>
      <c r="AX95" s="1053"/>
      <c r="AY95" s="1053"/>
      <c r="AZ95" s="1053"/>
      <c r="BA95" s="1053"/>
      <c r="BB95" s="1053"/>
      <c r="BC95" s="1053"/>
      <c r="BD95" s="1053"/>
      <c r="BE95" s="1053"/>
      <c r="BF95" s="1053"/>
      <c r="BG95" s="1053"/>
      <c r="BH95" s="1053"/>
      <c r="BI95" s="1053"/>
      <c r="BJ95" s="1053"/>
      <c r="BK95" s="1053"/>
      <c r="BL95" s="1053"/>
      <c r="BM95" s="1053"/>
      <c r="BN95" s="1053"/>
      <c r="BO95" s="1053"/>
      <c r="BP95" s="1053"/>
      <c r="BQ95" s="1053"/>
      <c r="BR95" s="1053"/>
      <c r="BS95" s="1054"/>
    </row>
    <row r="96" spans="2:71" s="105" customFormat="1" ht="20.25" customHeight="1">
      <c r="B96" s="1052"/>
      <c r="C96" s="1053"/>
      <c r="D96" s="1053"/>
      <c r="E96" s="1053"/>
      <c r="F96" s="1053"/>
      <c r="G96" s="1053"/>
      <c r="H96" s="1053"/>
      <c r="I96" s="1053"/>
      <c r="J96" s="1053"/>
      <c r="K96" s="1053"/>
      <c r="L96" s="1053"/>
      <c r="M96" s="1053"/>
      <c r="N96" s="1053"/>
      <c r="O96" s="1053"/>
      <c r="P96" s="1053"/>
      <c r="Q96" s="1053"/>
      <c r="R96" s="1053"/>
      <c r="S96" s="1053"/>
      <c r="T96" s="1053"/>
      <c r="U96" s="1053"/>
      <c r="V96" s="1053"/>
      <c r="W96" s="1053"/>
      <c r="X96" s="1053"/>
      <c r="Y96" s="1053"/>
      <c r="Z96" s="1053"/>
      <c r="AA96" s="1053"/>
      <c r="AB96" s="1053"/>
      <c r="AC96" s="1053"/>
      <c r="AD96" s="1053"/>
      <c r="AE96" s="1053"/>
      <c r="AF96" s="1053"/>
      <c r="AG96" s="1053"/>
      <c r="AH96" s="1053"/>
      <c r="AI96" s="1053"/>
      <c r="AJ96" s="1053"/>
      <c r="AK96" s="1053"/>
      <c r="AL96" s="1053"/>
      <c r="AM96" s="1053"/>
      <c r="AN96" s="1053"/>
      <c r="AO96" s="1053"/>
      <c r="AP96" s="1053"/>
      <c r="AQ96" s="1053"/>
      <c r="AR96" s="1053"/>
      <c r="AS96" s="1053"/>
      <c r="AT96" s="1053"/>
      <c r="AU96" s="1053"/>
      <c r="AV96" s="1053"/>
      <c r="AW96" s="1053"/>
      <c r="AX96" s="1053"/>
      <c r="AY96" s="1053"/>
      <c r="AZ96" s="1053"/>
      <c r="BA96" s="1053"/>
      <c r="BB96" s="1053"/>
      <c r="BC96" s="1053"/>
      <c r="BD96" s="1053"/>
      <c r="BE96" s="1053"/>
      <c r="BF96" s="1053"/>
      <c r="BG96" s="1053"/>
      <c r="BH96" s="1053"/>
      <c r="BI96" s="1053"/>
      <c r="BJ96" s="1053"/>
      <c r="BK96" s="1053"/>
      <c r="BL96" s="1053"/>
      <c r="BM96" s="1053"/>
      <c r="BN96" s="1053"/>
      <c r="BO96" s="1053"/>
      <c r="BP96" s="1053"/>
      <c r="BQ96" s="1053"/>
      <c r="BR96" s="1053"/>
      <c r="BS96" s="1054"/>
    </row>
    <row r="97" spans="2:71" s="105" customFormat="1" ht="20.25" customHeight="1">
      <c r="B97" s="1052"/>
      <c r="C97" s="1053"/>
      <c r="D97" s="1053"/>
      <c r="E97" s="1053"/>
      <c r="F97" s="1053"/>
      <c r="G97" s="1053"/>
      <c r="H97" s="1053"/>
      <c r="I97" s="1053"/>
      <c r="J97" s="1053"/>
      <c r="K97" s="1053"/>
      <c r="L97" s="1053"/>
      <c r="M97" s="1053"/>
      <c r="N97" s="1053"/>
      <c r="O97" s="1053"/>
      <c r="P97" s="1053"/>
      <c r="Q97" s="1053"/>
      <c r="R97" s="1053"/>
      <c r="S97" s="1053"/>
      <c r="T97" s="1053"/>
      <c r="U97" s="1053"/>
      <c r="V97" s="1053"/>
      <c r="W97" s="1053"/>
      <c r="X97" s="1053"/>
      <c r="Y97" s="1053"/>
      <c r="Z97" s="1053"/>
      <c r="AA97" s="1053"/>
      <c r="AB97" s="1053"/>
      <c r="AC97" s="1053"/>
      <c r="AD97" s="1053"/>
      <c r="AE97" s="1053"/>
      <c r="AF97" s="1053"/>
      <c r="AG97" s="1053"/>
      <c r="AH97" s="1053"/>
      <c r="AI97" s="1053"/>
      <c r="AJ97" s="1053"/>
      <c r="AK97" s="1053"/>
      <c r="AL97" s="1053"/>
      <c r="AM97" s="1053"/>
      <c r="AN97" s="1053"/>
      <c r="AO97" s="1053"/>
      <c r="AP97" s="1053"/>
      <c r="AQ97" s="1053"/>
      <c r="AR97" s="1053"/>
      <c r="AS97" s="1053"/>
      <c r="AT97" s="1053"/>
      <c r="AU97" s="1053"/>
      <c r="AV97" s="1053"/>
      <c r="AW97" s="1053"/>
      <c r="AX97" s="1053"/>
      <c r="AY97" s="1053"/>
      <c r="AZ97" s="1053"/>
      <c r="BA97" s="1053"/>
      <c r="BB97" s="1053"/>
      <c r="BC97" s="1053"/>
      <c r="BD97" s="1053"/>
      <c r="BE97" s="1053"/>
      <c r="BF97" s="1053"/>
      <c r="BG97" s="1053"/>
      <c r="BH97" s="1053"/>
      <c r="BI97" s="1053"/>
      <c r="BJ97" s="1053"/>
      <c r="BK97" s="1053"/>
      <c r="BL97" s="1053"/>
      <c r="BM97" s="1053"/>
      <c r="BN97" s="1053"/>
      <c r="BO97" s="1053"/>
      <c r="BP97" s="1053"/>
      <c r="BQ97" s="1053"/>
      <c r="BR97" s="1053"/>
      <c r="BS97" s="1054"/>
    </row>
    <row r="98" spans="2:71" s="105" customFormat="1" ht="20.25" customHeight="1">
      <c r="B98" s="1052"/>
      <c r="C98" s="1053"/>
      <c r="D98" s="1053"/>
      <c r="E98" s="1053"/>
      <c r="F98" s="1053"/>
      <c r="G98" s="1053"/>
      <c r="H98" s="1053"/>
      <c r="I98" s="1053"/>
      <c r="J98" s="1053"/>
      <c r="K98" s="1053"/>
      <c r="L98" s="1053"/>
      <c r="M98" s="1053"/>
      <c r="N98" s="1053"/>
      <c r="O98" s="1053"/>
      <c r="P98" s="1053"/>
      <c r="Q98" s="1053"/>
      <c r="R98" s="1053"/>
      <c r="S98" s="1053"/>
      <c r="T98" s="1053"/>
      <c r="U98" s="1053"/>
      <c r="V98" s="1053"/>
      <c r="W98" s="1053"/>
      <c r="X98" s="1053"/>
      <c r="Y98" s="1053"/>
      <c r="Z98" s="1053"/>
      <c r="AA98" s="1053"/>
      <c r="AB98" s="1053"/>
      <c r="AC98" s="1053"/>
      <c r="AD98" s="1053"/>
      <c r="AE98" s="1053"/>
      <c r="AF98" s="1053"/>
      <c r="AG98" s="1053"/>
      <c r="AH98" s="1053"/>
      <c r="AI98" s="1053"/>
      <c r="AJ98" s="1053"/>
      <c r="AK98" s="1053"/>
      <c r="AL98" s="1053"/>
      <c r="AM98" s="1053"/>
      <c r="AN98" s="1053"/>
      <c r="AO98" s="1053"/>
      <c r="AP98" s="1053"/>
      <c r="AQ98" s="1053"/>
      <c r="AR98" s="1053"/>
      <c r="AS98" s="1053"/>
      <c r="AT98" s="1053"/>
      <c r="AU98" s="1053"/>
      <c r="AV98" s="1053"/>
      <c r="AW98" s="1053"/>
      <c r="AX98" s="1053"/>
      <c r="AY98" s="1053"/>
      <c r="AZ98" s="1053"/>
      <c r="BA98" s="1053"/>
      <c r="BB98" s="1053"/>
      <c r="BC98" s="1053"/>
      <c r="BD98" s="1053"/>
      <c r="BE98" s="1053"/>
      <c r="BF98" s="1053"/>
      <c r="BG98" s="1053"/>
      <c r="BH98" s="1053"/>
      <c r="BI98" s="1053"/>
      <c r="BJ98" s="1053"/>
      <c r="BK98" s="1053"/>
      <c r="BL98" s="1053"/>
      <c r="BM98" s="1053"/>
      <c r="BN98" s="1053"/>
      <c r="BO98" s="1053"/>
      <c r="BP98" s="1053"/>
      <c r="BQ98" s="1053"/>
      <c r="BR98" s="1053"/>
      <c r="BS98" s="1054"/>
    </row>
    <row r="99" spans="2:71" s="105" customFormat="1" ht="20.25" customHeight="1">
      <c r="B99" s="1052"/>
      <c r="C99" s="1053"/>
      <c r="D99" s="1053"/>
      <c r="E99" s="1053"/>
      <c r="F99" s="1053"/>
      <c r="G99" s="1053"/>
      <c r="H99" s="1053"/>
      <c r="I99" s="1053"/>
      <c r="J99" s="1053"/>
      <c r="K99" s="1053"/>
      <c r="L99" s="1053"/>
      <c r="M99" s="1053"/>
      <c r="N99" s="1053"/>
      <c r="O99" s="1053"/>
      <c r="P99" s="1053"/>
      <c r="Q99" s="1053"/>
      <c r="R99" s="1053"/>
      <c r="S99" s="1053"/>
      <c r="T99" s="1053"/>
      <c r="U99" s="1053"/>
      <c r="V99" s="1053"/>
      <c r="W99" s="1053"/>
      <c r="X99" s="1053"/>
      <c r="Y99" s="1053"/>
      <c r="Z99" s="1053"/>
      <c r="AA99" s="1053"/>
      <c r="AB99" s="1053"/>
      <c r="AC99" s="1053"/>
      <c r="AD99" s="1053"/>
      <c r="AE99" s="1053"/>
      <c r="AF99" s="1053"/>
      <c r="AG99" s="1053"/>
      <c r="AH99" s="1053"/>
      <c r="AI99" s="1053"/>
      <c r="AJ99" s="1053"/>
      <c r="AK99" s="1053"/>
      <c r="AL99" s="1053"/>
      <c r="AM99" s="1053"/>
      <c r="AN99" s="1053"/>
      <c r="AO99" s="1053"/>
      <c r="AP99" s="1053"/>
      <c r="AQ99" s="1053"/>
      <c r="AR99" s="1053"/>
      <c r="AS99" s="1053"/>
      <c r="AT99" s="1053"/>
      <c r="AU99" s="1053"/>
      <c r="AV99" s="1053"/>
      <c r="AW99" s="1053"/>
      <c r="AX99" s="1053"/>
      <c r="AY99" s="1053"/>
      <c r="AZ99" s="1053"/>
      <c r="BA99" s="1053"/>
      <c r="BB99" s="1053"/>
      <c r="BC99" s="1053"/>
      <c r="BD99" s="1053"/>
      <c r="BE99" s="1053"/>
      <c r="BF99" s="1053"/>
      <c r="BG99" s="1053"/>
      <c r="BH99" s="1053"/>
      <c r="BI99" s="1053"/>
      <c r="BJ99" s="1053"/>
      <c r="BK99" s="1053"/>
      <c r="BL99" s="1053"/>
      <c r="BM99" s="1053"/>
      <c r="BN99" s="1053"/>
      <c r="BO99" s="1053"/>
      <c r="BP99" s="1053"/>
      <c r="BQ99" s="1053"/>
      <c r="BR99" s="1053"/>
      <c r="BS99" s="1054"/>
    </row>
    <row r="100" spans="2:71" s="105" customFormat="1" ht="20.25" customHeight="1">
      <c r="B100" s="1052"/>
      <c r="C100" s="1053"/>
      <c r="D100" s="1053"/>
      <c r="E100" s="1053"/>
      <c r="F100" s="1053"/>
      <c r="G100" s="1053"/>
      <c r="H100" s="1053"/>
      <c r="I100" s="1053"/>
      <c r="J100" s="1053"/>
      <c r="K100" s="1053"/>
      <c r="L100" s="1053"/>
      <c r="M100" s="1053"/>
      <c r="N100" s="1053"/>
      <c r="O100" s="1053"/>
      <c r="P100" s="1053"/>
      <c r="Q100" s="1053"/>
      <c r="R100" s="1053"/>
      <c r="S100" s="1053"/>
      <c r="T100" s="1053"/>
      <c r="U100" s="1053"/>
      <c r="V100" s="1053"/>
      <c r="W100" s="1053"/>
      <c r="X100" s="1053"/>
      <c r="Y100" s="1053"/>
      <c r="Z100" s="1053"/>
      <c r="AA100" s="1053"/>
      <c r="AB100" s="1053"/>
      <c r="AC100" s="1053"/>
      <c r="AD100" s="1053"/>
      <c r="AE100" s="1053"/>
      <c r="AF100" s="1053"/>
      <c r="AG100" s="1053"/>
      <c r="AH100" s="1053"/>
      <c r="AI100" s="1053"/>
      <c r="AJ100" s="1053"/>
      <c r="AK100" s="1053"/>
      <c r="AL100" s="1053"/>
      <c r="AM100" s="1053"/>
      <c r="AN100" s="1053"/>
      <c r="AO100" s="1053"/>
      <c r="AP100" s="1053"/>
      <c r="AQ100" s="1053"/>
      <c r="AR100" s="1053"/>
      <c r="AS100" s="1053"/>
      <c r="AT100" s="1053"/>
      <c r="AU100" s="1053"/>
      <c r="AV100" s="1053"/>
      <c r="AW100" s="1053"/>
      <c r="AX100" s="1053"/>
      <c r="AY100" s="1053"/>
      <c r="AZ100" s="1053"/>
      <c r="BA100" s="1053"/>
      <c r="BB100" s="1053"/>
      <c r="BC100" s="1053"/>
      <c r="BD100" s="1053"/>
      <c r="BE100" s="1053"/>
      <c r="BF100" s="1053"/>
      <c r="BG100" s="1053"/>
      <c r="BH100" s="1053"/>
      <c r="BI100" s="1053"/>
      <c r="BJ100" s="1053"/>
      <c r="BK100" s="1053"/>
      <c r="BL100" s="1053"/>
      <c r="BM100" s="1053"/>
      <c r="BN100" s="1053"/>
      <c r="BO100" s="1053"/>
      <c r="BP100" s="1053"/>
      <c r="BQ100" s="1053"/>
      <c r="BR100" s="1053"/>
      <c r="BS100" s="1054"/>
    </row>
    <row r="101" spans="2:71" s="105" customFormat="1" ht="20.25" customHeight="1">
      <c r="B101" s="1052"/>
      <c r="C101" s="1053"/>
      <c r="D101" s="1053"/>
      <c r="E101" s="1053"/>
      <c r="F101" s="1053"/>
      <c r="G101" s="1053"/>
      <c r="H101" s="1053"/>
      <c r="I101" s="1053"/>
      <c r="J101" s="1053"/>
      <c r="K101" s="1053"/>
      <c r="L101" s="1053"/>
      <c r="M101" s="1053"/>
      <c r="N101" s="1053"/>
      <c r="O101" s="1053"/>
      <c r="P101" s="1053"/>
      <c r="Q101" s="1053"/>
      <c r="R101" s="1053"/>
      <c r="S101" s="1053"/>
      <c r="T101" s="1053"/>
      <c r="U101" s="1053"/>
      <c r="V101" s="1053"/>
      <c r="W101" s="1053"/>
      <c r="X101" s="1053"/>
      <c r="Y101" s="1053"/>
      <c r="Z101" s="1053"/>
      <c r="AA101" s="1053"/>
      <c r="AB101" s="1053"/>
      <c r="AC101" s="1053"/>
      <c r="AD101" s="1053"/>
      <c r="AE101" s="1053"/>
      <c r="AF101" s="1053"/>
      <c r="AG101" s="1053"/>
      <c r="AH101" s="1053"/>
      <c r="AI101" s="1053"/>
      <c r="AJ101" s="1053"/>
      <c r="AK101" s="1053"/>
      <c r="AL101" s="1053"/>
      <c r="AM101" s="1053"/>
      <c r="AN101" s="1053"/>
      <c r="AO101" s="1053"/>
      <c r="AP101" s="1053"/>
      <c r="AQ101" s="1053"/>
      <c r="AR101" s="1053"/>
      <c r="AS101" s="1053"/>
      <c r="AT101" s="1053"/>
      <c r="AU101" s="1053"/>
      <c r="AV101" s="1053"/>
      <c r="AW101" s="1053"/>
      <c r="AX101" s="1053"/>
      <c r="AY101" s="1053"/>
      <c r="AZ101" s="1053"/>
      <c r="BA101" s="1053"/>
      <c r="BB101" s="1053"/>
      <c r="BC101" s="1053"/>
      <c r="BD101" s="1053"/>
      <c r="BE101" s="1053"/>
      <c r="BF101" s="1053"/>
      <c r="BG101" s="1053"/>
      <c r="BH101" s="1053"/>
      <c r="BI101" s="1053"/>
      <c r="BJ101" s="1053"/>
      <c r="BK101" s="1053"/>
      <c r="BL101" s="1053"/>
      <c r="BM101" s="1053"/>
      <c r="BN101" s="1053"/>
      <c r="BO101" s="1053"/>
      <c r="BP101" s="1053"/>
      <c r="BQ101" s="1053"/>
      <c r="BR101" s="1053"/>
      <c r="BS101" s="1054"/>
    </row>
    <row r="102" spans="2:71" s="105" customFormat="1" ht="20.25" customHeight="1">
      <c r="B102" s="1055"/>
      <c r="C102" s="1056"/>
      <c r="D102" s="1056"/>
      <c r="E102" s="1056"/>
      <c r="F102" s="1056"/>
      <c r="G102" s="1056"/>
      <c r="H102" s="1056"/>
      <c r="I102" s="1056"/>
      <c r="J102" s="1056"/>
      <c r="K102" s="1056"/>
      <c r="L102" s="1056"/>
      <c r="M102" s="1056"/>
      <c r="N102" s="1056"/>
      <c r="O102" s="1056"/>
      <c r="P102" s="1056"/>
      <c r="Q102" s="1056"/>
      <c r="R102" s="1056"/>
      <c r="S102" s="1056"/>
      <c r="T102" s="1056"/>
      <c r="U102" s="1056"/>
      <c r="V102" s="1056"/>
      <c r="W102" s="1056"/>
      <c r="X102" s="1056"/>
      <c r="Y102" s="1056"/>
      <c r="Z102" s="1056"/>
      <c r="AA102" s="1056"/>
      <c r="AB102" s="1056"/>
      <c r="AC102" s="1056"/>
      <c r="AD102" s="1056"/>
      <c r="AE102" s="1056"/>
      <c r="AF102" s="1056"/>
      <c r="AG102" s="1056"/>
      <c r="AH102" s="1056"/>
      <c r="AI102" s="1056"/>
      <c r="AJ102" s="1056"/>
      <c r="AK102" s="1056"/>
      <c r="AL102" s="1056"/>
      <c r="AM102" s="1056"/>
      <c r="AN102" s="1056"/>
      <c r="AO102" s="1056"/>
      <c r="AP102" s="1056"/>
      <c r="AQ102" s="1056"/>
      <c r="AR102" s="1056"/>
      <c r="AS102" s="1056"/>
      <c r="AT102" s="1056"/>
      <c r="AU102" s="1056"/>
      <c r="AV102" s="1056"/>
      <c r="AW102" s="1056"/>
      <c r="AX102" s="1056"/>
      <c r="AY102" s="1056"/>
      <c r="AZ102" s="1056"/>
      <c r="BA102" s="1056"/>
      <c r="BB102" s="1056"/>
      <c r="BC102" s="1056"/>
      <c r="BD102" s="1056"/>
      <c r="BE102" s="1056"/>
      <c r="BF102" s="1056"/>
      <c r="BG102" s="1056"/>
      <c r="BH102" s="1056"/>
      <c r="BI102" s="1056"/>
      <c r="BJ102" s="1056"/>
      <c r="BK102" s="1056"/>
      <c r="BL102" s="1056"/>
      <c r="BM102" s="1056"/>
      <c r="BN102" s="1056"/>
      <c r="BO102" s="1056"/>
      <c r="BP102" s="1056"/>
      <c r="BQ102" s="1056"/>
      <c r="BR102" s="1056"/>
      <c r="BS102" s="1057"/>
    </row>
    <row r="103" spans="2:71" s="105" customFormat="1" ht="20.25" customHeight="1">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row>
    <row r="104" spans="2:71" s="43" customFormat="1" ht="15" customHeight="1">
      <c r="B104" s="144" t="s">
        <v>290</v>
      </c>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K104" s="61"/>
      <c r="BL104" s="61"/>
    </row>
    <row r="105" spans="2:71" s="43" customFormat="1" ht="15" customHeight="1">
      <c r="B105" s="1042" t="s">
        <v>291</v>
      </c>
      <c r="C105" s="1042"/>
      <c r="D105" s="1042"/>
      <c r="E105" s="1042"/>
      <c r="F105" s="1042"/>
      <c r="G105" s="1042"/>
      <c r="H105" s="1042"/>
      <c r="I105" s="1042"/>
      <c r="J105" s="1042"/>
      <c r="K105" s="1042"/>
      <c r="L105" s="1042"/>
      <c r="M105" s="1042"/>
      <c r="N105" s="1042"/>
      <c r="O105" s="1042"/>
      <c r="P105" s="1042"/>
      <c r="Q105" s="1042"/>
      <c r="R105" s="1042"/>
      <c r="S105" s="1042"/>
      <c r="T105" s="1042"/>
      <c r="U105" s="1042"/>
      <c r="V105" s="1042"/>
      <c r="W105" s="1042"/>
      <c r="X105" s="1042"/>
      <c r="Y105" s="1042"/>
      <c r="Z105" s="1042"/>
      <c r="AA105" s="1042"/>
      <c r="AB105" s="1042"/>
      <c r="AC105" s="1042"/>
      <c r="AD105" s="1042"/>
      <c r="AE105" s="1042"/>
      <c r="AF105" s="1042"/>
      <c r="AG105" s="1042"/>
      <c r="AH105" s="1042"/>
      <c r="AI105" s="1042"/>
      <c r="AJ105" s="1042"/>
      <c r="AK105" s="1042"/>
      <c r="AL105" s="1042"/>
      <c r="AM105" s="1042"/>
      <c r="AN105" s="1042"/>
      <c r="AO105" s="1042"/>
      <c r="AP105" s="1042"/>
      <c r="AQ105" s="1042"/>
      <c r="AR105" s="1042"/>
      <c r="AS105" s="1042"/>
      <c r="AT105" s="1042"/>
      <c r="AU105" s="1042"/>
      <c r="AV105" s="1042"/>
      <c r="AW105" s="1042"/>
      <c r="AX105" s="1042"/>
      <c r="AY105" s="1042"/>
      <c r="AZ105" s="1042"/>
      <c r="BA105" s="1042"/>
      <c r="BB105" s="1042"/>
      <c r="BC105" s="1042"/>
      <c r="BD105" s="1042"/>
      <c r="BE105" s="1042"/>
      <c r="BF105" s="1042"/>
      <c r="BG105" s="1042"/>
      <c r="BH105" s="1042"/>
      <c r="BI105" s="1042"/>
      <c r="BJ105" s="1042"/>
      <c r="BK105" s="1042"/>
      <c r="BL105" s="1042"/>
      <c r="BM105" s="1042"/>
      <c r="BN105" s="1042"/>
      <c r="BO105" s="1042"/>
      <c r="BP105" s="1042"/>
      <c r="BQ105" s="1042"/>
      <c r="BR105" s="1042"/>
      <c r="BS105" s="1042"/>
    </row>
    <row r="106" spans="2:71" s="105" customFormat="1" ht="20.25" customHeight="1">
      <c r="B106" s="1049"/>
      <c r="C106" s="1050"/>
      <c r="D106" s="1050"/>
      <c r="E106" s="1050"/>
      <c r="F106" s="1050"/>
      <c r="G106" s="1050"/>
      <c r="H106" s="1050"/>
      <c r="I106" s="1050"/>
      <c r="J106" s="1050"/>
      <c r="K106" s="1050"/>
      <c r="L106" s="1050"/>
      <c r="M106" s="1050"/>
      <c r="N106" s="1050"/>
      <c r="O106" s="1050"/>
      <c r="P106" s="1050"/>
      <c r="Q106" s="1050"/>
      <c r="R106" s="1050"/>
      <c r="S106" s="1050"/>
      <c r="T106" s="1050"/>
      <c r="U106" s="1050"/>
      <c r="V106" s="1050"/>
      <c r="W106" s="1050"/>
      <c r="X106" s="1050"/>
      <c r="Y106" s="1050"/>
      <c r="Z106" s="1050"/>
      <c r="AA106" s="1050"/>
      <c r="AB106" s="1050"/>
      <c r="AC106" s="1050"/>
      <c r="AD106" s="1050"/>
      <c r="AE106" s="1050"/>
      <c r="AF106" s="1050"/>
      <c r="AG106" s="1050"/>
      <c r="AH106" s="1050"/>
      <c r="AI106" s="1050"/>
      <c r="AJ106" s="1050"/>
      <c r="AK106" s="1050"/>
      <c r="AL106" s="1050"/>
      <c r="AM106" s="1050"/>
      <c r="AN106" s="1050"/>
      <c r="AO106" s="1050"/>
      <c r="AP106" s="1050"/>
      <c r="AQ106" s="1050"/>
      <c r="AR106" s="1050"/>
      <c r="AS106" s="1050"/>
      <c r="AT106" s="1050"/>
      <c r="AU106" s="1050"/>
      <c r="AV106" s="1050"/>
      <c r="AW106" s="1050"/>
      <c r="AX106" s="1050"/>
      <c r="AY106" s="1050"/>
      <c r="AZ106" s="1050"/>
      <c r="BA106" s="1050"/>
      <c r="BB106" s="1050"/>
      <c r="BC106" s="1050"/>
      <c r="BD106" s="1050"/>
      <c r="BE106" s="1050"/>
      <c r="BF106" s="1050"/>
      <c r="BG106" s="1050"/>
      <c r="BH106" s="1050"/>
      <c r="BI106" s="1050"/>
      <c r="BJ106" s="1050"/>
      <c r="BK106" s="1050"/>
      <c r="BL106" s="1050"/>
      <c r="BM106" s="1050"/>
      <c r="BN106" s="1050"/>
      <c r="BO106" s="1050"/>
      <c r="BP106" s="1050"/>
      <c r="BQ106" s="1050"/>
      <c r="BR106" s="1050"/>
      <c r="BS106" s="1051"/>
    </row>
    <row r="107" spans="2:71" s="105" customFormat="1" ht="20.25" customHeight="1">
      <c r="B107" s="1052"/>
      <c r="C107" s="1053"/>
      <c r="D107" s="1053"/>
      <c r="E107" s="1053"/>
      <c r="F107" s="1053"/>
      <c r="G107" s="1053"/>
      <c r="H107" s="1053"/>
      <c r="I107" s="1053"/>
      <c r="J107" s="1053"/>
      <c r="K107" s="1053"/>
      <c r="L107" s="1053"/>
      <c r="M107" s="1053"/>
      <c r="N107" s="1053"/>
      <c r="O107" s="1053"/>
      <c r="P107" s="1053"/>
      <c r="Q107" s="1053"/>
      <c r="R107" s="1053"/>
      <c r="S107" s="1053"/>
      <c r="T107" s="1053"/>
      <c r="U107" s="1053"/>
      <c r="V107" s="1053"/>
      <c r="W107" s="1053"/>
      <c r="X107" s="1053"/>
      <c r="Y107" s="1053"/>
      <c r="Z107" s="1053"/>
      <c r="AA107" s="1053"/>
      <c r="AB107" s="1053"/>
      <c r="AC107" s="1053"/>
      <c r="AD107" s="1053"/>
      <c r="AE107" s="1053"/>
      <c r="AF107" s="1053"/>
      <c r="AG107" s="1053"/>
      <c r="AH107" s="1053"/>
      <c r="AI107" s="1053"/>
      <c r="AJ107" s="1053"/>
      <c r="AK107" s="1053"/>
      <c r="AL107" s="1053"/>
      <c r="AM107" s="1053"/>
      <c r="AN107" s="1053"/>
      <c r="AO107" s="1053"/>
      <c r="AP107" s="1053"/>
      <c r="AQ107" s="1053"/>
      <c r="AR107" s="1053"/>
      <c r="AS107" s="1053"/>
      <c r="AT107" s="1053"/>
      <c r="AU107" s="1053"/>
      <c r="AV107" s="1053"/>
      <c r="AW107" s="1053"/>
      <c r="AX107" s="1053"/>
      <c r="AY107" s="1053"/>
      <c r="AZ107" s="1053"/>
      <c r="BA107" s="1053"/>
      <c r="BB107" s="1053"/>
      <c r="BC107" s="1053"/>
      <c r="BD107" s="1053"/>
      <c r="BE107" s="1053"/>
      <c r="BF107" s="1053"/>
      <c r="BG107" s="1053"/>
      <c r="BH107" s="1053"/>
      <c r="BI107" s="1053"/>
      <c r="BJ107" s="1053"/>
      <c r="BK107" s="1053"/>
      <c r="BL107" s="1053"/>
      <c r="BM107" s="1053"/>
      <c r="BN107" s="1053"/>
      <c r="BO107" s="1053"/>
      <c r="BP107" s="1053"/>
      <c r="BQ107" s="1053"/>
      <c r="BR107" s="1053"/>
      <c r="BS107" s="1054"/>
    </row>
    <row r="108" spans="2:71" s="105" customFormat="1" ht="20.25" customHeight="1">
      <c r="B108" s="1052"/>
      <c r="C108" s="1053"/>
      <c r="D108" s="1053"/>
      <c r="E108" s="1053"/>
      <c r="F108" s="1053"/>
      <c r="G108" s="1053"/>
      <c r="H108" s="1053"/>
      <c r="I108" s="1053"/>
      <c r="J108" s="1053"/>
      <c r="K108" s="1053"/>
      <c r="L108" s="1053"/>
      <c r="M108" s="1053"/>
      <c r="N108" s="1053"/>
      <c r="O108" s="1053"/>
      <c r="P108" s="1053"/>
      <c r="Q108" s="1053"/>
      <c r="R108" s="1053"/>
      <c r="S108" s="1053"/>
      <c r="T108" s="1053"/>
      <c r="U108" s="1053"/>
      <c r="V108" s="1053"/>
      <c r="W108" s="1053"/>
      <c r="X108" s="1053"/>
      <c r="Y108" s="1053"/>
      <c r="Z108" s="1053"/>
      <c r="AA108" s="1053"/>
      <c r="AB108" s="1053"/>
      <c r="AC108" s="1053"/>
      <c r="AD108" s="1053"/>
      <c r="AE108" s="1053"/>
      <c r="AF108" s="1053"/>
      <c r="AG108" s="1053"/>
      <c r="AH108" s="1053"/>
      <c r="AI108" s="1053"/>
      <c r="AJ108" s="1053"/>
      <c r="AK108" s="1053"/>
      <c r="AL108" s="1053"/>
      <c r="AM108" s="1053"/>
      <c r="AN108" s="1053"/>
      <c r="AO108" s="1053"/>
      <c r="AP108" s="1053"/>
      <c r="AQ108" s="1053"/>
      <c r="AR108" s="1053"/>
      <c r="AS108" s="1053"/>
      <c r="AT108" s="1053"/>
      <c r="AU108" s="1053"/>
      <c r="AV108" s="1053"/>
      <c r="AW108" s="1053"/>
      <c r="AX108" s="1053"/>
      <c r="AY108" s="1053"/>
      <c r="AZ108" s="1053"/>
      <c r="BA108" s="1053"/>
      <c r="BB108" s="1053"/>
      <c r="BC108" s="1053"/>
      <c r="BD108" s="1053"/>
      <c r="BE108" s="1053"/>
      <c r="BF108" s="1053"/>
      <c r="BG108" s="1053"/>
      <c r="BH108" s="1053"/>
      <c r="BI108" s="1053"/>
      <c r="BJ108" s="1053"/>
      <c r="BK108" s="1053"/>
      <c r="BL108" s="1053"/>
      <c r="BM108" s="1053"/>
      <c r="BN108" s="1053"/>
      <c r="BO108" s="1053"/>
      <c r="BP108" s="1053"/>
      <c r="BQ108" s="1053"/>
      <c r="BR108" s="1053"/>
      <c r="BS108" s="1054"/>
    </row>
    <row r="109" spans="2:71" s="105" customFormat="1" ht="20.25" customHeight="1">
      <c r="B109" s="1052"/>
      <c r="C109" s="1053"/>
      <c r="D109" s="1053"/>
      <c r="E109" s="1053"/>
      <c r="F109" s="1053"/>
      <c r="G109" s="1053"/>
      <c r="H109" s="1053"/>
      <c r="I109" s="1053"/>
      <c r="J109" s="1053"/>
      <c r="K109" s="1053"/>
      <c r="L109" s="1053"/>
      <c r="M109" s="1053"/>
      <c r="N109" s="1053"/>
      <c r="O109" s="1053"/>
      <c r="P109" s="1053"/>
      <c r="Q109" s="1053"/>
      <c r="R109" s="1053"/>
      <c r="S109" s="1053"/>
      <c r="T109" s="1053"/>
      <c r="U109" s="1053"/>
      <c r="V109" s="1053"/>
      <c r="W109" s="1053"/>
      <c r="X109" s="1053"/>
      <c r="Y109" s="1053"/>
      <c r="Z109" s="1053"/>
      <c r="AA109" s="1053"/>
      <c r="AB109" s="1053"/>
      <c r="AC109" s="1053"/>
      <c r="AD109" s="1053"/>
      <c r="AE109" s="1053"/>
      <c r="AF109" s="1053"/>
      <c r="AG109" s="1053"/>
      <c r="AH109" s="1053"/>
      <c r="AI109" s="1053"/>
      <c r="AJ109" s="1053"/>
      <c r="AK109" s="1053"/>
      <c r="AL109" s="1053"/>
      <c r="AM109" s="1053"/>
      <c r="AN109" s="1053"/>
      <c r="AO109" s="1053"/>
      <c r="AP109" s="1053"/>
      <c r="AQ109" s="1053"/>
      <c r="AR109" s="1053"/>
      <c r="AS109" s="1053"/>
      <c r="AT109" s="1053"/>
      <c r="AU109" s="1053"/>
      <c r="AV109" s="1053"/>
      <c r="AW109" s="1053"/>
      <c r="AX109" s="1053"/>
      <c r="AY109" s="1053"/>
      <c r="AZ109" s="1053"/>
      <c r="BA109" s="1053"/>
      <c r="BB109" s="1053"/>
      <c r="BC109" s="1053"/>
      <c r="BD109" s="1053"/>
      <c r="BE109" s="1053"/>
      <c r="BF109" s="1053"/>
      <c r="BG109" s="1053"/>
      <c r="BH109" s="1053"/>
      <c r="BI109" s="1053"/>
      <c r="BJ109" s="1053"/>
      <c r="BK109" s="1053"/>
      <c r="BL109" s="1053"/>
      <c r="BM109" s="1053"/>
      <c r="BN109" s="1053"/>
      <c r="BO109" s="1053"/>
      <c r="BP109" s="1053"/>
      <c r="BQ109" s="1053"/>
      <c r="BR109" s="1053"/>
      <c r="BS109" s="1054"/>
    </row>
    <row r="110" spans="2:71" s="105" customFormat="1" ht="20.25" customHeight="1">
      <c r="B110" s="1052"/>
      <c r="C110" s="1053"/>
      <c r="D110" s="1053"/>
      <c r="E110" s="1053"/>
      <c r="F110" s="1053"/>
      <c r="G110" s="1053"/>
      <c r="H110" s="1053"/>
      <c r="I110" s="1053"/>
      <c r="J110" s="1053"/>
      <c r="K110" s="1053"/>
      <c r="L110" s="1053"/>
      <c r="M110" s="1053"/>
      <c r="N110" s="1053"/>
      <c r="O110" s="1053"/>
      <c r="P110" s="1053"/>
      <c r="Q110" s="1053"/>
      <c r="R110" s="1053"/>
      <c r="S110" s="1053"/>
      <c r="T110" s="1053"/>
      <c r="U110" s="1053"/>
      <c r="V110" s="1053"/>
      <c r="W110" s="1053"/>
      <c r="X110" s="1053"/>
      <c r="Y110" s="1053"/>
      <c r="Z110" s="1053"/>
      <c r="AA110" s="1053"/>
      <c r="AB110" s="1053"/>
      <c r="AC110" s="1053"/>
      <c r="AD110" s="1053"/>
      <c r="AE110" s="1053"/>
      <c r="AF110" s="1053"/>
      <c r="AG110" s="1053"/>
      <c r="AH110" s="1053"/>
      <c r="AI110" s="1053"/>
      <c r="AJ110" s="1053"/>
      <c r="AK110" s="1053"/>
      <c r="AL110" s="1053"/>
      <c r="AM110" s="1053"/>
      <c r="AN110" s="1053"/>
      <c r="AO110" s="1053"/>
      <c r="AP110" s="1053"/>
      <c r="AQ110" s="1053"/>
      <c r="AR110" s="1053"/>
      <c r="AS110" s="1053"/>
      <c r="AT110" s="1053"/>
      <c r="AU110" s="1053"/>
      <c r="AV110" s="1053"/>
      <c r="AW110" s="1053"/>
      <c r="AX110" s="1053"/>
      <c r="AY110" s="1053"/>
      <c r="AZ110" s="1053"/>
      <c r="BA110" s="1053"/>
      <c r="BB110" s="1053"/>
      <c r="BC110" s="1053"/>
      <c r="BD110" s="1053"/>
      <c r="BE110" s="1053"/>
      <c r="BF110" s="1053"/>
      <c r="BG110" s="1053"/>
      <c r="BH110" s="1053"/>
      <c r="BI110" s="1053"/>
      <c r="BJ110" s="1053"/>
      <c r="BK110" s="1053"/>
      <c r="BL110" s="1053"/>
      <c r="BM110" s="1053"/>
      <c r="BN110" s="1053"/>
      <c r="BO110" s="1053"/>
      <c r="BP110" s="1053"/>
      <c r="BQ110" s="1053"/>
      <c r="BR110" s="1053"/>
      <c r="BS110" s="1054"/>
    </row>
    <row r="111" spans="2:71" s="105" customFormat="1" ht="20.25" customHeight="1">
      <c r="B111" s="1052"/>
      <c r="C111" s="1053"/>
      <c r="D111" s="1053"/>
      <c r="E111" s="1053"/>
      <c r="F111" s="1053"/>
      <c r="G111" s="1053"/>
      <c r="H111" s="1053"/>
      <c r="I111" s="1053"/>
      <c r="J111" s="1053"/>
      <c r="K111" s="1053"/>
      <c r="L111" s="1053"/>
      <c r="M111" s="1053"/>
      <c r="N111" s="1053"/>
      <c r="O111" s="1053"/>
      <c r="P111" s="1053"/>
      <c r="Q111" s="1053"/>
      <c r="R111" s="1053"/>
      <c r="S111" s="1053"/>
      <c r="T111" s="1053"/>
      <c r="U111" s="1053"/>
      <c r="V111" s="1053"/>
      <c r="W111" s="1053"/>
      <c r="X111" s="1053"/>
      <c r="Y111" s="1053"/>
      <c r="Z111" s="1053"/>
      <c r="AA111" s="1053"/>
      <c r="AB111" s="1053"/>
      <c r="AC111" s="1053"/>
      <c r="AD111" s="1053"/>
      <c r="AE111" s="1053"/>
      <c r="AF111" s="1053"/>
      <c r="AG111" s="1053"/>
      <c r="AH111" s="1053"/>
      <c r="AI111" s="1053"/>
      <c r="AJ111" s="1053"/>
      <c r="AK111" s="1053"/>
      <c r="AL111" s="1053"/>
      <c r="AM111" s="1053"/>
      <c r="AN111" s="1053"/>
      <c r="AO111" s="1053"/>
      <c r="AP111" s="1053"/>
      <c r="AQ111" s="1053"/>
      <c r="AR111" s="1053"/>
      <c r="AS111" s="1053"/>
      <c r="AT111" s="1053"/>
      <c r="AU111" s="1053"/>
      <c r="AV111" s="1053"/>
      <c r="AW111" s="1053"/>
      <c r="AX111" s="1053"/>
      <c r="AY111" s="1053"/>
      <c r="AZ111" s="1053"/>
      <c r="BA111" s="1053"/>
      <c r="BB111" s="1053"/>
      <c r="BC111" s="1053"/>
      <c r="BD111" s="1053"/>
      <c r="BE111" s="1053"/>
      <c r="BF111" s="1053"/>
      <c r="BG111" s="1053"/>
      <c r="BH111" s="1053"/>
      <c r="BI111" s="1053"/>
      <c r="BJ111" s="1053"/>
      <c r="BK111" s="1053"/>
      <c r="BL111" s="1053"/>
      <c r="BM111" s="1053"/>
      <c r="BN111" s="1053"/>
      <c r="BO111" s="1053"/>
      <c r="BP111" s="1053"/>
      <c r="BQ111" s="1053"/>
      <c r="BR111" s="1053"/>
      <c r="BS111" s="1054"/>
    </row>
    <row r="112" spans="2:71" s="105" customFormat="1" ht="20.25" customHeight="1">
      <c r="B112" s="1052"/>
      <c r="C112" s="1053"/>
      <c r="D112" s="1053"/>
      <c r="E112" s="1053"/>
      <c r="F112" s="1053"/>
      <c r="G112" s="1053"/>
      <c r="H112" s="1053"/>
      <c r="I112" s="1053"/>
      <c r="J112" s="1053"/>
      <c r="K112" s="1053"/>
      <c r="L112" s="1053"/>
      <c r="M112" s="1053"/>
      <c r="N112" s="1053"/>
      <c r="O112" s="1053"/>
      <c r="P112" s="1053"/>
      <c r="Q112" s="1053"/>
      <c r="R112" s="1053"/>
      <c r="S112" s="1053"/>
      <c r="T112" s="1053"/>
      <c r="U112" s="1053"/>
      <c r="V112" s="1053"/>
      <c r="W112" s="1053"/>
      <c r="X112" s="1053"/>
      <c r="Y112" s="1053"/>
      <c r="Z112" s="1053"/>
      <c r="AA112" s="1053"/>
      <c r="AB112" s="1053"/>
      <c r="AC112" s="1053"/>
      <c r="AD112" s="1053"/>
      <c r="AE112" s="1053"/>
      <c r="AF112" s="1053"/>
      <c r="AG112" s="1053"/>
      <c r="AH112" s="1053"/>
      <c r="AI112" s="1053"/>
      <c r="AJ112" s="1053"/>
      <c r="AK112" s="1053"/>
      <c r="AL112" s="1053"/>
      <c r="AM112" s="1053"/>
      <c r="AN112" s="1053"/>
      <c r="AO112" s="1053"/>
      <c r="AP112" s="1053"/>
      <c r="AQ112" s="1053"/>
      <c r="AR112" s="1053"/>
      <c r="AS112" s="1053"/>
      <c r="AT112" s="1053"/>
      <c r="AU112" s="1053"/>
      <c r="AV112" s="1053"/>
      <c r="AW112" s="1053"/>
      <c r="AX112" s="1053"/>
      <c r="AY112" s="1053"/>
      <c r="AZ112" s="1053"/>
      <c r="BA112" s="1053"/>
      <c r="BB112" s="1053"/>
      <c r="BC112" s="1053"/>
      <c r="BD112" s="1053"/>
      <c r="BE112" s="1053"/>
      <c r="BF112" s="1053"/>
      <c r="BG112" s="1053"/>
      <c r="BH112" s="1053"/>
      <c r="BI112" s="1053"/>
      <c r="BJ112" s="1053"/>
      <c r="BK112" s="1053"/>
      <c r="BL112" s="1053"/>
      <c r="BM112" s="1053"/>
      <c r="BN112" s="1053"/>
      <c r="BO112" s="1053"/>
      <c r="BP112" s="1053"/>
      <c r="BQ112" s="1053"/>
      <c r="BR112" s="1053"/>
      <c r="BS112" s="1054"/>
    </row>
    <row r="113" spans="2:71" s="105" customFormat="1" ht="20.25" customHeight="1">
      <c r="B113" s="1052"/>
      <c r="C113" s="1053"/>
      <c r="D113" s="1053"/>
      <c r="E113" s="1053"/>
      <c r="F113" s="1053"/>
      <c r="G113" s="1053"/>
      <c r="H113" s="1053"/>
      <c r="I113" s="1053"/>
      <c r="J113" s="1053"/>
      <c r="K113" s="1053"/>
      <c r="L113" s="1053"/>
      <c r="M113" s="1053"/>
      <c r="N113" s="1053"/>
      <c r="O113" s="1053"/>
      <c r="P113" s="1053"/>
      <c r="Q113" s="1053"/>
      <c r="R113" s="1053"/>
      <c r="S113" s="1053"/>
      <c r="T113" s="1053"/>
      <c r="U113" s="1053"/>
      <c r="V113" s="1053"/>
      <c r="W113" s="1053"/>
      <c r="X113" s="1053"/>
      <c r="Y113" s="1053"/>
      <c r="Z113" s="1053"/>
      <c r="AA113" s="1053"/>
      <c r="AB113" s="1053"/>
      <c r="AC113" s="1053"/>
      <c r="AD113" s="1053"/>
      <c r="AE113" s="1053"/>
      <c r="AF113" s="1053"/>
      <c r="AG113" s="1053"/>
      <c r="AH113" s="1053"/>
      <c r="AI113" s="1053"/>
      <c r="AJ113" s="1053"/>
      <c r="AK113" s="1053"/>
      <c r="AL113" s="1053"/>
      <c r="AM113" s="1053"/>
      <c r="AN113" s="1053"/>
      <c r="AO113" s="1053"/>
      <c r="AP113" s="1053"/>
      <c r="AQ113" s="1053"/>
      <c r="AR113" s="1053"/>
      <c r="AS113" s="1053"/>
      <c r="AT113" s="1053"/>
      <c r="AU113" s="1053"/>
      <c r="AV113" s="1053"/>
      <c r="AW113" s="1053"/>
      <c r="AX113" s="1053"/>
      <c r="AY113" s="1053"/>
      <c r="AZ113" s="1053"/>
      <c r="BA113" s="1053"/>
      <c r="BB113" s="1053"/>
      <c r="BC113" s="1053"/>
      <c r="BD113" s="1053"/>
      <c r="BE113" s="1053"/>
      <c r="BF113" s="1053"/>
      <c r="BG113" s="1053"/>
      <c r="BH113" s="1053"/>
      <c r="BI113" s="1053"/>
      <c r="BJ113" s="1053"/>
      <c r="BK113" s="1053"/>
      <c r="BL113" s="1053"/>
      <c r="BM113" s="1053"/>
      <c r="BN113" s="1053"/>
      <c r="BO113" s="1053"/>
      <c r="BP113" s="1053"/>
      <c r="BQ113" s="1053"/>
      <c r="BR113" s="1053"/>
      <c r="BS113" s="1054"/>
    </row>
    <row r="114" spans="2:71" s="105" customFormat="1" ht="20.25" customHeight="1">
      <c r="B114" s="1052"/>
      <c r="C114" s="1053"/>
      <c r="D114" s="1053"/>
      <c r="E114" s="1053"/>
      <c r="F114" s="1053"/>
      <c r="G114" s="1053"/>
      <c r="H114" s="1053"/>
      <c r="I114" s="1053"/>
      <c r="J114" s="1053"/>
      <c r="K114" s="1053"/>
      <c r="L114" s="1053"/>
      <c r="M114" s="1053"/>
      <c r="N114" s="1053"/>
      <c r="O114" s="1053"/>
      <c r="P114" s="1053"/>
      <c r="Q114" s="1053"/>
      <c r="R114" s="1053"/>
      <c r="S114" s="1053"/>
      <c r="T114" s="1053"/>
      <c r="U114" s="1053"/>
      <c r="V114" s="1053"/>
      <c r="W114" s="1053"/>
      <c r="X114" s="1053"/>
      <c r="Y114" s="1053"/>
      <c r="Z114" s="1053"/>
      <c r="AA114" s="1053"/>
      <c r="AB114" s="1053"/>
      <c r="AC114" s="1053"/>
      <c r="AD114" s="1053"/>
      <c r="AE114" s="1053"/>
      <c r="AF114" s="1053"/>
      <c r="AG114" s="1053"/>
      <c r="AH114" s="1053"/>
      <c r="AI114" s="1053"/>
      <c r="AJ114" s="1053"/>
      <c r="AK114" s="1053"/>
      <c r="AL114" s="1053"/>
      <c r="AM114" s="1053"/>
      <c r="AN114" s="1053"/>
      <c r="AO114" s="1053"/>
      <c r="AP114" s="1053"/>
      <c r="AQ114" s="1053"/>
      <c r="AR114" s="1053"/>
      <c r="AS114" s="1053"/>
      <c r="AT114" s="1053"/>
      <c r="AU114" s="1053"/>
      <c r="AV114" s="1053"/>
      <c r="AW114" s="1053"/>
      <c r="AX114" s="1053"/>
      <c r="AY114" s="1053"/>
      <c r="AZ114" s="1053"/>
      <c r="BA114" s="1053"/>
      <c r="BB114" s="1053"/>
      <c r="BC114" s="1053"/>
      <c r="BD114" s="1053"/>
      <c r="BE114" s="1053"/>
      <c r="BF114" s="1053"/>
      <c r="BG114" s="1053"/>
      <c r="BH114" s="1053"/>
      <c r="BI114" s="1053"/>
      <c r="BJ114" s="1053"/>
      <c r="BK114" s="1053"/>
      <c r="BL114" s="1053"/>
      <c r="BM114" s="1053"/>
      <c r="BN114" s="1053"/>
      <c r="BO114" s="1053"/>
      <c r="BP114" s="1053"/>
      <c r="BQ114" s="1053"/>
      <c r="BR114" s="1053"/>
      <c r="BS114" s="1054"/>
    </row>
    <row r="115" spans="2:71" s="105" customFormat="1" ht="20.25" customHeight="1">
      <c r="B115" s="1052"/>
      <c r="C115" s="1053"/>
      <c r="D115" s="1053"/>
      <c r="E115" s="1053"/>
      <c r="F115" s="1053"/>
      <c r="G115" s="1053"/>
      <c r="H115" s="1053"/>
      <c r="I115" s="1053"/>
      <c r="J115" s="1053"/>
      <c r="K115" s="1053"/>
      <c r="L115" s="1053"/>
      <c r="M115" s="1053"/>
      <c r="N115" s="1053"/>
      <c r="O115" s="1053"/>
      <c r="P115" s="1053"/>
      <c r="Q115" s="1053"/>
      <c r="R115" s="1053"/>
      <c r="S115" s="1053"/>
      <c r="T115" s="1053"/>
      <c r="U115" s="1053"/>
      <c r="V115" s="1053"/>
      <c r="W115" s="1053"/>
      <c r="X115" s="1053"/>
      <c r="Y115" s="1053"/>
      <c r="Z115" s="1053"/>
      <c r="AA115" s="1053"/>
      <c r="AB115" s="1053"/>
      <c r="AC115" s="1053"/>
      <c r="AD115" s="1053"/>
      <c r="AE115" s="1053"/>
      <c r="AF115" s="1053"/>
      <c r="AG115" s="1053"/>
      <c r="AH115" s="1053"/>
      <c r="AI115" s="1053"/>
      <c r="AJ115" s="1053"/>
      <c r="AK115" s="1053"/>
      <c r="AL115" s="1053"/>
      <c r="AM115" s="1053"/>
      <c r="AN115" s="1053"/>
      <c r="AO115" s="1053"/>
      <c r="AP115" s="1053"/>
      <c r="AQ115" s="1053"/>
      <c r="AR115" s="1053"/>
      <c r="AS115" s="1053"/>
      <c r="AT115" s="1053"/>
      <c r="AU115" s="1053"/>
      <c r="AV115" s="1053"/>
      <c r="AW115" s="1053"/>
      <c r="AX115" s="1053"/>
      <c r="AY115" s="1053"/>
      <c r="AZ115" s="1053"/>
      <c r="BA115" s="1053"/>
      <c r="BB115" s="1053"/>
      <c r="BC115" s="1053"/>
      <c r="BD115" s="1053"/>
      <c r="BE115" s="1053"/>
      <c r="BF115" s="1053"/>
      <c r="BG115" s="1053"/>
      <c r="BH115" s="1053"/>
      <c r="BI115" s="1053"/>
      <c r="BJ115" s="1053"/>
      <c r="BK115" s="1053"/>
      <c r="BL115" s="1053"/>
      <c r="BM115" s="1053"/>
      <c r="BN115" s="1053"/>
      <c r="BO115" s="1053"/>
      <c r="BP115" s="1053"/>
      <c r="BQ115" s="1053"/>
      <c r="BR115" s="1053"/>
      <c r="BS115" s="1054"/>
    </row>
    <row r="116" spans="2:71" s="105" customFormat="1" ht="20.25" customHeight="1">
      <c r="B116" s="1055"/>
      <c r="C116" s="1056"/>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6"/>
      <c r="AA116" s="1056"/>
      <c r="AB116" s="1056"/>
      <c r="AC116" s="1056"/>
      <c r="AD116" s="1056"/>
      <c r="AE116" s="1056"/>
      <c r="AF116" s="1056"/>
      <c r="AG116" s="1056"/>
      <c r="AH116" s="1056"/>
      <c r="AI116" s="1056"/>
      <c r="AJ116" s="1056"/>
      <c r="AK116" s="1056"/>
      <c r="AL116" s="1056"/>
      <c r="AM116" s="1056"/>
      <c r="AN116" s="1056"/>
      <c r="AO116" s="1056"/>
      <c r="AP116" s="1056"/>
      <c r="AQ116" s="1056"/>
      <c r="AR116" s="1056"/>
      <c r="AS116" s="1056"/>
      <c r="AT116" s="1056"/>
      <c r="AU116" s="1056"/>
      <c r="AV116" s="1056"/>
      <c r="AW116" s="1056"/>
      <c r="AX116" s="1056"/>
      <c r="AY116" s="1056"/>
      <c r="AZ116" s="1056"/>
      <c r="BA116" s="1056"/>
      <c r="BB116" s="1056"/>
      <c r="BC116" s="1056"/>
      <c r="BD116" s="1056"/>
      <c r="BE116" s="1056"/>
      <c r="BF116" s="1056"/>
      <c r="BG116" s="1056"/>
      <c r="BH116" s="1056"/>
      <c r="BI116" s="1056"/>
      <c r="BJ116" s="1056"/>
      <c r="BK116" s="1056"/>
      <c r="BL116" s="1056"/>
      <c r="BM116" s="1056"/>
      <c r="BN116" s="1056"/>
      <c r="BO116" s="1056"/>
      <c r="BP116" s="1056"/>
      <c r="BQ116" s="1056"/>
      <c r="BR116" s="1056"/>
      <c r="BS116" s="1057"/>
    </row>
    <row r="117" spans="2:71" s="43" customFormat="1" ht="15" customHeight="1">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K117" s="61"/>
      <c r="BL117" s="61"/>
    </row>
  </sheetData>
  <sheetProtection selectLockedCells="1"/>
  <mergeCells count="610">
    <mergeCell ref="B105:BS105"/>
    <mergeCell ref="AT73:BA73"/>
    <mergeCell ref="BB73:BS73"/>
    <mergeCell ref="B77:BS87"/>
    <mergeCell ref="B92:BS102"/>
    <mergeCell ref="B106:BS116"/>
    <mergeCell ref="B75:BS76"/>
    <mergeCell ref="B90:BS91"/>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J67:BL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A1:E1"/>
    <mergeCell ref="L1:AS2"/>
    <mergeCell ref="AT1:BA1"/>
    <mergeCell ref="BB1:BS1"/>
    <mergeCell ref="AT2:BA2"/>
    <mergeCell ref="BB2:BS2"/>
    <mergeCell ref="BC3:BE3"/>
    <mergeCell ref="BF3:BG3"/>
    <mergeCell ref="BH3:BI3"/>
    <mergeCell ref="BJ3:BK3"/>
    <mergeCell ref="BL3:BM3"/>
    <mergeCell ref="BN3:BO3"/>
    <mergeCell ref="BP3:BS3"/>
  </mergeCells>
  <phoneticPr fontId="18"/>
  <conditionalFormatting sqref="C3">
    <cfRule type="notContainsBlanks" dxfId="9" priority="2">
      <formula>LEN(TRIM(C3))&gt;0</formula>
    </cfRule>
  </conditionalFormatting>
  <conditionalFormatting sqref="L4:AG6 N7:V7 L8:BI9">
    <cfRule type="containsBlanks" dxfId="8"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DI137"/>
  <sheetViews>
    <sheetView view="pageBreakPreview" zoomScale="70" zoomScaleNormal="85" zoomScaleSheetLayoutView="70" workbookViewId="0">
      <selection activeCell="DM15" sqref="DM15"/>
    </sheetView>
  </sheetViews>
  <sheetFormatPr defaultColWidth="1.625" defaultRowHeight="15" customHeight="1"/>
  <cols>
    <col min="1" max="44" width="1.625" style="40"/>
    <col min="45" max="50" width="1.625" style="64"/>
    <col min="51" max="51" width="1.625" style="64" customWidth="1"/>
    <col min="52" max="52" width="2.75" style="44" customWidth="1"/>
    <col min="53" max="53" width="2" style="44" customWidth="1"/>
    <col min="54" max="54" width="3" style="44" customWidth="1"/>
    <col min="55" max="55" width="2.5" style="44" customWidth="1"/>
    <col min="56" max="57" width="1.625" style="40"/>
    <col min="58" max="58" width="2.125" style="40" customWidth="1"/>
    <col min="59" max="59" width="1.625" style="40" customWidth="1"/>
    <col min="60" max="70" width="1.625" style="40"/>
    <col min="71" max="71" width="2.125" style="40" customWidth="1"/>
    <col min="72" max="72" width="1.625" style="40"/>
    <col min="73" max="73" width="2.75" style="40" hidden="1" customWidth="1"/>
    <col min="74" max="74" width="9.25" style="61" hidden="1" customWidth="1"/>
    <col min="75" max="75" width="4.75" style="61" hidden="1" customWidth="1"/>
    <col min="76" max="76" width="11.375" style="43" hidden="1" customWidth="1"/>
    <col min="77" max="77" width="4.75" style="40" hidden="1" customWidth="1"/>
    <col min="78" max="78" width="15.5" style="44" hidden="1" customWidth="1"/>
    <col min="79" max="79" width="9.25" style="44" hidden="1" customWidth="1"/>
    <col min="80" max="80" width="3.875" style="44" hidden="1" customWidth="1"/>
    <col min="81" max="81" width="5.625" style="44" hidden="1" customWidth="1"/>
    <col min="82" max="82" width="15.5" style="44" hidden="1" customWidth="1"/>
    <col min="83" max="83" width="9.25" style="44" hidden="1" customWidth="1"/>
    <col min="84" max="84" width="11.25" style="44" hidden="1" customWidth="1"/>
    <col min="85" max="86" width="3.875" style="44" hidden="1" customWidth="1"/>
    <col min="87" max="87" width="4.75" style="40" hidden="1" customWidth="1"/>
    <col min="88" max="88" width="15.5" style="40" hidden="1" customWidth="1"/>
    <col min="89" max="89" width="5.625" style="40" hidden="1" customWidth="1"/>
    <col min="90" max="91" width="7.5" style="40" hidden="1" customWidth="1"/>
    <col min="92" max="93" width="9.25" style="45" hidden="1" customWidth="1"/>
    <col min="94" max="96" width="7.5" style="45" hidden="1" customWidth="1"/>
    <col min="97" max="98" width="9.25" style="45" hidden="1" customWidth="1"/>
    <col min="99" max="99" width="11.25" style="45" hidden="1" customWidth="1"/>
    <col min="100" max="101" width="7.5" style="45" hidden="1" customWidth="1"/>
    <col min="102" max="103" width="9.25" style="45" hidden="1" customWidth="1"/>
    <col min="104" max="104" width="11.25" style="45" hidden="1" customWidth="1"/>
    <col min="105" max="106" width="7.5" style="45" hidden="1" customWidth="1"/>
    <col min="107" max="108" width="9.25" style="45" hidden="1" customWidth="1"/>
    <col min="109" max="109" width="13.375" style="45" hidden="1" customWidth="1"/>
    <col min="110" max="111" width="7.5" style="45" hidden="1" customWidth="1"/>
    <col min="112" max="113" width="9.25" style="45" hidden="1" customWidth="1"/>
    <col min="114" max="119" width="4.75" style="40" customWidth="1"/>
    <col min="120" max="16384" width="1.625" style="40"/>
  </cols>
  <sheetData>
    <row r="1" spans="1:113" ht="26.25" customHeight="1">
      <c r="A1" s="680" t="s">
        <v>516</v>
      </c>
      <c r="B1" s="680"/>
      <c r="C1" s="680"/>
      <c r="D1" s="680"/>
      <c r="E1" s="680"/>
      <c r="F1" s="39"/>
      <c r="G1" s="39"/>
      <c r="H1" s="39"/>
      <c r="I1" s="39"/>
      <c r="J1" s="39"/>
      <c r="K1" s="39"/>
      <c r="L1" s="681" t="s">
        <v>292</v>
      </c>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2"/>
      <c r="AT1" s="683" t="s">
        <v>63</v>
      </c>
      <c r="AU1" s="684"/>
      <c r="AV1" s="684"/>
      <c r="AW1" s="684"/>
      <c r="AX1" s="684"/>
      <c r="AY1" s="684"/>
      <c r="AZ1" s="684"/>
      <c r="BA1" s="685"/>
      <c r="BB1" s="1073">
        <f>資料7!BB1</f>
        <v>0</v>
      </c>
      <c r="BC1" s="1073"/>
      <c r="BD1" s="1073"/>
      <c r="BE1" s="1073"/>
      <c r="BF1" s="1073"/>
      <c r="BG1" s="1073"/>
      <c r="BH1" s="1073"/>
      <c r="BI1" s="1073"/>
      <c r="BJ1" s="1073"/>
      <c r="BK1" s="1073"/>
      <c r="BL1" s="1073"/>
      <c r="BM1" s="1073"/>
      <c r="BN1" s="1073"/>
      <c r="BO1" s="1073"/>
      <c r="BP1" s="1073"/>
      <c r="BQ1" s="1073"/>
      <c r="BR1" s="1073"/>
      <c r="BS1" s="1074"/>
      <c r="BT1" s="37"/>
      <c r="BV1" s="41"/>
      <c r="BW1" s="42"/>
    </row>
    <row r="2" spans="1:113" ht="20.100000000000001" customHeight="1">
      <c r="A2" s="37"/>
      <c r="B2" s="46"/>
      <c r="C2" s="39"/>
      <c r="D2" s="39"/>
      <c r="E2" s="39"/>
      <c r="F2" s="39"/>
      <c r="G2" s="39"/>
      <c r="H2" s="39"/>
      <c r="I2" s="39"/>
      <c r="J2" s="39"/>
      <c r="K2" s="39"/>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2"/>
      <c r="AT2" s="689" t="s">
        <v>225</v>
      </c>
      <c r="AU2" s="689"/>
      <c r="AV2" s="689"/>
      <c r="AW2" s="689"/>
      <c r="AX2" s="689"/>
      <c r="AY2" s="689"/>
      <c r="AZ2" s="689"/>
      <c r="BA2" s="690"/>
      <c r="BB2" s="1075">
        <f>資料7!BB2</f>
        <v>0</v>
      </c>
      <c r="BC2" s="1076"/>
      <c r="BD2" s="1076"/>
      <c r="BE2" s="1076"/>
      <c r="BF2" s="1076"/>
      <c r="BG2" s="1076"/>
      <c r="BH2" s="1077"/>
      <c r="BI2" s="1077"/>
      <c r="BJ2" s="1077"/>
      <c r="BK2" s="1077"/>
      <c r="BL2" s="1077"/>
      <c r="BM2" s="1077"/>
      <c r="BN2" s="1077"/>
      <c r="BO2" s="1077"/>
      <c r="BP2" s="1077"/>
      <c r="BQ2" s="1077"/>
      <c r="BR2" s="1077"/>
      <c r="BS2" s="1078"/>
      <c r="BT2" s="37"/>
      <c r="BV2" s="41"/>
      <c r="BW2" s="42"/>
    </row>
    <row r="3" spans="1:113" ht="15" customHeight="1" thickBot="1">
      <c r="A3" s="37"/>
      <c r="B3" s="47"/>
      <c r="C3" s="47"/>
      <c r="D3" s="47"/>
      <c r="E3" s="47"/>
      <c r="F3" s="47"/>
      <c r="G3" s="47"/>
      <c r="H3" s="47"/>
      <c r="I3" s="47"/>
      <c r="J3" s="47"/>
      <c r="K3" s="47"/>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9"/>
      <c r="AT3" s="50"/>
      <c r="AU3" s="50"/>
      <c r="AV3" s="50"/>
      <c r="AW3" s="50"/>
      <c r="AX3" s="50"/>
      <c r="AY3" s="50">
        <f>資料2!AF3</f>
        <v>7</v>
      </c>
      <c r="AZ3" s="51"/>
      <c r="BA3" s="51"/>
      <c r="BB3" s="51"/>
      <c r="BC3" s="695" t="s">
        <v>64</v>
      </c>
      <c r="BD3" s="695"/>
      <c r="BE3" s="695"/>
      <c r="BF3" s="696">
        <f>資料2!AC3</f>
        <v>5</v>
      </c>
      <c r="BG3" s="696"/>
      <c r="BH3" s="697" t="s">
        <v>65</v>
      </c>
      <c r="BI3" s="697"/>
      <c r="BJ3" s="696">
        <f>資料2!AF3</f>
        <v>7</v>
      </c>
      <c r="BK3" s="696"/>
      <c r="BL3" s="697" t="s">
        <v>66</v>
      </c>
      <c r="BM3" s="697"/>
      <c r="BN3" s="696">
        <v>1</v>
      </c>
      <c r="BO3" s="696"/>
      <c r="BP3" s="698" t="s">
        <v>67</v>
      </c>
      <c r="BQ3" s="698"/>
      <c r="BR3" s="698"/>
      <c r="BS3" s="698"/>
      <c r="BT3" s="37"/>
      <c r="BV3" s="52">
        <f>DATE(BF3+118,BJ3,BN3)</f>
        <v>45108</v>
      </c>
      <c r="BW3" s="53"/>
      <c r="CQ3" s="699" t="s">
        <v>226</v>
      </c>
      <c r="CR3" s="700"/>
      <c r="CS3" s="700"/>
      <c r="CT3" s="700"/>
      <c r="CU3" s="701"/>
      <c r="CV3" s="701"/>
      <c r="CW3" s="701"/>
      <c r="CX3" s="701"/>
      <c r="CY3" s="702"/>
    </row>
    <row r="4" spans="1:113" ht="17.25" customHeight="1">
      <c r="A4" s="37"/>
      <c r="B4" s="703" t="s" ph="1">
        <v>68</v>
      </c>
      <c r="C4" s="704" ph="1"/>
      <c r="D4" s="704" ph="1"/>
      <c r="E4" s="704" ph="1"/>
      <c r="F4" s="704" ph="1"/>
      <c r="G4" s="704" ph="1"/>
      <c r="H4" s="704" ph="1"/>
      <c r="I4" s="704" ph="1"/>
      <c r="J4" s="704" ph="1"/>
      <c r="K4" s="705" ph="1"/>
      <c r="L4" s="712" t="s" ph="1">
        <v>227</v>
      </c>
      <c r="M4" s="713"/>
      <c r="N4" s="713"/>
      <c r="O4" s="713"/>
      <c r="P4" s="713"/>
      <c r="Q4" s="713"/>
      <c r="R4" s="713"/>
      <c r="S4" s="713"/>
      <c r="T4" s="713"/>
      <c r="U4" s="713"/>
      <c r="V4" s="713"/>
      <c r="W4" s="713"/>
      <c r="X4" s="713"/>
      <c r="Y4" s="713"/>
      <c r="Z4" s="713"/>
      <c r="AA4" s="713"/>
      <c r="AB4" s="713"/>
      <c r="AC4" s="713"/>
      <c r="AD4" s="713"/>
      <c r="AE4" s="713"/>
      <c r="AF4" s="713"/>
      <c r="AG4" s="714"/>
      <c r="AH4" s="54" t="s">
        <v>3</v>
      </c>
      <c r="AI4" s="55"/>
      <c r="AJ4" s="55"/>
      <c r="AK4" s="55"/>
      <c r="AL4" s="55"/>
      <c r="AM4" s="55"/>
      <c r="AN4" s="55"/>
      <c r="AO4" s="55"/>
      <c r="AP4" s="55"/>
      <c r="AQ4" s="55"/>
      <c r="AR4" s="55"/>
      <c r="AS4" s="56"/>
      <c r="AT4" s="56"/>
      <c r="AU4" s="56"/>
      <c r="AV4" s="56"/>
      <c r="AW4" s="56"/>
      <c r="AX4" s="56"/>
      <c r="AY4" s="56"/>
      <c r="AZ4" s="57"/>
      <c r="BA4" s="57"/>
      <c r="BB4" s="57"/>
      <c r="BC4" s="57"/>
      <c r="BD4" s="55"/>
      <c r="BE4" s="58"/>
      <c r="BF4" s="58"/>
      <c r="BG4" s="58"/>
      <c r="BH4" s="58"/>
      <c r="BI4" s="58"/>
      <c r="BJ4" s="721" t="s">
        <v>69</v>
      </c>
      <c r="BK4" s="722"/>
      <c r="BL4" s="722"/>
      <c r="BM4" s="722"/>
      <c r="BN4" s="722"/>
      <c r="BO4" s="722"/>
      <c r="BP4" s="722"/>
      <c r="BQ4" s="722"/>
      <c r="BR4" s="722"/>
      <c r="BS4" s="723"/>
      <c r="BT4" s="59"/>
      <c r="BU4" s="60"/>
      <c r="BW4" s="62"/>
      <c r="BY4" s="43"/>
      <c r="BZ4" s="63"/>
      <c r="CA4" s="63"/>
      <c r="CB4" s="63"/>
      <c r="CC4" s="63"/>
      <c r="CD4" s="63"/>
      <c r="CE4" s="63"/>
      <c r="CP4" s="730" t="s">
        <v>228</v>
      </c>
      <c r="CQ4" s="730"/>
      <c r="CR4" s="730"/>
      <c r="CS4" s="730"/>
      <c r="CT4" s="730"/>
      <c r="CU4" s="731" t="s">
        <v>229</v>
      </c>
      <c r="CV4" s="731"/>
      <c r="CW4" s="731"/>
      <c r="CX4" s="731"/>
      <c r="CY4" s="732"/>
      <c r="CZ4" s="731" t="s">
        <v>230</v>
      </c>
      <c r="DA4" s="731"/>
      <c r="DB4" s="731"/>
      <c r="DC4" s="731"/>
      <c r="DD4" s="732"/>
      <c r="DE4" s="731" t="s">
        <v>231</v>
      </c>
      <c r="DF4" s="731"/>
      <c r="DG4" s="731"/>
      <c r="DH4" s="731"/>
      <c r="DI4" s="732"/>
    </row>
    <row r="5" spans="1:113" ht="17.25" customHeight="1">
      <c r="A5" s="37"/>
      <c r="B5" s="706" ph="1"/>
      <c r="C5" s="707" ph="1"/>
      <c r="D5" s="707" ph="1"/>
      <c r="E5" s="707" ph="1"/>
      <c r="F5" s="707" ph="1"/>
      <c r="G5" s="707" ph="1"/>
      <c r="H5" s="707" ph="1"/>
      <c r="I5" s="707" ph="1"/>
      <c r="J5" s="707" ph="1"/>
      <c r="K5" s="708" ph="1"/>
      <c r="L5" s="715"/>
      <c r="M5" s="716"/>
      <c r="N5" s="716"/>
      <c r="O5" s="716"/>
      <c r="P5" s="716"/>
      <c r="Q5" s="716"/>
      <c r="R5" s="716"/>
      <c r="S5" s="716"/>
      <c r="T5" s="716"/>
      <c r="U5" s="716"/>
      <c r="V5" s="716"/>
      <c r="W5" s="716"/>
      <c r="X5" s="716"/>
      <c r="Y5" s="716"/>
      <c r="Z5" s="716"/>
      <c r="AA5" s="716"/>
      <c r="AB5" s="716"/>
      <c r="AC5" s="716"/>
      <c r="AD5" s="716"/>
      <c r="AE5" s="716"/>
      <c r="AF5" s="716"/>
      <c r="AG5" s="717"/>
      <c r="AH5" s="737" t="s">
        <v>232</v>
      </c>
      <c r="AI5" s="738"/>
      <c r="AJ5" s="741" t="s">
        <v>233</v>
      </c>
      <c r="AK5" s="741"/>
      <c r="AL5" s="743" t="s">
        <v>40</v>
      </c>
      <c r="AM5" s="743"/>
      <c r="AN5" s="741" t="s">
        <v>234</v>
      </c>
      <c r="AO5" s="741"/>
      <c r="AP5" s="743" t="s">
        <v>41</v>
      </c>
      <c r="AQ5" s="743"/>
      <c r="AR5" s="741" t="s">
        <v>235</v>
      </c>
      <c r="AS5" s="741"/>
      <c r="AT5" s="745" t="s">
        <v>48</v>
      </c>
      <c r="AU5" s="745"/>
      <c r="AV5" s="747">
        <f>IF(BF3="","",DATEDIF(BX5,BV3,"Y"))</f>
        <v>48</v>
      </c>
      <c r="AW5" s="747"/>
      <c r="AX5" s="747"/>
      <c r="BJ5" s="724"/>
      <c r="BK5" s="725"/>
      <c r="BL5" s="725"/>
      <c r="BM5" s="725"/>
      <c r="BN5" s="725"/>
      <c r="BO5" s="725"/>
      <c r="BP5" s="725"/>
      <c r="BQ5" s="725"/>
      <c r="BR5" s="725"/>
      <c r="BS5" s="726"/>
      <c r="BT5" s="59"/>
      <c r="BU5" s="60"/>
      <c r="BV5" s="65">
        <f>IF(AH5="S",25,88)</f>
        <v>25</v>
      </c>
      <c r="BW5" s="66">
        <f>AJ5+BV5</f>
        <v>75</v>
      </c>
      <c r="BX5" s="67">
        <f>DATE(BW5,AN5,AR5)</f>
        <v>27485</v>
      </c>
      <c r="BY5" s="43"/>
      <c r="BZ5" s="63"/>
      <c r="CA5" s="63"/>
      <c r="CB5" s="63"/>
      <c r="CC5" s="63"/>
      <c r="CD5" s="63"/>
      <c r="CE5" s="63"/>
      <c r="CJ5" s="68"/>
      <c r="CK5" s="68"/>
      <c r="CL5" s="69" t="s">
        <v>236</v>
      </c>
      <c r="CM5" s="68" t="s">
        <v>237</v>
      </c>
      <c r="CN5" s="70" t="s">
        <v>238</v>
      </c>
      <c r="CO5" s="71" t="s">
        <v>239</v>
      </c>
      <c r="CP5" s="72" t="s">
        <v>228</v>
      </c>
      <c r="CQ5" s="73" t="s">
        <v>240</v>
      </c>
      <c r="CR5" s="73" t="s">
        <v>237</v>
      </c>
      <c r="CS5" s="74" t="s">
        <v>238</v>
      </c>
      <c r="CT5" s="75" t="s">
        <v>239</v>
      </c>
      <c r="CU5" s="72" t="s">
        <v>229</v>
      </c>
      <c r="CV5" s="73" t="s">
        <v>240</v>
      </c>
      <c r="CW5" s="73" t="s">
        <v>237</v>
      </c>
      <c r="CX5" s="73" t="s">
        <v>238</v>
      </c>
      <c r="CY5" s="70" t="s">
        <v>239</v>
      </c>
      <c r="CZ5" s="72" t="s">
        <v>230</v>
      </c>
      <c r="DA5" s="73" t="s">
        <v>240</v>
      </c>
      <c r="DB5" s="73" t="s">
        <v>237</v>
      </c>
      <c r="DC5" s="73" t="s">
        <v>238</v>
      </c>
      <c r="DD5" s="70" t="s">
        <v>239</v>
      </c>
      <c r="DE5" s="72" t="s">
        <v>231</v>
      </c>
      <c r="DF5" s="73" t="s">
        <v>240</v>
      </c>
      <c r="DG5" s="73" t="s">
        <v>237</v>
      </c>
      <c r="DH5" s="73" t="s">
        <v>238</v>
      </c>
      <c r="DI5" s="70" t="s">
        <v>239</v>
      </c>
    </row>
    <row r="6" spans="1:113" ht="17.25" customHeight="1">
      <c r="A6" s="37"/>
      <c r="B6" s="709" ph="1"/>
      <c r="C6" s="710" ph="1"/>
      <c r="D6" s="710" ph="1"/>
      <c r="E6" s="710" ph="1"/>
      <c r="F6" s="710" ph="1"/>
      <c r="G6" s="710" ph="1"/>
      <c r="H6" s="710" ph="1"/>
      <c r="I6" s="710" ph="1"/>
      <c r="J6" s="710" ph="1"/>
      <c r="K6" s="711" ph="1"/>
      <c r="L6" s="718"/>
      <c r="M6" s="719"/>
      <c r="N6" s="719"/>
      <c r="O6" s="719"/>
      <c r="P6" s="719"/>
      <c r="Q6" s="719"/>
      <c r="R6" s="719"/>
      <c r="S6" s="719"/>
      <c r="T6" s="719"/>
      <c r="U6" s="719"/>
      <c r="V6" s="719"/>
      <c r="W6" s="719"/>
      <c r="X6" s="719"/>
      <c r="Y6" s="719"/>
      <c r="Z6" s="719"/>
      <c r="AA6" s="719"/>
      <c r="AB6" s="719"/>
      <c r="AC6" s="719"/>
      <c r="AD6" s="719"/>
      <c r="AE6" s="719"/>
      <c r="AF6" s="719"/>
      <c r="AG6" s="720"/>
      <c r="AH6" s="739"/>
      <c r="AI6" s="740"/>
      <c r="AJ6" s="742"/>
      <c r="AK6" s="742"/>
      <c r="AL6" s="744"/>
      <c r="AM6" s="744"/>
      <c r="AN6" s="742"/>
      <c r="AO6" s="742"/>
      <c r="AP6" s="744"/>
      <c r="AQ6" s="744"/>
      <c r="AR6" s="742"/>
      <c r="AS6" s="742"/>
      <c r="AT6" s="746"/>
      <c r="AU6" s="746"/>
      <c r="AV6" s="748"/>
      <c r="AW6" s="748"/>
      <c r="AX6" s="748"/>
      <c r="BJ6" s="724"/>
      <c r="BK6" s="725"/>
      <c r="BL6" s="725"/>
      <c r="BM6" s="725"/>
      <c r="BN6" s="725"/>
      <c r="BO6" s="725"/>
      <c r="BP6" s="725"/>
      <c r="BQ6" s="725"/>
      <c r="BR6" s="725"/>
      <c r="BS6" s="726"/>
      <c r="BT6" s="59"/>
      <c r="BU6" s="60"/>
      <c r="BW6" s="62"/>
      <c r="BY6" s="43"/>
      <c r="BZ6" s="63"/>
      <c r="CA6" s="63"/>
      <c r="CB6" s="63"/>
      <c r="CC6" s="63"/>
      <c r="CD6" s="63"/>
      <c r="CE6" s="63"/>
      <c r="CJ6" s="68" t="s">
        <v>241</v>
      </c>
      <c r="CK6" s="68" t="s">
        <v>242</v>
      </c>
      <c r="CL6" s="69">
        <f>SUMIFS($CB$14:$CB$52,$BZ$14:$BZ$52,CJ6,$CA$14:$CA$52,CK6)</f>
        <v>6</v>
      </c>
      <c r="CM6" s="68">
        <f>SUMIFS($CC$14:$CC$52,$BZ$14:$BZ$52,CJ6,$CA$14:$CA$52,CK6)</f>
        <v>0</v>
      </c>
      <c r="CN6" s="76">
        <f>((SUMIFS($CB$14:$CB$52,$BZ$14:$BZ$52,CJ6,$CA$14:$CA$52,CK6))+(INT(CM6/12)))</f>
        <v>6</v>
      </c>
      <c r="CO6" s="71">
        <f>MOD(SUMIFS($CC$14:$CC$52,$BZ$14:$BZ$52,CJ6,$CA$14:$CA$52,CK6),12)</f>
        <v>0</v>
      </c>
      <c r="CP6" s="72" t="s">
        <v>228</v>
      </c>
      <c r="CQ6" s="70">
        <f>SUMIFS($CG$14:$CG$52,$CD$14:$CD$52,CJ6,$CE$14:$CE$52,CK6,$CF$14:$CF$52,CP6)</f>
        <v>2</v>
      </c>
      <c r="CR6" s="70">
        <f>SUMIFS($CH$14:$CH$52,$CD$14:$CD$52,CJ6,$CE$14:$CE$52,CK6,$CF$14:$CF$52,CP6)</f>
        <v>6</v>
      </c>
      <c r="CS6" s="76">
        <f>((SUMIFS($CG$14:$CG$52,$CD$14:$CD$52,CJ6,$CE$14:$CE$52,CK6,$CF$14:$CF$52,CP6))+(INT(CR6/12)))</f>
        <v>2</v>
      </c>
      <c r="CT6" s="76">
        <f>MOD(SUMIFS($CH$14:$CH$52,$CD$14:$CD$52,CJ6,$CE$14:$CE$52,CK6,$CF$14:$CF$52,CP6),12)</f>
        <v>6</v>
      </c>
      <c r="CU6" s="72" t="s">
        <v>229</v>
      </c>
      <c r="CV6" s="70">
        <f>SUMIFS($CG$14:$CG$52,$CD$14:$CD$52,CJ6,$CE$14:$CE$52,CK6,$CF$14:$CF$52,CU6)</f>
        <v>0</v>
      </c>
      <c r="CW6" s="70">
        <f>SUMIFS($CH$14:$CH$52,$CD$14:$CD$52,CJ6,$CE$14:$CE$52,CK6,$CF$14:$CF$52,CU6)</f>
        <v>0</v>
      </c>
      <c r="CX6" s="70">
        <f>((SUMIFS($CG$14:$CG$52,$CD$14:$CD$52,CJ6,$CE$14:$CE$52,CK6,$CF$14:$CF$52,CU6))+(INT(CW6/12)))</f>
        <v>0</v>
      </c>
      <c r="CY6" s="70">
        <f>MOD(SUMIFS($CH$14:$CH$52,$CD$14:$CD$52,CJ6,$CE$14:$CE$52,CK6,$CF$14:$CF$52,CU6),12)</f>
        <v>0</v>
      </c>
      <c r="CZ6" s="72" t="s">
        <v>230</v>
      </c>
      <c r="DA6" s="70">
        <f>SUMIFS($CG$14:$CG$52,$CD$14:$CD$52,CJ6,$CE$14:$CE$52,CK6,$CF$14:$CF$52,CZ6)</f>
        <v>1</v>
      </c>
      <c r="DB6" s="70">
        <f>SUMIFS($CH$14:$CH$52,$CD$14:$CD$52,CJ6,$CE$14:$CE$52,CK6,$CF$14:$CF$52,CZ6)</f>
        <v>6</v>
      </c>
      <c r="DC6" s="70">
        <f>((SUMIFS($CG$14:$CG$52,$CD$14:$CD$52,CJ6,$CE$14:$CE$52,CK6,$CF$14:$CF$52,CZ6))+(INT(DB6/12)))</f>
        <v>1</v>
      </c>
      <c r="DD6" s="70">
        <f>MOD(SUMIFS($CH$14:$CH$52,$CD$14:$CD$52,CJ6,$CE$14:$CE$52,CK6,$CF$14:$CF$52,CZ6),12)</f>
        <v>6</v>
      </c>
      <c r="DE6" s="72" t="s">
        <v>243</v>
      </c>
      <c r="DF6" s="70">
        <f>SUMIFS($CG$14:$CG$52,$CD$14:$CD$52,CJ6,$CE$14:$CE$52,CK6,$CF$14:$CF$52,DE6)</f>
        <v>0</v>
      </c>
      <c r="DG6" s="70">
        <f>SUMIFS($CH$14:$CH$52,$CD$14:$CD$52,CJ6,$CE$14:$CE$52,CK6,$CF$14:$CF$52,DE6)</f>
        <v>0</v>
      </c>
      <c r="DH6" s="70">
        <f>((SUMIFS($CG$14:$CG$52,$CD$14:$CD$52,CJ6,$CE$14:$CE$52,CK6,$CF$14:$CF$52,DE6))+(INT(DG6/12)))</f>
        <v>0</v>
      </c>
      <c r="DI6" s="70">
        <f>MOD(SUMIFS($CH$14:$CH$52,$CD$14:$CD$52,CJ6,$CE$14:$CE$52,CK6,$CF$14:$CF$52,DE6),12)</f>
        <v>0</v>
      </c>
    </row>
    <row r="7" spans="1:113" ht="17.25" customHeight="1">
      <c r="A7" s="37"/>
      <c r="B7" s="733" t="s">
        <v>70</v>
      </c>
      <c r="C7" s="734"/>
      <c r="D7" s="734"/>
      <c r="E7" s="734"/>
      <c r="F7" s="734"/>
      <c r="G7" s="734"/>
      <c r="H7" s="734"/>
      <c r="I7" s="734"/>
      <c r="J7" s="734"/>
      <c r="K7" s="735"/>
      <c r="L7" s="77" t="s">
        <v>71</v>
      </c>
      <c r="M7" s="78"/>
      <c r="N7" s="736" t="s">
        <v>244</v>
      </c>
      <c r="O7" s="736"/>
      <c r="P7" s="736"/>
      <c r="Q7" s="736"/>
      <c r="R7" s="736"/>
      <c r="S7" s="736"/>
      <c r="T7" s="736"/>
      <c r="U7" s="736"/>
      <c r="V7" s="736"/>
      <c r="W7" s="78"/>
      <c r="X7" s="78"/>
      <c r="Y7" s="78"/>
      <c r="Z7" s="78"/>
      <c r="AA7" s="78"/>
      <c r="AB7" s="78"/>
      <c r="AC7" s="78"/>
      <c r="AD7" s="78"/>
      <c r="AE7" s="78"/>
      <c r="AF7" s="78"/>
      <c r="AG7" s="78"/>
      <c r="AH7" s="78"/>
      <c r="AI7" s="78"/>
      <c r="AJ7" s="78"/>
      <c r="AK7" s="78"/>
      <c r="AL7" s="78"/>
      <c r="AM7" s="78"/>
      <c r="AN7" s="78"/>
      <c r="AO7" s="78"/>
      <c r="AP7" s="78"/>
      <c r="AQ7" s="78"/>
      <c r="AR7" s="78"/>
      <c r="AS7" s="79"/>
      <c r="AT7" s="79"/>
      <c r="AU7" s="79"/>
      <c r="AV7" s="79"/>
      <c r="AW7" s="79"/>
      <c r="AX7" s="79"/>
      <c r="AY7" s="79"/>
      <c r="AZ7" s="80"/>
      <c r="BA7" s="80"/>
      <c r="BB7" s="80"/>
      <c r="BC7" s="80"/>
      <c r="BD7" s="78"/>
      <c r="BE7" s="78"/>
      <c r="BF7" s="78"/>
      <c r="BG7" s="78"/>
      <c r="BH7" s="78"/>
      <c r="BI7" s="78"/>
      <c r="BJ7" s="724"/>
      <c r="BK7" s="725"/>
      <c r="BL7" s="725"/>
      <c r="BM7" s="725"/>
      <c r="BN7" s="725"/>
      <c r="BO7" s="725"/>
      <c r="BP7" s="725"/>
      <c r="BQ7" s="725"/>
      <c r="BR7" s="725"/>
      <c r="BS7" s="726"/>
      <c r="BT7" s="59"/>
      <c r="BU7" s="60"/>
      <c r="BV7" s="65"/>
      <c r="BW7" s="62"/>
      <c r="BY7" s="43"/>
      <c r="BZ7" s="63"/>
      <c r="CA7" s="63"/>
      <c r="CB7" s="63"/>
      <c r="CC7" s="63"/>
      <c r="CD7" s="63"/>
      <c r="CE7" s="63"/>
      <c r="CJ7" s="68" t="s">
        <v>245</v>
      </c>
      <c r="CK7" s="68" t="s">
        <v>242</v>
      </c>
      <c r="CL7" s="69">
        <f t="shared" ref="CL7:CL13" si="0">SUMIFS($CB$14:$CB$52,$BZ$14:$BZ$52,CJ7,$CA$14:$CA$52,CK7)</f>
        <v>0</v>
      </c>
      <c r="CM7" s="68">
        <f t="shared" ref="CM7:CM13" si="1">SUMIFS($CC$14:$CC$52,$BZ$14:$BZ$52,CJ7,$CA$14:$CA$52,CK7)</f>
        <v>0</v>
      </c>
      <c r="CN7" s="76">
        <f t="shared" ref="CN7:CN13" si="2">((SUMIFS($CB$14:$CB$52,$BZ$14:$BZ$52,CJ7,$CA$14:$CA$52,CK7))+(INT(CM7/12)))</f>
        <v>0</v>
      </c>
      <c r="CO7" s="71">
        <f t="shared" ref="CO7:CO13" si="3">MOD(SUMIFS($CC$14:$CC$52,$BZ$14:$BZ$52,CJ7,$CA$14:$CA$52,CK7),12)</f>
        <v>0</v>
      </c>
      <c r="CP7" s="72" t="s">
        <v>228</v>
      </c>
      <c r="CQ7" s="70">
        <f t="shared" ref="CQ7:CQ15" si="4">SUMIFS($CG$14:$CG$52,$CD$14:$CD$52,CJ7,$CE$14:$CE$52,CK7,$CF$14:$CF$52,CP7)</f>
        <v>0</v>
      </c>
      <c r="CR7" s="70">
        <f t="shared" ref="CR7:CR13" si="5">SUMIFS($CH$14:$CH$52,$CD$14:$CD$52,CJ7,$CE$14:$CE$52,CK7,$CF$14:$CF$52,CP7)</f>
        <v>0</v>
      </c>
      <c r="CS7" s="76">
        <f t="shared" ref="CS7:CS15" si="6">((SUMIFS($CG$14:$CG$52,$CD$14:$CD$52,CJ7,$CE$14:$CE$52,CK7,$CF$14:$CF$52,CP7))+(INT(CR7/12)))</f>
        <v>0</v>
      </c>
      <c r="CT7" s="76">
        <f t="shared" ref="CT7:CT15" si="7">MOD(SUMIFS($CH$14:$CH$52,$CD$14:$CD$52,CJ7,$CE$14:$CE$52,CK7,$CF$14:$CF$52,CP7),12)</f>
        <v>0</v>
      </c>
      <c r="CU7" s="72" t="s">
        <v>229</v>
      </c>
      <c r="CV7" s="70">
        <f t="shared" ref="CV7:CV15" si="8">SUMIFS($CG$14:$CG$52,$CD$14:$CD$52,CJ7,$CE$14:$CE$52,CK7,$CF$14:$CF$52,CU7)</f>
        <v>0</v>
      </c>
      <c r="CW7" s="70">
        <f t="shared" ref="CW7:CW15" si="9">SUMIFS($CH$14:$CH$52,$CD$14:$CD$52,CJ7,$CE$14:$CE$52,CK7,$CF$14:$CF$52,CU7)</f>
        <v>0</v>
      </c>
      <c r="CX7" s="70">
        <f t="shared" ref="CX7:CX15" si="10">((SUMIFS($CG$14:$CG$52,$CD$14:$CD$52,CJ7,$CE$14:$CE$52,CK7,$CF$14:$CF$52,CU7))+(INT(CW7/12)))</f>
        <v>0</v>
      </c>
      <c r="CY7" s="70">
        <f t="shared" ref="CY7:CY15" si="11">MOD(SUMIFS($CH$14:$CH$52,$CD$14:$CD$52,CJ7,$CE$14:$CE$52,CK7,$CF$14:$CF$52,CU7),12)</f>
        <v>0</v>
      </c>
      <c r="CZ7" s="72" t="s">
        <v>230</v>
      </c>
      <c r="DA7" s="70">
        <f t="shared" ref="DA7:DA15" si="12">SUMIFS($CG$14:$CG$52,$CD$14:$CD$52,CJ7,$CE$14:$CE$52,CK7,$CF$14:$CF$52,CZ7)</f>
        <v>0</v>
      </c>
      <c r="DB7" s="70">
        <f t="shared" ref="DB7:DB15" si="13">SUMIFS($CH$14:$CH$52,$CD$14:$CD$52,CJ7,$CE$14:$CE$52,CK7,$CF$14:$CF$52,CZ7)</f>
        <v>0</v>
      </c>
      <c r="DC7" s="70">
        <f t="shared" ref="DC7:DC15" si="14">((SUMIFS($CG$14:$CG$52,$CD$14:$CD$52,CJ7,$CE$14:$CE$52,CK7,$CF$14:$CF$52,CZ7))+(INT(DB7/12)))</f>
        <v>0</v>
      </c>
      <c r="DD7" s="70">
        <f t="shared" ref="DD7:DD15" si="15">MOD(SUMIFS($CH$14:$CH$52,$CD$14:$CD$52,CJ7,$CE$14:$CE$52,CK7,$CF$14:$CF$52,CZ7),12)</f>
        <v>0</v>
      </c>
      <c r="DE7" s="72" t="s">
        <v>243</v>
      </c>
      <c r="DF7" s="70">
        <f t="shared" ref="DF7:DF13" si="16">SUMIFS($CG$14:$CG$52,$CD$14:$CD$52,CJ7,$CE$14:$CE$52,CK7,$CF$14:$CF$52,DE7)</f>
        <v>0</v>
      </c>
      <c r="DG7" s="70">
        <f t="shared" ref="DG7:DG13" si="17">SUMIFS($CH$14:$CH$52,$CD$14:$CD$52,CJ7,$CE$14:$CE$52,CK7,$CF$14:$CF$52,DE7)</f>
        <v>0</v>
      </c>
      <c r="DH7" s="70">
        <f t="shared" ref="DH7:DH13" si="18">((SUMIFS($CG$14:$CG$52,$CD$14:$CD$52,CJ7,$CE$14:$CE$52,CK7,$CF$14:$CF$52,DE7))+(INT(DG7/12)))</f>
        <v>0</v>
      </c>
      <c r="DI7" s="70">
        <f t="shared" ref="DI7:DI13" si="19">MOD(SUMIFS($CH$14:$CH$52,$CD$14:$CD$52,CJ7,$CE$14:$CE$52,CK7,$CF$14:$CF$52,DE7),12)</f>
        <v>0</v>
      </c>
    </row>
    <row r="8" spans="1:113" ht="17.25" customHeight="1">
      <c r="A8" s="37"/>
      <c r="B8" s="706"/>
      <c r="C8" s="707"/>
      <c r="D8" s="707"/>
      <c r="E8" s="707"/>
      <c r="F8" s="707"/>
      <c r="G8" s="707"/>
      <c r="H8" s="707"/>
      <c r="I8" s="707"/>
      <c r="J8" s="707"/>
      <c r="K8" s="708"/>
      <c r="L8" s="797" t="s">
        <v>246</v>
      </c>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8"/>
      <c r="AY8" s="798"/>
      <c r="AZ8" s="798"/>
      <c r="BA8" s="798"/>
      <c r="BB8" s="798"/>
      <c r="BC8" s="798"/>
      <c r="BD8" s="798"/>
      <c r="BE8" s="798"/>
      <c r="BF8" s="798"/>
      <c r="BG8" s="798"/>
      <c r="BH8" s="798"/>
      <c r="BI8" s="799"/>
      <c r="BJ8" s="724"/>
      <c r="BK8" s="725"/>
      <c r="BL8" s="725"/>
      <c r="BM8" s="725"/>
      <c r="BN8" s="725"/>
      <c r="BO8" s="725"/>
      <c r="BP8" s="725"/>
      <c r="BQ8" s="725"/>
      <c r="BR8" s="725"/>
      <c r="BS8" s="726"/>
      <c r="BT8" s="59"/>
      <c r="BU8" s="60"/>
      <c r="BV8" s="62"/>
      <c r="BW8" s="62"/>
      <c r="BY8" s="43"/>
      <c r="BZ8" s="63"/>
      <c r="CA8" s="63"/>
      <c r="CB8" s="63"/>
      <c r="CC8" s="63"/>
      <c r="CD8" s="63"/>
      <c r="CE8" s="63"/>
      <c r="CJ8" s="68" t="s">
        <v>247</v>
      </c>
      <c r="CK8" s="68" t="s">
        <v>242</v>
      </c>
      <c r="CL8" s="69">
        <f t="shared" si="0"/>
        <v>0</v>
      </c>
      <c r="CM8" s="68">
        <f t="shared" si="1"/>
        <v>0</v>
      </c>
      <c r="CN8" s="76">
        <f t="shared" si="2"/>
        <v>0</v>
      </c>
      <c r="CO8" s="71">
        <f t="shared" si="3"/>
        <v>0</v>
      </c>
      <c r="CP8" s="72" t="s">
        <v>228</v>
      </c>
      <c r="CQ8" s="70">
        <f t="shared" si="4"/>
        <v>0</v>
      </c>
      <c r="CR8" s="70">
        <f t="shared" si="5"/>
        <v>0</v>
      </c>
      <c r="CS8" s="76">
        <f t="shared" si="6"/>
        <v>0</v>
      </c>
      <c r="CT8" s="76">
        <f t="shared" si="7"/>
        <v>0</v>
      </c>
      <c r="CU8" s="72" t="s">
        <v>229</v>
      </c>
      <c r="CV8" s="70">
        <f t="shared" si="8"/>
        <v>0</v>
      </c>
      <c r="CW8" s="70">
        <f t="shared" si="9"/>
        <v>0</v>
      </c>
      <c r="CX8" s="70">
        <f t="shared" si="10"/>
        <v>0</v>
      </c>
      <c r="CY8" s="70">
        <f t="shared" si="11"/>
        <v>0</v>
      </c>
      <c r="CZ8" s="72" t="s">
        <v>230</v>
      </c>
      <c r="DA8" s="70">
        <f t="shared" si="12"/>
        <v>0</v>
      </c>
      <c r="DB8" s="70">
        <f t="shared" si="13"/>
        <v>0</v>
      </c>
      <c r="DC8" s="70">
        <f t="shared" si="14"/>
        <v>0</v>
      </c>
      <c r="DD8" s="70">
        <f t="shared" si="15"/>
        <v>0</v>
      </c>
      <c r="DE8" s="72" t="s">
        <v>243</v>
      </c>
      <c r="DF8" s="70">
        <f t="shared" si="16"/>
        <v>0</v>
      </c>
      <c r="DG8" s="70">
        <f t="shared" si="17"/>
        <v>0</v>
      </c>
      <c r="DH8" s="70">
        <f t="shared" si="18"/>
        <v>0</v>
      </c>
      <c r="DI8" s="70">
        <f t="shared" si="19"/>
        <v>0</v>
      </c>
    </row>
    <row r="9" spans="1:113" ht="17.25" customHeight="1">
      <c r="A9" s="37"/>
      <c r="B9" s="709"/>
      <c r="C9" s="710"/>
      <c r="D9" s="710"/>
      <c r="E9" s="710"/>
      <c r="F9" s="710"/>
      <c r="G9" s="710"/>
      <c r="H9" s="710"/>
      <c r="I9" s="710"/>
      <c r="J9" s="710"/>
      <c r="K9" s="711"/>
      <c r="L9" s="800"/>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801"/>
      <c r="AO9" s="801"/>
      <c r="AP9" s="801"/>
      <c r="AQ9" s="801"/>
      <c r="AR9" s="801"/>
      <c r="AS9" s="801"/>
      <c r="AT9" s="801"/>
      <c r="AU9" s="801"/>
      <c r="AV9" s="801"/>
      <c r="AW9" s="801"/>
      <c r="AX9" s="801"/>
      <c r="AY9" s="801"/>
      <c r="AZ9" s="801"/>
      <c r="BA9" s="801"/>
      <c r="BB9" s="801"/>
      <c r="BC9" s="801"/>
      <c r="BD9" s="801"/>
      <c r="BE9" s="801"/>
      <c r="BF9" s="801"/>
      <c r="BG9" s="801"/>
      <c r="BH9" s="801"/>
      <c r="BI9" s="802"/>
      <c r="BJ9" s="724"/>
      <c r="BK9" s="725"/>
      <c r="BL9" s="725"/>
      <c r="BM9" s="725"/>
      <c r="BN9" s="725"/>
      <c r="BO9" s="725"/>
      <c r="BP9" s="725"/>
      <c r="BQ9" s="725"/>
      <c r="BR9" s="725"/>
      <c r="BS9" s="726"/>
      <c r="BT9" s="59"/>
      <c r="BU9" s="60"/>
      <c r="BV9" s="62"/>
      <c r="BW9" s="62"/>
      <c r="BY9" s="43"/>
      <c r="BZ9" s="63"/>
      <c r="CA9" s="63"/>
      <c r="CB9" s="63"/>
      <c r="CC9" s="63"/>
      <c r="CD9" s="63"/>
      <c r="CE9" s="63"/>
      <c r="CJ9" s="68" t="s">
        <v>248</v>
      </c>
      <c r="CK9" s="68" t="s">
        <v>242</v>
      </c>
      <c r="CL9" s="69">
        <f t="shared" si="0"/>
        <v>0</v>
      </c>
      <c r="CM9" s="68">
        <f t="shared" si="1"/>
        <v>0</v>
      </c>
      <c r="CN9" s="76">
        <f t="shared" si="2"/>
        <v>0</v>
      </c>
      <c r="CO9" s="71">
        <f t="shared" si="3"/>
        <v>0</v>
      </c>
      <c r="CP9" s="72" t="s">
        <v>228</v>
      </c>
      <c r="CQ9" s="70">
        <f t="shared" si="4"/>
        <v>0</v>
      </c>
      <c r="CR9" s="70">
        <f t="shared" si="5"/>
        <v>0</v>
      </c>
      <c r="CS9" s="76">
        <f t="shared" si="6"/>
        <v>0</v>
      </c>
      <c r="CT9" s="76">
        <f t="shared" si="7"/>
        <v>0</v>
      </c>
      <c r="CU9" s="72" t="s">
        <v>229</v>
      </c>
      <c r="CV9" s="70">
        <f t="shared" si="8"/>
        <v>0</v>
      </c>
      <c r="CW9" s="70">
        <f t="shared" si="9"/>
        <v>0</v>
      </c>
      <c r="CX9" s="70">
        <f t="shared" si="10"/>
        <v>0</v>
      </c>
      <c r="CY9" s="70">
        <f t="shared" si="11"/>
        <v>0</v>
      </c>
      <c r="CZ9" s="72" t="s">
        <v>230</v>
      </c>
      <c r="DA9" s="70">
        <f t="shared" si="12"/>
        <v>0</v>
      </c>
      <c r="DB9" s="70">
        <f t="shared" si="13"/>
        <v>0</v>
      </c>
      <c r="DC9" s="70">
        <f t="shared" si="14"/>
        <v>0</v>
      </c>
      <c r="DD9" s="70">
        <f t="shared" si="15"/>
        <v>0</v>
      </c>
      <c r="DE9" s="72" t="s">
        <v>243</v>
      </c>
      <c r="DF9" s="70">
        <f t="shared" si="16"/>
        <v>0</v>
      </c>
      <c r="DG9" s="70">
        <f t="shared" si="17"/>
        <v>0</v>
      </c>
      <c r="DH9" s="70">
        <f t="shared" si="18"/>
        <v>0</v>
      </c>
      <c r="DI9" s="70">
        <f t="shared" si="19"/>
        <v>0</v>
      </c>
    </row>
    <row r="10" spans="1:113" ht="17.25" customHeight="1">
      <c r="A10" s="37"/>
      <c r="B10" s="733" t="s">
        <v>72</v>
      </c>
      <c r="C10" s="734"/>
      <c r="D10" s="734"/>
      <c r="E10" s="734"/>
      <c r="F10" s="734"/>
      <c r="G10" s="734"/>
      <c r="H10" s="734"/>
      <c r="I10" s="734"/>
      <c r="J10" s="734"/>
      <c r="K10" s="735"/>
      <c r="L10" s="749" t="s">
        <v>249</v>
      </c>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0"/>
      <c r="AY10" s="750"/>
      <c r="AZ10" s="750"/>
      <c r="BA10" s="750"/>
      <c r="BB10" s="750"/>
      <c r="BC10" s="750"/>
      <c r="BD10" s="750"/>
      <c r="BE10" s="750"/>
      <c r="BF10" s="750"/>
      <c r="BG10" s="750"/>
      <c r="BH10" s="750"/>
      <c r="BI10" s="751"/>
      <c r="BJ10" s="724"/>
      <c r="BK10" s="725"/>
      <c r="BL10" s="725"/>
      <c r="BM10" s="725"/>
      <c r="BN10" s="725"/>
      <c r="BO10" s="725"/>
      <c r="BP10" s="725"/>
      <c r="BQ10" s="725"/>
      <c r="BR10" s="725"/>
      <c r="BS10" s="726"/>
      <c r="BT10" s="59"/>
      <c r="BU10" s="60"/>
      <c r="BV10" s="62"/>
      <c r="BW10" s="62"/>
      <c r="BY10" s="43"/>
      <c r="BZ10" s="63"/>
      <c r="CA10" s="63"/>
      <c r="CB10" s="63"/>
      <c r="CC10" s="63"/>
      <c r="CD10" s="63"/>
      <c r="CE10" s="63"/>
      <c r="CJ10" s="68" t="s">
        <v>250</v>
      </c>
      <c r="CK10" s="68" t="s">
        <v>242</v>
      </c>
      <c r="CL10" s="69">
        <f>SUMIFS($CB$14:$CB$52,$BZ$14:$BZ$52,CJ10,$CA$14:$CA$52,CK10)</f>
        <v>0</v>
      </c>
      <c r="CM10" s="68">
        <f>SUMIFS($CC$14:$CC$52,$BZ$14:$BZ$52,CJ10,$CA$14:$CA$52,CK10)</f>
        <v>0</v>
      </c>
      <c r="CN10" s="76">
        <f t="shared" si="2"/>
        <v>0</v>
      </c>
      <c r="CO10" s="71">
        <f t="shared" si="3"/>
        <v>0</v>
      </c>
      <c r="CP10" s="72" t="s">
        <v>228</v>
      </c>
      <c r="CQ10" s="70">
        <f t="shared" si="4"/>
        <v>0</v>
      </c>
      <c r="CR10" s="70">
        <f t="shared" si="5"/>
        <v>0</v>
      </c>
      <c r="CS10" s="76">
        <f t="shared" si="6"/>
        <v>0</v>
      </c>
      <c r="CT10" s="76">
        <f t="shared" si="7"/>
        <v>0</v>
      </c>
      <c r="CU10" s="72" t="s">
        <v>229</v>
      </c>
      <c r="CV10" s="70">
        <f t="shared" si="8"/>
        <v>0</v>
      </c>
      <c r="CW10" s="70">
        <f t="shared" si="9"/>
        <v>0</v>
      </c>
      <c r="CX10" s="70">
        <f t="shared" si="10"/>
        <v>0</v>
      </c>
      <c r="CY10" s="70">
        <f t="shared" si="11"/>
        <v>0</v>
      </c>
      <c r="CZ10" s="72" t="s">
        <v>230</v>
      </c>
      <c r="DA10" s="70">
        <f t="shared" si="12"/>
        <v>0</v>
      </c>
      <c r="DB10" s="70">
        <f t="shared" si="13"/>
        <v>0</v>
      </c>
      <c r="DC10" s="70">
        <f t="shared" si="14"/>
        <v>0</v>
      </c>
      <c r="DD10" s="70">
        <f t="shared" si="15"/>
        <v>0</v>
      </c>
      <c r="DE10" s="72" t="s">
        <v>243</v>
      </c>
      <c r="DF10" s="70">
        <f t="shared" si="16"/>
        <v>0</v>
      </c>
      <c r="DG10" s="70">
        <f t="shared" si="17"/>
        <v>0</v>
      </c>
      <c r="DH10" s="70">
        <f t="shared" si="18"/>
        <v>0</v>
      </c>
      <c r="DI10" s="70">
        <f t="shared" si="19"/>
        <v>0</v>
      </c>
    </row>
    <row r="11" spans="1:113" ht="17.25" customHeight="1" thickBot="1">
      <c r="A11" s="37"/>
      <c r="B11" s="709"/>
      <c r="C11" s="710"/>
      <c r="D11" s="710"/>
      <c r="E11" s="710"/>
      <c r="F11" s="710"/>
      <c r="G11" s="710"/>
      <c r="H11" s="710"/>
      <c r="I11" s="710"/>
      <c r="J11" s="710"/>
      <c r="K11" s="711"/>
      <c r="L11" s="752"/>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3"/>
      <c r="AY11" s="753"/>
      <c r="AZ11" s="753"/>
      <c r="BA11" s="753"/>
      <c r="BB11" s="753"/>
      <c r="BC11" s="753"/>
      <c r="BD11" s="753"/>
      <c r="BE11" s="753"/>
      <c r="BF11" s="753"/>
      <c r="BG11" s="753"/>
      <c r="BH11" s="753"/>
      <c r="BI11" s="754"/>
      <c r="BJ11" s="727"/>
      <c r="BK11" s="728"/>
      <c r="BL11" s="728"/>
      <c r="BM11" s="728"/>
      <c r="BN11" s="728"/>
      <c r="BO11" s="728"/>
      <c r="BP11" s="728"/>
      <c r="BQ11" s="728"/>
      <c r="BR11" s="728"/>
      <c r="BS11" s="729"/>
      <c r="BT11" s="59"/>
      <c r="BU11" s="60"/>
      <c r="BV11" s="62"/>
      <c r="BW11" s="62"/>
      <c r="BY11" s="43"/>
      <c r="BZ11" s="63"/>
      <c r="CA11" s="63"/>
      <c r="CB11" s="63"/>
      <c r="CC11" s="63"/>
      <c r="CD11" s="63"/>
      <c r="CE11" s="63"/>
      <c r="CJ11" s="68" t="s">
        <v>251</v>
      </c>
      <c r="CK11" s="68" t="s">
        <v>242</v>
      </c>
      <c r="CL11" s="69">
        <f t="shared" si="0"/>
        <v>0</v>
      </c>
      <c r="CM11" s="68">
        <f t="shared" si="1"/>
        <v>0</v>
      </c>
      <c r="CN11" s="76">
        <f t="shared" si="2"/>
        <v>0</v>
      </c>
      <c r="CO11" s="71">
        <f t="shared" si="3"/>
        <v>0</v>
      </c>
      <c r="CP11" s="72" t="s">
        <v>228</v>
      </c>
      <c r="CQ11" s="70">
        <f t="shared" si="4"/>
        <v>0</v>
      </c>
      <c r="CR11" s="70">
        <f t="shared" si="5"/>
        <v>0</v>
      </c>
      <c r="CS11" s="76">
        <f t="shared" si="6"/>
        <v>0</v>
      </c>
      <c r="CT11" s="76">
        <f t="shared" si="7"/>
        <v>0</v>
      </c>
      <c r="CU11" s="72" t="s">
        <v>229</v>
      </c>
      <c r="CV11" s="70">
        <f t="shared" si="8"/>
        <v>0</v>
      </c>
      <c r="CW11" s="70">
        <f t="shared" si="9"/>
        <v>0</v>
      </c>
      <c r="CX11" s="70">
        <f t="shared" si="10"/>
        <v>0</v>
      </c>
      <c r="CY11" s="70">
        <f t="shared" si="11"/>
        <v>0</v>
      </c>
      <c r="CZ11" s="72" t="s">
        <v>230</v>
      </c>
      <c r="DA11" s="70">
        <f t="shared" si="12"/>
        <v>0</v>
      </c>
      <c r="DB11" s="70">
        <f t="shared" si="13"/>
        <v>0</v>
      </c>
      <c r="DC11" s="70">
        <f t="shared" si="14"/>
        <v>0</v>
      </c>
      <c r="DD11" s="70">
        <f t="shared" si="15"/>
        <v>0</v>
      </c>
      <c r="DE11" s="72" t="s">
        <v>243</v>
      </c>
      <c r="DF11" s="70">
        <f t="shared" si="16"/>
        <v>0</v>
      </c>
      <c r="DG11" s="70">
        <f t="shared" si="17"/>
        <v>0</v>
      </c>
      <c r="DH11" s="70">
        <f t="shared" si="18"/>
        <v>0</v>
      </c>
      <c r="DI11" s="70">
        <f t="shared" si="19"/>
        <v>0</v>
      </c>
    </row>
    <row r="12" spans="1:113" ht="16.5" customHeight="1">
      <c r="A12" s="37"/>
      <c r="B12" s="755" t="s">
        <v>73</v>
      </c>
      <c r="C12" s="756"/>
      <c r="D12" s="756"/>
      <c r="E12" s="756"/>
      <c r="F12" s="756"/>
      <c r="G12" s="756"/>
      <c r="H12" s="756"/>
      <c r="I12" s="756"/>
      <c r="J12" s="756"/>
      <c r="K12" s="757"/>
      <c r="L12" s="761" t="s">
        <v>74</v>
      </c>
      <c r="M12" s="756"/>
      <c r="N12" s="756"/>
      <c r="O12" s="756"/>
      <c r="P12" s="756"/>
      <c r="Q12" s="757"/>
      <c r="R12" s="763" t="s">
        <v>75</v>
      </c>
      <c r="S12" s="764"/>
      <c r="T12" s="764"/>
      <c r="U12" s="764"/>
      <c r="V12" s="764"/>
      <c r="W12" s="764"/>
      <c r="X12" s="764"/>
      <c r="Y12" s="764"/>
      <c r="Z12" s="764"/>
      <c r="AA12" s="764"/>
      <c r="AB12" s="764"/>
      <c r="AC12" s="764"/>
      <c r="AD12" s="764"/>
      <c r="AE12" s="764"/>
      <c r="AF12" s="764"/>
      <c r="AG12" s="764"/>
      <c r="AH12" s="764"/>
      <c r="AI12" s="764"/>
      <c r="AJ12" s="765"/>
      <c r="AK12" s="766" t="s">
        <v>76</v>
      </c>
      <c r="AL12" s="767"/>
      <c r="AM12" s="767"/>
      <c r="AN12" s="767"/>
      <c r="AO12" s="767"/>
      <c r="AP12" s="767"/>
      <c r="AQ12" s="767"/>
      <c r="AR12" s="768"/>
      <c r="AS12" s="769" t="s">
        <v>252</v>
      </c>
      <c r="AT12" s="770"/>
      <c r="AU12" s="770"/>
      <c r="AV12" s="770"/>
      <c r="AW12" s="770"/>
      <c r="AX12" s="770"/>
      <c r="AY12" s="770"/>
      <c r="AZ12" s="770"/>
      <c r="BA12" s="770"/>
      <c r="BB12" s="770"/>
      <c r="BC12" s="771"/>
      <c r="BD12" s="766" t="s">
        <v>77</v>
      </c>
      <c r="BE12" s="767"/>
      <c r="BF12" s="767"/>
      <c r="BG12" s="767"/>
      <c r="BH12" s="767"/>
      <c r="BI12" s="772"/>
      <c r="BJ12" s="776" t="s">
        <v>78</v>
      </c>
      <c r="BK12" s="777"/>
      <c r="BL12" s="777"/>
      <c r="BM12" s="778"/>
      <c r="BN12" s="782" t="s">
        <v>79</v>
      </c>
      <c r="BO12" s="767"/>
      <c r="BP12" s="767"/>
      <c r="BQ12" s="767"/>
      <c r="BR12" s="767"/>
      <c r="BS12" s="783"/>
      <c r="BT12" s="59"/>
      <c r="BU12" s="60"/>
      <c r="BV12" s="62"/>
      <c r="BW12" s="62"/>
      <c r="BY12" s="43"/>
      <c r="BZ12" s="786" t="s">
        <v>253</v>
      </c>
      <c r="CA12" s="786"/>
      <c r="CB12" s="786"/>
      <c r="CC12" s="786"/>
      <c r="CD12" s="786" t="s">
        <v>254</v>
      </c>
      <c r="CE12" s="786"/>
      <c r="CF12" s="786"/>
      <c r="CG12" s="786"/>
      <c r="CH12" s="786"/>
      <c r="CJ12" s="68" t="s">
        <v>255</v>
      </c>
      <c r="CK12" s="68" t="s">
        <v>242</v>
      </c>
      <c r="CL12" s="69">
        <f t="shared" si="0"/>
        <v>0</v>
      </c>
      <c r="CM12" s="68">
        <f t="shared" si="1"/>
        <v>0</v>
      </c>
      <c r="CN12" s="76">
        <f t="shared" si="2"/>
        <v>0</v>
      </c>
      <c r="CO12" s="71">
        <f t="shared" si="3"/>
        <v>0</v>
      </c>
      <c r="CP12" s="72" t="s">
        <v>228</v>
      </c>
      <c r="CQ12" s="70">
        <f t="shared" si="4"/>
        <v>0</v>
      </c>
      <c r="CR12" s="70">
        <f t="shared" si="5"/>
        <v>0</v>
      </c>
      <c r="CS12" s="76">
        <f t="shared" si="6"/>
        <v>0</v>
      </c>
      <c r="CT12" s="76">
        <f t="shared" si="7"/>
        <v>0</v>
      </c>
      <c r="CU12" s="72" t="s">
        <v>229</v>
      </c>
      <c r="CV12" s="70">
        <f t="shared" si="8"/>
        <v>0</v>
      </c>
      <c r="CW12" s="70">
        <f t="shared" si="9"/>
        <v>0</v>
      </c>
      <c r="CX12" s="70">
        <f t="shared" si="10"/>
        <v>0</v>
      </c>
      <c r="CY12" s="70">
        <f t="shared" si="11"/>
        <v>0</v>
      </c>
      <c r="CZ12" s="72" t="s">
        <v>230</v>
      </c>
      <c r="DA12" s="70">
        <f t="shared" si="12"/>
        <v>0</v>
      </c>
      <c r="DB12" s="70">
        <f t="shared" si="13"/>
        <v>0</v>
      </c>
      <c r="DC12" s="70">
        <f t="shared" si="14"/>
        <v>0</v>
      </c>
      <c r="DD12" s="70">
        <f t="shared" si="15"/>
        <v>0</v>
      </c>
      <c r="DE12" s="72" t="s">
        <v>243</v>
      </c>
      <c r="DF12" s="70">
        <f t="shared" si="16"/>
        <v>0</v>
      </c>
      <c r="DG12" s="70">
        <f t="shared" si="17"/>
        <v>0</v>
      </c>
      <c r="DH12" s="70">
        <f t="shared" si="18"/>
        <v>0</v>
      </c>
      <c r="DI12" s="70">
        <f t="shared" si="19"/>
        <v>0</v>
      </c>
    </row>
    <row r="13" spans="1:113" ht="16.5" customHeight="1">
      <c r="A13" s="37"/>
      <c r="B13" s="758"/>
      <c r="C13" s="759"/>
      <c r="D13" s="759"/>
      <c r="E13" s="759"/>
      <c r="F13" s="759"/>
      <c r="G13" s="759"/>
      <c r="H13" s="759"/>
      <c r="I13" s="759"/>
      <c r="J13" s="759"/>
      <c r="K13" s="760"/>
      <c r="L13" s="762"/>
      <c r="M13" s="759"/>
      <c r="N13" s="759"/>
      <c r="O13" s="759"/>
      <c r="P13" s="759"/>
      <c r="Q13" s="760"/>
      <c r="R13" s="787" t="s">
        <v>80</v>
      </c>
      <c r="S13" s="788"/>
      <c r="T13" s="788"/>
      <c r="U13" s="788"/>
      <c r="V13" s="788"/>
      <c r="W13" s="788"/>
      <c r="X13" s="788"/>
      <c r="Y13" s="788"/>
      <c r="Z13" s="788"/>
      <c r="AA13" s="788"/>
      <c r="AB13" s="788"/>
      <c r="AC13" s="788"/>
      <c r="AD13" s="788"/>
      <c r="AE13" s="788"/>
      <c r="AF13" s="788"/>
      <c r="AG13" s="788"/>
      <c r="AH13" s="788"/>
      <c r="AI13" s="788"/>
      <c r="AJ13" s="789"/>
      <c r="AK13" s="790" t="s">
        <v>81</v>
      </c>
      <c r="AL13" s="780"/>
      <c r="AM13" s="780"/>
      <c r="AN13" s="780"/>
      <c r="AO13" s="780"/>
      <c r="AP13" s="780"/>
      <c r="AQ13" s="780"/>
      <c r="AR13" s="791"/>
      <c r="AS13" s="792" t="s">
        <v>256</v>
      </c>
      <c r="AT13" s="793"/>
      <c r="AU13" s="793"/>
      <c r="AV13" s="793"/>
      <c r="AW13" s="793"/>
      <c r="AX13" s="793"/>
      <c r="AY13" s="793"/>
      <c r="AZ13" s="794" t="s">
        <v>257</v>
      </c>
      <c r="BA13" s="795"/>
      <c r="BB13" s="795"/>
      <c r="BC13" s="796"/>
      <c r="BD13" s="773"/>
      <c r="BE13" s="774"/>
      <c r="BF13" s="774"/>
      <c r="BG13" s="774"/>
      <c r="BH13" s="774"/>
      <c r="BI13" s="775"/>
      <c r="BJ13" s="779"/>
      <c r="BK13" s="780"/>
      <c r="BL13" s="780"/>
      <c r="BM13" s="781"/>
      <c r="BN13" s="784"/>
      <c r="BO13" s="774"/>
      <c r="BP13" s="774"/>
      <c r="BQ13" s="774"/>
      <c r="BR13" s="774"/>
      <c r="BS13" s="785"/>
      <c r="BT13" s="59"/>
      <c r="BU13" s="60"/>
      <c r="BV13" s="62"/>
      <c r="BW13" s="62"/>
      <c r="BY13" s="43"/>
      <c r="BZ13" s="81" t="s">
        <v>258</v>
      </c>
      <c r="CA13" s="81" t="s">
        <v>259</v>
      </c>
      <c r="CB13" s="82" t="s">
        <v>40</v>
      </c>
      <c r="CC13" s="83" t="s">
        <v>260</v>
      </c>
      <c r="CD13" s="81" t="s">
        <v>258</v>
      </c>
      <c r="CE13" s="81" t="s">
        <v>259</v>
      </c>
      <c r="CF13" s="82" t="s">
        <v>261</v>
      </c>
      <c r="CG13" s="83" t="s">
        <v>40</v>
      </c>
      <c r="CH13" s="82" t="s">
        <v>260</v>
      </c>
      <c r="CJ13" s="68" t="s">
        <v>262</v>
      </c>
      <c r="CK13" s="68" t="s">
        <v>242</v>
      </c>
      <c r="CL13" s="69">
        <f t="shared" si="0"/>
        <v>0</v>
      </c>
      <c r="CM13" s="68">
        <f t="shared" si="1"/>
        <v>0</v>
      </c>
      <c r="CN13" s="76">
        <f t="shared" si="2"/>
        <v>0</v>
      </c>
      <c r="CO13" s="71">
        <f t="shared" si="3"/>
        <v>0</v>
      </c>
      <c r="CP13" s="72" t="s">
        <v>228</v>
      </c>
      <c r="CQ13" s="70">
        <f t="shared" si="4"/>
        <v>0</v>
      </c>
      <c r="CR13" s="70">
        <f t="shared" si="5"/>
        <v>0</v>
      </c>
      <c r="CS13" s="76">
        <f t="shared" si="6"/>
        <v>0</v>
      </c>
      <c r="CT13" s="76">
        <f t="shared" si="7"/>
        <v>0</v>
      </c>
      <c r="CU13" s="72" t="s">
        <v>229</v>
      </c>
      <c r="CV13" s="70">
        <f t="shared" si="8"/>
        <v>0</v>
      </c>
      <c r="CW13" s="70">
        <f t="shared" si="9"/>
        <v>0</v>
      </c>
      <c r="CX13" s="70">
        <f t="shared" si="10"/>
        <v>0</v>
      </c>
      <c r="CY13" s="70">
        <f t="shared" si="11"/>
        <v>0</v>
      </c>
      <c r="CZ13" s="72" t="s">
        <v>230</v>
      </c>
      <c r="DA13" s="70">
        <f t="shared" si="12"/>
        <v>0</v>
      </c>
      <c r="DB13" s="70">
        <f t="shared" si="13"/>
        <v>0</v>
      </c>
      <c r="DC13" s="70">
        <f t="shared" si="14"/>
        <v>0</v>
      </c>
      <c r="DD13" s="70">
        <f t="shared" si="15"/>
        <v>0</v>
      </c>
      <c r="DE13" s="72" t="s">
        <v>243</v>
      </c>
      <c r="DF13" s="70">
        <f t="shared" si="16"/>
        <v>0</v>
      </c>
      <c r="DG13" s="70">
        <f t="shared" si="17"/>
        <v>0</v>
      </c>
      <c r="DH13" s="70">
        <f t="shared" si="18"/>
        <v>0</v>
      </c>
      <c r="DI13" s="70">
        <f t="shared" si="19"/>
        <v>0</v>
      </c>
    </row>
    <row r="14" spans="1:113" ht="16.5" customHeight="1">
      <c r="A14" s="37"/>
      <c r="B14" s="860" t="s">
        <v>232</v>
      </c>
      <c r="C14" s="861"/>
      <c r="D14" s="861">
        <v>60</v>
      </c>
      <c r="E14" s="861"/>
      <c r="F14" s="862" t="s">
        <v>40</v>
      </c>
      <c r="G14" s="862"/>
      <c r="H14" s="863">
        <v>4</v>
      </c>
      <c r="I14" s="863"/>
      <c r="J14" s="862" t="s">
        <v>41</v>
      </c>
      <c r="K14" s="864"/>
      <c r="L14" s="865">
        <f>IFERROR(DATEDIF(BX14,BX15+1,"Y"),"")</f>
        <v>6</v>
      </c>
      <c r="M14" s="866"/>
      <c r="N14" s="866"/>
      <c r="O14" s="814">
        <f>IFERROR(DATEDIF(BX14,BX15+1,"YM"),"")</f>
        <v>0</v>
      </c>
      <c r="P14" s="814"/>
      <c r="Q14" s="815"/>
      <c r="R14" s="820" t="s">
        <v>263</v>
      </c>
      <c r="S14" s="821"/>
      <c r="T14" s="821"/>
      <c r="U14" s="821"/>
      <c r="V14" s="821"/>
      <c r="W14" s="821"/>
      <c r="X14" s="821"/>
      <c r="Y14" s="821"/>
      <c r="Z14" s="821"/>
      <c r="AA14" s="821"/>
      <c r="AB14" s="821"/>
      <c r="AC14" s="821"/>
      <c r="AD14" s="821"/>
      <c r="AE14" s="821"/>
      <c r="AF14" s="821"/>
      <c r="AG14" s="821"/>
      <c r="AH14" s="821"/>
      <c r="AI14" s="821"/>
      <c r="AJ14" s="822"/>
      <c r="AK14" s="826" t="s">
        <v>264</v>
      </c>
      <c r="AL14" s="827"/>
      <c r="AM14" s="827"/>
      <c r="AN14" s="827"/>
      <c r="AO14" s="827"/>
      <c r="AP14" s="827"/>
      <c r="AQ14" s="827"/>
      <c r="AR14" s="828"/>
      <c r="AS14" s="835" t="s">
        <v>265</v>
      </c>
      <c r="AT14" s="836"/>
      <c r="AU14" s="836"/>
      <c r="AV14" s="836"/>
      <c r="AW14" s="836"/>
      <c r="AX14" s="836"/>
      <c r="AY14" s="837"/>
      <c r="AZ14" s="84">
        <v>1</v>
      </c>
      <c r="BA14" s="85" t="s">
        <v>40</v>
      </c>
      <c r="BB14" s="84">
        <v>6</v>
      </c>
      <c r="BC14" s="85" t="s">
        <v>260</v>
      </c>
      <c r="BD14" s="838" t="s">
        <v>266</v>
      </c>
      <c r="BE14" s="839"/>
      <c r="BF14" s="839"/>
      <c r="BG14" s="839"/>
      <c r="BH14" s="839"/>
      <c r="BI14" s="840"/>
      <c r="BJ14" s="844" t="s">
        <v>267</v>
      </c>
      <c r="BK14" s="845"/>
      <c r="BL14" s="845"/>
      <c r="BM14" s="846"/>
      <c r="BN14" s="844" t="s">
        <v>268</v>
      </c>
      <c r="BO14" s="845"/>
      <c r="BP14" s="845"/>
      <c r="BQ14" s="845"/>
      <c r="BR14" s="845"/>
      <c r="BS14" s="873"/>
      <c r="BT14" s="59"/>
      <c r="BU14" s="86"/>
      <c r="BV14" s="65">
        <f>IF(B14="S",25,IF(B14="H",88,IF(B14="R",118,)))</f>
        <v>25</v>
      </c>
      <c r="BW14" s="65">
        <f>D14+BV14</f>
        <v>85</v>
      </c>
      <c r="BX14" s="87">
        <f>DATE(BW14,H14,1)</f>
        <v>31138</v>
      </c>
      <c r="BY14" s="43"/>
      <c r="BZ14" s="876" t="str">
        <f>BN14</f>
        <v>認可保育所</v>
      </c>
      <c r="CA14" s="876" t="str">
        <f>BJ14</f>
        <v>常勤</v>
      </c>
      <c r="CB14" s="803">
        <f>L14</f>
        <v>6</v>
      </c>
      <c r="CC14" s="804">
        <f>O14</f>
        <v>0</v>
      </c>
      <c r="CD14" s="81" t="str">
        <f>BN14</f>
        <v>認可保育所</v>
      </c>
      <c r="CE14" s="88" t="str">
        <f>BJ14</f>
        <v>常勤</v>
      </c>
      <c r="CF14" s="81" t="str">
        <f t="shared" ref="CF14:CF52" si="20">AS14</f>
        <v>主任保育士</v>
      </c>
      <c r="CG14" s="82">
        <f>AZ14</f>
        <v>1</v>
      </c>
      <c r="CH14" s="82">
        <f>BB14</f>
        <v>6</v>
      </c>
      <c r="CJ14" s="89" t="s">
        <v>269</v>
      </c>
      <c r="CK14" s="68" t="s">
        <v>242</v>
      </c>
      <c r="CL14" s="69">
        <f>SUMIFS($CB$14:$CB$52,$BZ$14:$BZ$52,CJ14,$CA$14:$CA$52,CK14)</f>
        <v>0</v>
      </c>
      <c r="CM14" s="68">
        <f>SUMIFS($CC$14:$CC$52,$BZ$14:$BZ$52,CJ14,$CA$14:$CA$52,CK14)</f>
        <v>0</v>
      </c>
      <c r="CN14" s="76">
        <f>((SUMIFS($CB$14:$CB$52,$BZ$14:$BZ$52,CJ14,$CA$14:$CA$52,CK14))+(INT(CM14/12)))</f>
        <v>0</v>
      </c>
      <c r="CO14" s="71">
        <f>MOD(SUMIFS($CC$14:$CC$52,$BZ$14:$BZ$52,CJ14,$CA$14:$CA$52,CK14),12)</f>
        <v>0</v>
      </c>
      <c r="CP14" s="72" t="s">
        <v>228</v>
      </c>
      <c r="CQ14" s="70">
        <f t="shared" si="4"/>
        <v>0</v>
      </c>
      <c r="CR14" s="70">
        <f>SUMIFS($CH$14:$CH$52,$CD$14:$CD$52,CJ14,$CE$14:$CE$52,CK14,$CF$14:$CF$52,CP14)</f>
        <v>0</v>
      </c>
      <c r="CS14" s="76">
        <f t="shared" si="6"/>
        <v>0</v>
      </c>
      <c r="CT14" s="76">
        <f t="shared" si="7"/>
        <v>0</v>
      </c>
      <c r="CU14" s="72" t="s">
        <v>229</v>
      </c>
      <c r="CV14" s="70">
        <f t="shared" si="8"/>
        <v>0</v>
      </c>
      <c r="CW14" s="70">
        <f t="shared" si="9"/>
        <v>0</v>
      </c>
      <c r="CX14" s="70">
        <f t="shared" si="10"/>
        <v>0</v>
      </c>
      <c r="CY14" s="70">
        <f t="shared" si="11"/>
        <v>0</v>
      </c>
      <c r="CZ14" s="72" t="s">
        <v>230</v>
      </c>
      <c r="DA14" s="70">
        <f t="shared" si="12"/>
        <v>0</v>
      </c>
      <c r="DB14" s="70">
        <f t="shared" si="13"/>
        <v>0</v>
      </c>
      <c r="DC14" s="70">
        <f t="shared" si="14"/>
        <v>0</v>
      </c>
      <c r="DD14" s="70">
        <f t="shared" si="15"/>
        <v>0</v>
      </c>
    </row>
    <row r="15" spans="1:113" ht="16.5" customHeight="1">
      <c r="A15" s="37"/>
      <c r="B15" s="805" t="s">
        <v>55</v>
      </c>
      <c r="C15" s="806"/>
      <c r="D15" s="806"/>
      <c r="E15" s="806"/>
      <c r="F15" s="806"/>
      <c r="G15" s="806"/>
      <c r="H15" s="806"/>
      <c r="I15" s="806"/>
      <c r="J15" s="806"/>
      <c r="K15" s="807"/>
      <c r="L15" s="867"/>
      <c r="M15" s="868"/>
      <c r="N15" s="868"/>
      <c r="O15" s="816"/>
      <c r="P15" s="816"/>
      <c r="Q15" s="817"/>
      <c r="R15" s="823"/>
      <c r="S15" s="824"/>
      <c r="T15" s="824"/>
      <c r="U15" s="824"/>
      <c r="V15" s="824"/>
      <c r="W15" s="824"/>
      <c r="X15" s="824"/>
      <c r="Y15" s="824"/>
      <c r="Z15" s="824"/>
      <c r="AA15" s="824"/>
      <c r="AB15" s="824"/>
      <c r="AC15" s="824"/>
      <c r="AD15" s="824"/>
      <c r="AE15" s="824"/>
      <c r="AF15" s="824"/>
      <c r="AG15" s="824"/>
      <c r="AH15" s="824"/>
      <c r="AI15" s="824"/>
      <c r="AJ15" s="825"/>
      <c r="AK15" s="829"/>
      <c r="AL15" s="830"/>
      <c r="AM15" s="830"/>
      <c r="AN15" s="830"/>
      <c r="AO15" s="830"/>
      <c r="AP15" s="830"/>
      <c r="AQ15" s="830"/>
      <c r="AR15" s="831"/>
      <c r="AS15" s="808" t="s">
        <v>270</v>
      </c>
      <c r="AT15" s="809"/>
      <c r="AU15" s="809"/>
      <c r="AV15" s="809"/>
      <c r="AW15" s="809"/>
      <c r="AX15" s="809"/>
      <c r="AY15" s="810"/>
      <c r="AZ15" s="90">
        <v>2</v>
      </c>
      <c r="BA15" s="91" t="s">
        <v>40</v>
      </c>
      <c r="BB15" s="90">
        <v>6</v>
      </c>
      <c r="BC15" s="91" t="s">
        <v>260</v>
      </c>
      <c r="BD15" s="841"/>
      <c r="BE15" s="842"/>
      <c r="BF15" s="842"/>
      <c r="BG15" s="842"/>
      <c r="BH15" s="842"/>
      <c r="BI15" s="843"/>
      <c r="BJ15" s="847"/>
      <c r="BK15" s="848"/>
      <c r="BL15" s="848"/>
      <c r="BM15" s="849"/>
      <c r="BN15" s="847"/>
      <c r="BO15" s="848"/>
      <c r="BP15" s="848"/>
      <c r="BQ15" s="848"/>
      <c r="BR15" s="848"/>
      <c r="BS15" s="874"/>
      <c r="BT15" s="59"/>
      <c r="BU15" s="86"/>
      <c r="BV15" s="65">
        <f>IF(B16="S",25,IF(B16="H",88,IF(B16="R",118,)))</f>
        <v>88</v>
      </c>
      <c r="BW15" s="65">
        <f>D16+BV15</f>
        <v>91</v>
      </c>
      <c r="BX15" s="87">
        <f>DATE(BW15,H16,31)</f>
        <v>33328</v>
      </c>
      <c r="BY15" s="43"/>
      <c r="BZ15" s="877"/>
      <c r="CA15" s="877"/>
      <c r="CB15" s="803"/>
      <c r="CC15" s="804"/>
      <c r="CD15" s="81" t="str">
        <f>BN14</f>
        <v>認可保育所</v>
      </c>
      <c r="CE15" s="81" t="str">
        <f>BJ14</f>
        <v>常勤</v>
      </c>
      <c r="CF15" s="81" t="str">
        <f t="shared" si="20"/>
        <v>施設長</v>
      </c>
      <c r="CG15" s="82">
        <f>AZ15</f>
        <v>2</v>
      </c>
      <c r="CH15" s="82">
        <f>BB15</f>
        <v>6</v>
      </c>
      <c r="CJ15" s="89" t="s">
        <v>271</v>
      </c>
      <c r="CK15" s="68" t="s">
        <v>242</v>
      </c>
      <c r="CL15" s="69">
        <f>SUMIFS($CB$14:$CB$52,$BZ$14:$BZ$52,CJ15,$CA$14:$CA$52,CK15)</f>
        <v>0</v>
      </c>
      <c r="CM15" s="68">
        <f>SUMIFS($CC$14:$CC$52,$BZ$14:$BZ$52,CJ15,$CA$14:$CA$52,CK15)</f>
        <v>0</v>
      </c>
      <c r="CN15" s="76">
        <f>((SUMIFS($CB$14:$CB$52,$BZ$14:$BZ$52,CJ15,$CA$14:$CA$52,CK15))+(INT(CM15/12)))</f>
        <v>0</v>
      </c>
      <c r="CO15" s="71">
        <f>MOD(SUMIFS($CC$14:$CC$52,$BZ$14:$BZ$52,CJ15,$CA$14:$CA$52,CK15),12)</f>
        <v>0</v>
      </c>
      <c r="CP15" s="72" t="s">
        <v>228</v>
      </c>
      <c r="CQ15" s="70">
        <f t="shared" si="4"/>
        <v>0</v>
      </c>
      <c r="CR15" s="70">
        <f>SUMIFS($CH$14:$CH$52,$CD$14:$CD$52,CJ15,$CE$14:$CE$52,CK15,$CF$14:$CF$52,CP15)</f>
        <v>0</v>
      </c>
      <c r="CS15" s="76">
        <f t="shared" si="6"/>
        <v>0</v>
      </c>
      <c r="CT15" s="76">
        <f t="shared" si="7"/>
        <v>0</v>
      </c>
      <c r="CU15" s="72" t="s">
        <v>229</v>
      </c>
      <c r="CV15" s="70">
        <f t="shared" si="8"/>
        <v>0</v>
      </c>
      <c r="CW15" s="70">
        <f t="shared" si="9"/>
        <v>0</v>
      </c>
      <c r="CX15" s="70">
        <f t="shared" si="10"/>
        <v>0</v>
      </c>
      <c r="CY15" s="70">
        <f t="shared" si="11"/>
        <v>0</v>
      </c>
      <c r="CZ15" s="72" t="s">
        <v>230</v>
      </c>
      <c r="DA15" s="70">
        <f t="shared" si="12"/>
        <v>0</v>
      </c>
      <c r="DB15" s="70">
        <f t="shared" si="13"/>
        <v>0</v>
      </c>
      <c r="DC15" s="70">
        <f t="shared" si="14"/>
        <v>0</v>
      </c>
      <c r="DD15" s="70">
        <f t="shared" si="15"/>
        <v>0</v>
      </c>
    </row>
    <row r="16" spans="1:113" ht="16.5" customHeight="1">
      <c r="A16" s="37"/>
      <c r="B16" s="811" t="s">
        <v>272</v>
      </c>
      <c r="C16" s="812"/>
      <c r="D16" s="812">
        <v>3</v>
      </c>
      <c r="E16" s="812"/>
      <c r="F16" s="813" t="s">
        <v>40</v>
      </c>
      <c r="G16" s="813"/>
      <c r="H16" s="871">
        <v>3</v>
      </c>
      <c r="I16" s="871"/>
      <c r="J16" s="813" t="s">
        <v>41</v>
      </c>
      <c r="K16" s="872"/>
      <c r="L16" s="869"/>
      <c r="M16" s="870"/>
      <c r="N16" s="870"/>
      <c r="O16" s="818"/>
      <c r="P16" s="818"/>
      <c r="Q16" s="819"/>
      <c r="R16" s="853" t="s">
        <v>273</v>
      </c>
      <c r="S16" s="854"/>
      <c r="T16" s="854"/>
      <c r="U16" s="854"/>
      <c r="V16" s="854"/>
      <c r="W16" s="854"/>
      <c r="X16" s="854"/>
      <c r="Y16" s="854"/>
      <c r="Z16" s="854"/>
      <c r="AA16" s="854"/>
      <c r="AB16" s="854"/>
      <c r="AC16" s="854"/>
      <c r="AD16" s="854"/>
      <c r="AE16" s="854"/>
      <c r="AF16" s="854"/>
      <c r="AG16" s="854"/>
      <c r="AH16" s="854"/>
      <c r="AI16" s="854"/>
      <c r="AJ16" s="855"/>
      <c r="AK16" s="832"/>
      <c r="AL16" s="833"/>
      <c r="AM16" s="833"/>
      <c r="AN16" s="833"/>
      <c r="AO16" s="833"/>
      <c r="AP16" s="833"/>
      <c r="AQ16" s="833"/>
      <c r="AR16" s="834"/>
      <c r="AS16" s="856"/>
      <c r="AT16" s="857"/>
      <c r="AU16" s="857"/>
      <c r="AV16" s="857"/>
      <c r="AW16" s="857"/>
      <c r="AX16" s="857"/>
      <c r="AY16" s="858"/>
      <c r="AZ16" s="92"/>
      <c r="BA16" s="93" t="s">
        <v>40</v>
      </c>
      <c r="BB16" s="92"/>
      <c r="BC16" s="93" t="s">
        <v>260</v>
      </c>
      <c r="BD16" s="859" t="s">
        <v>82</v>
      </c>
      <c r="BE16" s="851"/>
      <c r="BF16" s="851"/>
      <c r="BG16" s="851"/>
      <c r="BH16" s="851"/>
      <c r="BI16" s="852"/>
      <c r="BJ16" s="850"/>
      <c r="BK16" s="851"/>
      <c r="BL16" s="851"/>
      <c r="BM16" s="852"/>
      <c r="BN16" s="850"/>
      <c r="BO16" s="851"/>
      <c r="BP16" s="851"/>
      <c r="BQ16" s="851"/>
      <c r="BR16" s="851"/>
      <c r="BS16" s="875"/>
      <c r="BT16" s="59"/>
      <c r="BU16" s="86"/>
      <c r="BV16" s="43"/>
      <c r="BW16" s="62"/>
      <c r="BY16" s="43"/>
      <c r="BZ16" s="878"/>
      <c r="CA16" s="878"/>
      <c r="CB16" s="803"/>
      <c r="CC16" s="804"/>
      <c r="CD16" s="81" t="str">
        <f>BN14</f>
        <v>認可保育所</v>
      </c>
      <c r="CE16" s="81" t="str">
        <f>BJ14</f>
        <v>常勤</v>
      </c>
      <c r="CF16" s="81">
        <f t="shared" si="20"/>
        <v>0</v>
      </c>
      <c r="CG16" s="82">
        <f>AZ16</f>
        <v>0</v>
      </c>
      <c r="CH16" s="82">
        <f>BB16</f>
        <v>0</v>
      </c>
      <c r="CJ16" s="94"/>
      <c r="CK16" s="94"/>
      <c r="CL16" s="94"/>
      <c r="CM16" s="94"/>
      <c r="CN16" s="95"/>
      <c r="CO16" s="95"/>
      <c r="CP16" s="95"/>
      <c r="CQ16" s="95"/>
      <c r="CR16" s="95"/>
      <c r="CS16" s="95"/>
      <c r="CT16" s="95"/>
      <c r="CU16" s="95"/>
      <c r="CV16" s="95"/>
      <c r="CW16" s="95"/>
      <c r="CX16" s="95"/>
    </row>
    <row r="17" spans="1:102" ht="16.5" customHeight="1">
      <c r="A17" s="37"/>
      <c r="B17" s="860"/>
      <c r="C17" s="861"/>
      <c r="D17" s="861"/>
      <c r="E17" s="861"/>
      <c r="F17" s="862" t="s">
        <v>40</v>
      </c>
      <c r="G17" s="862"/>
      <c r="H17" s="863"/>
      <c r="I17" s="863"/>
      <c r="J17" s="862" t="s">
        <v>41</v>
      </c>
      <c r="K17" s="864"/>
      <c r="L17" s="865"/>
      <c r="M17" s="866"/>
      <c r="N17" s="866"/>
      <c r="O17" s="814"/>
      <c r="P17" s="814"/>
      <c r="Q17" s="815"/>
      <c r="R17" s="820"/>
      <c r="S17" s="821"/>
      <c r="T17" s="821"/>
      <c r="U17" s="821"/>
      <c r="V17" s="821"/>
      <c r="W17" s="821"/>
      <c r="X17" s="821"/>
      <c r="Y17" s="821"/>
      <c r="Z17" s="821"/>
      <c r="AA17" s="821"/>
      <c r="AB17" s="821"/>
      <c r="AC17" s="821"/>
      <c r="AD17" s="821"/>
      <c r="AE17" s="821"/>
      <c r="AF17" s="821"/>
      <c r="AG17" s="821"/>
      <c r="AH17" s="821"/>
      <c r="AI17" s="821"/>
      <c r="AJ17" s="822"/>
      <c r="AK17" s="826"/>
      <c r="AL17" s="827"/>
      <c r="AM17" s="827"/>
      <c r="AN17" s="827"/>
      <c r="AO17" s="827"/>
      <c r="AP17" s="827"/>
      <c r="AQ17" s="827"/>
      <c r="AR17" s="828"/>
      <c r="AS17" s="835"/>
      <c r="AT17" s="836"/>
      <c r="AU17" s="836"/>
      <c r="AV17" s="836"/>
      <c r="AW17" s="836"/>
      <c r="AX17" s="836"/>
      <c r="AY17" s="837"/>
      <c r="AZ17" s="145"/>
      <c r="BA17" s="146" t="s">
        <v>40</v>
      </c>
      <c r="BB17" s="145"/>
      <c r="BC17" s="146" t="s">
        <v>260</v>
      </c>
      <c r="BD17" s="838"/>
      <c r="BE17" s="839"/>
      <c r="BF17" s="839"/>
      <c r="BG17" s="839"/>
      <c r="BH17" s="839"/>
      <c r="BI17" s="840"/>
      <c r="BJ17" s="844"/>
      <c r="BK17" s="845"/>
      <c r="BL17" s="845"/>
      <c r="BM17" s="846"/>
      <c r="BN17" s="844"/>
      <c r="BO17" s="845"/>
      <c r="BP17" s="845"/>
      <c r="BQ17" s="845"/>
      <c r="BR17" s="845"/>
      <c r="BS17" s="873"/>
      <c r="BT17" s="59"/>
      <c r="BU17" s="86"/>
      <c r="BV17" s="65">
        <f>IF(B17="S",25,IF(B17="H",88,IF(B17="R",118,)))</f>
        <v>0</v>
      </c>
      <c r="BW17" s="65">
        <f>D17+BV17</f>
        <v>0</v>
      </c>
      <c r="BX17" s="87" t="e">
        <f>DATE(BW17,H17,1)</f>
        <v>#NUM!</v>
      </c>
      <c r="BY17" s="43"/>
      <c r="BZ17" s="876">
        <f>BN17</f>
        <v>0</v>
      </c>
      <c r="CA17" s="885">
        <f>BJ17</f>
        <v>0</v>
      </c>
      <c r="CB17" s="803">
        <f>L17</f>
        <v>0</v>
      </c>
      <c r="CC17" s="804">
        <f>O17</f>
        <v>0</v>
      </c>
      <c r="CD17" s="81">
        <f>BN17</f>
        <v>0</v>
      </c>
      <c r="CE17" s="81">
        <f>BJ17</f>
        <v>0</v>
      </c>
      <c r="CF17" s="81">
        <f t="shared" si="20"/>
        <v>0</v>
      </c>
      <c r="CG17" s="82">
        <f>AZ17</f>
        <v>0</v>
      </c>
      <c r="CH17" s="82">
        <f t="shared" ref="CH17:CH52" si="21">BB17</f>
        <v>0</v>
      </c>
      <c r="CJ17" s="94"/>
      <c r="CK17" s="94"/>
      <c r="CL17" s="94"/>
      <c r="CM17" s="94"/>
      <c r="CN17" s="95"/>
      <c r="CO17" s="95"/>
      <c r="CP17" s="95"/>
      <c r="CQ17" s="95"/>
      <c r="CR17" s="95"/>
      <c r="CS17" s="95"/>
      <c r="CT17" s="95"/>
      <c r="CU17" s="95"/>
      <c r="CV17" s="95"/>
      <c r="CW17" s="95"/>
      <c r="CX17" s="95"/>
    </row>
    <row r="18" spans="1:102" ht="16.5" customHeight="1">
      <c r="A18" s="37"/>
      <c r="B18" s="805" t="s">
        <v>55</v>
      </c>
      <c r="C18" s="806"/>
      <c r="D18" s="806"/>
      <c r="E18" s="806"/>
      <c r="F18" s="806"/>
      <c r="G18" s="806"/>
      <c r="H18" s="806"/>
      <c r="I18" s="806"/>
      <c r="J18" s="806"/>
      <c r="K18" s="807"/>
      <c r="L18" s="867"/>
      <c r="M18" s="868"/>
      <c r="N18" s="868"/>
      <c r="O18" s="816"/>
      <c r="P18" s="816"/>
      <c r="Q18" s="817"/>
      <c r="R18" s="823"/>
      <c r="S18" s="824"/>
      <c r="T18" s="824"/>
      <c r="U18" s="824"/>
      <c r="V18" s="824"/>
      <c r="W18" s="824"/>
      <c r="X18" s="824"/>
      <c r="Y18" s="824"/>
      <c r="Z18" s="824"/>
      <c r="AA18" s="824"/>
      <c r="AB18" s="824"/>
      <c r="AC18" s="824"/>
      <c r="AD18" s="824"/>
      <c r="AE18" s="824"/>
      <c r="AF18" s="824"/>
      <c r="AG18" s="824"/>
      <c r="AH18" s="824"/>
      <c r="AI18" s="824"/>
      <c r="AJ18" s="825"/>
      <c r="AK18" s="829"/>
      <c r="AL18" s="830"/>
      <c r="AM18" s="830"/>
      <c r="AN18" s="830"/>
      <c r="AO18" s="830"/>
      <c r="AP18" s="830"/>
      <c r="AQ18" s="830"/>
      <c r="AR18" s="831"/>
      <c r="AS18" s="808"/>
      <c r="AT18" s="809"/>
      <c r="AU18" s="809"/>
      <c r="AV18" s="809"/>
      <c r="AW18" s="809"/>
      <c r="AX18" s="809"/>
      <c r="AY18" s="810"/>
      <c r="AZ18" s="147"/>
      <c r="BA18" s="148" t="s">
        <v>40</v>
      </c>
      <c r="BB18" s="147"/>
      <c r="BC18" s="148" t="s">
        <v>260</v>
      </c>
      <c r="BD18" s="841"/>
      <c r="BE18" s="842"/>
      <c r="BF18" s="842"/>
      <c r="BG18" s="842"/>
      <c r="BH18" s="842"/>
      <c r="BI18" s="843"/>
      <c r="BJ18" s="847"/>
      <c r="BK18" s="848"/>
      <c r="BL18" s="848"/>
      <c r="BM18" s="849"/>
      <c r="BN18" s="847"/>
      <c r="BO18" s="848"/>
      <c r="BP18" s="848"/>
      <c r="BQ18" s="848"/>
      <c r="BR18" s="848"/>
      <c r="BS18" s="874"/>
      <c r="BT18" s="59"/>
      <c r="BU18" s="86"/>
      <c r="BV18" s="65">
        <f>IF(B19="S",25,IF(B19="H",88,IF(B19="R",118,)))</f>
        <v>0</v>
      </c>
      <c r="BW18" s="65">
        <f>D19+BV18</f>
        <v>0</v>
      </c>
      <c r="BX18" s="87" t="e">
        <f>DATE(BW18,H19,31)</f>
        <v>#NUM!</v>
      </c>
      <c r="BY18" s="43"/>
      <c r="BZ18" s="877"/>
      <c r="CA18" s="877"/>
      <c r="CB18" s="803"/>
      <c r="CC18" s="804"/>
      <c r="CD18" s="81">
        <f>BN17</f>
        <v>0</v>
      </c>
      <c r="CE18" s="81">
        <f>BJ17</f>
        <v>0</v>
      </c>
      <c r="CF18" s="81">
        <f t="shared" si="20"/>
        <v>0</v>
      </c>
      <c r="CG18" s="82">
        <f t="shared" ref="CG18:CG52" si="22">AZ18</f>
        <v>0</v>
      </c>
      <c r="CH18" s="82">
        <f t="shared" si="21"/>
        <v>0</v>
      </c>
      <c r="CJ18" s="94"/>
      <c r="CK18" s="94"/>
      <c r="CL18" s="94"/>
      <c r="CM18" s="94"/>
      <c r="CN18" s="95"/>
      <c r="CO18" s="95"/>
      <c r="CP18" s="95"/>
      <c r="CQ18" s="95"/>
      <c r="CR18" s="95"/>
      <c r="CS18" s="95"/>
      <c r="CT18" s="95"/>
      <c r="CU18" s="95"/>
      <c r="CV18" s="95"/>
      <c r="CW18" s="95"/>
      <c r="CX18" s="95"/>
    </row>
    <row r="19" spans="1:102" ht="16.5" customHeight="1">
      <c r="A19" s="37"/>
      <c r="B19" s="811"/>
      <c r="C19" s="812"/>
      <c r="D19" s="812"/>
      <c r="E19" s="812"/>
      <c r="F19" s="813" t="s">
        <v>40</v>
      </c>
      <c r="G19" s="813"/>
      <c r="H19" s="871"/>
      <c r="I19" s="871"/>
      <c r="J19" s="813" t="s">
        <v>41</v>
      </c>
      <c r="K19" s="872"/>
      <c r="L19" s="869"/>
      <c r="M19" s="870"/>
      <c r="N19" s="870"/>
      <c r="O19" s="818"/>
      <c r="P19" s="818"/>
      <c r="Q19" s="819"/>
      <c r="R19" s="853"/>
      <c r="S19" s="854"/>
      <c r="T19" s="854"/>
      <c r="U19" s="854"/>
      <c r="V19" s="854"/>
      <c r="W19" s="854"/>
      <c r="X19" s="854"/>
      <c r="Y19" s="854"/>
      <c r="Z19" s="854"/>
      <c r="AA19" s="854"/>
      <c r="AB19" s="854"/>
      <c r="AC19" s="854"/>
      <c r="AD19" s="854"/>
      <c r="AE19" s="854"/>
      <c r="AF19" s="854"/>
      <c r="AG19" s="854"/>
      <c r="AH19" s="854"/>
      <c r="AI19" s="854"/>
      <c r="AJ19" s="855"/>
      <c r="AK19" s="832"/>
      <c r="AL19" s="833"/>
      <c r="AM19" s="833"/>
      <c r="AN19" s="833"/>
      <c r="AO19" s="833"/>
      <c r="AP19" s="833"/>
      <c r="AQ19" s="833"/>
      <c r="AR19" s="834"/>
      <c r="AS19" s="856"/>
      <c r="AT19" s="857"/>
      <c r="AU19" s="857"/>
      <c r="AV19" s="857"/>
      <c r="AW19" s="857"/>
      <c r="AX19" s="857"/>
      <c r="AY19" s="858"/>
      <c r="AZ19" s="149"/>
      <c r="BA19" s="150" t="s">
        <v>40</v>
      </c>
      <c r="BB19" s="149"/>
      <c r="BC19" s="150" t="s">
        <v>260</v>
      </c>
      <c r="BD19" s="859"/>
      <c r="BE19" s="851"/>
      <c r="BF19" s="851"/>
      <c r="BG19" s="851"/>
      <c r="BH19" s="851"/>
      <c r="BI19" s="852"/>
      <c r="BJ19" s="850"/>
      <c r="BK19" s="851"/>
      <c r="BL19" s="851"/>
      <c r="BM19" s="852"/>
      <c r="BN19" s="850"/>
      <c r="BO19" s="851"/>
      <c r="BP19" s="851"/>
      <c r="BQ19" s="851"/>
      <c r="BR19" s="851"/>
      <c r="BS19" s="875"/>
      <c r="BT19" s="59"/>
      <c r="BU19" s="86"/>
      <c r="BV19" s="62"/>
      <c r="BW19" s="62"/>
      <c r="BY19" s="43"/>
      <c r="BZ19" s="878"/>
      <c r="CA19" s="878"/>
      <c r="CB19" s="803"/>
      <c r="CC19" s="804"/>
      <c r="CD19" s="88">
        <f>BN17</f>
        <v>0</v>
      </c>
      <c r="CE19" s="81">
        <f>BJ17</f>
        <v>0</v>
      </c>
      <c r="CF19" s="81">
        <f t="shared" si="20"/>
        <v>0</v>
      </c>
      <c r="CG19" s="82">
        <f t="shared" si="22"/>
        <v>0</v>
      </c>
      <c r="CH19" s="82">
        <f t="shared" si="21"/>
        <v>0</v>
      </c>
    </row>
    <row r="20" spans="1:102" ht="16.5" customHeight="1">
      <c r="A20" s="37"/>
      <c r="B20" s="860"/>
      <c r="C20" s="861"/>
      <c r="D20" s="861"/>
      <c r="E20" s="861"/>
      <c r="F20" s="862" t="s">
        <v>40</v>
      </c>
      <c r="G20" s="862"/>
      <c r="H20" s="863"/>
      <c r="I20" s="863"/>
      <c r="J20" s="862" t="s">
        <v>41</v>
      </c>
      <c r="K20" s="864"/>
      <c r="L20" s="879" t="str">
        <f>IFERROR(DATEDIF(BX20,BX21+1,"Y"),"")</f>
        <v/>
      </c>
      <c r="M20" s="880"/>
      <c r="N20" s="880"/>
      <c r="O20" s="889" t="str">
        <f>IFERROR(DATEDIF(BX20,BX21+1,"YM"),"")</f>
        <v/>
      </c>
      <c r="P20" s="889"/>
      <c r="Q20" s="890"/>
      <c r="R20" s="895"/>
      <c r="S20" s="896"/>
      <c r="T20" s="896"/>
      <c r="U20" s="896"/>
      <c r="V20" s="896"/>
      <c r="W20" s="896"/>
      <c r="X20" s="896"/>
      <c r="Y20" s="896"/>
      <c r="Z20" s="896"/>
      <c r="AA20" s="896"/>
      <c r="AB20" s="896"/>
      <c r="AC20" s="896"/>
      <c r="AD20" s="896"/>
      <c r="AE20" s="896"/>
      <c r="AF20" s="896"/>
      <c r="AG20" s="896"/>
      <c r="AH20" s="896"/>
      <c r="AI20" s="896"/>
      <c r="AJ20" s="897"/>
      <c r="AK20" s="901"/>
      <c r="AL20" s="902"/>
      <c r="AM20" s="902"/>
      <c r="AN20" s="902"/>
      <c r="AO20" s="902"/>
      <c r="AP20" s="902"/>
      <c r="AQ20" s="902"/>
      <c r="AR20" s="903"/>
      <c r="AS20" s="835"/>
      <c r="AT20" s="836"/>
      <c r="AU20" s="836"/>
      <c r="AV20" s="836"/>
      <c r="AW20" s="836"/>
      <c r="AX20" s="836"/>
      <c r="AY20" s="837"/>
      <c r="AZ20" s="145"/>
      <c r="BA20" s="146" t="s">
        <v>40</v>
      </c>
      <c r="BB20" s="145"/>
      <c r="BC20" s="146" t="s">
        <v>260</v>
      </c>
      <c r="BD20" s="910"/>
      <c r="BE20" s="911"/>
      <c r="BF20" s="911"/>
      <c r="BG20" s="911"/>
      <c r="BH20" s="911"/>
      <c r="BI20" s="912"/>
      <c r="BJ20" s="916"/>
      <c r="BK20" s="917"/>
      <c r="BL20" s="917"/>
      <c r="BM20" s="918"/>
      <c r="BN20" s="844"/>
      <c r="BO20" s="845"/>
      <c r="BP20" s="845"/>
      <c r="BQ20" s="845"/>
      <c r="BR20" s="845"/>
      <c r="BS20" s="873"/>
      <c r="BT20" s="59"/>
      <c r="BU20" s="86"/>
      <c r="BV20" s="65">
        <f>IF(B20="S",25,IF(B20="H",88,IF(B20="R",118,)))</f>
        <v>0</v>
      </c>
      <c r="BW20" s="65">
        <f>D20+BV20</f>
        <v>0</v>
      </c>
      <c r="BX20" s="87" t="e">
        <f>DATE(BW20,H20,1)</f>
        <v>#NUM!</v>
      </c>
      <c r="BY20" s="43"/>
      <c r="BZ20" s="885">
        <f t="shared" ref="BZ20" si="23">BN20</f>
        <v>0</v>
      </c>
      <c r="CA20" s="885">
        <f t="shared" ref="CA20" si="24">BJ20</f>
        <v>0</v>
      </c>
      <c r="CB20" s="803" t="str">
        <f t="shared" ref="CB20" si="25">L20</f>
        <v/>
      </c>
      <c r="CC20" s="804" t="str">
        <f>O20</f>
        <v/>
      </c>
      <c r="CD20" s="81">
        <f>BN20</f>
        <v>0</v>
      </c>
      <c r="CE20" s="81">
        <f>BJ20</f>
        <v>0</v>
      </c>
      <c r="CF20" s="81">
        <f t="shared" si="20"/>
        <v>0</v>
      </c>
      <c r="CG20" s="82">
        <f t="shared" si="22"/>
        <v>0</v>
      </c>
      <c r="CH20" s="82">
        <f t="shared" si="21"/>
        <v>0</v>
      </c>
    </row>
    <row r="21" spans="1:102" ht="16.5" customHeight="1">
      <c r="A21" s="37"/>
      <c r="B21" s="886" t="s">
        <v>55</v>
      </c>
      <c r="C21" s="887"/>
      <c r="D21" s="887"/>
      <c r="E21" s="887"/>
      <c r="F21" s="887"/>
      <c r="G21" s="887"/>
      <c r="H21" s="887"/>
      <c r="I21" s="887"/>
      <c r="J21" s="887"/>
      <c r="K21" s="888"/>
      <c r="L21" s="881"/>
      <c r="M21" s="882"/>
      <c r="N21" s="882"/>
      <c r="O21" s="891"/>
      <c r="P21" s="891"/>
      <c r="Q21" s="892"/>
      <c r="R21" s="898"/>
      <c r="S21" s="899"/>
      <c r="T21" s="899"/>
      <c r="U21" s="899"/>
      <c r="V21" s="899"/>
      <c r="W21" s="899"/>
      <c r="X21" s="899"/>
      <c r="Y21" s="899"/>
      <c r="Z21" s="899"/>
      <c r="AA21" s="899"/>
      <c r="AB21" s="899"/>
      <c r="AC21" s="899"/>
      <c r="AD21" s="899"/>
      <c r="AE21" s="899"/>
      <c r="AF21" s="899"/>
      <c r="AG21" s="899"/>
      <c r="AH21" s="899"/>
      <c r="AI21" s="899"/>
      <c r="AJ21" s="900"/>
      <c r="AK21" s="904"/>
      <c r="AL21" s="905"/>
      <c r="AM21" s="905"/>
      <c r="AN21" s="905"/>
      <c r="AO21" s="905"/>
      <c r="AP21" s="905"/>
      <c r="AQ21" s="905"/>
      <c r="AR21" s="906"/>
      <c r="AS21" s="808"/>
      <c r="AT21" s="809"/>
      <c r="AU21" s="809"/>
      <c r="AV21" s="809"/>
      <c r="AW21" s="809"/>
      <c r="AX21" s="809"/>
      <c r="AY21" s="810"/>
      <c r="AZ21" s="147"/>
      <c r="BA21" s="148" t="s">
        <v>40</v>
      </c>
      <c r="BB21" s="147"/>
      <c r="BC21" s="148" t="s">
        <v>260</v>
      </c>
      <c r="BD21" s="913"/>
      <c r="BE21" s="914"/>
      <c r="BF21" s="914"/>
      <c r="BG21" s="914"/>
      <c r="BH21" s="914"/>
      <c r="BI21" s="915"/>
      <c r="BJ21" s="919"/>
      <c r="BK21" s="920"/>
      <c r="BL21" s="920"/>
      <c r="BM21" s="921"/>
      <c r="BN21" s="847"/>
      <c r="BO21" s="848"/>
      <c r="BP21" s="848"/>
      <c r="BQ21" s="848"/>
      <c r="BR21" s="848"/>
      <c r="BS21" s="874"/>
      <c r="BT21" s="59"/>
      <c r="BU21" s="86"/>
      <c r="BV21" s="65">
        <f>IF(B22="S",25,IF(B22="H",88,IF(B22="R",118,)))</f>
        <v>0</v>
      </c>
      <c r="BW21" s="65">
        <f>D22+BV21</f>
        <v>0</v>
      </c>
      <c r="BX21" s="87" t="e">
        <f>DATE(BW21,H22,31)</f>
        <v>#NUM!</v>
      </c>
      <c r="BY21" s="43"/>
      <c r="BZ21" s="877"/>
      <c r="CA21" s="877"/>
      <c r="CB21" s="803"/>
      <c r="CC21" s="804"/>
      <c r="CD21" s="81">
        <f>BN20</f>
        <v>0</v>
      </c>
      <c r="CE21" s="81">
        <f>BJ20</f>
        <v>0</v>
      </c>
      <c r="CF21" s="81">
        <f t="shared" si="20"/>
        <v>0</v>
      </c>
      <c r="CG21" s="82">
        <f t="shared" si="22"/>
        <v>0</v>
      </c>
      <c r="CH21" s="82">
        <f t="shared" si="21"/>
        <v>0</v>
      </c>
    </row>
    <row r="22" spans="1:102" ht="16.5" customHeight="1">
      <c r="A22" s="37"/>
      <c r="B22" s="811"/>
      <c r="C22" s="812"/>
      <c r="D22" s="812"/>
      <c r="E22" s="812"/>
      <c r="F22" s="813" t="s">
        <v>40</v>
      </c>
      <c r="G22" s="813"/>
      <c r="H22" s="871"/>
      <c r="I22" s="871"/>
      <c r="J22" s="813" t="s">
        <v>41</v>
      </c>
      <c r="K22" s="872"/>
      <c r="L22" s="883"/>
      <c r="M22" s="884"/>
      <c r="N22" s="884"/>
      <c r="O22" s="893"/>
      <c r="P22" s="893"/>
      <c r="Q22" s="894"/>
      <c r="R22" s="925"/>
      <c r="S22" s="926"/>
      <c r="T22" s="926"/>
      <c r="U22" s="926"/>
      <c r="V22" s="926"/>
      <c r="W22" s="926"/>
      <c r="X22" s="926"/>
      <c r="Y22" s="926"/>
      <c r="Z22" s="926"/>
      <c r="AA22" s="926"/>
      <c r="AB22" s="926"/>
      <c r="AC22" s="926"/>
      <c r="AD22" s="926"/>
      <c r="AE22" s="926"/>
      <c r="AF22" s="926"/>
      <c r="AG22" s="926"/>
      <c r="AH22" s="926"/>
      <c r="AI22" s="926"/>
      <c r="AJ22" s="927"/>
      <c r="AK22" s="907"/>
      <c r="AL22" s="908"/>
      <c r="AM22" s="908"/>
      <c r="AN22" s="908"/>
      <c r="AO22" s="908"/>
      <c r="AP22" s="908"/>
      <c r="AQ22" s="908"/>
      <c r="AR22" s="909"/>
      <c r="AS22" s="928"/>
      <c r="AT22" s="929"/>
      <c r="AU22" s="929"/>
      <c r="AV22" s="929"/>
      <c r="AW22" s="929"/>
      <c r="AX22" s="929"/>
      <c r="AY22" s="930"/>
      <c r="AZ22" s="149"/>
      <c r="BA22" s="150" t="s">
        <v>40</v>
      </c>
      <c r="BB22" s="149"/>
      <c r="BC22" s="150" t="s">
        <v>260</v>
      </c>
      <c r="BD22" s="931"/>
      <c r="BE22" s="923"/>
      <c r="BF22" s="923"/>
      <c r="BG22" s="923"/>
      <c r="BH22" s="923"/>
      <c r="BI22" s="924"/>
      <c r="BJ22" s="922"/>
      <c r="BK22" s="923"/>
      <c r="BL22" s="923"/>
      <c r="BM22" s="924"/>
      <c r="BN22" s="850"/>
      <c r="BO22" s="851"/>
      <c r="BP22" s="851"/>
      <c r="BQ22" s="851"/>
      <c r="BR22" s="851"/>
      <c r="BS22" s="875"/>
      <c r="BT22" s="59"/>
      <c r="BU22" s="86"/>
      <c r="BV22" s="62"/>
      <c r="BW22" s="62"/>
      <c r="BY22" s="43"/>
      <c r="BZ22" s="878"/>
      <c r="CA22" s="878"/>
      <c r="CB22" s="803"/>
      <c r="CC22" s="804"/>
      <c r="CD22" s="81">
        <f>BN20</f>
        <v>0</v>
      </c>
      <c r="CE22" s="81">
        <f>BJ20</f>
        <v>0</v>
      </c>
      <c r="CF22" s="81">
        <f t="shared" si="20"/>
        <v>0</v>
      </c>
      <c r="CG22" s="82">
        <f t="shared" si="22"/>
        <v>0</v>
      </c>
      <c r="CH22" s="82">
        <f t="shared" si="21"/>
        <v>0</v>
      </c>
      <c r="CJ22" s="94"/>
      <c r="CK22" s="94"/>
      <c r="CL22" s="94"/>
      <c r="CM22" s="94"/>
      <c r="CN22" s="95"/>
      <c r="CO22" s="95"/>
      <c r="CP22" s="95"/>
    </row>
    <row r="23" spans="1:102" ht="16.5" customHeight="1">
      <c r="A23" s="37"/>
      <c r="B23" s="860"/>
      <c r="C23" s="861"/>
      <c r="D23" s="861"/>
      <c r="E23" s="861"/>
      <c r="F23" s="862" t="s">
        <v>40</v>
      </c>
      <c r="G23" s="862"/>
      <c r="H23" s="863"/>
      <c r="I23" s="863"/>
      <c r="J23" s="862" t="s">
        <v>41</v>
      </c>
      <c r="K23" s="864"/>
      <c r="L23" s="879" t="str">
        <f>IFERROR(DATEDIF(BX23,BX24+1,"Y"),"")</f>
        <v/>
      </c>
      <c r="M23" s="880"/>
      <c r="N23" s="880"/>
      <c r="O23" s="889" t="str">
        <f>IFERROR(DATEDIF(BX23,BX24+1,"YM"),"")</f>
        <v/>
      </c>
      <c r="P23" s="889"/>
      <c r="Q23" s="890"/>
      <c r="R23" s="895"/>
      <c r="S23" s="896"/>
      <c r="T23" s="896"/>
      <c r="U23" s="896"/>
      <c r="V23" s="896"/>
      <c r="W23" s="896"/>
      <c r="X23" s="896"/>
      <c r="Y23" s="896"/>
      <c r="Z23" s="896"/>
      <c r="AA23" s="896"/>
      <c r="AB23" s="896"/>
      <c r="AC23" s="896"/>
      <c r="AD23" s="896"/>
      <c r="AE23" s="896"/>
      <c r="AF23" s="896"/>
      <c r="AG23" s="896"/>
      <c r="AH23" s="896"/>
      <c r="AI23" s="896"/>
      <c r="AJ23" s="897"/>
      <c r="AK23" s="901"/>
      <c r="AL23" s="902"/>
      <c r="AM23" s="902"/>
      <c r="AN23" s="902"/>
      <c r="AO23" s="902"/>
      <c r="AP23" s="902"/>
      <c r="AQ23" s="902"/>
      <c r="AR23" s="903"/>
      <c r="AS23" s="835"/>
      <c r="AT23" s="836"/>
      <c r="AU23" s="836"/>
      <c r="AV23" s="836"/>
      <c r="AW23" s="836"/>
      <c r="AX23" s="836"/>
      <c r="AY23" s="837"/>
      <c r="AZ23" s="145"/>
      <c r="BA23" s="146" t="s">
        <v>40</v>
      </c>
      <c r="BB23" s="145"/>
      <c r="BC23" s="146" t="s">
        <v>260</v>
      </c>
      <c r="BD23" s="910"/>
      <c r="BE23" s="911"/>
      <c r="BF23" s="911"/>
      <c r="BG23" s="911"/>
      <c r="BH23" s="911"/>
      <c r="BI23" s="912"/>
      <c r="BJ23" s="916"/>
      <c r="BK23" s="917"/>
      <c r="BL23" s="917"/>
      <c r="BM23" s="918"/>
      <c r="BN23" s="844"/>
      <c r="BO23" s="845"/>
      <c r="BP23" s="845"/>
      <c r="BQ23" s="845"/>
      <c r="BR23" s="845"/>
      <c r="BS23" s="873"/>
      <c r="BT23" s="59"/>
      <c r="BU23" s="86"/>
      <c r="BV23" s="65">
        <f>IF(B23="S",25,IF(B23="H",88,IF(B23="R",118,)))</f>
        <v>0</v>
      </c>
      <c r="BW23" s="65">
        <f>D23+BV23</f>
        <v>0</v>
      </c>
      <c r="BX23" s="87" t="e">
        <f>DATE(BW23,H23,1)</f>
        <v>#NUM!</v>
      </c>
      <c r="BY23" s="43"/>
      <c r="BZ23" s="885">
        <f t="shared" ref="BZ23" si="26">BN23</f>
        <v>0</v>
      </c>
      <c r="CA23" s="885">
        <f t="shared" ref="CA23" si="27">BJ23</f>
        <v>0</v>
      </c>
      <c r="CB23" s="803" t="str">
        <f t="shared" ref="CB23" si="28">L23</f>
        <v/>
      </c>
      <c r="CC23" s="804" t="str">
        <f t="shared" ref="CC23" si="29">O23</f>
        <v/>
      </c>
      <c r="CD23" s="81">
        <f>BN23</f>
        <v>0</v>
      </c>
      <c r="CE23" s="81">
        <f>BJ23</f>
        <v>0</v>
      </c>
      <c r="CF23" s="81">
        <f t="shared" si="20"/>
        <v>0</v>
      </c>
      <c r="CG23" s="82">
        <f t="shared" si="22"/>
        <v>0</v>
      </c>
      <c r="CH23" s="82">
        <f t="shared" si="21"/>
        <v>0</v>
      </c>
      <c r="CJ23" s="94"/>
      <c r="CK23" s="94"/>
      <c r="CL23" s="94"/>
      <c r="CM23" s="94"/>
      <c r="CN23" s="95"/>
      <c r="CO23" s="95"/>
      <c r="CP23" s="95"/>
    </row>
    <row r="24" spans="1:102" ht="16.5" customHeight="1">
      <c r="A24" s="37"/>
      <c r="B24" s="886" t="s">
        <v>55</v>
      </c>
      <c r="C24" s="887"/>
      <c r="D24" s="887"/>
      <c r="E24" s="887"/>
      <c r="F24" s="887"/>
      <c r="G24" s="887"/>
      <c r="H24" s="887"/>
      <c r="I24" s="887"/>
      <c r="J24" s="887"/>
      <c r="K24" s="888"/>
      <c r="L24" s="881"/>
      <c r="M24" s="882"/>
      <c r="N24" s="882"/>
      <c r="O24" s="891"/>
      <c r="P24" s="891"/>
      <c r="Q24" s="892"/>
      <c r="R24" s="898"/>
      <c r="S24" s="899"/>
      <c r="T24" s="899"/>
      <c r="U24" s="899"/>
      <c r="V24" s="899"/>
      <c r="W24" s="899"/>
      <c r="X24" s="899"/>
      <c r="Y24" s="899"/>
      <c r="Z24" s="899"/>
      <c r="AA24" s="899"/>
      <c r="AB24" s="899"/>
      <c r="AC24" s="899"/>
      <c r="AD24" s="899"/>
      <c r="AE24" s="899"/>
      <c r="AF24" s="899"/>
      <c r="AG24" s="899"/>
      <c r="AH24" s="899"/>
      <c r="AI24" s="899"/>
      <c r="AJ24" s="900"/>
      <c r="AK24" s="904"/>
      <c r="AL24" s="905"/>
      <c r="AM24" s="905"/>
      <c r="AN24" s="905"/>
      <c r="AO24" s="905"/>
      <c r="AP24" s="905"/>
      <c r="AQ24" s="905"/>
      <c r="AR24" s="906"/>
      <c r="AS24" s="808"/>
      <c r="AT24" s="809"/>
      <c r="AU24" s="809"/>
      <c r="AV24" s="809"/>
      <c r="AW24" s="809"/>
      <c r="AX24" s="809"/>
      <c r="AY24" s="810"/>
      <c r="AZ24" s="147"/>
      <c r="BA24" s="148" t="s">
        <v>40</v>
      </c>
      <c r="BB24" s="147"/>
      <c r="BC24" s="148" t="s">
        <v>260</v>
      </c>
      <c r="BD24" s="913"/>
      <c r="BE24" s="914"/>
      <c r="BF24" s="914"/>
      <c r="BG24" s="914"/>
      <c r="BH24" s="914"/>
      <c r="BI24" s="915"/>
      <c r="BJ24" s="919"/>
      <c r="BK24" s="920"/>
      <c r="BL24" s="920"/>
      <c r="BM24" s="921"/>
      <c r="BN24" s="847"/>
      <c r="BO24" s="848"/>
      <c r="BP24" s="848"/>
      <c r="BQ24" s="848"/>
      <c r="BR24" s="848"/>
      <c r="BS24" s="874"/>
      <c r="BT24" s="59"/>
      <c r="BU24" s="86"/>
      <c r="BV24" s="65">
        <f>IF(B25="S",25,IF(B25="H",88,IF(B25="R",118,)))</f>
        <v>0</v>
      </c>
      <c r="BW24" s="65">
        <f>D25+BV24</f>
        <v>0</v>
      </c>
      <c r="BX24" s="87" t="e">
        <f>DATE(BW24,H25,31)</f>
        <v>#NUM!</v>
      </c>
      <c r="BY24" s="43"/>
      <c r="BZ24" s="877"/>
      <c r="CA24" s="877"/>
      <c r="CB24" s="803"/>
      <c r="CC24" s="804"/>
      <c r="CD24" s="81">
        <f>BN23</f>
        <v>0</v>
      </c>
      <c r="CE24" s="81">
        <f>BJ23</f>
        <v>0</v>
      </c>
      <c r="CF24" s="81">
        <f t="shared" si="20"/>
        <v>0</v>
      </c>
      <c r="CG24" s="82">
        <f t="shared" si="22"/>
        <v>0</v>
      </c>
      <c r="CH24" s="82">
        <f t="shared" si="21"/>
        <v>0</v>
      </c>
      <c r="CJ24" s="94"/>
      <c r="CK24" s="94"/>
      <c r="CL24" s="94"/>
      <c r="CM24" s="94"/>
      <c r="CN24" s="95"/>
      <c r="CO24" s="95"/>
      <c r="CP24" s="95"/>
    </row>
    <row r="25" spans="1:102" ht="16.5" customHeight="1">
      <c r="A25" s="37"/>
      <c r="B25" s="811"/>
      <c r="C25" s="812"/>
      <c r="D25" s="812"/>
      <c r="E25" s="812"/>
      <c r="F25" s="813" t="s">
        <v>40</v>
      </c>
      <c r="G25" s="813"/>
      <c r="H25" s="871"/>
      <c r="I25" s="871"/>
      <c r="J25" s="813" t="s">
        <v>41</v>
      </c>
      <c r="K25" s="872"/>
      <c r="L25" s="883"/>
      <c r="M25" s="884"/>
      <c r="N25" s="884"/>
      <c r="O25" s="893"/>
      <c r="P25" s="893"/>
      <c r="Q25" s="894"/>
      <c r="R25" s="925"/>
      <c r="S25" s="926"/>
      <c r="T25" s="926"/>
      <c r="U25" s="926"/>
      <c r="V25" s="926"/>
      <c r="W25" s="926"/>
      <c r="X25" s="926"/>
      <c r="Y25" s="926"/>
      <c r="Z25" s="926"/>
      <c r="AA25" s="926"/>
      <c r="AB25" s="926"/>
      <c r="AC25" s="926"/>
      <c r="AD25" s="926"/>
      <c r="AE25" s="926"/>
      <c r="AF25" s="926"/>
      <c r="AG25" s="926"/>
      <c r="AH25" s="926"/>
      <c r="AI25" s="926"/>
      <c r="AJ25" s="927"/>
      <c r="AK25" s="907"/>
      <c r="AL25" s="908"/>
      <c r="AM25" s="908"/>
      <c r="AN25" s="908"/>
      <c r="AO25" s="908"/>
      <c r="AP25" s="908"/>
      <c r="AQ25" s="908"/>
      <c r="AR25" s="909"/>
      <c r="AS25" s="856"/>
      <c r="AT25" s="857"/>
      <c r="AU25" s="857"/>
      <c r="AV25" s="857"/>
      <c r="AW25" s="857"/>
      <c r="AX25" s="857"/>
      <c r="AY25" s="858"/>
      <c r="AZ25" s="149"/>
      <c r="BA25" s="150" t="s">
        <v>40</v>
      </c>
      <c r="BB25" s="149"/>
      <c r="BC25" s="150" t="s">
        <v>260</v>
      </c>
      <c r="BD25" s="931"/>
      <c r="BE25" s="923"/>
      <c r="BF25" s="923"/>
      <c r="BG25" s="923"/>
      <c r="BH25" s="923"/>
      <c r="BI25" s="924"/>
      <c r="BJ25" s="922"/>
      <c r="BK25" s="923"/>
      <c r="BL25" s="923"/>
      <c r="BM25" s="924"/>
      <c r="BN25" s="850"/>
      <c r="BO25" s="851"/>
      <c r="BP25" s="851"/>
      <c r="BQ25" s="851"/>
      <c r="BR25" s="851"/>
      <c r="BS25" s="875"/>
      <c r="BT25" s="59"/>
      <c r="BU25" s="86"/>
      <c r="BV25" s="62"/>
      <c r="BW25" s="62"/>
      <c r="BY25" s="43"/>
      <c r="BZ25" s="878"/>
      <c r="CA25" s="878"/>
      <c r="CB25" s="803"/>
      <c r="CC25" s="804"/>
      <c r="CD25" s="81">
        <f>BN23</f>
        <v>0</v>
      </c>
      <c r="CE25" s="81">
        <f t="shared" ref="CE25" si="30">BJ23</f>
        <v>0</v>
      </c>
      <c r="CF25" s="81">
        <f t="shared" si="20"/>
        <v>0</v>
      </c>
      <c r="CG25" s="82">
        <f t="shared" si="22"/>
        <v>0</v>
      </c>
      <c r="CH25" s="82">
        <f t="shared" si="21"/>
        <v>0</v>
      </c>
      <c r="CJ25" s="94"/>
      <c r="CK25" s="94"/>
      <c r="CL25" s="94"/>
      <c r="CM25" s="94"/>
      <c r="CN25" s="95"/>
      <c r="CO25" s="95"/>
      <c r="CP25" s="95"/>
    </row>
    <row r="26" spans="1:102" ht="16.5" customHeight="1">
      <c r="A26" s="37"/>
      <c r="B26" s="860"/>
      <c r="C26" s="861"/>
      <c r="D26" s="861"/>
      <c r="E26" s="861"/>
      <c r="F26" s="862" t="s">
        <v>40</v>
      </c>
      <c r="G26" s="862"/>
      <c r="H26" s="863"/>
      <c r="I26" s="863"/>
      <c r="J26" s="862" t="s">
        <v>41</v>
      </c>
      <c r="K26" s="864"/>
      <c r="L26" s="879" t="str">
        <f>IFERROR(DATEDIF(BX26,BX27+1,"Y"),"")</f>
        <v/>
      </c>
      <c r="M26" s="880"/>
      <c r="N26" s="880"/>
      <c r="O26" s="889" t="str">
        <f>IFERROR(DATEDIF(BX26,BX27+1,"YM"),"")</f>
        <v/>
      </c>
      <c r="P26" s="889"/>
      <c r="Q26" s="890"/>
      <c r="R26" s="895"/>
      <c r="S26" s="896"/>
      <c r="T26" s="896"/>
      <c r="U26" s="896"/>
      <c r="V26" s="896"/>
      <c r="W26" s="896"/>
      <c r="X26" s="896"/>
      <c r="Y26" s="896"/>
      <c r="Z26" s="896"/>
      <c r="AA26" s="896"/>
      <c r="AB26" s="896"/>
      <c r="AC26" s="896"/>
      <c r="AD26" s="896"/>
      <c r="AE26" s="896"/>
      <c r="AF26" s="896"/>
      <c r="AG26" s="896"/>
      <c r="AH26" s="896"/>
      <c r="AI26" s="896"/>
      <c r="AJ26" s="897"/>
      <c r="AK26" s="901"/>
      <c r="AL26" s="902"/>
      <c r="AM26" s="902"/>
      <c r="AN26" s="902"/>
      <c r="AO26" s="902"/>
      <c r="AP26" s="902"/>
      <c r="AQ26" s="902"/>
      <c r="AR26" s="903"/>
      <c r="AS26" s="835"/>
      <c r="AT26" s="836"/>
      <c r="AU26" s="836"/>
      <c r="AV26" s="836"/>
      <c r="AW26" s="836"/>
      <c r="AX26" s="836"/>
      <c r="AY26" s="837"/>
      <c r="AZ26" s="145"/>
      <c r="BA26" s="146" t="s">
        <v>40</v>
      </c>
      <c r="BB26" s="145"/>
      <c r="BC26" s="146" t="s">
        <v>260</v>
      </c>
      <c r="BD26" s="910"/>
      <c r="BE26" s="911"/>
      <c r="BF26" s="911"/>
      <c r="BG26" s="911"/>
      <c r="BH26" s="911"/>
      <c r="BI26" s="912"/>
      <c r="BJ26" s="916"/>
      <c r="BK26" s="917"/>
      <c r="BL26" s="917"/>
      <c r="BM26" s="918"/>
      <c r="BN26" s="844"/>
      <c r="BO26" s="845"/>
      <c r="BP26" s="845"/>
      <c r="BQ26" s="845"/>
      <c r="BR26" s="845"/>
      <c r="BS26" s="873"/>
      <c r="BT26" s="59"/>
      <c r="BU26" s="86"/>
      <c r="BV26" s="65">
        <f>IF(B26="S",25,IF(B26="H",88,IF(B26="R",118,)))</f>
        <v>0</v>
      </c>
      <c r="BW26" s="65">
        <f>D26+BV26</f>
        <v>0</v>
      </c>
      <c r="BX26" s="87" t="e">
        <f>DATE(BW26,H26,1)</f>
        <v>#NUM!</v>
      </c>
      <c r="BY26" s="43"/>
      <c r="BZ26" s="885">
        <f t="shared" ref="BZ26" si="31">BN26</f>
        <v>0</v>
      </c>
      <c r="CA26" s="885">
        <f t="shared" ref="CA26" si="32">BJ26</f>
        <v>0</v>
      </c>
      <c r="CB26" s="803" t="str">
        <f t="shared" ref="CB26" si="33">L26</f>
        <v/>
      </c>
      <c r="CC26" s="932" t="str">
        <f>O26</f>
        <v/>
      </c>
      <c r="CD26" s="81">
        <f>BN26</f>
        <v>0</v>
      </c>
      <c r="CE26" s="81">
        <f>BJ26</f>
        <v>0</v>
      </c>
      <c r="CF26" s="81">
        <f>AS26</f>
        <v>0</v>
      </c>
      <c r="CG26" s="82">
        <f>AZ26</f>
        <v>0</v>
      </c>
      <c r="CH26" s="82">
        <f t="shared" si="21"/>
        <v>0</v>
      </c>
      <c r="CJ26" s="94"/>
      <c r="CK26" s="94"/>
      <c r="CL26" s="94"/>
      <c r="CM26" s="94"/>
      <c r="CN26" s="95"/>
      <c r="CO26" s="95"/>
      <c r="CP26" s="95"/>
    </row>
    <row r="27" spans="1:102" ht="16.5" customHeight="1">
      <c r="A27" s="37"/>
      <c r="B27" s="886" t="s">
        <v>55</v>
      </c>
      <c r="C27" s="887"/>
      <c r="D27" s="887"/>
      <c r="E27" s="887"/>
      <c r="F27" s="887"/>
      <c r="G27" s="887"/>
      <c r="H27" s="887"/>
      <c r="I27" s="887"/>
      <c r="J27" s="887"/>
      <c r="K27" s="888"/>
      <c r="L27" s="881"/>
      <c r="M27" s="882"/>
      <c r="N27" s="882"/>
      <c r="O27" s="891"/>
      <c r="P27" s="891"/>
      <c r="Q27" s="892"/>
      <c r="R27" s="898"/>
      <c r="S27" s="899"/>
      <c r="T27" s="899"/>
      <c r="U27" s="899"/>
      <c r="V27" s="899"/>
      <c r="W27" s="899"/>
      <c r="X27" s="899"/>
      <c r="Y27" s="899"/>
      <c r="Z27" s="899"/>
      <c r="AA27" s="899"/>
      <c r="AB27" s="899"/>
      <c r="AC27" s="899"/>
      <c r="AD27" s="899"/>
      <c r="AE27" s="899"/>
      <c r="AF27" s="899"/>
      <c r="AG27" s="899"/>
      <c r="AH27" s="899"/>
      <c r="AI27" s="899"/>
      <c r="AJ27" s="900"/>
      <c r="AK27" s="904"/>
      <c r="AL27" s="905"/>
      <c r="AM27" s="905"/>
      <c r="AN27" s="905"/>
      <c r="AO27" s="905"/>
      <c r="AP27" s="905"/>
      <c r="AQ27" s="905"/>
      <c r="AR27" s="906"/>
      <c r="AS27" s="808"/>
      <c r="AT27" s="809"/>
      <c r="AU27" s="809"/>
      <c r="AV27" s="809"/>
      <c r="AW27" s="809"/>
      <c r="AX27" s="809"/>
      <c r="AY27" s="810"/>
      <c r="AZ27" s="147"/>
      <c r="BA27" s="148" t="s">
        <v>40</v>
      </c>
      <c r="BB27" s="147"/>
      <c r="BC27" s="148" t="s">
        <v>260</v>
      </c>
      <c r="BD27" s="913"/>
      <c r="BE27" s="914"/>
      <c r="BF27" s="914"/>
      <c r="BG27" s="914"/>
      <c r="BH27" s="914"/>
      <c r="BI27" s="915"/>
      <c r="BJ27" s="919"/>
      <c r="BK27" s="920"/>
      <c r="BL27" s="920"/>
      <c r="BM27" s="921"/>
      <c r="BN27" s="847"/>
      <c r="BO27" s="848"/>
      <c r="BP27" s="848"/>
      <c r="BQ27" s="848"/>
      <c r="BR27" s="848"/>
      <c r="BS27" s="874"/>
      <c r="BT27" s="59"/>
      <c r="BU27" s="86"/>
      <c r="BV27" s="65">
        <f>IF(B28="S",25,IF(B28="H",88,IF(B28="R",118,)))</f>
        <v>0</v>
      </c>
      <c r="BW27" s="65">
        <f>D28+BV27</f>
        <v>0</v>
      </c>
      <c r="BX27" s="87" t="e">
        <f>DATE(BW27,H28,31)</f>
        <v>#NUM!</v>
      </c>
      <c r="BY27" s="43"/>
      <c r="BZ27" s="877"/>
      <c r="CA27" s="877"/>
      <c r="CB27" s="803"/>
      <c r="CC27" s="804"/>
      <c r="CD27" s="81">
        <f>BN26</f>
        <v>0</v>
      </c>
      <c r="CE27" s="88">
        <f>BJ26</f>
        <v>0</v>
      </c>
      <c r="CF27" s="81">
        <f t="shared" si="20"/>
        <v>0</v>
      </c>
      <c r="CG27" s="82">
        <f t="shared" si="22"/>
        <v>0</v>
      </c>
      <c r="CH27" s="82">
        <f t="shared" si="21"/>
        <v>0</v>
      </c>
      <c r="CJ27" s="94"/>
      <c r="CK27" s="94"/>
      <c r="CL27" s="94"/>
      <c r="CM27" s="94"/>
      <c r="CN27" s="95"/>
      <c r="CO27" s="95"/>
      <c r="CP27" s="95"/>
    </row>
    <row r="28" spans="1:102" ht="16.5" customHeight="1">
      <c r="A28" s="37"/>
      <c r="B28" s="811"/>
      <c r="C28" s="812"/>
      <c r="D28" s="812"/>
      <c r="E28" s="812"/>
      <c r="F28" s="813" t="s">
        <v>40</v>
      </c>
      <c r="G28" s="813"/>
      <c r="H28" s="871"/>
      <c r="I28" s="871"/>
      <c r="J28" s="813" t="s">
        <v>41</v>
      </c>
      <c r="K28" s="872"/>
      <c r="L28" s="883"/>
      <c r="M28" s="884"/>
      <c r="N28" s="884"/>
      <c r="O28" s="893"/>
      <c r="P28" s="893"/>
      <c r="Q28" s="894"/>
      <c r="R28" s="925"/>
      <c r="S28" s="926"/>
      <c r="T28" s="926"/>
      <c r="U28" s="926"/>
      <c r="V28" s="926"/>
      <c r="W28" s="926"/>
      <c r="X28" s="926"/>
      <c r="Y28" s="926"/>
      <c r="Z28" s="926"/>
      <c r="AA28" s="926"/>
      <c r="AB28" s="926"/>
      <c r="AC28" s="926"/>
      <c r="AD28" s="926"/>
      <c r="AE28" s="926"/>
      <c r="AF28" s="926"/>
      <c r="AG28" s="926"/>
      <c r="AH28" s="926"/>
      <c r="AI28" s="926"/>
      <c r="AJ28" s="927"/>
      <c r="AK28" s="907"/>
      <c r="AL28" s="908"/>
      <c r="AM28" s="908"/>
      <c r="AN28" s="908"/>
      <c r="AO28" s="908"/>
      <c r="AP28" s="908"/>
      <c r="AQ28" s="908"/>
      <c r="AR28" s="909"/>
      <c r="AS28" s="856"/>
      <c r="AT28" s="857"/>
      <c r="AU28" s="857"/>
      <c r="AV28" s="857"/>
      <c r="AW28" s="857"/>
      <c r="AX28" s="857"/>
      <c r="AY28" s="858"/>
      <c r="AZ28" s="149"/>
      <c r="BA28" s="151" t="s">
        <v>40</v>
      </c>
      <c r="BB28" s="149"/>
      <c r="BC28" s="150" t="s">
        <v>260</v>
      </c>
      <c r="BD28" s="931"/>
      <c r="BE28" s="923"/>
      <c r="BF28" s="923"/>
      <c r="BG28" s="923"/>
      <c r="BH28" s="923"/>
      <c r="BI28" s="924"/>
      <c r="BJ28" s="922"/>
      <c r="BK28" s="923"/>
      <c r="BL28" s="923"/>
      <c r="BM28" s="924"/>
      <c r="BN28" s="850"/>
      <c r="BO28" s="851"/>
      <c r="BP28" s="851"/>
      <c r="BQ28" s="851"/>
      <c r="BR28" s="851"/>
      <c r="BS28" s="875"/>
      <c r="BT28" s="59"/>
      <c r="BU28" s="86"/>
      <c r="BV28" s="62"/>
      <c r="BW28" s="62"/>
      <c r="BY28" s="43"/>
      <c r="BZ28" s="878"/>
      <c r="CA28" s="878"/>
      <c r="CB28" s="803"/>
      <c r="CC28" s="804"/>
      <c r="CD28" s="81">
        <f>BN26</f>
        <v>0</v>
      </c>
      <c r="CE28" s="81">
        <f>BJ26</f>
        <v>0</v>
      </c>
      <c r="CF28" s="81">
        <f>AS28</f>
        <v>0</v>
      </c>
      <c r="CG28" s="82">
        <f t="shared" si="22"/>
        <v>0</v>
      </c>
      <c r="CH28" s="82">
        <f t="shared" si="21"/>
        <v>0</v>
      </c>
      <c r="CJ28" s="94"/>
      <c r="CK28" s="94"/>
      <c r="CL28" s="94"/>
      <c r="CM28" s="94"/>
      <c r="CN28" s="95"/>
      <c r="CO28" s="95"/>
      <c r="CP28" s="95"/>
    </row>
    <row r="29" spans="1:102" ht="16.5" customHeight="1">
      <c r="A29" s="37"/>
      <c r="B29" s="860"/>
      <c r="C29" s="861"/>
      <c r="D29" s="861"/>
      <c r="E29" s="861"/>
      <c r="F29" s="862" t="s">
        <v>40</v>
      </c>
      <c r="G29" s="862"/>
      <c r="H29" s="863"/>
      <c r="I29" s="863"/>
      <c r="J29" s="862" t="s">
        <v>41</v>
      </c>
      <c r="K29" s="864"/>
      <c r="L29" s="879" t="str">
        <f>IFERROR(DATEDIF(BX29,BX30+1,"Y"),"")</f>
        <v/>
      </c>
      <c r="M29" s="880"/>
      <c r="N29" s="880"/>
      <c r="O29" s="889" t="str">
        <f>IFERROR(DATEDIF(BX29,BX30+1,"YM"),"")</f>
        <v/>
      </c>
      <c r="P29" s="889"/>
      <c r="Q29" s="890"/>
      <c r="R29" s="895"/>
      <c r="S29" s="896"/>
      <c r="T29" s="896"/>
      <c r="U29" s="896"/>
      <c r="V29" s="896"/>
      <c r="W29" s="896"/>
      <c r="X29" s="896"/>
      <c r="Y29" s="896"/>
      <c r="Z29" s="896"/>
      <c r="AA29" s="896"/>
      <c r="AB29" s="896"/>
      <c r="AC29" s="896"/>
      <c r="AD29" s="896"/>
      <c r="AE29" s="896"/>
      <c r="AF29" s="896"/>
      <c r="AG29" s="896"/>
      <c r="AH29" s="896"/>
      <c r="AI29" s="896"/>
      <c r="AJ29" s="897"/>
      <c r="AK29" s="901"/>
      <c r="AL29" s="902"/>
      <c r="AM29" s="902"/>
      <c r="AN29" s="902"/>
      <c r="AO29" s="902"/>
      <c r="AP29" s="902"/>
      <c r="AQ29" s="902"/>
      <c r="AR29" s="903"/>
      <c r="AS29" s="835"/>
      <c r="AT29" s="836"/>
      <c r="AU29" s="836"/>
      <c r="AV29" s="836"/>
      <c r="AW29" s="836"/>
      <c r="AX29" s="836"/>
      <c r="AY29" s="837"/>
      <c r="AZ29" s="145"/>
      <c r="BA29" s="146" t="s">
        <v>40</v>
      </c>
      <c r="BB29" s="145"/>
      <c r="BC29" s="146" t="s">
        <v>260</v>
      </c>
      <c r="BD29" s="910"/>
      <c r="BE29" s="911"/>
      <c r="BF29" s="911"/>
      <c r="BG29" s="911"/>
      <c r="BH29" s="911"/>
      <c r="BI29" s="912"/>
      <c r="BJ29" s="916"/>
      <c r="BK29" s="917"/>
      <c r="BL29" s="917"/>
      <c r="BM29" s="918"/>
      <c r="BN29" s="844"/>
      <c r="BO29" s="845"/>
      <c r="BP29" s="845"/>
      <c r="BQ29" s="845"/>
      <c r="BR29" s="845"/>
      <c r="BS29" s="873"/>
      <c r="BT29" s="59"/>
      <c r="BU29" s="86"/>
      <c r="BV29" s="65">
        <f>IF(B29="S",25,IF(B29="H",88,IF(B29="R",118,)))</f>
        <v>0</v>
      </c>
      <c r="BW29" s="65">
        <f>D29+BV29</f>
        <v>0</v>
      </c>
      <c r="BX29" s="87" t="e">
        <f>DATE(BW29,H29,1)</f>
        <v>#NUM!</v>
      </c>
      <c r="BY29" s="43"/>
      <c r="BZ29" s="885">
        <f t="shared" ref="BZ29" si="34">BN29</f>
        <v>0</v>
      </c>
      <c r="CA29" s="885">
        <f t="shared" ref="CA29" si="35">BJ29</f>
        <v>0</v>
      </c>
      <c r="CB29" s="803" t="str">
        <f t="shared" ref="CB29" si="36">L29</f>
        <v/>
      </c>
      <c r="CC29" s="804" t="str">
        <f t="shared" ref="CC29" si="37">O29</f>
        <v/>
      </c>
      <c r="CD29" s="81">
        <f>BN29</f>
        <v>0</v>
      </c>
      <c r="CE29" s="81">
        <f>BJ29</f>
        <v>0</v>
      </c>
      <c r="CF29" s="81">
        <f t="shared" si="20"/>
        <v>0</v>
      </c>
      <c r="CG29" s="82">
        <f t="shared" si="22"/>
        <v>0</v>
      </c>
      <c r="CH29" s="82">
        <f t="shared" si="21"/>
        <v>0</v>
      </c>
      <c r="CJ29" s="94"/>
      <c r="CK29" s="94"/>
      <c r="CL29" s="94"/>
      <c r="CM29" s="94"/>
      <c r="CN29" s="95"/>
      <c r="CO29" s="95"/>
      <c r="CP29" s="95"/>
    </row>
    <row r="30" spans="1:102" ht="16.5" customHeight="1">
      <c r="A30" s="37"/>
      <c r="B30" s="886" t="s">
        <v>55</v>
      </c>
      <c r="C30" s="887"/>
      <c r="D30" s="887"/>
      <c r="E30" s="887"/>
      <c r="F30" s="887"/>
      <c r="G30" s="887"/>
      <c r="H30" s="887"/>
      <c r="I30" s="887"/>
      <c r="J30" s="887"/>
      <c r="K30" s="888"/>
      <c r="L30" s="881"/>
      <c r="M30" s="882"/>
      <c r="N30" s="882"/>
      <c r="O30" s="891"/>
      <c r="P30" s="891"/>
      <c r="Q30" s="892"/>
      <c r="R30" s="898"/>
      <c r="S30" s="899"/>
      <c r="T30" s="899"/>
      <c r="U30" s="899"/>
      <c r="V30" s="899"/>
      <c r="W30" s="899"/>
      <c r="X30" s="899"/>
      <c r="Y30" s="899"/>
      <c r="Z30" s="899"/>
      <c r="AA30" s="899"/>
      <c r="AB30" s="899"/>
      <c r="AC30" s="899"/>
      <c r="AD30" s="899"/>
      <c r="AE30" s="899"/>
      <c r="AF30" s="899"/>
      <c r="AG30" s="899"/>
      <c r="AH30" s="899"/>
      <c r="AI30" s="899"/>
      <c r="AJ30" s="900"/>
      <c r="AK30" s="904"/>
      <c r="AL30" s="905"/>
      <c r="AM30" s="905"/>
      <c r="AN30" s="905"/>
      <c r="AO30" s="905"/>
      <c r="AP30" s="905"/>
      <c r="AQ30" s="905"/>
      <c r="AR30" s="906"/>
      <c r="AS30" s="808"/>
      <c r="AT30" s="809"/>
      <c r="AU30" s="809"/>
      <c r="AV30" s="809"/>
      <c r="AW30" s="809"/>
      <c r="AX30" s="809"/>
      <c r="AY30" s="810"/>
      <c r="AZ30" s="147"/>
      <c r="BA30" s="148" t="s">
        <v>40</v>
      </c>
      <c r="BB30" s="147"/>
      <c r="BC30" s="148" t="s">
        <v>260</v>
      </c>
      <c r="BD30" s="913"/>
      <c r="BE30" s="914"/>
      <c r="BF30" s="914"/>
      <c r="BG30" s="914"/>
      <c r="BH30" s="914"/>
      <c r="BI30" s="915"/>
      <c r="BJ30" s="919"/>
      <c r="BK30" s="920"/>
      <c r="BL30" s="920"/>
      <c r="BM30" s="921"/>
      <c r="BN30" s="847"/>
      <c r="BO30" s="848"/>
      <c r="BP30" s="848"/>
      <c r="BQ30" s="848"/>
      <c r="BR30" s="848"/>
      <c r="BS30" s="874"/>
      <c r="BT30" s="59"/>
      <c r="BU30" s="86"/>
      <c r="BV30" s="65">
        <f>IF(B31="S",25,IF(B31="H",88,IF(B31="R",118,)))</f>
        <v>0</v>
      </c>
      <c r="BW30" s="65">
        <f>D31+BV30</f>
        <v>0</v>
      </c>
      <c r="BX30" s="87" t="e">
        <f>DATE(BW30,H31,31)</f>
        <v>#NUM!</v>
      </c>
      <c r="BY30" s="43"/>
      <c r="BZ30" s="877"/>
      <c r="CA30" s="877"/>
      <c r="CB30" s="803"/>
      <c r="CC30" s="804"/>
      <c r="CD30" s="81">
        <f>BN29</f>
        <v>0</v>
      </c>
      <c r="CE30" s="81">
        <f>BJ29</f>
        <v>0</v>
      </c>
      <c r="CF30" s="81">
        <f t="shared" si="20"/>
        <v>0</v>
      </c>
      <c r="CG30" s="82">
        <f t="shared" si="22"/>
        <v>0</v>
      </c>
      <c r="CH30" s="82">
        <f t="shared" si="21"/>
        <v>0</v>
      </c>
      <c r="CJ30" s="94"/>
      <c r="CK30" s="94"/>
      <c r="CL30" s="94"/>
      <c r="CM30" s="94"/>
      <c r="CN30" s="95"/>
      <c r="CO30" s="95"/>
      <c r="CP30" s="95"/>
    </row>
    <row r="31" spans="1:102" ht="16.5" customHeight="1">
      <c r="A31" s="37"/>
      <c r="B31" s="811"/>
      <c r="C31" s="812"/>
      <c r="D31" s="812"/>
      <c r="E31" s="812"/>
      <c r="F31" s="813" t="s">
        <v>40</v>
      </c>
      <c r="G31" s="813"/>
      <c r="H31" s="871"/>
      <c r="I31" s="871"/>
      <c r="J31" s="813" t="s">
        <v>41</v>
      </c>
      <c r="K31" s="872"/>
      <c r="L31" s="883"/>
      <c r="M31" s="884"/>
      <c r="N31" s="884"/>
      <c r="O31" s="893"/>
      <c r="P31" s="893"/>
      <c r="Q31" s="894"/>
      <c r="R31" s="925"/>
      <c r="S31" s="926"/>
      <c r="T31" s="926"/>
      <c r="U31" s="926"/>
      <c r="V31" s="926"/>
      <c r="W31" s="926"/>
      <c r="X31" s="926"/>
      <c r="Y31" s="926"/>
      <c r="Z31" s="926"/>
      <c r="AA31" s="926"/>
      <c r="AB31" s="926"/>
      <c r="AC31" s="926"/>
      <c r="AD31" s="926"/>
      <c r="AE31" s="926"/>
      <c r="AF31" s="926"/>
      <c r="AG31" s="926"/>
      <c r="AH31" s="926"/>
      <c r="AI31" s="926"/>
      <c r="AJ31" s="927"/>
      <c r="AK31" s="907"/>
      <c r="AL31" s="908"/>
      <c r="AM31" s="908"/>
      <c r="AN31" s="908"/>
      <c r="AO31" s="908"/>
      <c r="AP31" s="908"/>
      <c r="AQ31" s="908"/>
      <c r="AR31" s="909"/>
      <c r="AS31" s="856"/>
      <c r="AT31" s="857"/>
      <c r="AU31" s="857"/>
      <c r="AV31" s="857"/>
      <c r="AW31" s="857"/>
      <c r="AX31" s="857"/>
      <c r="AY31" s="858"/>
      <c r="AZ31" s="149"/>
      <c r="BA31" s="150" t="s">
        <v>40</v>
      </c>
      <c r="BB31" s="149"/>
      <c r="BC31" s="150" t="s">
        <v>260</v>
      </c>
      <c r="BD31" s="931"/>
      <c r="BE31" s="923"/>
      <c r="BF31" s="923"/>
      <c r="BG31" s="923"/>
      <c r="BH31" s="923"/>
      <c r="BI31" s="924"/>
      <c r="BJ31" s="922"/>
      <c r="BK31" s="923"/>
      <c r="BL31" s="923"/>
      <c r="BM31" s="924"/>
      <c r="BN31" s="850"/>
      <c r="BO31" s="851"/>
      <c r="BP31" s="851"/>
      <c r="BQ31" s="851"/>
      <c r="BR31" s="851"/>
      <c r="BS31" s="875"/>
      <c r="BT31" s="59"/>
      <c r="BU31" s="86"/>
      <c r="BV31" s="62"/>
      <c r="BW31" s="62"/>
      <c r="BY31" s="43"/>
      <c r="BZ31" s="878"/>
      <c r="CA31" s="878"/>
      <c r="CB31" s="803"/>
      <c r="CC31" s="804"/>
      <c r="CD31" s="81">
        <f>BN29</f>
        <v>0</v>
      </c>
      <c r="CE31" s="81">
        <f>BJ29</f>
        <v>0</v>
      </c>
      <c r="CF31" s="81">
        <f t="shared" si="20"/>
        <v>0</v>
      </c>
      <c r="CG31" s="82">
        <f t="shared" si="22"/>
        <v>0</v>
      </c>
      <c r="CH31" s="82">
        <f t="shared" si="21"/>
        <v>0</v>
      </c>
      <c r="CJ31" s="94"/>
      <c r="CK31" s="94"/>
      <c r="CL31" s="94"/>
      <c r="CM31" s="94"/>
      <c r="CN31" s="95"/>
      <c r="CO31" s="95"/>
      <c r="CP31" s="95"/>
    </row>
    <row r="32" spans="1:102" ht="16.5" customHeight="1">
      <c r="A32" s="37"/>
      <c r="B32" s="860"/>
      <c r="C32" s="861"/>
      <c r="D32" s="861"/>
      <c r="E32" s="861"/>
      <c r="F32" s="862" t="s">
        <v>40</v>
      </c>
      <c r="G32" s="862"/>
      <c r="H32" s="863"/>
      <c r="I32" s="863"/>
      <c r="J32" s="862" t="s">
        <v>41</v>
      </c>
      <c r="K32" s="864"/>
      <c r="L32" s="879" t="str">
        <f>IFERROR(DATEDIF(BX32,BX33+1,"Y"),"")</f>
        <v/>
      </c>
      <c r="M32" s="880"/>
      <c r="N32" s="880"/>
      <c r="O32" s="889" t="str">
        <f>IFERROR(DATEDIF(BX32,BX33+1,"YM"),"")</f>
        <v/>
      </c>
      <c r="P32" s="889"/>
      <c r="Q32" s="890"/>
      <c r="R32" s="895"/>
      <c r="S32" s="896"/>
      <c r="T32" s="896"/>
      <c r="U32" s="896"/>
      <c r="V32" s="896"/>
      <c r="W32" s="896"/>
      <c r="X32" s="896"/>
      <c r="Y32" s="896"/>
      <c r="Z32" s="896"/>
      <c r="AA32" s="896"/>
      <c r="AB32" s="896"/>
      <c r="AC32" s="896"/>
      <c r="AD32" s="896"/>
      <c r="AE32" s="896"/>
      <c r="AF32" s="896"/>
      <c r="AG32" s="896"/>
      <c r="AH32" s="896"/>
      <c r="AI32" s="896"/>
      <c r="AJ32" s="897"/>
      <c r="AK32" s="901"/>
      <c r="AL32" s="902"/>
      <c r="AM32" s="902"/>
      <c r="AN32" s="902"/>
      <c r="AO32" s="902"/>
      <c r="AP32" s="902"/>
      <c r="AQ32" s="902"/>
      <c r="AR32" s="903"/>
      <c r="AS32" s="835"/>
      <c r="AT32" s="836"/>
      <c r="AU32" s="836"/>
      <c r="AV32" s="836"/>
      <c r="AW32" s="836"/>
      <c r="AX32" s="836"/>
      <c r="AY32" s="837"/>
      <c r="AZ32" s="145"/>
      <c r="BA32" s="146" t="s">
        <v>40</v>
      </c>
      <c r="BB32" s="145"/>
      <c r="BC32" s="146" t="s">
        <v>260</v>
      </c>
      <c r="BD32" s="910"/>
      <c r="BE32" s="911"/>
      <c r="BF32" s="911"/>
      <c r="BG32" s="911"/>
      <c r="BH32" s="911"/>
      <c r="BI32" s="912"/>
      <c r="BJ32" s="916"/>
      <c r="BK32" s="917"/>
      <c r="BL32" s="917"/>
      <c r="BM32" s="918"/>
      <c r="BN32" s="844"/>
      <c r="BO32" s="845"/>
      <c r="BP32" s="845"/>
      <c r="BQ32" s="845"/>
      <c r="BR32" s="845"/>
      <c r="BS32" s="873"/>
      <c r="BT32" s="59"/>
      <c r="BU32" s="86"/>
      <c r="BV32" s="65">
        <f>IF(B32="S",25,IF(B32="H",88,IF(B32="R",118,)))</f>
        <v>0</v>
      </c>
      <c r="BW32" s="65">
        <f>D32+BV32</f>
        <v>0</v>
      </c>
      <c r="BX32" s="87" t="e">
        <f>DATE(BW32,H32,1)</f>
        <v>#NUM!</v>
      </c>
      <c r="BY32" s="43"/>
      <c r="BZ32" s="885">
        <f t="shared" ref="BZ32" si="38">BN32</f>
        <v>0</v>
      </c>
      <c r="CA32" s="885">
        <f t="shared" ref="CA32" si="39">BJ32</f>
        <v>0</v>
      </c>
      <c r="CB32" s="803" t="str">
        <f t="shared" ref="CB32" si="40">L32</f>
        <v/>
      </c>
      <c r="CC32" s="804" t="str">
        <f t="shared" ref="CC32" si="41">O32</f>
        <v/>
      </c>
      <c r="CD32" s="81">
        <f>BN32</f>
        <v>0</v>
      </c>
      <c r="CE32" s="81">
        <f>BJ32</f>
        <v>0</v>
      </c>
      <c r="CF32" s="81">
        <f t="shared" si="20"/>
        <v>0</v>
      </c>
      <c r="CG32" s="82">
        <f t="shared" si="22"/>
        <v>0</v>
      </c>
      <c r="CH32" s="82">
        <f t="shared" si="21"/>
        <v>0</v>
      </c>
      <c r="CJ32" s="94"/>
      <c r="CK32" s="94"/>
      <c r="CL32" s="94"/>
      <c r="CM32" s="94"/>
      <c r="CN32" s="95"/>
      <c r="CO32" s="95"/>
      <c r="CP32" s="95"/>
    </row>
    <row r="33" spans="1:94" ht="16.5" customHeight="1">
      <c r="A33" s="37"/>
      <c r="B33" s="886" t="s">
        <v>55</v>
      </c>
      <c r="C33" s="887"/>
      <c r="D33" s="887"/>
      <c r="E33" s="887"/>
      <c r="F33" s="887"/>
      <c r="G33" s="887"/>
      <c r="H33" s="887"/>
      <c r="I33" s="887"/>
      <c r="J33" s="887"/>
      <c r="K33" s="888"/>
      <c r="L33" s="881"/>
      <c r="M33" s="882"/>
      <c r="N33" s="882"/>
      <c r="O33" s="891"/>
      <c r="P33" s="891"/>
      <c r="Q33" s="892"/>
      <c r="R33" s="898"/>
      <c r="S33" s="899"/>
      <c r="T33" s="899"/>
      <c r="U33" s="899"/>
      <c r="V33" s="899"/>
      <c r="W33" s="899"/>
      <c r="X33" s="899"/>
      <c r="Y33" s="899"/>
      <c r="Z33" s="899"/>
      <c r="AA33" s="899"/>
      <c r="AB33" s="899"/>
      <c r="AC33" s="899"/>
      <c r="AD33" s="899"/>
      <c r="AE33" s="899"/>
      <c r="AF33" s="899"/>
      <c r="AG33" s="899"/>
      <c r="AH33" s="899"/>
      <c r="AI33" s="899"/>
      <c r="AJ33" s="900"/>
      <c r="AK33" s="904"/>
      <c r="AL33" s="905"/>
      <c r="AM33" s="905"/>
      <c r="AN33" s="905"/>
      <c r="AO33" s="905"/>
      <c r="AP33" s="905"/>
      <c r="AQ33" s="905"/>
      <c r="AR33" s="906"/>
      <c r="AS33" s="808"/>
      <c r="AT33" s="809"/>
      <c r="AU33" s="809"/>
      <c r="AV33" s="809"/>
      <c r="AW33" s="809"/>
      <c r="AX33" s="809"/>
      <c r="AY33" s="810"/>
      <c r="AZ33" s="147"/>
      <c r="BA33" s="148" t="s">
        <v>40</v>
      </c>
      <c r="BB33" s="147"/>
      <c r="BC33" s="148" t="s">
        <v>260</v>
      </c>
      <c r="BD33" s="913"/>
      <c r="BE33" s="914"/>
      <c r="BF33" s="914"/>
      <c r="BG33" s="914"/>
      <c r="BH33" s="914"/>
      <c r="BI33" s="915"/>
      <c r="BJ33" s="919"/>
      <c r="BK33" s="920"/>
      <c r="BL33" s="920"/>
      <c r="BM33" s="921"/>
      <c r="BN33" s="847"/>
      <c r="BO33" s="848"/>
      <c r="BP33" s="848"/>
      <c r="BQ33" s="848"/>
      <c r="BR33" s="848"/>
      <c r="BS33" s="874"/>
      <c r="BT33" s="59"/>
      <c r="BU33" s="86"/>
      <c r="BV33" s="65">
        <f>IF(B34="S",25,IF(B34="H",88,IF(B34="R",118,)))</f>
        <v>0</v>
      </c>
      <c r="BW33" s="65">
        <f>D34+BV33</f>
        <v>0</v>
      </c>
      <c r="BX33" s="87" t="e">
        <f>DATE(BW33,H34,31)</f>
        <v>#NUM!</v>
      </c>
      <c r="BY33" s="43"/>
      <c r="BZ33" s="877"/>
      <c r="CA33" s="877"/>
      <c r="CB33" s="803"/>
      <c r="CC33" s="804"/>
      <c r="CD33" s="81">
        <f>BN32</f>
        <v>0</v>
      </c>
      <c r="CE33" s="81">
        <f>BJ32</f>
        <v>0</v>
      </c>
      <c r="CF33" s="81">
        <f t="shared" si="20"/>
        <v>0</v>
      </c>
      <c r="CG33" s="82">
        <f t="shared" si="22"/>
        <v>0</v>
      </c>
      <c r="CH33" s="82">
        <f t="shared" si="21"/>
        <v>0</v>
      </c>
      <c r="CJ33" s="94"/>
      <c r="CK33" s="94"/>
      <c r="CL33" s="94"/>
      <c r="CM33" s="94"/>
      <c r="CN33" s="95"/>
      <c r="CO33" s="95"/>
      <c r="CP33" s="95"/>
    </row>
    <row r="34" spans="1:94" ht="16.5" customHeight="1">
      <c r="A34" s="37"/>
      <c r="B34" s="811"/>
      <c r="C34" s="812"/>
      <c r="D34" s="812"/>
      <c r="E34" s="812"/>
      <c r="F34" s="813" t="s">
        <v>40</v>
      </c>
      <c r="G34" s="813"/>
      <c r="H34" s="871"/>
      <c r="I34" s="871"/>
      <c r="J34" s="813" t="s">
        <v>41</v>
      </c>
      <c r="K34" s="872"/>
      <c r="L34" s="883"/>
      <c r="M34" s="884"/>
      <c r="N34" s="884"/>
      <c r="O34" s="893"/>
      <c r="P34" s="893"/>
      <c r="Q34" s="894"/>
      <c r="R34" s="925"/>
      <c r="S34" s="926"/>
      <c r="T34" s="926"/>
      <c r="U34" s="926"/>
      <c r="V34" s="926"/>
      <c r="W34" s="926"/>
      <c r="X34" s="926"/>
      <c r="Y34" s="926"/>
      <c r="Z34" s="926"/>
      <c r="AA34" s="926"/>
      <c r="AB34" s="926"/>
      <c r="AC34" s="926"/>
      <c r="AD34" s="926"/>
      <c r="AE34" s="926"/>
      <c r="AF34" s="926"/>
      <c r="AG34" s="926"/>
      <c r="AH34" s="926"/>
      <c r="AI34" s="926"/>
      <c r="AJ34" s="927"/>
      <c r="AK34" s="907"/>
      <c r="AL34" s="908"/>
      <c r="AM34" s="908"/>
      <c r="AN34" s="908"/>
      <c r="AO34" s="908"/>
      <c r="AP34" s="908"/>
      <c r="AQ34" s="908"/>
      <c r="AR34" s="909"/>
      <c r="AS34" s="856"/>
      <c r="AT34" s="857"/>
      <c r="AU34" s="857"/>
      <c r="AV34" s="857"/>
      <c r="AW34" s="857"/>
      <c r="AX34" s="857"/>
      <c r="AY34" s="858"/>
      <c r="AZ34" s="149"/>
      <c r="BA34" s="150" t="s">
        <v>40</v>
      </c>
      <c r="BB34" s="149"/>
      <c r="BC34" s="150" t="s">
        <v>260</v>
      </c>
      <c r="BD34" s="931"/>
      <c r="BE34" s="923"/>
      <c r="BF34" s="923"/>
      <c r="BG34" s="923"/>
      <c r="BH34" s="923"/>
      <c r="BI34" s="924"/>
      <c r="BJ34" s="922"/>
      <c r="BK34" s="923"/>
      <c r="BL34" s="923"/>
      <c r="BM34" s="924"/>
      <c r="BN34" s="850"/>
      <c r="BO34" s="851"/>
      <c r="BP34" s="851"/>
      <c r="BQ34" s="851"/>
      <c r="BR34" s="851"/>
      <c r="BS34" s="875"/>
      <c r="BT34" s="59"/>
      <c r="BU34" s="86"/>
      <c r="BV34" s="62"/>
      <c r="BW34" s="62"/>
      <c r="BY34" s="43"/>
      <c r="BZ34" s="878"/>
      <c r="CA34" s="878"/>
      <c r="CB34" s="803"/>
      <c r="CC34" s="804"/>
      <c r="CD34" s="81">
        <f>BN32</f>
        <v>0</v>
      </c>
      <c r="CE34" s="81">
        <f>BJ32</f>
        <v>0</v>
      </c>
      <c r="CF34" s="81">
        <f t="shared" si="20"/>
        <v>0</v>
      </c>
      <c r="CG34" s="82">
        <f t="shared" si="22"/>
        <v>0</v>
      </c>
      <c r="CH34" s="82">
        <f t="shared" si="21"/>
        <v>0</v>
      </c>
    </row>
    <row r="35" spans="1:94" ht="16.5" customHeight="1">
      <c r="A35" s="37"/>
      <c r="B35" s="860"/>
      <c r="C35" s="861"/>
      <c r="D35" s="861"/>
      <c r="E35" s="861"/>
      <c r="F35" s="862" t="s">
        <v>40</v>
      </c>
      <c r="G35" s="862"/>
      <c r="H35" s="863"/>
      <c r="I35" s="863"/>
      <c r="J35" s="862" t="s">
        <v>41</v>
      </c>
      <c r="K35" s="864"/>
      <c r="L35" s="879" t="str">
        <f>IFERROR(DATEDIF(BX35,BX36+1,"Y"),"")</f>
        <v/>
      </c>
      <c r="M35" s="880"/>
      <c r="N35" s="880"/>
      <c r="O35" s="889" t="str">
        <f>IFERROR(DATEDIF(BX35,BX36+1,"YM"),"")</f>
        <v/>
      </c>
      <c r="P35" s="889"/>
      <c r="Q35" s="890"/>
      <c r="R35" s="895"/>
      <c r="S35" s="896"/>
      <c r="T35" s="896"/>
      <c r="U35" s="896"/>
      <c r="V35" s="896"/>
      <c r="W35" s="896"/>
      <c r="X35" s="896"/>
      <c r="Y35" s="896"/>
      <c r="Z35" s="896"/>
      <c r="AA35" s="896"/>
      <c r="AB35" s="896"/>
      <c r="AC35" s="896"/>
      <c r="AD35" s="896"/>
      <c r="AE35" s="896"/>
      <c r="AF35" s="896"/>
      <c r="AG35" s="896"/>
      <c r="AH35" s="896"/>
      <c r="AI35" s="896"/>
      <c r="AJ35" s="897"/>
      <c r="AK35" s="901"/>
      <c r="AL35" s="902"/>
      <c r="AM35" s="902"/>
      <c r="AN35" s="902"/>
      <c r="AO35" s="902"/>
      <c r="AP35" s="902"/>
      <c r="AQ35" s="902"/>
      <c r="AR35" s="903"/>
      <c r="AS35" s="835"/>
      <c r="AT35" s="836"/>
      <c r="AU35" s="836"/>
      <c r="AV35" s="836"/>
      <c r="AW35" s="836"/>
      <c r="AX35" s="836"/>
      <c r="AY35" s="837"/>
      <c r="AZ35" s="145"/>
      <c r="BA35" s="146" t="s">
        <v>40</v>
      </c>
      <c r="BB35" s="145"/>
      <c r="BC35" s="146" t="s">
        <v>260</v>
      </c>
      <c r="BD35" s="910"/>
      <c r="BE35" s="911"/>
      <c r="BF35" s="911"/>
      <c r="BG35" s="911"/>
      <c r="BH35" s="911"/>
      <c r="BI35" s="912"/>
      <c r="BJ35" s="916"/>
      <c r="BK35" s="917"/>
      <c r="BL35" s="917"/>
      <c r="BM35" s="918"/>
      <c r="BN35" s="844"/>
      <c r="BO35" s="845"/>
      <c r="BP35" s="845"/>
      <c r="BQ35" s="845"/>
      <c r="BR35" s="845"/>
      <c r="BS35" s="873"/>
      <c r="BT35" s="59"/>
      <c r="BU35" s="86"/>
      <c r="BV35" s="65">
        <f>IF(B35="S",25,IF(B35="H",88,IF(B35="R",118,)))</f>
        <v>0</v>
      </c>
      <c r="BW35" s="65">
        <f>D35+BV35</f>
        <v>0</v>
      </c>
      <c r="BX35" s="87" t="e">
        <f>DATE(BW35,H35,1)</f>
        <v>#NUM!</v>
      </c>
      <c r="BY35" s="43"/>
      <c r="BZ35" s="885">
        <f t="shared" ref="BZ35" si="42">BN35</f>
        <v>0</v>
      </c>
      <c r="CA35" s="885">
        <f t="shared" ref="CA35" si="43">BJ35</f>
        <v>0</v>
      </c>
      <c r="CB35" s="803" t="str">
        <f t="shared" ref="CB35" si="44">L35</f>
        <v/>
      </c>
      <c r="CC35" s="804" t="str">
        <f t="shared" ref="CC35" si="45">O35</f>
        <v/>
      </c>
      <c r="CD35" s="81">
        <f>BN35</f>
        <v>0</v>
      </c>
      <c r="CE35" s="81">
        <f>BJ35</f>
        <v>0</v>
      </c>
      <c r="CF35" s="81">
        <f t="shared" si="20"/>
        <v>0</v>
      </c>
      <c r="CG35" s="82">
        <f t="shared" si="22"/>
        <v>0</v>
      </c>
      <c r="CH35" s="82">
        <f t="shared" si="21"/>
        <v>0</v>
      </c>
    </row>
    <row r="36" spans="1:94" ht="16.5" customHeight="1">
      <c r="A36" s="37"/>
      <c r="B36" s="886" t="s">
        <v>55</v>
      </c>
      <c r="C36" s="887"/>
      <c r="D36" s="887"/>
      <c r="E36" s="887"/>
      <c r="F36" s="887"/>
      <c r="G36" s="887"/>
      <c r="H36" s="887"/>
      <c r="I36" s="887"/>
      <c r="J36" s="887"/>
      <c r="K36" s="888"/>
      <c r="L36" s="881"/>
      <c r="M36" s="882"/>
      <c r="N36" s="882"/>
      <c r="O36" s="891"/>
      <c r="P36" s="891"/>
      <c r="Q36" s="892"/>
      <c r="R36" s="898"/>
      <c r="S36" s="899"/>
      <c r="T36" s="899"/>
      <c r="U36" s="899"/>
      <c r="V36" s="899"/>
      <c r="W36" s="899"/>
      <c r="X36" s="899"/>
      <c r="Y36" s="899"/>
      <c r="Z36" s="899"/>
      <c r="AA36" s="899"/>
      <c r="AB36" s="899"/>
      <c r="AC36" s="899"/>
      <c r="AD36" s="899"/>
      <c r="AE36" s="899"/>
      <c r="AF36" s="899"/>
      <c r="AG36" s="899"/>
      <c r="AH36" s="899"/>
      <c r="AI36" s="899"/>
      <c r="AJ36" s="900"/>
      <c r="AK36" s="904"/>
      <c r="AL36" s="905"/>
      <c r="AM36" s="905"/>
      <c r="AN36" s="905"/>
      <c r="AO36" s="905"/>
      <c r="AP36" s="905"/>
      <c r="AQ36" s="905"/>
      <c r="AR36" s="906"/>
      <c r="AS36" s="808"/>
      <c r="AT36" s="809"/>
      <c r="AU36" s="809"/>
      <c r="AV36" s="809"/>
      <c r="AW36" s="809"/>
      <c r="AX36" s="809"/>
      <c r="AY36" s="810"/>
      <c r="AZ36" s="147"/>
      <c r="BA36" s="148" t="s">
        <v>40</v>
      </c>
      <c r="BB36" s="147"/>
      <c r="BC36" s="148" t="s">
        <v>260</v>
      </c>
      <c r="BD36" s="913"/>
      <c r="BE36" s="914"/>
      <c r="BF36" s="914"/>
      <c r="BG36" s="914"/>
      <c r="BH36" s="914"/>
      <c r="BI36" s="915"/>
      <c r="BJ36" s="919"/>
      <c r="BK36" s="920"/>
      <c r="BL36" s="920"/>
      <c r="BM36" s="921"/>
      <c r="BN36" s="847"/>
      <c r="BO36" s="848"/>
      <c r="BP36" s="848"/>
      <c r="BQ36" s="848"/>
      <c r="BR36" s="848"/>
      <c r="BS36" s="874"/>
      <c r="BT36" s="59"/>
      <c r="BU36" s="86"/>
      <c r="BV36" s="65">
        <f>IF(B37="S",25,IF(B37="H",88,IF(B37="R",118,)))</f>
        <v>0</v>
      </c>
      <c r="BW36" s="65">
        <f>D37+BV36</f>
        <v>0</v>
      </c>
      <c r="BX36" s="87" t="e">
        <f>DATE(BW36,H37,31)</f>
        <v>#NUM!</v>
      </c>
      <c r="BY36" s="43"/>
      <c r="BZ36" s="877"/>
      <c r="CA36" s="877"/>
      <c r="CB36" s="803"/>
      <c r="CC36" s="804"/>
      <c r="CD36" s="81">
        <f>BN35</f>
        <v>0</v>
      </c>
      <c r="CE36" s="81">
        <f>BJ35</f>
        <v>0</v>
      </c>
      <c r="CF36" s="81">
        <f t="shared" si="20"/>
        <v>0</v>
      </c>
      <c r="CG36" s="82">
        <f t="shared" si="22"/>
        <v>0</v>
      </c>
      <c r="CH36" s="82">
        <f t="shared" si="21"/>
        <v>0</v>
      </c>
    </row>
    <row r="37" spans="1:94" ht="16.5" customHeight="1">
      <c r="A37" s="37"/>
      <c r="B37" s="811"/>
      <c r="C37" s="812"/>
      <c r="D37" s="812"/>
      <c r="E37" s="812"/>
      <c r="F37" s="813" t="s">
        <v>40</v>
      </c>
      <c r="G37" s="813"/>
      <c r="H37" s="871"/>
      <c r="I37" s="871"/>
      <c r="J37" s="813" t="s">
        <v>41</v>
      </c>
      <c r="K37" s="872"/>
      <c r="L37" s="883"/>
      <c r="M37" s="884"/>
      <c r="N37" s="884"/>
      <c r="O37" s="893"/>
      <c r="P37" s="893"/>
      <c r="Q37" s="894"/>
      <c r="R37" s="925"/>
      <c r="S37" s="926"/>
      <c r="T37" s="926"/>
      <c r="U37" s="926"/>
      <c r="V37" s="926"/>
      <c r="W37" s="926"/>
      <c r="X37" s="926"/>
      <c r="Y37" s="926"/>
      <c r="Z37" s="926"/>
      <c r="AA37" s="926"/>
      <c r="AB37" s="926"/>
      <c r="AC37" s="926"/>
      <c r="AD37" s="926"/>
      <c r="AE37" s="926"/>
      <c r="AF37" s="926"/>
      <c r="AG37" s="926"/>
      <c r="AH37" s="926"/>
      <c r="AI37" s="926"/>
      <c r="AJ37" s="927"/>
      <c r="AK37" s="907"/>
      <c r="AL37" s="908"/>
      <c r="AM37" s="908"/>
      <c r="AN37" s="908"/>
      <c r="AO37" s="908"/>
      <c r="AP37" s="908"/>
      <c r="AQ37" s="908"/>
      <c r="AR37" s="909"/>
      <c r="AS37" s="856"/>
      <c r="AT37" s="857"/>
      <c r="AU37" s="857"/>
      <c r="AV37" s="857"/>
      <c r="AW37" s="857"/>
      <c r="AX37" s="857"/>
      <c r="AY37" s="858"/>
      <c r="AZ37" s="149"/>
      <c r="BA37" s="150" t="s">
        <v>40</v>
      </c>
      <c r="BB37" s="149"/>
      <c r="BC37" s="150" t="s">
        <v>260</v>
      </c>
      <c r="BD37" s="931"/>
      <c r="BE37" s="923"/>
      <c r="BF37" s="923"/>
      <c r="BG37" s="923"/>
      <c r="BH37" s="923"/>
      <c r="BI37" s="924"/>
      <c r="BJ37" s="922"/>
      <c r="BK37" s="923"/>
      <c r="BL37" s="923"/>
      <c r="BM37" s="924"/>
      <c r="BN37" s="850"/>
      <c r="BO37" s="851"/>
      <c r="BP37" s="851"/>
      <c r="BQ37" s="851"/>
      <c r="BR37" s="851"/>
      <c r="BS37" s="875"/>
      <c r="BT37" s="59"/>
      <c r="BU37" s="86"/>
      <c r="BV37" s="62"/>
      <c r="BW37" s="62"/>
      <c r="BY37" s="43"/>
      <c r="BZ37" s="878"/>
      <c r="CA37" s="878"/>
      <c r="CB37" s="803"/>
      <c r="CC37" s="804"/>
      <c r="CD37" s="81">
        <f>BN35</f>
        <v>0</v>
      </c>
      <c r="CE37" s="81">
        <f>BJ35</f>
        <v>0</v>
      </c>
      <c r="CF37" s="81">
        <f t="shared" si="20"/>
        <v>0</v>
      </c>
      <c r="CG37" s="82">
        <f t="shared" si="22"/>
        <v>0</v>
      </c>
      <c r="CH37" s="82">
        <f t="shared" si="21"/>
        <v>0</v>
      </c>
    </row>
    <row r="38" spans="1:94" ht="16.5" customHeight="1">
      <c r="A38" s="37"/>
      <c r="B38" s="860"/>
      <c r="C38" s="861"/>
      <c r="D38" s="861"/>
      <c r="E38" s="861"/>
      <c r="F38" s="862" t="s">
        <v>40</v>
      </c>
      <c r="G38" s="862"/>
      <c r="H38" s="863"/>
      <c r="I38" s="863"/>
      <c r="J38" s="862" t="s">
        <v>41</v>
      </c>
      <c r="K38" s="864"/>
      <c r="L38" s="879" t="str">
        <f>IFERROR(DATEDIF(BX38,BX39+1,"Y"),"")</f>
        <v/>
      </c>
      <c r="M38" s="880"/>
      <c r="N38" s="880"/>
      <c r="O38" s="889" t="str">
        <f>IFERROR(DATEDIF(BX38,BX39+1,"YM"),"")</f>
        <v/>
      </c>
      <c r="P38" s="889"/>
      <c r="Q38" s="890"/>
      <c r="R38" s="895"/>
      <c r="S38" s="896"/>
      <c r="T38" s="896"/>
      <c r="U38" s="896"/>
      <c r="V38" s="896"/>
      <c r="W38" s="896"/>
      <c r="X38" s="896"/>
      <c r="Y38" s="896"/>
      <c r="Z38" s="896"/>
      <c r="AA38" s="896"/>
      <c r="AB38" s="896"/>
      <c r="AC38" s="896"/>
      <c r="AD38" s="896"/>
      <c r="AE38" s="896"/>
      <c r="AF38" s="896"/>
      <c r="AG38" s="896"/>
      <c r="AH38" s="896"/>
      <c r="AI38" s="896"/>
      <c r="AJ38" s="897"/>
      <c r="AK38" s="901"/>
      <c r="AL38" s="902"/>
      <c r="AM38" s="902"/>
      <c r="AN38" s="902"/>
      <c r="AO38" s="902"/>
      <c r="AP38" s="902"/>
      <c r="AQ38" s="902"/>
      <c r="AR38" s="903"/>
      <c r="AS38" s="835"/>
      <c r="AT38" s="836"/>
      <c r="AU38" s="836"/>
      <c r="AV38" s="836"/>
      <c r="AW38" s="836"/>
      <c r="AX38" s="836"/>
      <c r="AY38" s="837"/>
      <c r="AZ38" s="145"/>
      <c r="BA38" s="146" t="s">
        <v>40</v>
      </c>
      <c r="BB38" s="145"/>
      <c r="BC38" s="146" t="s">
        <v>260</v>
      </c>
      <c r="BD38" s="910"/>
      <c r="BE38" s="911"/>
      <c r="BF38" s="911"/>
      <c r="BG38" s="911"/>
      <c r="BH38" s="911"/>
      <c r="BI38" s="912"/>
      <c r="BJ38" s="916"/>
      <c r="BK38" s="917"/>
      <c r="BL38" s="917"/>
      <c r="BM38" s="918"/>
      <c r="BN38" s="844"/>
      <c r="BO38" s="845"/>
      <c r="BP38" s="845"/>
      <c r="BQ38" s="845"/>
      <c r="BR38" s="845"/>
      <c r="BS38" s="873"/>
      <c r="BT38" s="59"/>
      <c r="BU38" s="86"/>
      <c r="BV38" s="65">
        <f>IF(B38="S",25,IF(B38="H",88,IF(B38="R",118,)))</f>
        <v>0</v>
      </c>
      <c r="BW38" s="65">
        <f>D38+BV38</f>
        <v>0</v>
      </c>
      <c r="BX38" s="87" t="e">
        <f>DATE(BW38,H38,1)</f>
        <v>#NUM!</v>
      </c>
      <c r="BY38" s="43"/>
      <c r="BZ38" s="885">
        <f t="shared" ref="BZ38" si="46">BN38</f>
        <v>0</v>
      </c>
      <c r="CA38" s="885">
        <f t="shared" ref="CA38" si="47">BJ38</f>
        <v>0</v>
      </c>
      <c r="CB38" s="803" t="str">
        <f t="shared" ref="CB38" si="48">L38</f>
        <v/>
      </c>
      <c r="CC38" s="804" t="str">
        <f t="shared" ref="CC38" si="49">O38</f>
        <v/>
      </c>
      <c r="CD38" s="81">
        <f>BN38</f>
        <v>0</v>
      </c>
      <c r="CE38" s="81">
        <f>BJ38</f>
        <v>0</v>
      </c>
      <c r="CF38" s="81">
        <f t="shared" si="20"/>
        <v>0</v>
      </c>
      <c r="CG38" s="82">
        <f t="shared" si="22"/>
        <v>0</v>
      </c>
      <c r="CH38" s="82">
        <f t="shared" si="21"/>
        <v>0</v>
      </c>
    </row>
    <row r="39" spans="1:94" ht="16.5" customHeight="1">
      <c r="A39" s="37"/>
      <c r="B39" s="886" t="s">
        <v>55</v>
      </c>
      <c r="C39" s="887"/>
      <c r="D39" s="887"/>
      <c r="E39" s="887"/>
      <c r="F39" s="887"/>
      <c r="G39" s="887"/>
      <c r="H39" s="887"/>
      <c r="I39" s="887"/>
      <c r="J39" s="887"/>
      <c r="K39" s="888"/>
      <c r="L39" s="881"/>
      <c r="M39" s="882"/>
      <c r="N39" s="882"/>
      <c r="O39" s="891"/>
      <c r="P39" s="891"/>
      <c r="Q39" s="892"/>
      <c r="R39" s="898"/>
      <c r="S39" s="899"/>
      <c r="T39" s="899"/>
      <c r="U39" s="899"/>
      <c r="V39" s="899"/>
      <c r="W39" s="899"/>
      <c r="X39" s="899"/>
      <c r="Y39" s="899"/>
      <c r="Z39" s="899"/>
      <c r="AA39" s="899"/>
      <c r="AB39" s="899"/>
      <c r="AC39" s="899"/>
      <c r="AD39" s="899"/>
      <c r="AE39" s="899"/>
      <c r="AF39" s="899"/>
      <c r="AG39" s="899"/>
      <c r="AH39" s="899"/>
      <c r="AI39" s="899"/>
      <c r="AJ39" s="900"/>
      <c r="AK39" s="904"/>
      <c r="AL39" s="905"/>
      <c r="AM39" s="905"/>
      <c r="AN39" s="905"/>
      <c r="AO39" s="905"/>
      <c r="AP39" s="905"/>
      <c r="AQ39" s="905"/>
      <c r="AR39" s="906"/>
      <c r="AS39" s="808"/>
      <c r="AT39" s="809"/>
      <c r="AU39" s="809"/>
      <c r="AV39" s="809"/>
      <c r="AW39" s="809"/>
      <c r="AX39" s="809"/>
      <c r="AY39" s="810"/>
      <c r="AZ39" s="147"/>
      <c r="BA39" s="148" t="s">
        <v>40</v>
      </c>
      <c r="BB39" s="147"/>
      <c r="BC39" s="148" t="s">
        <v>260</v>
      </c>
      <c r="BD39" s="913"/>
      <c r="BE39" s="914"/>
      <c r="BF39" s="914"/>
      <c r="BG39" s="914"/>
      <c r="BH39" s="914"/>
      <c r="BI39" s="915"/>
      <c r="BJ39" s="919"/>
      <c r="BK39" s="920"/>
      <c r="BL39" s="920"/>
      <c r="BM39" s="921"/>
      <c r="BN39" s="847"/>
      <c r="BO39" s="848"/>
      <c r="BP39" s="848"/>
      <c r="BQ39" s="848"/>
      <c r="BR39" s="848"/>
      <c r="BS39" s="874"/>
      <c r="BT39" s="59"/>
      <c r="BU39" s="86"/>
      <c r="BV39" s="65">
        <f>IF(B40="S",25,IF(B40="H",88,IF(B40="R",118,)))</f>
        <v>0</v>
      </c>
      <c r="BW39" s="65">
        <f>D40+BV39</f>
        <v>0</v>
      </c>
      <c r="BX39" s="87" t="e">
        <f>DATE(BW39,H40,31)</f>
        <v>#NUM!</v>
      </c>
      <c r="BY39" s="43"/>
      <c r="BZ39" s="877"/>
      <c r="CA39" s="877"/>
      <c r="CB39" s="803"/>
      <c r="CC39" s="804"/>
      <c r="CD39" s="81">
        <f>BN38</f>
        <v>0</v>
      </c>
      <c r="CE39" s="81">
        <f>BJ38</f>
        <v>0</v>
      </c>
      <c r="CF39" s="81">
        <f t="shared" si="20"/>
        <v>0</v>
      </c>
      <c r="CG39" s="82">
        <f>AZ39</f>
        <v>0</v>
      </c>
      <c r="CH39" s="82">
        <f t="shared" si="21"/>
        <v>0</v>
      </c>
    </row>
    <row r="40" spans="1:94" ht="16.5" customHeight="1">
      <c r="A40" s="37"/>
      <c r="B40" s="811"/>
      <c r="C40" s="812"/>
      <c r="D40" s="812"/>
      <c r="E40" s="812"/>
      <c r="F40" s="813" t="s">
        <v>40</v>
      </c>
      <c r="G40" s="813"/>
      <c r="H40" s="871"/>
      <c r="I40" s="871"/>
      <c r="J40" s="813" t="s">
        <v>41</v>
      </c>
      <c r="K40" s="872"/>
      <c r="L40" s="883"/>
      <c r="M40" s="884"/>
      <c r="N40" s="884"/>
      <c r="O40" s="893"/>
      <c r="P40" s="893"/>
      <c r="Q40" s="894"/>
      <c r="R40" s="925"/>
      <c r="S40" s="926"/>
      <c r="T40" s="926"/>
      <c r="U40" s="926"/>
      <c r="V40" s="926"/>
      <c r="W40" s="926"/>
      <c r="X40" s="926"/>
      <c r="Y40" s="926"/>
      <c r="Z40" s="926"/>
      <c r="AA40" s="926"/>
      <c r="AB40" s="926"/>
      <c r="AC40" s="926"/>
      <c r="AD40" s="926"/>
      <c r="AE40" s="926"/>
      <c r="AF40" s="926"/>
      <c r="AG40" s="926"/>
      <c r="AH40" s="926"/>
      <c r="AI40" s="926"/>
      <c r="AJ40" s="927"/>
      <c r="AK40" s="907"/>
      <c r="AL40" s="908"/>
      <c r="AM40" s="908"/>
      <c r="AN40" s="908"/>
      <c r="AO40" s="908"/>
      <c r="AP40" s="908"/>
      <c r="AQ40" s="908"/>
      <c r="AR40" s="909"/>
      <c r="AS40" s="856"/>
      <c r="AT40" s="857"/>
      <c r="AU40" s="857"/>
      <c r="AV40" s="857"/>
      <c r="AW40" s="857"/>
      <c r="AX40" s="857"/>
      <c r="AY40" s="858"/>
      <c r="AZ40" s="149"/>
      <c r="BA40" s="150" t="s">
        <v>40</v>
      </c>
      <c r="BB40" s="149"/>
      <c r="BC40" s="150" t="s">
        <v>260</v>
      </c>
      <c r="BD40" s="931"/>
      <c r="BE40" s="923"/>
      <c r="BF40" s="923"/>
      <c r="BG40" s="923"/>
      <c r="BH40" s="923"/>
      <c r="BI40" s="924"/>
      <c r="BJ40" s="922"/>
      <c r="BK40" s="923"/>
      <c r="BL40" s="923"/>
      <c r="BM40" s="924"/>
      <c r="BN40" s="850"/>
      <c r="BO40" s="851"/>
      <c r="BP40" s="851"/>
      <c r="BQ40" s="851"/>
      <c r="BR40" s="851"/>
      <c r="BS40" s="875"/>
      <c r="BT40" s="59"/>
      <c r="BU40" s="86"/>
      <c r="BV40" s="62"/>
      <c r="BW40" s="62"/>
      <c r="BY40" s="43"/>
      <c r="BZ40" s="878"/>
      <c r="CA40" s="878"/>
      <c r="CB40" s="803"/>
      <c r="CC40" s="804"/>
      <c r="CD40" s="81">
        <f>BN38</f>
        <v>0</v>
      </c>
      <c r="CE40" s="81">
        <f>BJ38</f>
        <v>0</v>
      </c>
      <c r="CF40" s="81">
        <f t="shared" si="20"/>
        <v>0</v>
      </c>
      <c r="CG40" s="82">
        <f t="shared" si="22"/>
        <v>0</v>
      </c>
      <c r="CH40" s="82">
        <f t="shared" si="21"/>
        <v>0</v>
      </c>
    </row>
    <row r="41" spans="1:94" ht="16.5" customHeight="1">
      <c r="A41" s="37"/>
      <c r="B41" s="860"/>
      <c r="C41" s="861"/>
      <c r="D41" s="861"/>
      <c r="E41" s="861"/>
      <c r="F41" s="862" t="s">
        <v>40</v>
      </c>
      <c r="G41" s="862"/>
      <c r="H41" s="863"/>
      <c r="I41" s="863"/>
      <c r="J41" s="862" t="s">
        <v>41</v>
      </c>
      <c r="K41" s="864"/>
      <c r="L41" s="879" t="str">
        <f>IFERROR(DATEDIF(BX41,BX42+1,"Y"),"")</f>
        <v/>
      </c>
      <c r="M41" s="880"/>
      <c r="N41" s="880"/>
      <c r="O41" s="889" t="str">
        <f>IFERROR(DATEDIF(BX41,BX42+1,"YM"),"")</f>
        <v/>
      </c>
      <c r="P41" s="889"/>
      <c r="Q41" s="890"/>
      <c r="R41" s="895"/>
      <c r="S41" s="896"/>
      <c r="T41" s="896"/>
      <c r="U41" s="896"/>
      <c r="V41" s="896"/>
      <c r="W41" s="896"/>
      <c r="X41" s="896"/>
      <c r="Y41" s="896"/>
      <c r="Z41" s="896"/>
      <c r="AA41" s="896"/>
      <c r="AB41" s="896"/>
      <c r="AC41" s="896"/>
      <c r="AD41" s="896"/>
      <c r="AE41" s="896"/>
      <c r="AF41" s="896"/>
      <c r="AG41" s="896"/>
      <c r="AH41" s="896"/>
      <c r="AI41" s="896"/>
      <c r="AJ41" s="897"/>
      <c r="AK41" s="901"/>
      <c r="AL41" s="902"/>
      <c r="AM41" s="902"/>
      <c r="AN41" s="902"/>
      <c r="AO41" s="902"/>
      <c r="AP41" s="902"/>
      <c r="AQ41" s="902"/>
      <c r="AR41" s="903"/>
      <c r="AS41" s="835"/>
      <c r="AT41" s="836"/>
      <c r="AU41" s="836"/>
      <c r="AV41" s="836"/>
      <c r="AW41" s="836"/>
      <c r="AX41" s="836"/>
      <c r="AY41" s="837"/>
      <c r="AZ41" s="145"/>
      <c r="BA41" s="146" t="s">
        <v>40</v>
      </c>
      <c r="BB41" s="145"/>
      <c r="BC41" s="146" t="s">
        <v>260</v>
      </c>
      <c r="BD41" s="910"/>
      <c r="BE41" s="911"/>
      <c r="BF41" s="911"/>
      <c r="BG41" s="911"/>
      <c r="BH41" s="911"/>
      <c r="BI41" s="912"/>
      <c r="BJ41" s="916"/>
      <c r="BK41" s="917"/>
      <c r="BL41" s="917"/>
      <c r="BM41" s="918"/>
      <c r="BN41" s="844"/>
      <c r="BO41" s="845"/>
      <c r="BP41" s="845"/>
      <c r="BQ41" s="845"/>
      <c r="BR41" s="845"/>
      <c r="BS41" s="873"/>
      <c r="BT41" s="59"/>
      <c r="BU41" s="86"/>
      <c r="BV41" s="65">
        <f>IF(B41="S",25,IF(B41="H",88,IF(B41="R",118,)))</f>
        <v>0</v>
      </c>
      <c r="BW41" s="65">
        <f>D41+BV41</f>
        <v>0</v>
      </c>
      <c r="BX41" s="87" t="e">
        <f>DATE(BW41,H41,1)</f>
        <v>#NUM!</v>
      </c>
      <c r="BY41" s="43"/>
      <c r="BZ41" s="885">
        <f t="shared" ref="BZ41" si="50">BN41</f>
        <v>0</v>
      </c>
      <c r="CA41" s="885">
        <f t="shared" ref="CA41" si="51">BJ41</f>
        <v>0</v>
      </c>
      <c r="CB41" s="803" t="str">
        <f t="shared" ref="CB41" si="52">L41</f>
        <v/>
      </c>
      <c r="CC41" s="804" t="str">
        <f t="shared" ref="CC41" si="53">O41</f>
        <v/>
      </c>
      <c r="CD41" s="81">
        <f>BN41</f>
        <v>0</v>
      </c>
      <c r="CE41" s="81">
        <f>BJ41</f>
        <v>0</v>
      </c>
      <c r="CF41" s="81">
        <f t="shared" si="20"/>
        <v>0</v>
      </c>
      <c r="CG41" s="82">
        <f t="shared" si="22"/>
        <v>0</v>
      </c>
      <c r="CH41" s="82">
        <f t="shared" si="21"/>
        <v>0</v>
      </c>
    </row>
    <row r="42" spans="1:94" ht="16.5" customHeight="1">
      <c r="A42" s="37"/>
      <c r="B42" s="886" t="s">
        <v>55</v>
      </c>
      <c r="C42" s="887"/>
      <c r="D42" s="887"/>
      <c r="E42" s="887"/>
      <c r="F42" s="887"/>
      <c r="G42" s="887"/>
      <c r="H42" s="887"/>
      <c r="I42" s="887"/>
      <c r="J42" s="887"/>
      <c r="K42" s="888"/>
      <c r="L42" s="881"/>
      <c r="M42" s="882"/>
      <c r="N42" s="882"/>
      <c r="O42" s="891"/>
      <c r="P42" s="891"/>
      <c r="Q42" s="892"/>
      <c r="R42" s="898"/>
      <c r="S42" s="899"/>
      <c r="T42" s="899"/>
      <c r="U42" s="899"/>
      <c r="V42" s="899"/>
      <c r="W42" s="899"/>
      <c r="X42" s="899"/>
      <c r="Y42" s="899"/>
      <c r="Z42" s="899"/>
      <c r="AA42" s="899"/>
      <c r="AB42" s="899"/>
      <c r="AC42" s="899"/>
      <c r="AD42" s="899"/>
      <c r="AE42" s="899"/>
      <c r="AF42" s="899"/>
      <c r="AG42" s="899"/>
      <c r="AH42" s="899"/>
      <c r="AI42" s="899"/>
      <c r="AJ42" s="900"/>
      <c r="AK42" s="904"/>
      <c r="AL42" s="905"/>
      <c r="AM42" s="905"/>
      <c r="AN42" s="905"/>
      <c r="AO42" s="905"/>
      <c r="AP42" s="905"/>
      <c r="AQ42" s="905"/>
      <c r="AR42" s="906"/>
      <c r="AS42" s="808"/>
      <c r="AT42" s="809"/>
      <c r="AU42" s="809"/>
      <c r="AV42" s="809"/>
      <c r="AW42" s="809"/>
      <c r="AX42" s="809"/>
      <c r="AY42" s="810"/>
      <c r="AZ42" s="147"/>
      <c r="BA42" s="148" t="s">
        <v>40</v>
      </c>
      <c r="BB42" s="147"/>
      <c r="BC42" s="148" t="s">
        <v>260</v>
      </c>
      <c r="BD42" s="913"/>
      <c r="BE42" s="914"/>
      <c r="BF42" s="914"/>
      <c r="BG42" s="914"/>
      <c r="BH42" s="914"/>
      <c r="BI42" s="915"/>
      <c r="BJ42" s="919"/>
      <c r="BK42" s="920"/>
      <c r="BL42" s="920"/>
      <c r="BM42" s="921"/>
      <c r="BN42" s="847"/>
      <c r="BO42" s="848"/>
      <c r="BP42" s="848"/>
      <c r="BQ42" s="848"/>
      <c r="BR42" s="848"/>
      <c r="BS42" s="874"/>
      <c r="BT42" s="59"/>
      <c r="BU42" s="86"/>
      <c r="BV42" s="65">
        <f>IF(B43="S",25,IF(B43="H",88,IF(B43="R",118,)))</f>
        <v>0</v>
      </c>
      <c r="BW42" s="65">
        <f>D43+BV42</f>
        <v>0</v>
      </c>
      <c r="BX42" s="87" t="e">
        <f>DATE(BW42,H43,31)</f>
        <v>#NUM!</v>
      </c>
      <c r="BY42" s="43"/>
      <c r="BZ42" s="877"/>
      <c r="CA42" s="877"/>
      <c r="CB42" s="803"/>
      <c r="CC42" s="804"/>
      <c r="CD42" s="81">
        <f>BN41</f>
        <v>0</v>
      </c>
      <c r="CE42" s="81">
        <f>BJ41</f>
        <v>0</v>
      </c>
      <c r="CF42" s="81">
        <f t="shared" si="20"/>
        <v>0</v>
      </c>
      <c r="CG42" s="82">
        <f t="shared" si="22"/>
        <v>0</v>
      </c>
      <c r="CH42" s="82">
        <f t="shared" si="21"/>
        <v>0</v>
      </c>
    </row>
    <row r="43" spans="1:94" ht="16.5" customHeight="1">
      <c r="A43" s="37"/>
      <c r="B43" s="811"/>
      <c r="C43" s="812"/>
      <c r="D43" s="812"/>
      <c r="E43" s="812"/>
      <c r="F43" s="813" t="s">
        <v>40</v>
      </c>
      <c r="G43" s="813"/>
      <c r="H43" s="871"/>
      <c r="I43" s="871"/>
      <c r="J43" s="813" t="s">
        <v>41</v>
      </c>
      <c r="K43" s="872"/>
      <c r="L43" s="883"/>
      <c r="M43" s="884"/>
      <c r="N43" s="884"/>
      <c r="O43" s="893"/>
      <c r="P43" s="893"/>
      <c r="Q43" s="894"/>
      <c r="R43" s="925"/>
      <c r="S43" s="926"/>
      <c r="T43" s="926"/>
      <c r="U43" s="926"/>
      <c r="V43" s="926"/>
      <c r="W43" s="926"/>
      <c r="X43" s="926"/>
      <c r="Y43" s="926"/>
      <c r="Z43" s="926"/>
      <c r="AA43" s="926"/>
      <c r="AB43" s="926"/>
      <c r="AC43" s="926"/>
      <c r="AD43" s="926"/>
      <c r="AE43" s="926"/>
      <c r="AF43" s="926"/>
      <c r="AG43" s="926"/>
      <c r="AH43" s="926"/>
      <c r="AI43" s="926"/>
      <c r="AJ43" s="927"/>
      <c r="AK43" s="907"/>
      <c r="AL43" s="908"/>
      <c r="AM43" s="908"/>
      <c r="AN43" s="908"/>
      <c r="AO43" s="908"/>
      <c r="AP43" s="908"/>
      <c r="AQ43" s="908"/>
      <c r="AR43" s="909"/>
      <c r="AS43" s="856"/>
      <c r="AT43" s="857"/>
      <c r="AU43" s="857"/>
      <c r="AV43" s="857"/>
      <c r="AW43" s="857"/>
      <c r="AX43" s="857"/>
      <c r="AY43" s="858"/>
      <c r="AZ43" s="149"/>
      <c r="BA43" s="152" t="s">
        <v>40</v>
      </c>
      <c r="BB43" s="149"/>
      <c r="BC43" s="150" t="s">
        <v>260</v>
      </c>
      <c r="BD43" s="931"/>
      <c r="BE43" s="923"/>
      <c r="BF43" s="923"/>
      <c r="BG43" s="923"/>
      <c r="BH43" s="923"/>
      <c r="BI43" s="924"/>
      <c r="BJ43" s="922"/>
      <c r="BK43" s="923"/>
      <c r="BL43" s="923"/>
      <c r="BM43" s="924"/>
      <c r="BN43" s="850"/>
      <c r="BO43" s="851"/>
      <c r="BP43" s="851"/>
      <c r="BQ43" s="851"/>
      <c r="BR43" s="851"/>
      <c r="BS43" s="875"/>
      <c r="BT43" s="59"/>
      <c r="BU43" s="86"/>
      <c r="BV43" s="62"/>
      <c r="BW43" s="62"/>
      <c r="BY43" s="43"/>
      <c r="BZ43" s="878"/>
      <c r="CA43" s="878"/>
      <c r="CB43" s="803"/>
      <c r="CC43" s="804"/>
      <c r="CD43" s="81">
        <f>BN41</f>
        <v>0</v>
      </c>
      <c r="CE43" s="81">
        <f>BJ41</f>
        <v>0</v>
      </c>
      <c r="CF43" s="81">
        <f t="shared" si="20"/>
        <v>0</v>
      </c>
      <c r="CG43" s="82">
        <f t="shared" si="22"/>
        <v>0</v>
      </c>
      <c r="CH43" s="82">
        <f t="shared" si="21"/>
        <v>0</v>
      </c>
    </row>
    <row r="44" spans="1:94" ht="16.5" customHeight="1">
      <c r="A44" s="37"/>
      <c r="B44" s="860"/>
      <c r="C44" s="861"/>
      <c r="D44" s="861"/>
      <c r="E44" s="861"/>
      <c r="F44" s="862" t="s">
        <v>40</v>
      </c>
      <c r="G44" s="862"/>
      <c r="H44" s="863"/>
      <c r="I44" s="863"/>
      <c r="J44" s="862" t="s">
        <v>41</v>
      </c>
      <c r="K44" s="864"/>
      <c r="L44" s="879" t="str">
        <f>IFERROR(DATEDIF(BX44,BX45+1,"Y"),"")</f>
        <v/>
      </c>
      <c r="M44" s="880"/>
      <c r="N44" s="880"/>
      <c r="O44" s="889" t="str">
        <f>IFERROR(DATEDIF(BX44,BX45+1,"YM"),"")</f>
        <v/>
      </c>
      <c r="P44" s="889"/>
      <c r="Q44" s="890"/>
      <c r="R44" s="895"/>
      <c r="S44" s="896"/>
      <c r="T44" s="896"/>
      <c r="U44" s="896"/>
      <c r="V44" s="896"/>
      <c r="W44" s="896"/>
      <c r="X44" s="896"/>
      <c r="Y44" s="896"/>
      <c r="Z44" s="896"/>
      <c r="AA44" s="896"/>
      <c r="AB44" s="896"/>
      <c r="AC44" s="896"/>
      <c r="AD44" s="896"/>
      <c r="AE44" s="896"/>
      <c r="AF44" s="896"/>
      <c r="AG44" s="896"/>
      <c r="AH44" s="896"/>
      <c r="AI44" s="896"/>
      <c r="AJ44" s="897"/>
      <c r="AK44" s="901"/>
      <c r="AL44" s="902"/>
      <c r="AM44" s="902"/>
      <c r="AN44" s="902"/>
      <c r="AO44" s="902"/>
      <c r="AP44" s="902"/>
      <c r="AQ44" s="902"/>
      <c r="AR44" s="903"/>
      <c r="AS44" s="835"/>
      <c r="AT44" s="836"/>
      <c r="AU44" s="836"/>
      <c r="AV44" s="836"/>
      <c r="AW44" s="836"/>
      <c r="AX44" s="836"/>
      <c r="AY44" s="837"/>
      <c r="AZ44" s="145"/>
      <c r="BA44" s="146" t="s">
        <v>40</v>
      </c>
      <c r="BB44" s="145"/>
      <c r="BC44" s="146" t="s">
        <v>260</v>
      </c>
      <c r="BD44" s="910"/>
      <c r="BE44" s="911"/>
      <c r="BF44" s="911"/>
      <c r="BG44" s="911"/>
      <c r="BH44" s="911"/>
      <c r="BI44" s="912"/>
      <c r="BJ44" s="916"/>
      <c r="BK44" s="917"/>
      <c r="BL44" s="917"/>
      <c r="BM44" s="918"/>
      <c r="BN44" s="844"/>
      <c r="BO44" s="845"/>
      <c r="BP44" s="845"/>
      <c r="BQ44" s="845"/>
      <c r="BR44" s="845"/>
      <c r="BS44" s="873"/>
      <c r="BT44" s="59"/>
      <c r="BU44" s="86"/>
      <c r="BV44" s="65">
        <f>IF(B44="S",25,IF(B44="H",88,IF(B44="R",118,)))</f>
        <v>0</v>
      </c>
      <c r="BW44" s="65">
        <f>D44+BV44</f>
        <v>0</v>
      </c>
      <c r="BX44" s="87" t="e">
        <f>DATE(BW44,H44,1)</f>
        <v>#NUM!</v>
      </c>
      <c r="BY44" s="43"/>
      <c r="BZ44" s="885">
        <f t="shared" ref="BZ44" si="54">BN44</f>
        <v>0</v>
      </c>
      <c r="CA44" s="885">
        <f t="shared" ref="CA44" si="55">BJ44</f>
        <v>0</v>
      </c>
      <c r="CB44" s="803" t="str">
        <f t="shared" ref="CB44" si="56">L44</f>
        <v/>
      </c>
      <c r="CC44" s="804" t="str">
        <f t="shared" ref="CC44" si="57">O44</f>
        <v/>
      </c>
      <c r="CD44" s="81">
        <f>BN44</f>
        <v>0</v>
      </c>
      <c r="CE44" s="81">
        <f>BJ44</f>
        <v>0</v>
      </c>
      <c r="CF44" s="81">
        <f t="shared" si="20"/>
        <v>0</v>
      </c>
      <c r="CG44" s="82">
        <f t="shared" si="22"/>
        <v>0</v>
      </c>
      <c r="CH44" s="82">
        <f t="shared" si="21"/>
        <v>0</v>
      </c>
    </row>
    <row r="45" spans="1:94" ht="16.5" customHeight="1">
      <c r="A45" s="37"/>
      <c r="B45" s="886" t="s">
        <v>55</v>
      </c>
      <c r="C45" s="887"/>
      <c r="D45" s="887"/>
      <c r="E45" s="887"/>
      <c r="F45" s="887"/>
      <c r="G45" s="887"/>
      <c r="H45" s="887"/>
      <c r="I45" s="887"/>
      <c r="J45" s="887"/>
      <c r="K45" s="888"/>
      <c r="L45" s="881"/>
      <c r="M45" s="882"/>
      <c r="N45" s="882"/>
      <c r="O45" s="891"/>
      <c r="P45" s="891"/>
      <c r="Q45" s="892"/>
      <c r="R45" s="898"/>
      <c r="S45" s="899"/>
      <c r="T45" s="899"/>
      <c r="U45" s="899"/>
      <c r="V45" s="899"/>
      <c r="W45" s="899"/>
      <c r="X45" s="899"/>
      <c r="Y45" s="899"/>
      <c r="Z45" s="899"/>
      <c r="AA45" s="899"/>
      <c r="AB45" s="899"/>
      <c r="AC45" s="899"/>
      <c r="AD45" s="899"/>
      <c r="AE45" s="899"/>
      <c r="AF45" s="899"/>
      <c r="AG45" s="899"/>
      <c r="AH45" s="899"/>
      <c r="AI45" s="899"/>
      <c r="AJ45" s="900"/>
      <c r="AK45" s="904"/>
      <c r="AL45" s="905"/>
      <c r="AM45" s="905"/>
      <c r="AN45" s="905"/>
      <c r="AO45" s="905"/>
      <c r="AP45" s="905"/>
      <c r="AQ45" s="905"/>
      <c r="AR45" s="906"/>
      <c r="AS45" s="808"/>
      <c r="AT45" s="809"/>
      <c r="AU45" s="809"/>
      <c r="AV45" s="809"/>
      <c r="AW45" s="809"/>
      <c r="AX45" s="809"/>
      <c r="AY45" s="810"/>
      <c r="AZ45" s="147"/>
      <c r="BA45" s="148" t="s">
        <v>40</v>
      </c>
      <c r="BB45" s="147"/>
      <c r="BC45" s="148" t="s">
        <v>260</v>
      </c>
      <c r="BD45" s="913"/>
      <c r="BE45" s="914"/>
      <c r="BF45" s="914"/>
      <c r="BG45" s="914"/>
      <c r="BH45" s="914"/>
      <c r="BI45" s="915"/>
      <c r="BJ45" s="919"/>
      <c r="BK45" s="920"/>
      <c r="BL45" s="920"/>
      <c r="BM45" s="921"/>
      <c r="BN45" s="847"/>
      <c r="BO45" s="848"/>
      <c r="BP45" s="848"/>
      <c r="BQ45" s="848"/>
      <c r="BR45" s="848"/>
      <c r="BS45" s="874"/>
      <c r="BT45" s="59"/>
      <c r="BU45" s="86"/>
      <c r="BV45" s="65">
        <f>IF(B46="S",25,IF(B46="H",88,IF(B46="R",118,)))</f>
        <v>0</v>
      </c>
      <c r="BW45" s="65">
        <f>D46+BV45</f>
        <v>0</v>
      </c>
      <c r="BX45" s="87" t="e">
        <f>DATE(BW45,H46,31)</f>
        <v>#NUM!</v>
      </c>
      <c r="BY45" s="43"/>
      <c r="BZ45" s="877"/>
      <c r="CA45" s="877"/>
      <c r="CB45" s="803"/>
      <c r="CC45" s="804"/>
      <c r="CD45" s="81">
        <f>BN44</f>
        <v>0</v>
      </c>
      <c r="CE45" s="81">
        <f>BJ44</f>
        <v>0</v>
      </c>
      <c r="CF45" s="81">
        <f t="shared" si="20"/>
        <v>0</v>
      </c>
      <c r="CG45" s="82">
        <f t="shared" si="22"/>
        <v>0</v>
      </c>
      <c r="CH45" s="82">
        <f t="shared" si="21"/>
        <v>0</v>
      </c>
    </row>
    <row r="46" spans="1:94" ht="16.5" customHeight="1">
      <c r="A46" s="37"/>
      <c r="B46" s="811"/>
      <c r="C46" s="812"/>
      <c r="D46" s="812"/>
      <c r="E46" s="812"/>
      <c r="F46" s="813" t="s">
        <v>40</v>
      </c>
      <c r="G46" s="813"/>
      <c r="H46" s="871"/>
      <c r="I46" s="871"/>
      <c r="J46" s="813" t="s">
        <v>41</v>
      </c>
      <c r="K46" s="872"/>
      <c r="L46" s="883"/>
      <c r="M46" s="884"/>
      <c r="N46" s="884"/>
      <c r="O46" s="893"/>
      <c r="P46" s="893"/>
      <c r="Q46" s="894"/>
      <c r="R46" s="925"/>
      <c r="S46" s="926"/>
      <c r="T46" s="926"/>
      <c r="U46" s="926"/>
      <c r="V46" s="926"/>
      <c r="W46" s="926"/>
      <c r="X46" s="926"/>
      <c r="Y46" s="926"/>
      <c r="Z46" s="926"/>
      <c r="AA46" s="926"/>
      <c r="AB46" s="926"/>
      <c r="AC46" s="926"/>
      <c r="AD46" s="926"/>
      <c r="AE46" s="926"/>
      <c r="AF46" s="926"/>
      <c r="AG46" s="926"/>
      <c r="AH46" s="926"/>
      <c r="AI46" s="926"/>
      <c r="AJ46" s="927"/>
      <c r="AK46" s="907"/>
      <c r="AL46" s="908"/>
      <c r="AM46" s="908"/>
      <c r="AN46" s="908"/>
      <c r="AO46" s="908"/>
      <c r="AP46" s="908"/>
      <c r="AQ46" s="908"/>
      <c r="AR46" s="909"/>
      <c r="AS46" s="856"/>
      <c r="AT46" s="857"/>
      <c r="AU46" s="857"/>
      <c r="AV46" s="857"/>
      <c r="AW46" s="857"/>
      <c r="AX46" s="857"/>
      <c r="AY46" s="858"/>
      <c r="AZ46" s="149"/>
      <c r="BA46" s="150" t="s">
        <v>40</v>
      </c>
      <c r="BB46" s="149"/>
      <c r="BC46" s="150" t="s">
        <v>260</v>
      </c>
      <c r="BD46" s="931"/>
      <c r="BE46" s="923"/>
      <c r="BF46" s="923"/>
      <c r="BG46" s="923"/>
      <c r="BH46" s="923"/>
      <c r="BI46" s="924"/>
      <c r="BJ46" s="922"/>
      <c r="BK46" s="923"/>
      <c r="BL46" s="923"/>
      <c r="BM46" s="924"/>
      <c r="BN46" s="850"/>
      <c r="BO46" s="851"/>
      <c r="BP46" s="851"/>
      <c r="BQ46" s="851"/>
      <c r="BR46" s="851"/>
      <c r="BS46" s="875"/>
      <c r="BT46" s="59"/>
      <c r="BU46" s="86"/>
      <c r="BV46" s="62"/>
      <c r="BW46" s="62"/>
      <c r="BY46" s="43"/>
      <c r="BZ46" s="878"/>
      <c r="CA46" s="878"/>
      <c r="CB46" s="803"/>
      <c r="CC46" s="804"/>
      <c r="CD46" s="81">
        <f>BN44</f>
        <v>0</v>
      </c>
      <c r="CE46" s="81">
        <f>BJ44</f>
        <v>0</v>
      </c>
      <c r="CF46" s="81">
        <f t="shared" si="20"/>
        <v>0</v>
      </c>
      <c r="CG46" s="82">
        <f t="shared" si="22"/>
        <v>0</v>
      </c>
      <c r="CH46" s="82">
        <f t="shared" si="21"/>
        <v>0</v>
      </c>
    </row>
    <row r="47" spans="1:94" ht="16.5" customHeight="1">
      <c r="A47" s="37"/>
      <c r="B47" s="860"/>
      <c r="C47" s="861"/>
      <c r="D47" s="861"/>
      <c r="E47" s="861"/>
      <c r="F47" s="862" t="s">
        <v>40</v>
      </c>
      <c r="G47" s="862"/>
      <c r="H47" s="863"/>
      <c r="I47" s="863"/>
      <c r="J47" s="862" t="s">
        <v>41</v>
      </c>
      <c r="K47" s="864"/>
      <c r="L47" s="879" t="str">
        <f>IFERROR(DATEDIF(BX47,BX48+1,"Y"),"")</f>
        <v/>
      </c>
      <c r="M47" s="880"/>
      <c r="N47" s="880"/>
      <c r="O47" s="889" t="str">
        <f>IFERROR(DATEDIF(BX47,BX48+1,"YM"),"")</f>
        <v/>
      </c>
      <c r="P47" s="889"/>
      <c r="Q47" s="890"/>
      <c r="R47" s="895"/>
      <c r="S47" s="896"/>
      <c r="T47" s="896"/>
      <c r="U47" s="896"/>
      <c r="V47" s="896"/>
      <c r="W47" s="896"/>
      <c r="X47" s="896"/>
      <c r="Y47" s="896"/>
      <c r="Z47" s="896"/>
      <c r="AA47" s="896"/>
      <c r="AB47" s="896"/>
      <c r="AC47" s="896"/>
      <c r="AD47" s="896"/>
      <c r="AE47" s="896"/>
      <c r="AF47" s="896"/>
      <c r="AG47" s="896"/>
      <c r="AH47" s="896"/>
      <c r="AI47" s="896"/>
      <c r="AJ47" s="897"/>
      <c r="AK47" s="901"/>
      <c r="AL47" s="902"/>
      <c r="AM47" s="902"/>
      <c r="AN47" s="902"/>
      <c r="AO47" s="902"/>
      <c r="AP47" s="902"/>
      <c r="AQ47" s="902"/>
      <c r="AR47" s="903"/>
      <c r="AS47" s="835"/>
      <c r="AT47" s="836"/>
      <c r="AU47" s="836"/>
      <c r="AV47" s="836"/>
      <c r="AW47" s="836"/>
      <c r="AX47" s="836"/>
      <c r="AY47" s="837"/>
      <c r="AZ47" s="145"/>
      <c r="BA47" s="146" t="s">
        <v>40</v>
      </c>
      <c r="BB47" s="145"/>
      <c r="BC47" s="146" t="s">
        <v>260</v>
      </c>
      <c r="BD47" s="910"/>
      <c r="BE47" s="911"/>
      <c r="BF47" s="911"/>
      <c r="BG47" s="911"/>
      <c r="BH47" s="911"/>
      <c r="BI47" s="912"/>
      <c r="BJ47" s="916"/>
      <c r="BK47" s="917"/>
      <c r="BL47" s="917"/>
      <c r="BM47" s="918"/>
      <c r="BN47" s="844"/>
      <c r="BO47" s="845"/>
      <c r="BP47" s="845"/>
      <c r="BQ47" s="845"/>
      <c r="BR47" s="845"/>
      <c r="BS47" s="873"/>
      <c r="BT47" s="59"/>
      <c r="BU47" s="86"/>
      <c r="BV47" s="65">
        <f>IF(B47="S",25,IF(B47="H",88,IF(B47="R",118,)))</f>
        <v>0</v>
      </c>
      <c r="BW47" s="65">
        <f>D47+BV47</f>
        <v>0</v>
      </c>
      <c r="BX47" s="87" t="e">
        <f>DATE(BW47,H47,1)</f>
        <v>#NUM!</v>
      </c>
      <c r="BY47" s="43"/>
      <c r="BZ47" s="885">
        <f t="shared" ref="BZ47" si="58">BN47</f>
        <v>0</v>
      </c>
      <c r="CA47" s="885">
        <f t="shared" ref="CA47" si="59">BJ47</f>
        <v>0</v>
      </c>
      <c r="CB47" s="803" t="str">
        <f t="shared" ref="CB47" si="60">L47</f>
        <v/>
      </c>
      <c r="CC47" s="804" t="str">
        <f t="shared" ref="CC47" si="61">O47</f>
        <v/>
      </c>
      <c r="CD47" s="81">
        <f>BN47</f>
        <v>0</v>
      </c>
      <c r="CE47" s="81">
        <f>BJ47</f>
        <v>0</v>
      </c>
      <c r="CF47" s="81">
        <f t="shared" si="20"/>
        <v>0</v>
      </c>
      <c r="CG47" s="82">
        <f t="shared" si="22"/>
        <v>0</v>
      </c>
      <c r="CH47" s="82">
        <f t="shared" si="21"/>
        <v>0</v>
      </c>
    </row>
    <row r="48" spans="1:94" ht="16.5" customHeight="1">
      <c r="A48" s="37"/>
      <c r="B48" s="886" t="s">
        <v>55</v>
      </c>
      <c r="C48" s="887"/>
      <c r="D48" s="887"/>
      <c r="E48" s="887"/>
      <c r="F48" s="887"/>
      <c r="G48" s="887"/>
      <c r="H48" s="887"/>
      <c r="I48" s="887"/>
      <c r="J48" s="887"/>
      <c r="K48" s="888"/>
      <c r="L48" s="881"/>
      <c r="M48" s="882"/>
      <c r="N48" s="882"/>
      <c r="O48" s="891"/>
      <c r="P48" s="891"/>
      <c r="Q48" s="892"/>
      <c r="R48" s="898"/>
      <c r="S48" s="899"/>
      <c r="T48" s="899"/>
      <c r="U48" s="899"/>
      <c r="V48" s="899"/>
      <c r="W48" s="899"/>
      <c r="X48" s="899"/>
      <c r="Y48" s="899"/>
      <c r="Z48" s="899"/>
      <c r="AA48" s="899"/>
      <c r="AB48" s="899"/>
      <c r="AC48" s="899"/>
      <c r="AD48" s="899"/>
      <c r="AE48" s="899"/>
      <c r="AF48" s="899"/>
      <c r="AG48" s="899"/>
      <c r="AH48" s="899"/>
      <c r="AI48" s="899"/>
      <c r="AJ48" s="900"/>
      <c r="AK48" s="904"/>
      <c r="AL48" s="905"/>
      <c r="AM48" s="905"/>
      <c r="AN48" s="905"/>
      <c r="AO48" s="905"/>
      <c r="AP48" s="905"/>
      <c r="AQ48" s="905"/>
      <c r="AR48" s="906"/>
      <c r="AS48" s="808"/>
      <c r="AT48" s="809"/>
      <c r="AU48" s="809"/>
      <c r="AV48" s="809"/>
      <c r="AW48" s="809"/>
      <c r="AX48" s="809"/>
      <c r="AY48" s="810"/>
      <c r="AZ48" s="147"/>
      <c r="BA48" s="148" t="s">
        <v>40</v>
      </c>
      <c r="BB48" s="147"/>
      <c r="BC48" s="148" t="s">
        <v>260</v>
      </c>
      <c r="BD48" s="913"/>
      <c r="BE48" s="914"/>
      <c r="BF48" s="914"/>
      <c r="BG48" s="914"/>
      <c r="BH48" s="914"/>
      <c r="BI48" s="915"/>
      <c r="BJ48" s="919"/>
      <c r="BK48" s="920"/>
      <c r="BL48" s="920"/>
      <c r="BM48" s="921"/>
      <c r="BN48" s="847"/>
      <c r="BO48" s="848"/>
      <c r="BP48" s="848"/>
      <c r="BQ48" s="848"/>
      <c r="BR48" s="848"/>
      <c r="BS48" s="874"/>
      <c r="BT48" s="59"/>
      <c r="BU48" s="86"/>
      <c r="BV48" s="65">
        <f>IF(B49="S",25,IF(B49="H",88,IF(B49="R",118,)))</f>
        <v>0</v>
      </c>
      <c r="BW48" s="65">
        <f>D49+BV48</f>
        <v>0</v>
      </c>
      <c r="BX48" s="87" t="e">
        <f>DATE(BW48,H49,31)</f>
        <v>#NUM!</v>
      </c>
      <c r="BY48" s="43"/>
      <c r="BZ48" s="877"/>
      <c r="CA48" s="877"/>
      <c r="CB48" s="803"/>
      <c r="CC48" s="804"/>
      <c r="CD48" s="81">
        <f>BN47</f>
        <v>0</v>
      </c>
      <c r="CE48" s="81">
        <f>BJ47</f>
        <v>0</v>
      </c>
      <c r="CF48" s="81">
        <f t="shared" si="20"/>
        <v>0</v>
      </c>
      <c r="CG48" s="82">
        <f t="shared" si="22"/>
        <v>0</v>
      </c>
      <c r="CH48" s="82">
        <f t="shared" si="21"/>
        <v>0</v>
      </c>
    </row>
    <row r="49" spans="1:92" ht="16.5" customHeight="1">
      <c r="A49" s="37"/>
      <c r="B49" s="811"/>
      <c r="C49" s="812"/>
      <c r="D49" s="812"/>
      <c r="E49" s="812"/>
      <c r="F49" s="813" t="s">
        <v>40</v>
      </c>
      <c r="G49" s="813"/>
      <c r="H49" s="871"/>
      <c r="I49" s="871"/>
      <c r="J49" s="813" t="s">
        <v>41</v>
      </c>
      <c r="K49" s="872"/>
      <c r="L49" s="883"/>
      <c r="M49" s="884"/>
      <c r="N49" s="884"/>
      <c r="O49" s="893"/>
      <c r="P49" s="893"/>
      <c r="Q49" s="894"/>
      <c r="R49" s="925"/>
      <c r="S49" s="926"/>
      <c r="T49" s="926"/>
      <c r="U49" s="926"/>
      <c r="V49" s="926"/>
      <c r="W49" s="926"/>
      <c r="X49" s="926"/>
      <c r="Y49" s="926"/>
      <c r="Z49" s="926"/>
      <c r="AA49" s="926"/>
      <c r="AB49" s="926"/>
      <c r="AC49" s="926"/>
      <c r="AD49" s="926"/>
      <c r="AE49" s="926"/>
      <c r="AF49" s="926"/>
      <c r="AG49" s="926"/>
      <c r="AH49" s="926"/>
      <c r="AI49" s="926"/>
      <c r="AJ49" s="927"/>
      <c r="AK49" s="907"/>
      <c r="AL49" s="908"/>
      <c r="AM49" s="908"/>
      <c r="AN49" s="908"/>
      <c r="AO49" s="908"/>
      <c r="AP49" s="908"/>
      <c r="AQ49" s="908"/>
      <c r="AR49" s="909"/>
      <c r="AS49" s="856"/>
      <c r="AT49" s="857"/>
      <c r="AU49" s="857"/>
      <c r="AV49" s="857"/>
      <c r="AW49" s="857"/>
      <c r="AX49" s="857"/>
      <c r="AY49" s="858"/>
      <c r="AZ49" s="149"/>
      <c r="BA49" s="150" t="s">
        <v>40</v>
      </c>
      <c r="BB49" s="149"/>
      <c r="BC49" s="150" t="s">
        <v>260</v>
      </c>
      <c r="BD49" s="931"/>
      <c r="BE49" s="923"/>
      <c r="BF49" s="923"/>
      <c r="BG49" s="923"/>
      <c r="BH49" s="923"/>
      <c r="BI49" s="924"/>
      <c r="BJ49" s="922"/>
      <c r="BK49" s="923"/>
      <c r="BL49" s="923"/>
      <c r="BM49" s="924"/>
      <c r="BN49" s="850"/>
      <c r="BO49" s="851"/>
      <c r="BP49" s="851"/>
      <c r="BQ49" s="851"/>
      <c r="BR49" s="851"/>
      <c r="BS49" s="875"/>
      <c r="BT49" s="59"/>
      <c r="BU49" s="86"/>
      <c r="BV49" s="62"/>
      <c r="BW49" s="62"/>
      <c r="BY49" s="43"/>
      <c r="BZ49" s="878"/>
      <c r="CA49" s="878"/>
      <c r="CB49" s="803"/>
      <c r="CC49" s="804"/>
      <c r="CD49" s="81">
        <f>BN47</f>
        <v>0</v>
      </c>
      <c r="CE49" s="81">
        <f>BJ47</f>
        <v>0</v>
      </c>
      <c r="CF49" s="81">
        <f t="shared" si="20"/>
        <v>0</v>
      </c>
      <c r="CG49" s="82">
        <f t="shared" si="22"/>
        <v>0</v>
      </c>
      <c r="CH49" s="82">
        <f t="shared" si="21"/>
        <v>0</v>
      </c>
    </row>
    <row r="50" spans="1:92" ht="16.5" customHeight="1">
      <c r="A50" s="37"/>
      <c r="B50" s="860"/>
      <c r="C50" s="861"/>
      <c r="D50" s="861"/>
      <c r="E50" s="861"/>
      <c r="F50" s="862" t="s">
        <v>40</v>
      </c>
      <c r="G50" s="862"/>
      <c r="H50" s="863"/>
      <c r="I50" s="863"/>
      <c r="J50" s="862" t="s">
        <v>41</v>
      </c>
      <c r="K50" s="864"/>
      <c r="L50" s="879" t="str">
        <f>IFERROR(DATEDIF(BX50,BX51+1,"Y"),"")</f>
        <v/>
      </c>
      <c r="M50" s="880"/>
      <c r="N50" s="880"/>
      <c r="O50" s="889" t="str">
        <f>IFERROR(DATEDIF(BX50,BX51+1,"YM"),"")</f>
        <v/>
      </c>
      <c r="P50" s="889"/>
      <c r="Q50" s="890"/>
      <c r="R50" s="895"/>
      <c r="S50" s="896"/>
      <c r="T50" s="896"/>
      <c r="U50" s="896"/>
      <c r="V50" s="896"/>
      <c r="W50" s="896"/>
      <c r="X50" s="896"/>
      <c r="Y50" s="896"/>
      <c r="Z50" s="896"/>
      <c r="AA50" s="896"/>
      <c r="AB50" s="896"/>
      <c r="AC50" s="896"/>
      <c r="AD50" s="896"/>
      <c r="AE50" s="896"/>
      <c r="AF50" s="896"/>
      <c r="AG50" s="896"/>
      <c r="AH50" s="896"/>
      <c r="AI50" s="896"/>
      <c r="AJ50" s="897"/>
      <c r="AK50" s="901"/>
      <c r="AL50" s="902"/>
      <c r="AM50" s="902"/>
      <c r="AN50" s="902"/>
      <c r="AO50" s="902"/>
      <c r="AP50" s="902"/>
      <c r="AQ50" s="902"/>
      <c r="AR50" s="903"/>
      <c r="AS50" s="835"/>
      <c r="AT50" s="836"/>
      <c r="AU50" s="836"/>
      <c r="AV50" s="836"/>
      <c r="AW50" s="836"/>
      <c r="AX50" s="836"/>
      <c r="AY50" s="837"/>
      <c r="AZ50" s="145"/>
      <c r="BA50" s="146" t="s">
        <v>40</v>
      </c>
      <c r="BB50" s="145"/>
      <c r="BC50" s="146" t="s">
        <v>260</v>
      </c>
      <c r="BD50" s="910"/>
      <c r="BE50" s="911"/>
      <c r="BF50" s="911"/>
      <c r="BG50" s="911"/>
      <c r="BH50" s="911"/>
      <c r="BI50" s="912"/>
      <c r="BJ50" s="916"/>
      <c r="BK50" s="917"/>
      <c r="BL50" s="917"/>
      <c r="BM50" s="918"/>
      <c r="BN50" s="844"/>
      <c r="BO50" s="845"/>
      <c r="BP50" s="845"/>
      <c r="BQ50" s="845"/>
      <c r="BR50" s="845"/>
      <c r="BS50" s="873"/>
      <c r="BT50" s="59"/>
      <c r="BU50" s="86"/>
      <c r="BV50" s="65">
        <f>IF(B50="S",25,IF(B50="H",88,IF(B50="R",118,)))</f>
        <v>0</v>
      </c>
      <c r="BW50" s="65">
        <f>D50+BV50</f>
        <v>0</v>
      </c>
      <c r="BX50" s="87" t="e">
        <f>DATE(BW50,H50,1)</f>
        <v>#NUM!</v>
      </c>
      <c r="BY50" s="43"/>
      <c r="BZ50" s="885">
        <f>BN50</f>
        <v>0</v>
      </c>
      <c r="CA50" s="885">
        <f t="shared" ref="CA50" si="62">BJ50</f>
        <v>0</v>
      </c>
      <c r="CB50" s="803" t="str">
        <f t="shared" ref="CB50" si="63">L50</f>
        <v/>
      </c>
      <c r="CC50" s="804" t="str">
        <f t="shared" ref="CC50" si="64">O50</f>
        <v/>
      </c>
      <c r="CD50" s="81">
        <f>BN50</f>
        <v>0</v>
      </c>
      <c r="CE50" s="81">
        <f>BJ50</f>
        <v>0</v>
      </c>
      <c r="CF50" s="81">
        <f t="shared" si="20"/>
        <v>0</v>
      </c>
      <c r="CG50" s="82">
        <f t="shared" si="22"/>
        <v>0</v>
      </c>
      <c r="CH50" s="82">
        <f t="shared" si="21"/>
        <v>0</v>
      </c>
    </row>
    <row r="51" spans="1:92" ht="16.5" customHeight="1">
      <c r="A51" s="37"/>
      <c r="B51" s="886" t="s">
        <v>55</v>
      </c>
      <c r="C51" s="887"/>
      <c r="D51" s="887"/>
      <c r="E51" s="887"/>
      <c r="F51" s="887"/>
      <c r="G51" s="887"/>
      <c r="H51" s="887"/>
      <c r="I51" s="887"/>
      <c r="J51" s="887"/>
      <c r="K51" s="888"/>
      <c r="L51" s="881"/>
      <c r="M51" s="882"/>
      <c r="N51" s="882"/>
      <c r="O51" s="891"/>
      <c r="P51" s="891"/>
      <c r="Q51" s="892"/>
      <c r="R51" s="898"/>
      <c r="S51" s="899"/>
      <c r="T51" s="899"/>
      <c r="U51" s="899"/>
      <c r="V51" s="899"/>
      <c r="W51" s="899"/>
      <c r="X51" s="899"/>
      <c r="Y51" s="899"/>
      <c r="Z51" s="899"/>
      <c r="AA51" s="899"/>
      <c r="AB51" s="899"/>
      <c r="AC51" s="899"/>
      <c r="AD51" s="899"/>
      <c r="AE51" s="899"/>
      <c r="AF51" s="899"/>
      <c r="AG51" s="899"/>
      <c r="AH51" s="899"/>
      <c r="AI51" s="899"/>
      <c r="AJ51" s="900"/>
      <c r="AK51" s="904"/>
      <c r="AL51" s="905"/>
      <c r="AM51" s="905"/>
      <c r="AN51" s="905"/>
      <c r="AO51" s="905"/>
      <c r="AP51" s="905"/>
      <c r="AQ51" s="905"/>
      <c r="AR51" s="906"/>
      <c r="AS51" s="808"/>
      <c r="AT51" s="809"/>
      <c r="AU51" s="809"/>
      <c r="AV51" s="809"/>
      <c r="AW51" s="809"/>
      <c r="AX51" s="809"/>
      <c r="AY51" s="810"/>
      <c r="AZ51" s="147"/>
      <c r="BA51" s="148" t="s">
        <v>40</v>
      </c>
      <c r="BB51" s="147"/>
      <c r="BC51" s="148" t="s">
        <v>260</v>
      </c>
      <c r="BD51" s="913"/>
      <c r="BE51" s="914"/>
      <c r="BF51" s="914"/>
      <c r="BG51" s="914"/>
      <c r="BH51" s="914"/>
      <c r="BI51" s="915"/>
      <c r="BJ51" s="919"/>
      <c r="BK51" s="920"/>
      <c r="BL51" s="920"/>
      <c r="BM51" s="921"/>
      <c r="BN51" s="847"/>
      <c r="BO51" s="848"/>
      <c r="BP51" s="848"/>
      <c r="BQ51" s="848"/>
      <c r="BR51" s="848"/>
      <c r="BS51" s="874"/>
      <c r="BT51" s="59"/>
      <c r="BU51" s="86"/>
      <c r="BV51" s="65">
        <f>IF(B52="S",25,IF(B52="H",88,IF(B52="R",118,)))</f>
        <v>0</v>
      </c>
      <c r="BW51" s="65">
        <f>D52+BV51</f>
        <v>0</v>
      </c>
      <c r="BX51" s="87" t="e">
        <f>DATE(BW51,H52,31)</f>
        <v>#NUM!</v>
      </c>
      <c r="BY51" s="43"/>
      <c r="BZ51" s="877"/>
      <c r="CA51" s="877"/>
      <c r="CB51" s="803"/>
      <c r="CC51" s="804"/>
      <c r="CD51" s="81">
        <f>BN50</f>
        <v>0</v>
      </c>
      <c r="CE51" s="81">
        <f>BJ50</f>
        <v>0</v>
      </c>
      <c r="CF51" s="81">
        <f t="shared" si="20"/>
        <v>0</v>
      </c>
      <c r="CG51" s="82">
        <f t="shared" si="22"/>
        <v>0</v>
      </c>
      <c r="CH51" s="82">
        <f t="shared" si="21"/>
        <v>0</v>
      </c>
    </row>
    <row r="52" spans="1:92" ht="16.5" customHeight="1" thickBot="1">
      <c r="A52" s="37"/>
      <c r="B52" s="886"/>
      <c r="C52" s="887"/>
      <c r="D52" s="887"/>
      <c r="E52" s="887"/>
      <c r="F52" s="933" t="s">
        <v>40</v>
      </c>
      <c r="G52" s="933"/>
      <c r="H52" s="944"/>
      <c r="I52" s="944"/>
      <c r="J52" s="933" t="s">
        <v>41</v>
      </c>
      <c r="K52" s="945"/>
      <c r="L52" s="883"/>
      <c r="M52" s="884"/>
      <c r="N52" s="884"/>
      <c r="O52" s="893"/>
      <c r="P52" s="893"/>
      <c r="Q52" s="894"/>
      <c r="R52" s="937"/>
      <c r="S52" s="938"/>
      <c r="T52" s="938"/>
      <c r="U52" s="938"/>
      <c r="V52" s="938"/>
      <c r="W52" s="938"/>
      <c r="X52" s="938"/>
      <c r="Y52" s="938"/>
      <c r="Z52" s="938"/>
      <c r="AA52" s="938"/>
      <c r="AB52" s="938"/>
      <c r="AC52" s="938"/>
      <c r="AD52" s="938"/>
      <c r="AE52" s="938"/>
      <c r="AF52" s="938"/>
      <c r="AG52" s="938"/>
      <c r="AH52" s="938"/>
      <c r="AI52" s="938"/>
      <c r="AJ52" s="939"/>
      <c r="AK52" s="934"/>
      <c r="AL52" s="935"/>
      <c r="AM52" s="935"/>
      <c r="AN52" s="935"/>
      <c r="AO52" s="935"/>
      <c r="AP52" s="935"/>
      <c r="AQ52" s="935"/>
      <c r="AR52" s="936"/>
      <c r="AS52" s="940"/>
      <c r="AT52" s="941"/>
      <c r="AU52" s="941"/>
      <c r="AV52" s="941"/>
      <c r="AW52" s="941"/>
      <c r="AX52" s="941"/>
      <c r="AY52" s="942"/>
      <c r="AZ52" s="149"/>
      <c r="BA52" s="153" t="s">
        <v>40</v>
      </c>
      <c r="BB52" s="149"/>
      <c r="BC52" s="150" t="s">
        <v>260</v>
      </c>
      <c r="BD52" s="943"/>
      <c r="BE52" s="920"/>
      <c r="BF52" s="920"/>
      <c r="BG52" s="920"/>
      <c r="BH52" s="920"/>
      <c r="BI52" s="921"/>
      <c r="BJ52" s="919"/>
      <c r="BK52" s="920"/>
      <c r="BL52" s="920"/>
      <c r="BM52" s="921"/>
      <c r="BN52" s="850"/>
      <c r="BO52" s="851"/>
      <c r="BP52" s="851"/>
      <c r="BQ52" s="851"/>
      <c r="BR52" s="851"/>
      <c r="BS52" s="875"/>
      <c r="BT52" s="59"/>
      <c r="BU52" s="86"/>
      <c r="BV52" s="62"/>
      <c r="BW52" s="62"/>
      <c r="BY52" s="43"/>
      <c r="BZ52" s="878"/>
      <c r="CA52" s="878"/>
      <c r="CB52" s="803"/>
      <c r="CC52" s="804"/>
      <c r="CD52" s="81">
        <f>BN50</f>
        <v>0</v>
      </c>
      <c r="CE52" s="81">
        <f>BJ50</f>
        <v>0</v>
      </c>
      <c r="CF52" s="81">
        <f t="shared" si="20"/>
        <v>0</v>
      </c>
      <c r="CG52" s="82">
        <f t="shared" si="22"/>
        <v>0</v>
      </c>
      <c r="CH52" s="82">
        <f t="shared" si="21"/>
        <v>0</v>
      </c>
    </row>
    <row r="53" spans="1:92" ht="15" customHeight="1">
      <c r="A53" s="37"/>
      <c r="B53" s="946" t="s">
        <v>83</v>
      </c>
      <c r="C53" s="947"/>
      <c r="D53" s="947"/>
      <c r="E53" s="947"/>
      <c r="F53" s="947"/>
      <c r="G53" s="947"/>
      <c r="H53" s="947"/>
      <c r="I53" s="947"/>
      <c r="J53" s="947"/>
      <c r="K53" s="947"/>
      <c r="L53" s="952" t="s">
        <v>274</v>
      </c>
      <c r="M53" s="953"/>
      <c r="N53" s="953">
        <v>15</v>
      </c>
      <c r="O53" s="953"/>
      <c r="P53" s="954" t="s">
        <v>40</v>
      </c>
      <c r="Q53" s="954"/>
      <c r="R53" s="955">
        <v>3</v>
      </c>
      <c r="S53" s="955"/>
      <c r="T53" s="954" t="s">
        <v>41</v>
      </c>
      <c r="U53" s="956"/>
      <c r="V53" s="967" t="s">
        <v>275</v>
      </c>
      <c r="W53" s="968"/>
      <c r="X53" s="968"/>
      <c r="Y53" s="968"/>
      <c r="Z53" s="968"/>
      <c r="AA53" s="968"/>
      <c r="AB53" s="968"/>
      <c r="AC53" s="968"/>
      <c r="AD53" s="968"/>
      <c r="AE53" s="968"/>
      <c r="AF53" s="968"/>
      <c r="AG53" s="968"/>
      <c r="AH53" s="968"/>
      <c r="AI53" s="968"/>
      <c r="AJ53" s="968"/>
      <c r="AK53" s="968"/>
      <c r="AL53" s="968"/>
      <c r="AM53" s="968"/>
      <c r="AN53" s="968"/>
      <c r="AO53" s="968"/>
      <c r="AP53" s="968"/>
      <c r="AQ53" s="968"/>
      <c r="AR53" s="968"/>
      <c r="AS53" s="968"/>
      <c r="AT53" s="968"/>
      <c r="AU53" s="968"/>
      <c r="AV53" s="968"/>
      <c r="AW53" s="968"/>
      <c r="AX53" s="969"/>
      <c r="AY53" s="96" t="s">
        <v>84</v>
      </c>
      <c r="AZ53" s="97"/>
      <c r="BA53" s="98"/>
      <c r="BB53" s="97"/>
      <c r="BC53" s="98"/>
      <c r="BD53" s="99"/>
      <c r="BE53" s="99"/>
      <c r="BF53" s="99"/>
      <c r="BG53" s="99"/>
      <c r="BH53" s="99"/>
      <c r="BI53" s="99"/>
      <c r="BJ53" s="100"/>
      <c r="BK53" s="99"/>
      <c r="BL53" s="99"/>
      <c r="BM53" s="99"/>
      <c r="BN53" s="101"/>
      <c r="BO53" s="99"/>
      <c r="BP53" s="99"/>
      <c r="BQ53" s="99"/>
      <c r="BR53" s="99"/>
      <c r="BS53" s="100"/>
      <c r="BT53" s="102"/>
      <c r="BU53" s="103"/>
      <c r="BV53" s="104"/>
      <c r="BW53" s="104"/>
      <c r="BX53" s="105"/>
      <c r="BY53" s="105"/>
      <c r="BZ53" s="106"/>
      <c r="CA53" s="106"/>
      <c r="CB53" s="106"/>
      <c r="CC53" s="106"/>
      <c r="CD53" s="106"/>
      <c r="CE53" s="106"/>
    </row>
    <row r="54" spans="1:92" ht="15" customHeight="1">
      <c r="A54" s="37"/>
      <c r="B54" s="948"/>
      <c r="C54" s="949"/>
      <c r="D54" s="949"/>
      <c r="E54" s="949"/>
      <c r="F54" s="949"/>
      <c r="G54" s="949"/>
      <c r="H54" s="949"/>
      <c r="I54" s="949"/>
      <c r="J54" s="949"/>
      <c r="K54" s="949"/>
      <c r="L54" s="970"/>
      <c r="M54" s="971"/>
      <c r="N54" s="971"/>
      <c r="O54" s="971"/>
      <c r="P54" s="972" t="s">
        <v>40</v>
      </c>
      <c r="Q54" s="972"/>
      <c r="R54" s="973"/>
      <c r="S54" s="973"/>
      <c r="T54" s="972" t="s">
        <v>41</v>
      </c>
      <c r="U54" s="974"/>
      <c r="V54" s="975"/>
      <c r="W54" s="976"/>
      <c r="X54" s="976"/>
      <c r="Y54" s="976"/>
      <c r="Z54" s="976"/>
      <c r="AA54" s="976"/>
      <c r="AB54" s="976"/>
      <c r="AC54" s="976"/>
      <c r="AD54" s="976"/>
      <c r="AE54" s="976"/>
      <c r="AF54" s="976"/>
      <c r="AG54" s="976"/>
      <c r="AH54" s="976"/>
      <c r="AI54" s="976"/>
      <c r="AJ54" s="976"/>
      <c r="AK54" s="976"/>
      <c r="AL54" s="976"/>
      <c r="AM54" s="976"/>
      <c r="AN54" s="976"/>
      <c r="AO54" s="976"/>
      <c r="AP54" s="976"/>
      <c r="AQ54" s="976"/>
      <c r="AR54" s="976"/>
      <c r="AS54" s="976"/>
      <c r="AT54" s="976"/>
      <c r="AU54" s="976"/>
      <c r="AV54" s="976"/>
      <c r="AW54" s="976"/>
      <c r="AX54" s="977"/>
      <c r="AY54" s="957" t="s">
        <v>85</v>
      </c>
      <c r="AZ54" s="905"/>
      <c r="BA54" s="905"/>
      <c r="BB54" s="107" t="s">
        <v>276</v>
      </c>
      <c r="BC54" s="107"/>
      <c r="BD54" s="107"/>
      <c r="BE54" s="107"/>
      <c r="BF54" s="107"/>
      <c r="BG54" s="107"/>
      <c r="BH54" s="107"/>
      <c r="BI54" s="107"/>
      <c r="BJ54" s="107"/>
      <c r="BK54" s="107"/>
      <c r="BL54" s="107"/>
      <c r="BM54" s="60"/>
      <c r="BN54" s="108"/>
      <c r="BO54" s="108"/>
      <c r="BP54" s="108"/>
      <c r="BQ54" s="108"/>
      <c r="BR54" s="108"/>
      <c r="BS54" s="109"/>
      <c r="BT54" s="102"/>
      <c r="BU54" s="103"/>
      <c r="BV54" s="110"/>
      <c r="BW54" s="111"/>
      <c r="BX54" s="105"/>
      <c r="BY54" s="105"/>
      <c r="BZ54" s="106"/>
      <c r="CA54" s="106"/>
      <c r="CB54" s="106"/>
      <c r="CC54" s="106"/>
      <c r="CD54" s="106"/>
      <c r="CE54" s="106"/>
    </row>
    <row r="55" spans="1:92" ht="15" customHeight="1" thickBot="1">
      <c r="A55" s="37"/>
      <c r="B55" s="950"/>
      <c r="C55" s="951"/>
      <c r="D55" s="951"/>
      <c r="E55" s="951"/>
      <c r="F55" s="951"/>
      <c r="G55" s="951"/>
      <c r="H55" s="951"/>
      <c r="I55" s="951"/>
      <c r="J55" s="951"/>
      <c r="K55" s="951"/>
      <c r="L55" s="958"/>
      <c r="M55" s="959"/>
      <c r="N55" s="959"/>
      <c r="O55" s="959"/>
      <c r="P55" s="960" t="s">
        <v>40</v>
      </c>
      <c r="Q55" s="960"/>
      <c r="R55" s="961"/>
      <c r="S55" s="961"/>
      <c r="T55" s="960" t="s">
        <v>41</v>
      </c>
      <c r="U55" s="962"/>
      <c r="V55" s="963"/>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65"/>
      <c r="AY55" s="966" t="s">
        <v>85</v>
      </c>
      <c r="AZ55" s="935"/>
      <c r="BA55" s="935"/>
      <c r="BB55" s="112" t="s">
        <v>86</v>
      </c>
      <c r="BC55" s="112"/>
      <c r="BD55" s="113"/>
      <c r="BE55" s="113"/>
      <c r="BF55" s="113"/>
      <c r="BG55" s="113"/>
      <c r="BH55" s="113"/>
      <c r="BI55" s="113"/>
      <c r="BJ55" s="113"/>
      <c r="BK55" s="113"/>
      <c r="BL55" s="113"/>
      <c r="BM55" s="114"/>
      <c r="BN55" s="113"/>
      <c r="BO55" s="113"/>
      <c r="BP55" s="113"/>
      <c r="BQ55" s="113"/>
      <c r="BR55" s="113"/>
      <c r="BS55" s="115"/>
      <c r="BT55" s="102"/>
      <c r="BU55" s="103"/>
      <c r="BV55" s="111"/>
      <c r="BW55" s="111"/>
      <c r="BX55" s="105"/>
      <c r="BY55" s="105"/>
      <c r="BZ55" s="106"/>
      <c r="CA55" s="106"/>
      <c r="CB55" s="106"/>
      <c r="CC55" s="106"/>
      <c r="CD55" s="106"/>
      <c r="CE55" s="106"/>
    </row>
    <row r="56" spans="1:92" ht="15" customHeight="1">
      <c r="A56" s="37"/>
      <c r="B56" s="116" t="s">
        <v>87</v>
      </c>
      <c r="C56" s="117"/>
      <c r="D56" s="117"/>
      <c r="E56" s="117"/>
      <c r="F56" s="117"/>
      <c r="G56" s="117"/>
      <c r="H56" s="117"/>
      <c r="I56" s="117"/>
      <c r="J56" s="117"/>
      <c r="K56" s="117"/>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9"/>
      <c r="AT56" s="119"/>
      <c r="AU56" s="119"/>
      <c r="AV56" s="119"/>
      <c r="AW56" s="119"/>
      <c r="AX56" s="119"/>
      <c r="AY56" s="119"/>
      <c r="AZ56" s="97"/>
      <c r="BA56" s="97"/>
      <c r="BB56" s="97"/>
      <c r="BC56" s="97"/>
      <c r="BD56" s="118"/>
      <c r="BE56" s="118"/>
      <c r="BF56" s="118"/>
      <c r="BG56" s="118"/>
      <c r="BH56" s="118"/>
      <c r="BI56" s="118"/>
      <c r="BJ56" s="118"/>
      <c r="BK56" s="118"/>
      <c r="BL56" s="118"/>
      <c r="BM56" s="118"/>
      <c r="BN56" s="118"/>
      <c r="BO56" s="118"/>
      <c r="BP56" s="118"/>
      <c r="BQ56" s="118"/>
      <c r="BR56" s="118"/>
      <c r="BS56" s="120"/>
      <c r="BT56" s="43"/>
      <c r="BU56" s="105"/>
      <c r="BV56" s="121"/>
      <c r="BW56" s="121"/>
      <c r="BX56" s="105"/>
      <c r="BY56" s="105"/>
      <c r="BZ56" s="106"/>
      <c r="CA56" s="106"/>
      <c r="CB56" s="106"/>
      <c r="CC56" s="106"/>
      <c r="CD56" s="106"/>
      <c r="CE56" s="106"/>
    </row>
    <row r="57" spans="1:92" ht="15" customHeight="1">
      <c r="A57" s="37"/>
      <c r="B57" s="978"/>
      <c r="C57" s="979"/>
      <c r="D57" s="979"/>
      <c r="E57" s="979"/>
      <c r="F57" s="979"/>
      <c r="G57" s="979"/>
      <c r="H57" s="979"/>
      <c r="I57" s="979"/>
      <c r="J57" s="979"/>
      <c r="K57" s="979"/>
      <c r="L57" s="979"/>
      <c r="M57" s="979"/>
      <c r="N57" s="979"/>
      <c r="O57" s="979"/>
      <c r="P57" s="979"/>
      <c r="Q57" s="979"/>
      <c r="R57" s="979"/>
      <c r="S57" s="979"/>
      <c r="T57" s="979"/>
      <c r="U57" s="979"/>
      <c r="V57" s="979"/>
      <c r="W57" s="979"/>
      <c r="X57" s="979"/>
      <c r="Y57" s="979"/>
      <c r="Z57" s="979"/>
      <c r="AA57" s="979"/>
      <c r="AB57" s="979"/>
      <c r="AC57" s="979"/>
      <c r="AD57" s="979"/>
      <c r="AE57" s="979"/>
      <c r="AF57" s="979"/>
      <c r="AG57" s="979"/>
      <c r="AH57" s="979"/>
      <c r="AI57" s="979"/>
      <c r="AJ57" s="979"/>
      <c r="AK57" s="979"/>
      <c r="AL57" s="979"/>
      <c r="AM57" s="979"/>
      <c r="AN57" s="979"/>
      <c r="AO57" s="979"/>
      <c r="AP57" s="979"/>
      <c r="AQ57" s="979"/>
      <c r="AR57" s="979"/>
      <c r="AS57" s="979"/>
      <c r="AT57" s="979"/>
      <c r="AU57" s="979"/>
      <c r="AV57" s="979"/>
      <c r="AW57" s="979"/>
      <c r="AX57" s="979"/>
      <c r="AY57" s="979"/>
      <c r="AZ57" s="979"/>
      <c r="BA57" s="979"/>
      <c r="BB57" s="979"/>
      <c r="BC57" s="979"/>
      <c r="BD57" s="979"/>
      <c r="BE57" s="979"/>
      <c r="BF57" s="979"/>
      <c r="BG57" s="979"/>
      <c r="BH57" s="979"/>
      <c r="BI57" s="979"/>
      <c r="BJ57" s="979"/>
      <c r="BK57" s="979"/>
      <c r="BL57" s="979"/>
      <c r="BM57" s="979"/>
      <c r="BN57" s="979"/>
      <c r="BO57" s="979"/>
      <c r="BP57" s="979"/>
      <c r="BQ57" s="979"/>
      <c r="BR57" s="979"/>
      <c r="BS57" s="980"/>
      <c r="BT57" s="43"/>
      <c r="BU57" s="105"/>
      <c r="BV57" s="121"/>
      <c r="BW57" s="121"/>
      <c r="BX57" s="105"/>
      <c r="BY57" s="105"/>
      <c r="BZ57" s="106"/>
      <c r="CA57" s="106"/>
      <c r="CB57" s="106"/>
      <c r="CC57" s="106"/>
      <c r="CD57" s="106"/>
      <c r="CE57" s="106"/>
    </row>
    <row r="58" spans="1:92" ht="15" customHeight="1" thickBot="1">
      <c r="A58" s="37"/>
      <c r="B58" s="978"/>
      <c r="C58" s="979"/>
      <c r="D58" s="979"/>
      <c r="E58" s="979"/>
      <c r="F58" s="979"/>
      <c r="G58" s="979"/>
      <c r="H58" s="979"/>
      <c r="I58" s="979"/>
      <c r="J58" s="979"/>
      <c r="K58" s="979"/>
      <c r="L58" s="979"/>
      <c r="M58" s="979"/>
      <c r="N58" s="979"/>
      <c r="O58" s="979"/>
      <c r="P58" s="979"/>
      <c r="Q58" s="979"/>
      <c r="R58" s="979"/>
      <c r="S58" s="979"/>
      <c r="T58" s="979"/>
      <c r="U58" s="979"/>
      <c r="V58" s="979"/>
      <c r="W58" s="979"/>
      <c r="X58" s="979"/>
      <c r="Y58" s="979"/>
      <c r="Z58" s="979"/>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79"/>
      <c r="AW58" s="979"/>
      <c r="AX58" s="979"/>
      <c r="AY58" s="979"/>
      <c r="AZ58" s="979"/>
      <c r="BA58" s="979"/>
      <c r="BB58" s="979"/>
      <c r="BC58" s="979"/>
      <c r="BD58" s="979"/>
      <c r="BE58" s="979"/>
      <c r="BF58" s="979"/>
      <c r="BG58" s="979"/>
      <c r="BH58" s="979"/>
      <c r="BI58" s="979"/>
      <c r="BJ58" s="979"/>
      <c r="BK58" s="979"/>
      <c r="BL58" s="979"/>
      <c r="BM58" s="979"/>
      <c r="BN58" s="979"/>
      <c r="BO58" s="979"/>
      <c r="BP58" s="979"/>
      <c r="BQ58" s="979"/>
      <c r="BR58" s="979"/>
      <c r="BS58" s="980"/>
      <c r="BT58" s="59"/>
      <c r="BU58" s="105"/>
      <c r="BV58" s="121"/>
      <c r="BW58" s="121"/>
      <c r="BX58" s="105"/>
      <c r="BY58" s="105"/>
    </row>
    <row r="59" spans="1:92" ht="15" customHeight="1" thickBot="1">
      <c r="A59" s="37"/>
      <c r="B59" s="981" t="s">
        <v>277</v>
      </c>
      <c r="C59" s="982"/>
      <c r="D59" s="982"/>
      <c r="E59" s="982"/>
      <c r="F59" s="982"/>
      <c r="G59" s="982"/>
      <c r="H59" s="982"/>
      <c r="I59" s="983"/>
      <c r="J59" s="990" t="s">
        <v>278</v>
      </c>
      <c r="K59" s="990"/>
      <c r="L59" s="990"/>
      <c r="M59" s="990"/>
      <c r="N59" s="990"/>
      <c r="O59" s="990"/>
      <c r="P59" s="990"/>
      <c r="Q59" s="990"/>
      <c r="R59" s="990"/>
      <c r="S59" s="990"/>
      <c r="T59" s="990"/>
      <c r="U59" s="990"/>
      <c r="V59" s="990"/>
      <c r="W59" s="990"/>
      <c r="X59" s="992" t="s">
        <v>279</v>
      </c>
      <c r="Y59" s="990"/>
      <c r="Z59" s="990"/>
      <c r="AA59" s="990"/>
      <c r="AB59" s="990"/>
      <c r="AC59" s="990"/>
      <c r="AD59" s="990"/>
      <c r="AE59" s="990"/>
      <c r="AF59" s="990"/>
      <c r="AG59" s="993"/>
      <c r="AH59" s="996" t="s">
        <v>280</v>
      </c>
      <c r="AI59" s="997"/>
      <c r="AJ59" s="997"/>
      <c r="AK59" s="997"/>
      <c r="AL59" s="997"/>
      <c r="AM59" s="997"/>
      <c r="AN59" s="997"/>
      <c r="AO59" s="997"/>
      <c r="AP59" s="997"/>
      <c r="AQ59" s="997"/>
      <c r="AR59" s="997"/>
      <c r="AS59" s="997"/>
      <c r="AT59" s="997"/>
      <c r="AU59" s="997"/>
      <c r="AV59" s="997"/>
      <c r="AW59" s="997"/>
      <c r="AX59" s="997"/>
      <c r="AY59" s="997"/>
      <c r="AZ59" s="997"/>
      <c r="BA59" s="997"/>
      <c r="BB59" s="997"/>
      <c r="BC59" s="997"/>
      <c r="BD59" s="997"/>
      <c r="BE59" s="997"/>
      <c r="BF59" s="997"/>
      <c r="BG59" s="997"/>
      <c r="BH59" s="997"/>
      <c r="BI59" s="997"/>
      <c r="BJ59" s="997"/>
      <c r="BK59" s="997"/>
      <c r="BL59" s="997"/>
      <c r="BM59" s="997"/>
      <c r="BN59" s="997"/>
      <c r="BO59" s="997"/>
      <c r="BP59" s="997"/>
      <c r="BQ59" s="997"/>
      <c r="BR59" s="997"/>
      <c r="BS59" s="998"/>
      <c r="BT59" s="122"/>
      <c r="BU59" s="123"/>
      <c r="BV59" s="37"/>
      <c r="BW59" s="37"/>
      <c r="BX59" s="37"/>
      <c r="BY59" s="37"/>
      <c r="BZ59" s="37"/>
      <c r="CA59" s="40"/>
      <c r="CB59" s="61"/>
      <c r="CC59" s="61"/>
      <c r="CD59" s="43"/>
      <c r="CE59" s="40"/>
      <c r="CI59" s="44"/>
      <c r="CJ59" s="44"/>
      <c r="CK59" s="44"/>
      <c r="CL59" s="44"/>
      <c r="CM59" s="44"/>
      <c r="CN59" s="124"/>
    </row>
    <row r="60" spans="1:92" ht="15" customHeight="1" thickBot="1">
      <c r="B60" s="984"/>
      <c r="C60" s="985"/>
      <c r="D60" s="985"/>
      <c r="E60" s="985"/>
      <c r="F60" s="985"/>
      <c r="G60" s="985"/>
      <c r="H60" s="985"/>
      <c r="I60" s="986"/>
      <c r="J60" s="991"/>
      <c r="K60" s="991"/>
      <c r="L60" s="991"/>
      <c r="M60" s="991"/>
      <c r="N60" s="991"/>
      <c r="O60" s="991"/>
      <c r="P60" s="991"/>
      <c r="Q60" s="991"/>
      <c r="R60" s="991"/>
      <c r="S60" s="991"/>
      <c r="T60" s="991"/>
      <c r="U60" s="991"/>
      <c r="V60" s="991"/>
      <c r="W60" s="991"/>
      <c r="X60" s="994"/>
      <c r="Y60" s="991"/>
      <c r="Z60" s="991"/>
      <c r="AA60" s="991"/>
      <c r="AB60" s="991"/>
      <c r="AC60" s="991"/>
      <c r="AD60" s="991"/>
      <c r="AE60" s="991"/>
      <c r="AF60" s="991"/>
      <c r="AG60" s="995"/>
      <c r="AH60" s="999" t="s">
        <v>281</v>
      </c>
      <c r="AI60" s="1000"/>
      <c r="AJ60" s="1000"/>
      <c r="AK60" s="1000"/>
      <c r="AL60" s="1000"/>
      <c r="AM60" s="1000"/>
      <c r="AN60" s="1000"/>
      <c r="AO60" s="1000"/>
      <c r="AP60" s="1000"/>
      <c r="AQ60" s="1001"/>
      <c r="AR60" s="1002" t="s">
        <v>282</v>
      </c>
      <c r="AS60" s="1003"/>
      <c r="AT60" s="1003"/>
      <c r="AU60" s="1003"/>
      <c r="AV60" s="1003"/>
      <c r="AW60" s="1003"/>
      <c r="AX60" s="1003"/>
      <c r="AY60" s="1003"/>
      <c r="AZ60" s="1003"/>
      <c r="BA60" s="1004"/>
      <c r="BB60" s="1005" t="s">
        <v>283</v>
      </c>
      <c r="BC60" s="1006"/>
      <c r="BD60" s="1006"/>
      <c r="BE60" s="1006"/>
      <c r="BF60" s="1006"/>
      <c r="BG60" s="1006"/>
      <c r="BH60" s="1006"/>
      <c r="BI60" s="1006"/>
      <c r="BJ60" s="1005" t="s">
        <v>284</v>
      </c>
      <c r="BK60" s="1006"/>
      <c r="BL60" s="1006"/>
      <c r="BM60" s="1006"/>
      <c r="BN60" s="1006"/>
      <c r="BO60" s="1006"/>
      <c r="BP60" s="1006"/>
      <c r="BQ60" s="1006"/>
      <c r="BR60" s="1006"/>
      <c r="BS60" s="1007"/>
    </row>
    <row r="61" spans="1:92" ht="15" customHeight="1">
      <c r="B61" s="984"/>
      <c r="C61" s="985"/>
      <c r="D61" s="985"/>
      <c r="E61" s="985"/>
      <c r="F61" s="985"/>
      <c r="G61" s="985"/>
      <c r="H61" s="985"/>
      <c r="I61" s="986"/>
      <c r="J61" s="1008" t="s">
        <v>241</v>
      </c>
      <c r="K61" s="1008"/>
      <c r="L61" s="1008"/>
      <c r="M61" s="1008"/>
      <c r="N61" s="1008"/>
      <c r="O61" s="1008"/>
      <c r="P61" s="1008"/>
      <c r="Q61" s="1008"/>
      <c r="R61" s="1008"/>
      <c r="S61" s="1008"/>
      <c r="T61" s="1008"/>
      <c r="U61" s="1008"/>
      <c r="V61" s="1008"/>
      <c r="W61" s="1008"/>
      <c r="X61" s="1012">
        <f>IF(CN6=0,"",CN6)</f>
        <v>6</v>
      </c>
      <c r="Y61" s="1010"/>
      <c r="Z61" s="1010"/>
      <c r="AA61" s="1009" t="s">
        <v>40</v>
      </c>
      <c r="AB61" s="1009"/>
      <c r="AC61" s="1010" t="str">
        <f>IF(CO6=0,"",CO6)</f>
        <v/>
      </c>
      <c r="AD61" s="1010"/>
      <c r="AE61" s="1010"/>
      <c r="AF61" s="1009" t="s">
        <v>260</v>
      </c>
      <c r="AG61" s="1011"/>
      <c r="AH61" s="1013">
        <f>IF(CS6=0,"",CS6)</f>
        <v>2</v>
      </c>
      <c r="AI61" s="1010"/>
      <c r="AJ61" s="1010"/>
      <c r="AK61" s="1009" t="s">
        <v>40</v>
      </c>
      <c r="AL61" s="1009"/>
      <c r="AM61" s="1010">
        <f>IF(CT6=0,"",CT6)</f>
        <v>6</v>
      </c>
      <c r="AN61" s="1010"/>
      <c r="AO61" s="1010"/>
      <c r="AP61" s="1009" t="s">
        <v>260</v>
      </c>
      <c r="AQ61" s="1019"/>
      <c r="AR61" s="1012"/>
      <c r="AS61" s="1010"/>
      <c r="AT61" s="1010"/>
      <c r="AU61" s="1009" t="s">
        <v>40</v>
      </c>
      <c r="AV61" s="1009"/>
      <c r="AW61" s="1010"/>
      <c r="AX61" s="1010"/>
      <c r="AY61" s="1010"/>
      <c r="AZ61" s="1009" t="s">
        <v>260</v>
      </c>
      <c r="BA61" s="1011"/>
      <c r="BB61" s="1008">
        <f>IF(DC6=0,"",DC6)</f>
        <v>1</v>
      </c>
      <c r="BC61" s="1013"/>
      <c r="BD61" s="1009" t="s">
        <v>40</v>
      </c>
      <c r="BE61" s="1009"/>
      <c r="BF61" s="1010">
        <f>IF(DD6=0,"",DD6)</f>
        <v>6</v>
      </c>
      <c r="BG61" s="1010"/>
      <c r="BH61" s="1017" t="s">
        <v>260</v>
      </c>
      <c r="BI61" s="1018"/>
      <c r="BJ61" s="1013"/>
      <c r="BK61" s="1010"/>
      <c r="BL61" s="1010"/>
      <c r="BM61" s="1009" t="s">
        <v>40</v>
      </c>
      <c r="BN61" s="1009"/>
      <c r="BO61" s="1010"/>
      <c r="BP61" s="1010"/>
      <c r="BQ61" s="1010"/>
      <c r="BR61" s="1009" t="s">
        <v>260</v>
      </c>
      <c r="BS61" s="1011"/>
      <c r="BV61" s="41"/>
      <c r="BW61" s="42"/>
    </row>
    <row r="62" spans="1:92" ht="15" customHeight="1">
      <c r="B62" s="984"/>
      <c r="C62" s="985"/>
      <c r="D62" s="985"/>
      <c r="E62" s="985"/>
      <c r="F62" s="985"/>
      <c r="G62" s="985"/>
      <c r="H62" s="985"/>
      <c r="I62" s="986"/>
      <c r="J62" s="1016" t="s">
        <v>245</v>
      </c>
      <c r="K62" s="1016"/>
      <c r="L62" s="1016"/>
      <c r="M62" s="1016"/>
      <c r="N62" s="1016"/>
      <c r="O62" s="1016"/>
      <c r="P62" s="1016"/>
      <c r="Q62" s="1016"/>
      <c r="R62" s="1016"/>
      <c r="S62" s="1016"/>
      <c r="T62" s="1016"/>
      <c r="U62" s="1016"/>
      <c r="V62" s="1016"/>
      <c r="W62" s="1016"/>
      <c r="X62" s="1012" t="str">
        <f t="shared" ref="X62:X65" si="65">IF(CN7=0,"",CN7)</f>
        <v/>
      </c>
      <c r="Y62" s="1010"/>
      <c r="Z62" s="1010"/>
      <c r="AA62" s="1014" t="s">
        <v>40</v>
      </c>
      <c r="AB62" s="1014"/>
      <c r="AC62" s="1010" t="str">
        <f t="shared" ref="AC62:AC65" si="66">IF(CO7=0,"",CO7)</f>
        <v/>
      </c>
      <c r="AD62" s="1010"/>
      <c r="AE62" s="1010"/>
      <c r="AF62" s="1014" t="s">
        <v>260</v>
      </c>
      <c r="AG62" s="1015"/>
      <c r="AH62" s="1013" t="str">
        <f t="shared" ref="AH62:AH65" si="67">IF(CS7=0,"",CS7)</f>
        <v/>
      </c>
      <c r="AI62" s="1010"/>
      <c r="AJ62" s="1010"/>
      <c r="AK62" s="1014" t="s">
        <v>40</v>
      </c>
      <c r="AL62" s="1014"/>
      <c r="AM62" s="1010" t="str">
        <f t="shared" ref="AM62:AM65" si="68">IF(CT7=0,"",CT7)</f>
        <v/>
      </c>
      <c r="AN62" s="1010"/>
      <c r="AO62" s="1010"/>
      <c r="AP62" s="1014" t="s">
        <v>260</v>
      </c>
      <c r="AQ62" s="1020"/>
      <c r="AR62" s="1012"/>
      <c r="AS62" s="1010"/>
      <c r="AT62" s="1010"/>
      <c r="AU62" s="1014" t="s">
        <v>40</v>
      </c>
      <c r="AV62" s="1014"/>
      <c r="AW62" s="1010"/>
      <c r="AX62" s="1010"/>
      <c r="AY62" s="1010"/>
      <c r="AZ62" s="1014" t="s">
        <v>260</v>
      </c>
      <c r="BA62" s="1015"/>
      <c r="BB62" s="1008" t="str">
        <f>IF(DC7=0,"",DC7)</f>
        <v/>
      </c>
      <c r="BC62" s="1013"/>
      <c r="BD62" s="1014" t="s">
        <v>40</v>
      </c>
      <c r="BE62" s="1014"/>
      <c r="BF62" s="1010" t="str">
        <f>IF(DD7=0,"",DD7)</f>
        <v/>
      </c>
      <c r="BG62" s="1010"/>
      <c r="BH62" s="1020" t="s">
        <v>260</v>
      </c>
      <c r="BI62" s="1021"/>
      <c r="BJ62" s="1013" t="str">
        <f t="shared" ref="BJ62:BJ66" si="69">IF(DH7=0,"",DH7)</f>
        <v/>
      </c>
      <c r="BK62" s="1010"/>
      <c r="BL62" s="1010"/>
      <c r="BM62" s="1014" t="s">
        <v>40</v>
      </c>
      <c r="BN62" s="1014"/>
      <c r="BO62" s="1010" t="str">
        <f t="shared" ref="BO62:BO66" si="70">IF(DI7=0,"",DI7)</f>
        <v/>
      </c>
      <c r="BP62" s="1010"/>
      <c r="BQ62" s="1010"/>
      <c r="BR62" s="1014" t="s">
        <v>260</v>
      </c>
      <c r="BS62" s="1015"/>
      <c r="BV62" s="41"/>
      <c r="BW62" s="42"/>
    </row>
    <row r="63" spans="1:92" ht="15" customHeight="1">
      <c r="B63" s="984"/>
      <c r="C63" s="985"/>
      <c r="D63" s="985"/>
      <c r="E63" s="985"/>
      <c r="F63" s="985"/>
      <c r="G63" s="985"/>
      <c r="H63" s="985"/>
      <c r="I63" s="986"/>
      <c r="J63" s="1016" t="s">
        <v>247</v>
      </c>
      <c r="K63" s="1016"/>
      <c r="L63" s="1016"/>
      <c r="M63" s="1016"/>
      <c r="N63" s="1016"/>
      <c r="O63" s="1016"/>
      <c r="P63" s="1016"/>
      <c r="Q63" s="1016"/>
      <c r="R63" s="1016"/>
      <c r="S63" s="1016"/>
      <c r="T63" s="1016"/>
      <c r="U63" s="1016"/>
      <c r="V63" s="1016"/>
      <c r="W63" s="1016"/>
      <c r="X63" s="1012" t="str">
        <f t="shared" si="65"/>
        <v/>
      </c>
      <c r="Y63" s="1010"/>
      <c r="Z63" s="1010"/>
      <c r="AA63" s="1014" t="s">
        <v>40</v>
      </c>
      <c r="AB63" s="1014"/>
      <c r="AC63" s="1010" t="str">
        <f t="shared" si="66"/>
        <v/>
      </c>
      <c r="AD63" s="1010"/>
      <c r="AE63" s="1010"/>
      <c r="AF63" s="1014" t="s">
        <v>260</v>
      </c>
      <c r="AG63" s="1015"/>
      <c r="AH63" s="1013" t="str">
        <f t="shared" si="67"/>
        <v/>
      </c>
      <c r="AI63" s="1010"/>
      <c r="AJ63" s="1010"/>
      <c r="AK63" s="1014" t="s">
        <v>40</v>
      </c>
      <c r="AL63" s="1014"/>
      <c r="AM63" s="1010" t="str">
        <f t="shared" si="68"/>
        <v/>
      </c>
      <c r="AN63" s="1010"/>
      <c r="AO63" s="1010"/>
      <c r="AP63" s="1014" t="s">
        <v>260</v>
      </c>
      <c r="AQ63" s="1020"/>
      <c r="AR63" s="1012"/>
      <c r="AS63" s="1010"/>
      <c r="AT63" s="1010"/>
      <c r="AU63" s="1014" t="s">
        <v>40</v>
      </c>
      <c r="AV63" s="1014"/>
      <c r="AW63" s="1010"/>
      <c r="AX63" s="1010"/>
      <c r="AY63" s="1010"/>
      <c r="AZ63" s="1014" t="s">
        <v>260</v>
      </c>
      <c r="BA63" s="1015"/>
      <c r="BB63" s="1008" t="str">
        <f>IF(DC8=0,"",DC8)</f>
        <v/>
      </c>
      <c r="BC63" s="1013"/>
      <c r="BD63" s="1014" t="s">
        <v>40</v>
      </c>
      <c r="BE63" s="1014"/>
      <c r="BF63" s="1010" t="str">
        <f>IF(DD8=0,"",DD8)</f>
        <v/>
      </c>
      <c r="BG63" s="1010"/>
      <c r="BH63" s="1020" t="s">
        <v>260</v>
      </c>
      <c r="BI63" s="1021"/>
      <c r="BJ63" s="1013" t="str">
        <f t="shared" si="69"/>
        <v/>
      </c>
      <c r="BK63" s="1010"/>
      <c r="BL63" s="1010"/>
      <c r="BM63" s="1014" t="s">
        <v>40</v>
      </c>
      <c r="BN63" s="1014"/>
      <c r="BO63" s="1010" t="str">
        <f t="shared" si="70"/>
        <v/>
      </c>
      <c r="BP63" s="1010"/>
      <c r="BQ63" s="1010"/>
      <c r="BR63" s="1014" t="s">
        <v>260</v>
      </c>
      <c r="BS63" s="1015"/>
    </row>
    <row r="64" spans="1:92" ht="15" customHeight="1">
      <c r="B64" s="984"/>
      <c r="C64" s="985"/>
      <c r="D64" s="985"/>
      <c r="E64" s="985"/>
      <c r="F64" s="985"/>
      <c r="G64" s="985"/>
      <c r="H64" s="985"/>
      <c r="I64" s="986"/>
      <c r="J64" s="1016" t="s">
        <v>248</v>
      </c>
      <c r="K64" s="1016"/>
      <c r="L64" s="1016"/>
      <c r="M64" s="1016"/>
      <c r="N64" s="1016"/>
      <c r="O64" s="1016"/>
      <c r="P64" s="1016"/>
      <c r="Q64" s="1016"/>
      <c r="R64" s="1016"/>
      <c r="S64" s="1016"/>
      <c r="T64" s="1016"/>
      <c r="U64" s="1016"/>
      <c r="V64" s="1016"/>
      <c r="W64" s="1016"/>
      <c r="X64" s="1012" t="str">
        <f t="shared" si="65"/>
        <v/>
      </c>
      <c r="Y64" s="1010"/>
      <c r="Z64" s="1010"/>
      <c r="AA64" s="1014" t="s">
        <v>40</v>
      </c>
      <c r="AB64" s="1014"/>
      <c r="AC64" s="1010" t="str">
        <f t="shared" si="66"/>
        <v/>
      </c>
      <c r="AD64" s="1010"/>
      <c r="AE64" s="1010"/>
      <c r="AF64" s="1014" t="s">
        <v>260</v>
      </c>
      <c r="AG64" s="1015"/>
      <c r="AH64" s="1013" t="str">
        <f t="shared" si="67"/>
        <v/>
      </c>
      <c r="AI64" s="1010"/>
      <c r="AJ64" s="1010"/>
      <c r="AK64" s="1014" t="s">
        <v>40</v>
      </c>
      <c r="AL64" s="1014"/>
      <c r="AM64" s="1010" t="str">
        <f t="shared" si="68"/>
        <v/>
      </c>
      <c r="AN64" s="1010"/>
      <c r="AO64" s="1010"/>
      <c r="AP64" s="1014" t="s">
        <v>260</v>
      </c>
      <c r="AQ64" s="1020"/>
      <c r="AR64" s="1012" t="str">
        <f t="shared" ref="AR64:AR65" si="71">IF(CX9=0,"",CX9)</f>
        <v/>
      </c>
      <c r="AS64" s="1010"/>
      <c r="AT64" s="1010"/>
      <c r="AU64" s="1014" t="s">
        <v>40</v>
      </c>
      <c r="AV64" s="1014"/>
      <c r="AW64" s="1010" t="str">
        <f t="shared" ref="AW64:AW65" si="72">IF(CY9=0,"",CY9)</f>
        <v/>
      </c>
      <c r="AX64" s="1010"/>
      <c r="AY64" s="1010"/>
      <c r="AZ64" s="1014" t="s">
        <v>260</v>
      </c>
      <c r="BA64" s="1015"/>
      <c r="BB64" s="1008" t="str">
        <f>IF(DC9=0,"",DC9)</f>
        <v/>
      </c>
      <c r="BC64" s="1013"/>
      <c r="BD64" s="1014" t="s">
        <v>40</v>
      </c>
      <c r="BE64" s="1014"/>
      <c r="BF64" s="1010" t="str">
        <f>IF(DD9=0,"",DD9)</f>
        <v/>
      </c>
      <c r="BG64" s="1010"/>
      <c r="BH64" s="1020" t="s">
        <v>260</v>
      </c>
      <c r="BI64" s="1021"/>
      <c r="BJ64" s="1013"/>
      <c r="BK64" s="1010"/>
      <c r="BL64" s="1010"/>
      <c r="BM64" s="1014" t="s">
        <v>40</v>
      </c>
      <c r="BN64" s="1014"/>
      <c r="BO64" s="1010"/>
      <c r="BP64" s="1010"/>
      <c r="BQ64" s="1010"/>
      <c r="BR64" s="1014" t="s">
        <v>260</v>
      </c>
      <c r="BS64" s="1015"/>
    </row>
    <row r="65" spans="1:113" ht="15" customHeight="1">
      <c r="B65" s="984"/>
      <c r="C65" s="985"/>
      <c r="D65" s="985"/>
      <c r="E65" s="985"/>
      <c r="F65" s="985"/>
      <c r="G65" s="985"/>
      <c r="H65" s="985"/>
      <c r="I65" s="986"/>
      <c r="J65" s="1016" t="s">
        <v>250</v>
      </c>
      <c r="K65" s="1016"/>
      <c r="L65" s="1016"/>
      <c r="M65" s="1016"/>
      <c r="N65" s="1016"/>
      <c r="O65" s="1016"/>
      <c r="P65" s="1016"/>
      <c r="Q65" s="1016"/>
      <c r="R65" s="1016"/>
      <c r="S65" s="1016"/>
      <c r="T65" s="1016"/>
      <c r="U65" s="1016"/>
      <c r="V65" s="1016"/>
      <c r="W65" s="1016"/>
      <c r="X65" s="1012" t="str">
        <f t="shared" si="65"/>
        <v/>
      </c>
      <c r="Y65" s="1010"/>
      <c r="Z65" s="1010"/>
      <c r="AA65" s="1014" t="s">
        <v>40</v>
      </c>
      <c r="AB65" s="1014"/>
      <c r="AC65" s="1010" t="str">
        <f t="shared" si="66"/>
        <v/>
      </c>
      <c r="AD65" s="1010"/>
      <c r="AE65" s="1010"/>
      <c r="AF65" s="1014" t="s">
        <v>260</v>
      </c>
      <c r="AG65" s="1015"/>
      <c r="AH65" s="1013" t="str">
        <f t="shared" si="67"/>
        <v/>
      </c>
      <c r="AI65" s="1010"/>
      <c r="AJ65" s="1010"/>
      <c r="AK65" s="1014" t="s">
        <v>40</v>
      </c>
      <c r="AL65" s="1014"/>
      <c r="AM65" s="1010" t="str">
        <f t="shared" si="68"/>
        <v/>
      </c>
      <c r="AN65" s="1010"/>
      <c r="AO65" s="1010"/>
      <c r="AP65" s="1014" t="s">
        <v>260</v>
      </c>
      <c r="AQ65" s="1020"/>
      <c r="AR65" s="1012" t="str">
        <f t="shared" si="71"/>
        <v/>
      </c>
      <c r="AS65" s="1010"/>
      <c r="AT65" s="1010"/>
      <c r="AU65" s="1014" t="s">
        <v>40</v>
      </c>
      <c r="AV65" s="1014"/>
      <c r="AW65" s="1010" t="str">
        <f t="shared" si="72"/>
        <v/>
      </c>
      <c r="AX65" s="1010"/>
      <c r="AY65" s="1010"/>
      <c r="AZ65" s="1014" t="s">
        <v>260</v>
      </c>
      <c r="BA65" s="1015"/>
      <c r="BB65" s="1008" t="str">
        <f>IF(DC10=0,"",DC10)</f>
        <v/>
      </c>
      <c r="BC65" s="1013"/>
      <c r="BD65" s="1014" t="s">
        <v>40</v>
      </c>
      <c r="BE65" s="1014"/>
      <c r="BF65" s="1010" t="str">
        <f>IF(DD10=0,"",DD10)</f>
        <v/>
      </c>
      <c r="BG65" s="1010"/>
      <c r="BH65" s="1020" t="s">
        <v>260</v>
      </c>
      <c r="BI65" s="1021"/>
      <c r="BJ65" s="1013" t="str">
        <f t="shared" si="69"/>
        <v/>
      </c>
      <c r="BK65" s="1010"/>
      <c r="BL65" s="1010"/>
      <c r="BM65" s="1014" t="s">
        <v>40</v>
      </c>
      <c r="BN65" s="1014"/>
      <c r="BO65" s="1010" t="str">
        <f t="shared" si="70"/>
        <v/>
      </c>
      <c r="BP65" s="1010"/>
      <c r="BQ65" s="1010"/>
      <c r="BR65" s="1014" t="s">
        <v>260</v>
      </c>
      <c r="BS65" s="1015"/>
    </row>
    <row r="66" spans="1:113" s="125" customFormat="1" ht="15" customHeight="1">
      <c r="B66" s="984"/>
      <c r="C66" s="985"/>
      <c r="D66" s="985"/>
      <c r="E66" s="985"/>
      <c r="F66" s="985"/>
      <c r="G66" s="985"/>
      <c r="H66" s="985"/>
      <c r="I66" s="986"/>
      <c r="J66" s="1016" t="s">
        <v>285</v>
      </c>
      <c r="K66" s="1016"/>
      <c r="L66" s="1016"/>
      <c r="M66" s="1016"/>
      <c r="N66" s="1016"/>
      <c r="O66" s="1016"/>
      <c r="P66" s="1016"/>
      <c r="Q66" s="1016"/>
      <c r="R66" s="1016"/>
      <c r="S66" s="1016"/>
      <c r="T66" s="1016"/>
      <c r="U66" s="1016"/>
      <c r="V66" s="1016"/>
      <c r="W66" s="1016"/>
      <c r="X66" s="1012" t="str">
        <f>IF(SUM(CN11:CN13)=0,"",SUM(CN11:CN13))</f>
        <v/>
      </c>
      <c r="Y66" s="1010"/>
      <c r="Z66" s="1010"/>
      <c r="AA66" s="1014" t="s">
        <v>40</v>
      </c>
      <c r="AB66" s="1014"/>
      <c r="AC66" s="1010" t="str">
        <f>IF(SUM(CO11:CO13)=0,"",SUM(CO11:CO13))</f>
        <v/>
      </c>
      <c r="AD66" s="1010"/>
      <c r="AE66" s="1010"/>
      <c r="AF66" s="1014" t="s">
        <v>260</v>
      </c>
      <c r="AG66" s="1015"/>
      <c r="AH66" s="1013"/>
      <c r="AI66" s="1010"/>
      <c r="AJ66" s="1010"/>
      <c r="AK66" s="1014" t="s">
        <v>40</v>
      </c>
      <c r="AL66" s="1014"/>
      <c r="AM66" s="1010"/>
      <c r="AN66" s="1010"/>
      <c r="AO66" s="1010"/>
      <c r="AP66" s="1014" t="s">
        <v>260</v>
      </c>
      <c r="AQ66" s="1020"/>
      <c r="AR66" s="1012" t="str">
        <f>IF(SUM(CX11:CX13)=0,"",SUM(CX11:CX13))</f>
        <v/>
      </c>
      <c r="AS66" s="1010"/>
      <c r="AT66" s="1010"/>
      <c r="AU66" s="1014" t="s">
        <v>40</v>
      </c>
      <c r="AV66" s="1014"/>
      <c r="AW66" s="1010" t="str">
        <f>IF(SUM(CY11:CY13)=0,"",SUM(CY11:CY13))</f>
        <v/>
      </c>
      <c r="AX66" s="1010"/>
      <c r="AY66" s="1010"/>
      <c r="AZ66" s="1014" t="s">
        <v>260</v>
      </c>
      <c r="BA66" s="1015"/>
      <c r="BB66" s="1032" t="str">
        <f>IF(SUM(DC11:DC13)=0,"",SUM(DC11:DC13))</f>
        <v/>
      </c>
      <c r="BC66" s="1033"/>
      <c r="BD66" s="1014" t="s">
        <v>40</v>
      </c>
      <c r="BE66" s="1014"/>
      <c r="BF66" s="1031" t="str">
        <f>IF(SUM(DD11:DD13)=0,"",SUM(DD11:DD13))</f>
        <v/>
      </c>
      <c r="BG66" s="1031"/>
      <c r="BH66" s="1020" t="s">
        <v>260</v>
      </c>
      <c r="BI66" s="1021"/>
      <c r="BJ66" s="1013" t="str">
        <f t="shared" si="69"/>
        <v/>
      </c>
      <c r="BK66" s="1010"/>
      <c r="BL66" s="1010"/>
      <c r="BM66" s="1014" t="s">
        <v>40</v>
      </c>
      <c r="BN66" s="1014"/>
      <c r="BO66" s="1010" t="str">
        <f t="shared" si="70"/>
        <v/>
      </c>
      <c r="BP66" s="1010"/>
      <c r="BQ66" s="1010"/>
      <c r="BR66" s="1014" t="s">
        <v>260</v>
      </c>
      <c r="BS66" s="1015"/>
      <c r="BV66" s="126"/>
      <c r="BW66" s="126"/>
      <c r="BX66" s="127"/>
      <c r="BZ66" s="128"/>
      <c r="CA66" s="128"/>
      <c r="CB66" s="128"/>
      <c r="CC66" s="128"/>
      <c r="CD66" s="128"/>
      <c r="CE66" s="128"/>
      <c r="CF66" s="128"/>
      <c r="CG66" s="128"/>
      <c r="CH66" s="128"/>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row>
    <row r="67" spans="1:113" s="125" customFormat="1" ht="15" customHeight="1">
      <c r="B67" s="984"/>
      <c r="C67" s="985"/>
      <c r="D67" s="985"/>
      <c r="E67" s="985"/>
      <c r="F67" s="985"/>
      <c r="G67" s="985"/>
      <c r="H67" s="985"/>
      <c r="I67" s="986"/>
      <c r="J67" s="1022" t="s">
        <v>286</v>
      </c>
      <c r="K67" s="1023"/>
      <c r="L67" s="1023"/>
      <c r="M67" s="1023"/>
      <c r="N67" s="1023"/>
      <c r="O67" s="1023"/>
      <c r="P67" s="1023"/>
      <c r="Q67" s="1023"/>
      <c r="R67" s="1023"/>
      <c r="S67" s="1023"/>
      <c r="T67" s="1023"/>
      <c r="U67" s="1023"/>
      <c r="V67" s="1023"/>
      <c r="W67" s="1023"/>
      <c r="X67" s="1024" t="str">
        <f>IF(CN15=0,"",CN15)</f>
        <v/>
      </c>
      <c r="Y67" s="1025"/>
      <c r="Z67" s="1026"/>
      <c r="AA67" s="1027" t="s">
        <v>40</v>
      </c>
      <c r="AB67" s="1028"/>
      <c r="AC67" s="1029" t="str">
        <f>IF(CO15=0,"",CO15)</f>
        <v/>
      </c>
      <c r="AD67" s="1025"/>
      <c r="AE67" s="1026"/>
      <c r="AF67" s="1027" t="s">
        <v>260</v>
      </c>
      <c r="AG67" s="1030"/>
      <c r="AH67" s="1025" t="str">
        <f>IF(CS15=0,"",CS15)</f>
        <v/>
      </c>
      <c r="AI67" s="1025"/>
      <c r="AJ67" s="1026"/>
      <c r="AK67" s="1027" t="s">
        <v>40</v>
      </c>
      <c r="AL67" s="1028"/>
      <c r="AM67" s="1029" t="str">
        <f>IF(CT15=0,"",CT15)</f>
        <v/>
      </c>
      <c r="AN67" s="1025"/>
      <c r="AO67" s="1026"/>
      <c r="AP67" s="1027" t="s">
        <v>260</v>
      </c>
      <c r="AQ67" s="1030"/>
      <c r="AR67" s="1025" t="str">
        <f>IF(CX15=0,"",CX15)</f>
        <v/>
      </c>
      <c r="AS67" s="1025"/>
      <c r="AT67" s="1026"/>
      <c r="AU67" s="1027" t="s">
        <v>40</v>
      </c>
      <c r="AV67" s="1028"/>
      <c r="AW67" s="1029" t="str">
        <f>IF(CY15=0,"",CY15)</f>
        <v/>
      </c>
      <c r="AX67" s="1025"/>
      <c r="AY67" s="1026"/>
      <c r="AZ67" s="1027" t="s">
        <v>260</v>
      </c>
      <c r="BA67" s="1030"/>
      <c r="BB67" s="1024" t="str">
        <f>IF(DC15=0,"",DC15)</f>
        <v/>
      </c>
      <c r="BC67" s="1026"/>
      <c r="BD67" s="1027" t="s">
        <v>40</v>
      </c>
      <c r="BE67" s="1028"/>
      <c r="BF67" s="1029" t="str">
        <f>IF(DD15=0,"",DD15)</f>
        <v/>
      </c>
      <c r="BG67" s="1026"/>
      <c r="BH67" s="1027" t="s">
        <v>260</v>
      </c>
      <c r="BI67" s="1034"/>
      <c r="BJ67" s="1024"/>
      <c r="BK67" s="1025"/>
      <c r="BL67" s="1026"/>
      <c r="BM67" s="1027" t="s">
        <v>40</v>
      </c>
      <c r="BN67" s="1028"/>
      <c r="BO67" s="1029"/>
      <c r="BP67" s="1025"/>
      <c r="BQ67" s="1026"/>
      <c r="BR67" s="1027" t="s">
        <v>260</v>
      </c>
      <c r="BS67" s="1030"/>
      <c r="BV67" s="126"/>
      <c r="BW67" s="126"/>
      <c r="BX67" s="127"/>
      <c r="BZ67" s="128"/>
      <c r="CA67" s="128"/>
      <c r="CB67" s="128"/>
      <c r="CC67" s="128"/>
      <c r="CD67" s="128"/>
      <c r="CE67" s="128"/>
      <c r="CF67" s="128"/>
      <c r="CG67" s="128"/>
      <c r="CH67" s="128"/>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row>
    <row r="68" spans="1:113" s="125" customFormat="1" ht="15" customHeight="1" thickBot="1">
      <c r="B68" s="987"/>
      <c r="C68" s="988"/>
      <c r="D68" s="988"/>
      <c r="E68" s="988"/>
      <c r="F68" s="988"/>
      <c r="G68" s="988"/>
      <c r="H68" s="988"/>
      <c r="I68" s="989"/>
      <c r="J68" s="1039" t="s">
        <v>269</v>
      </c>
      <c r="K68" s="1039"/>
      <c r="L68" s="1039"/>
      <c r="M68" s="1039"/>
      <c r="N68" s="1039"/>
      <c r="O68" s="1039"/>
      <c r="P68" s="1039"/>
      <c r="Q68" s="1039"/>
      <c r="R68" s="1039"/>
      <c r="S68" s="1039"/>
      <c r="T68" s="1039"/>
      <c r="U68" s="1039"/>
      <c r="V68" s="1039"/>
      <c r="W68" s="1039"/>
      <c r="X68" s="1037" t="str">
        <f>IF(CN14=0,"",CN14)</f>
        <v/>
      </c>
      <c r="Y68" s="1038"/>
      <c r="Z68" s="1038"/>
      <c r="AA68" s="1035" t="s">
        <v>40</v>
      </c>
      <c r="AB68" s="1035"/>
      <c r="AC68" s="1038" t="str">
        <f>IF(CO14=0,"",CO14)</f>
        <v/>
      </c>
      <c r="AD68" s="1038"/>
      <c r="AE68" s="1038"/>
      <c r="AF68" s="1035" t="s">
        <v>260</v>
      </c>
      <c r="AG68" s="1040"/>
      <c r="AH68" s="1041" t="str">
        <f>IF(CS14=0,"",CS14)</f>
        <v/>
      </c>
      <c r="AI68" s="1038"/>
      <c r="AJ68" s="1038"/>
      <c r="AK68" s="1035" t="s">
        <v>40</v>
      </c>
      <c r="AL68" s="1035"/>
      <c r="AM68" s="1038" t="str">
        <f>IF(CT14=0,"",CT14)</f>
        <v/>
      </c>
      <c r="AN68" s="1038"/>
      <c r="AO68" s="1038"/>
      <c r="AP68" s="1035" t="s">
        <v>260</v>
      </c>
      <c r="AQ68" s="1036"/>
      <c r="AR68" s="1037" t="str">
        <f>IF(CX14=0,"",CX14)</f>
        <v/>
      </c>
      <c r="AS68" s="1038"/>
      <c r="AT68" s="1038"/>
      <c r="AU68" s="1035" t="s">
        <v>40</v>
      </c>
      <c r="AV68" s="1035"/>
      <c r="AW68" s="1038" t="str">
        <f>IF(CY14=0,"",CY14)</f>
        <v/>
      </c>
      <c r="AX68" s="1038"/>
      <c r="AY68" s="1038"/>
      <c r="AZ68" s="1035" t="s">
        <v>260</v>
      </c>
      <c r="BA68" s="1040"/>
      <c r="BB68" s="1068" t="str">
        <f>IF(DC14=0,"",DC14)</f>
        <v/>
      </c>
      <c r="BC68" s="1069"/>
      <c r="BD68" s="1035" t="s">
        <v>40</v>
      </c>
      <c r="BE68" s="1035"/>
      <c r="BF68" s="1070" t="str">
        <f>IF(DD14=0,"",DD14)</f>
        <v/>
      </c>
      <c r="BG68" s="1070"/>
      <c r="BH68" s="1071" t="s">
        <v>260</v>
      </c>
      <c r="BI68" s="1072"/>
      <c r="BJ68" s="1041" t="str">
        <f>IF(DH12=0,"",DH12)</f>
        <v/>
      </c>
      <c r="BK68" s="1038"/>
      <c r="BL68" s="1038"/>
      <c r="BM68" s="1035" t="s">
        <v>40</v>
      </c>
      <c r="BN68" s="1035"/>
      <c r="BO68" s="1038" t="str">
        <f>IF(DI12=0,"",DI12)</f>
        <v/>
      </c>
      <c r="BP68" s="1038"/>
      <c r="BQ68" s="1038"/>
      <c r="BR68" s="1035" t="s">
        <v>260</v>
      </c>
      <c r="BS68" s="1062"/>
      <c r="BV68" s="126"/>
      <c r="BW68" s="126"/>
      <c r="BX68" s="127"/>
      <c r="BZ68" s="128"/>
      <c r="CA68" s="128"/>
      <c r="CB68" s="128"/>
      <c r="CC68" s="128"/>
      <c r="CD68" s="128"/>
      <c r="CE68" s="128"/>
      <c r="CF68" s="128"/>
      <c r="CG68" s="128"/>
      <c r="CH68" s="128"/>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row>
    <row r="69" spans="1:113" ht="15" customHeight="1">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1"/>
      <c r="AT69" s="131"/>
      <c r="AU69" s="131"/>
      <c r="AV69" s="131"/>
      <c r="AW69" s="131"/>
      <c r="AX69" s="131"/>
      <c r="AY69" s="131"/>
      <c r="AZ69" s="132"/>
      <c r="BA69" s="132"/>
      <c r="BB69" s="132"/>
      <c r="BC69" s="132"/>
      <c r="BD69" s="130"/>
      <c r="BE69" s="130"/>
      <c r="BF69" s="130"/>
      <c r="BG69" s="130"/>
      <c r="BH69" s="130"/>
      <c r="BI69" s="130"/>
      <c r="BJ69" s="130"/>
      <c r="BK69" s="130"/>
      <c r="BL69" s="130"/>
      <c r="BM69" s="130"/>
      <c r="BN69" s="130"/>
      <c r="BO69" s="130"/>
      <c r="BP69" s="130"/>
      <c r="BQ69" s="130"/>
      <c r="BR69" s="130"/>
      <c r="BV69" s="121"/>
      <c r="BW69" s="121"/>
      <c r="BX69" s="105"/>
    </row>
    <row r="70" spans="1:113" s="43" customFormat="1" ht="19.5" customHeight="1">
      <c r="A70" s="37"/>
      <c r="B70" s="38"/>
      <c r="C70" s="39"/>
      <c r="D70" s="39"/>
      <c r="E70" s="39"/>
      <c r="F70" s="39"/>
      <c r="G70" s="39"/>
      <c r="H70" s="39"/>
      <c r="I70" s="39"/>
      <c r="J70" s="39"/>
      <c r="K70" s="39"/>
      <c r="L70" s="681" t="s">
        <v>293</v>
      </c>
      <c r="M70" s="681"/>
      <c r="N70" s="681"/>
      <c r="O70" s="681"/>
      <c r="P70" s="681"/>
      <c r="Q70" s="681"/>
      <c r="R70" s="681"/>
      <c r="S70" s="681"/>
      <c r="T70" s="681"/>
      <c r="U70" s="681"/>
      <c r="V70" s="681"/>
      <c r="W70" s="681"/>
      <c r="X70" s="681"/>
      <c r="Y70" s="681"/>
      <c r="Z70" s="681"/>
      <c r="AA70" s="681"/>
      <c r="AB70" s="681"/>
      <c r="AC70" s="681"/>
      <c r="AD70" s="681"/>
      <c r="AE70" s="681"/>
      <c r="AF70" s="681"/>
      <c r="AG70" s="681"/>
      <c r="AH70" s="681"/>
      <c r="AI70" s="681"/>
      <c r="AJ70" s="681"/>
      <c r="AK70" s="681"/>
      <c r="AL70" s="681"/>
      <c r="AM70" s="681"/>
      <c r="AN70" s="681"/>
      <c r="AO70" s="681"/>
      <c r="AP70" s="681"/>
      <c r="AQ70" s="681"/>
      <c r="AR70" s="681"/>
      <c r="AS70" s="682"/>
      <c r="AT70" s="683" t="s">
        <v>63</v>
      </c>
      <c r="AU70" s="684"/>
      <c r="AV70" s="684"/>
      <c r="AW70" s="684"/>
      <c r="AX70" s="684"/>
      <c r="AY70" s="684"/>
      <c r="AZ70" s="684"/>
      <c r="BA70" s="685"/>
      <c r="BB70" s="1073">
        <f>資料7!BB1</f>
        <v>0</v>
      </c>
      <c r="BC70" s="1073"/>
      <c r="BD70" s="1073"/>
      <c r="BE70" s="1073"/>
      <c r="BF70" s="1073"/>
      <c r="BG70" s="1073"/>
      <c r="BH70" s="1073"/>
      <c r="BI70" s="1073"/>
      <c r="BJ70" s="1073"/>
      <c r="BK70" s="1073"/>
      <c r="BL70" s="1073"/>
      <c r="BM70" s="1073"/>
      <c r="BN70" s="1073"/>
      <c r="BO70" s="1073"/>
      <c r="BP70" s="1073"/>
      <c r="BQ70" s="1073"/>
      <c r="BR70" s="1073"/>
      <c r="BS70" s="1074"/>
    </row>
    <row r="71" spans="1:113" s="43" customFormat="1" ht="19.5" customHeight="1">
      <c r="A71" s="37"/>
      <c r="B71" s="46"/>
      <c r="C71" s="39"/>
      <c r="D71" s="39"/>
      <c r="E71" s="39"/>
      <c r="F71" s="39"/>
      <c r="G71" s="39"/>
      <c r="H71" s="39"/>
      <c r="I71" s="39"/>
      <c r="J71" s="39"/>
      <c r="K71" s="39"/>
      <c r="L71" s="681"/>
      <c r="M71" s="681"/>
      <c r="N71" s="681"/>
      <c r="O71" s="681"/>
      <c r="P71" s="681"/>
      <c r="Q71" s="681"/>
      <c r="R71" s="681"/>
      <c r="S71" s="681"/>
      <c r="T71" s="681"/>
      <c r="U71" s="681"/>
      <c r="V71" s="681"/>
      <c r="W71" s="681"/>
      <c r="X71" s="681"/>
      <c r="Y71" s="681"/>
      <c r="Z71" s="681"/>
      <c r="AA71" s="681"/>
      <c r="AB71" s="681"/>
      <c r="AC71" s="681"/>
      <c r="AD71" s="681"/>
      <c r="AE71" s="681"/>
      <c r="AF71" s="681"/>
      <c r="AG71" s="681"/>
      <c r="AH71" s="681"/>
      <c r="AI71" s="681"/>
      <c r="AJ71" s="681"/>
      <c r="AK71" s="681"/>
      <c r="AL71" s="681"/>
      <c r="AM71" s="681"/>
      <c r="AN71" s="681"/>
      <c r="AO71" s="681"/>
      <c r="AP71" s="681"/>
      <c r="AQ71" s="681"/>
      <c r="AR71" s="681"/>
      <c r="AS71" s="682"/>
      <c r="AT71" s="689" t="s">
        <v>225</v>
      </c>
      <c r="AU71" s="689"/>
      <c r="AV71" s="689"/>
      <c r="AW71" s="689"/>
      <c r="AX71" s="689"/>
      <c r="AY71" s="689"/>
      <c r="AZ71" s="689"/>
      <c r="BA71" s="690"/>
      <c r="BB71" s="1075">
        <f>資料7!BB2</f>
        <v>0</v>
      </c>
      <c r="BC71" s="1076"/>
      <c r="BD71" s="1076"/>
      <c r="BE71" s="1076"/>
      <c r="BF71" s="1076"/>
      <c r="BG71" s="1076"/>
      <c r="BH71" s="1077"/>
      <c r="BI71" s="1077"/>
      <c r="BJ71" s="1077"/>
      <c r="BK71" s="1077"/>
      <c r="BL71" s="1077"/>
      <c r="BM71" s="1077"/>
      <c r="BN71" s="1077"/>
      <c r="BO71" s="1077"/>
      <c r="BP71" s="1077"/>
      <c r="BQ71" s="1077"/>
      <c r="BR71" s="1077"/>
      <c r="BS71" s="1078"/>
    </row>
    <row r="72" spans="1:113" s="43" customFormat="1" ht="26.25" customHeight="1" thickBot="1">
      <c r="A72" s="37"/>
      <c r="B72" s="47"/>
      <c r="C72" s="47"/>
      <c r="D72" s="47"/>
      <c r="E72" s="47"/>
      <c r="F72" s="47"/>
      <c r="G72" s="47"/>
      <c r="H72" s="47"/>
      <c r="I72" s="47"/>
      <c r="J72" s="47"/>
      <c r="K72" s="47"/>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9"/>
      <c r="AT72" s="50"/>
      <c r="AU72" s="50"/>
      <c r="AV72" s="50"/>
      <c r="AW72" s="50"/>
      <c r="AX72" s="50"/>
      <c r="AY72" s="50">
        <f>資料2!AF72</f>
        <v>0</v>
      </c>
      <c r="AZ72" s="51"/>
      <c r="BA72" s="51"/>
      <c r="BB72" s="51"/>
      <c r="BC72" s="695" t="s">
        <v>64</v>
      </c>
      <c r="BD72" s="695"/>
      <c r="BE72" s="695"/>
      <c r="BF72" s="1079">
        <f>資料2!AC3</f>
        <v>5</v>
      </c>
      <c r="BG72" s="1079"/>
      <c r="BH72" s="697" t="s">
        <v>65</v>
      </c>
      <c r="BI72" s="697"/>
      <c r="BJ72" s="1079">
        <f>資料2!AF3</f>
        <v>7</v>
      </c>
      <c r="BK72" s="1079"/>
      <c r="BL72" s="697" t="s">
        <v>66</v>
      </c>
      <c r="BM72" s="697"/>
      <c r="BN72" s="1079">
        <v>1</v>
      </c>
      <c r="BO72" s="1079"/>
      <c r="BP72" s="698" t="s">
        <v>67</v>
      </c>
      <c r="BQ72" s="698"/>
      <c r="BR72" s="698"/>
      <c r="BS72" s="698"/>
    </row>
    <row r="73" spans="1:113" s="43" customFormat="1" ht="26.25" customHeight="1">
      <c r="A73" s="37"/>
      <c r="B73" s="703" t="s" ph="1">
        <v>68</v>
      </c>
      <c r="C73" s="704" ph="1"/>
      <c r="D73" s="704" ph="1"/>
      <c r="E73" s="704" ph="1"/>
      <c r="F73" s="704" ph="1"/>
      <c r="G73" s="704" ph="1"/>
      <c r="H73" s="704" ph="1"/>
      <c r="I73" s="704" ph="1"/>
      <c r="J73" s="704" ph="1"/>
      <c r="K73" s="705" ph="1"/>
      <c r="L73" s="712" t="s" ph="1">
        <v>227</v>
      </c>
      <c r="M73" s="713"/>
      <c r="N73" s="713"/>
      <c r="O73" s="713"/>
      <c r="P73" s="713"/>
      <c r="Q73" s="713"/>
      <c r="R73" s="713"/>
      <c r="S73" s="713"/>
      <c r="T73" s="713"/>
      <c r="U73" s="713"/>
      <c r="V73" s="713"/>
      <c r="W73" s="713"/>
      <c r="X73" s="713"/>
      <c r="Y73" s="713"/>
      <c r="Z73" s="713"/>
      <c r="AA73" s="713"/>
      <c r="AB73" s="713"/>
      <c r="AC73" s="713"/>
      <c r="AD73" s="713"/>
      <c r="AE73" s="713"/>
      <c r="AF73" s="713"/>
      <c r="AG73" s="714"/>
      <c r="AH73" s="54" t="s">
        <v>3</v>
      </c>
      <c r="AI73" s="55"/>
      <c r="AJ73" s="55"/>
      <c r="AK73" s="55"/>
      <c r="AL73" s="55"/>
      <c r="AM73" s="55"/>
      <c r="AN73" s="55"/>
      <c r="AO73" s="55"/>
      <c r="AP73" s="55"/>
      <c r="AQ73" s="55"/>
      <c r="AR73" s="55"/>
      <c r="AS73" s="56"/>
      <c r="AT73" s="56"/>
      <c r="AU73" s="56"/>
      <c r="AV73" s="56"/>
      <c r="AW73" s="56"/>
      <c r="AX73" s="56"/>
      <c r="AY73" s="56"/>
      <c r="AZ73" s="57"/>
      <c r="BA73" s="57"/>
      <c r="BB73" s="57"/>
      <c r="BC73" s="57"/>
      <c r="BD73" s="55"/>
      <c r="BE73" s="58"/>
      <c r="BF73" s="58"/>
      <c r="BG73" s="58"/>
      <c r="BH73" s="58"/>
      <c r="BI73" s="58"/>
      <c r="BJ73" s="721" t="s">
        <v>69</v>
      </c>
      <c r="BK73" s="722"/>
      <c r="BL73" s="722"/>
      <c r="BM73" s="722"/>
      <c r="BN73" s="722"/>
      <c r="BO73" s="722"/>
      <c r="BP73" s="722"/>
      <c r="BQ73" s="722"/>
      <c r="BR73" s="722"/>
      <c r="BS73" s="723"/>
    </row>
    <row r="74" spans="1:113" s="43" customFormat="1" ht="15" customHeight="1">
      <c r="A74" s="37"/>
      <c r="B74" s="706" ph="1"/>
      <c r="C74" s="707" ph="1"/>
      <c r="D74" s="707" ph="1"/>
      <c r="E74" s="707" ph="1"/>
      <c r="F74" s="707" ph="1"/>
      <c r="G74" s="707" ph="1"/>
      <c r="H74" s="707" ph="1"/>
      <c r="I74" s="707" ph="1"/>
      <c r="J74" s="707" ph="1"/>
      <c r="K74" s="708" ph="1"/>
      <c r="L74" s="715"/>
      <c r="M74" s="716"/>
      <c r="N74" s="716"/>
      <c r="O74" s="716"/>
      <c r="P74" s="716"/>
      <c r="Q74" s="716"/>
      <c r="R74" s="716"/>
      <c r="S74" s="716"/>
      <c r="T74" s="716"/>
      <c r="U74" s="716"/>
      <c r="V74" s="716"/>
      <c r="W74" s="716"/>
      <c r="X74" s="716"/>
      <c r="Y74" s="716"/>
      <c r="Z74" s="716"/>
      <c r="AA74" s="716"/>
      <c r="AB74" s="716"/>
      <c r="AC74" s="716"/>
      <c r="AD74" s="716"/>
      <c r="AE74" s="716"/>
      <c r="AF74" s="716"/>
      <c r="AG74" s="717"/>
      <c r="AH74" s="737" t="s">
        <v>232</v>
      </c>
      <c r="AI74" s="738"/>
      <c r="AJ74" s="741" t="s">
        <v>233</v>
      </c>
      <c r="AK74" s="741"/>
      <c r="AL74" s="743" t="s">
        <v>40</v>
      </c>
      <c r="AM74" s="743"/>
      <c r="AN74" s="741" t="s">
        <v>234</v>
      </c>
      <c r="AO74" s="741"/>
      <c r="AP74" s="743" t="s">
        <v>41</v>
      </c>
      <c r="AQ74" s="743"/>
      <c r="AR74" s="741" t="s">
        <v>235</v>
      </c>
      <c r="AS74" s="741"/>
      <c r="AT74" s="745" t="s">
        <v>48</v>
      </c>
      <c r="AU74" s="745"/>
      <c r="AV74" s="747">
        <f>IF(BF72="","",DATEDIF(BX74,BV72,"Y"))</f>
        <v>0</v>
      </c>
      <c r="AW74" s="747"/>
      <c r="AX74" s="747"/>
      <c r="AY74" s="64"/>
      <c r="AZ74" s="44"/>
      <c r="BA74" s="44"/>
      <c r="BB74" s="44"/>
      <c r="BC74" s="44"/>
      <c r="BD74" s="40"/>
      <c r="BE74" s="40"/>
      <c r="BF74" s="40"/>
      <c r="BG74" s="40"/>
      <c r="BH74" s="40"/>
      <c r="BI74" s="40"/>
      <c r="BJ74" s="724"/>
      <c r="BK74" s="725"/>
      <c r="BL74" s="725"/>
      <c r="BM74" s="725"/>
      <c r="BN74" s="725"/>
      <c r="BO74" s="725"/>
      <c r="BP74" s="725"/>
      <c r="BQ74" s="725"/>
      <c r="BR74" s="725"/>
      <c r="BS74" s="726"/>
    </row>
    <row r="75" spans="1:113" s="43" customFormat="1" ht="15" customHeight="1">
      <c r="A75" s="37"/>
      <c r="B75" s="709" ph="1"/>
      <c r="C75" s="710" ph="1"/>
      <c r="D75" s="710" ph="1"/>
      <c r="E75" s="710" ph="1"/>
      <c r="F75" s="710" ph="1"/>
      <c r="G75" s="710" ph="1"/>
      <c r="H75" s="710" ph="1"/>
      <c r="I75" s="710" ph="1"/>
      <c r="J75" s="710" ph="1"/>
      <c r="K75" s="711" ph="1"/>
      <c r="L75" s="718"/>
      <c r="M75" s="719"/>
      <c r="N75" s="719"/>
      <c r="O75" s="719"/>
      <c r="P75" s="719"/>
      <c r="Q75" s="719"/>
      <c r="R75" s="719"/>
      <c r="S75" s="719"/>
      <c r="T75" s="719"/>
      <c r="U75" s="719"/>
      <c r="V75" s="719"/>
      <c r="W75" s="719"/>
      <c r="X75" s="719"/>
      <c r="Y75" s="719"/>
      <c r="Z75" s="719"/>
      <c r="AA75" s="719"/>
      <c r="AB75" s="719"/>
      <c r="AC75" s="719"/>
      <c r="AD75" s="719"/>
      <c r="AE75" s="719"/>
      <c r="AF75" s="719"/>
      <c r="AG75" s="720"/>
      <c r="AH75" s="739"/>
      <c r="AI75" s="740"/>
      <c r="AJ75" s="742"/>
      <c r="AK75" s="742"/>
      <c r="AL75" s="744"/>
      <c r="AM75" s="744"/>
      <c r="AN75" s="742"/>
      <c r="AO75" s="742"/>
      <c r="AP75" s="744"/>
      <c r="AQ75" s="744"/>
      <c r="AR75" s="742"/>
      <c r="AS75" s="742"/>
      <c r="AT75" s="746"/>
      <c r="AU75" s="746"/>
      <c r="AV75" s="748"/>
      <c r="AW75" s="748"/>
      <c r="AX75" s="748"/>
      <c r="AY75" s="64"/>
      <c r="AZ75" s="44"/>
      <c r="BA75" s="44"/>
      <c r="BB75" s="44"/>
      <c r="BC75" s="44"/>
      <c r="BD75" s="40"/>
      <c r="BE75" s="40"/>
      <c r="BF75" s="40"/>
      <c r="BG75" s="40"/>
      <c r="BH75" s="40"/>
      <c r="BI75" s="40"/>
      <c r="BJ75" s="724"/>
      <c r="BK75" s="725"/>
      <c r="BL75" s="725"/>
      <c r="BM75" s="725"/>
      <c r="BN75" s="725"/>
      <c r="BO75" s="725"/>
      <c r="BP75" s="725"/>
      <c r="BQ75" s="725"/>
      <c r="BR75" s="725"/>
      <c r="BS75" s="726"/>
    </row>
    <row r="76" spans="1:113" s="43" customFormat="1" ht="15" customHeight="1">
      <c r="A76" s="37"/>
      <c r="B76" s="733" t="s">
        <v>70</v>
      </c>
      <c r="C76" s="734"/>
      <c r="D76" s="734"/>
      <c r="E76" s="734"/>
      <c r="F76" s="734"/>
      <c r="G76" s="734"/>
      <c r="H76" s="734"/>
      <c r="I76" s="734"/>
      <c r="J76" s="734"/>
      <c r="K76" s="735"/>
      <c r="L76" s="77" t="s">
        <v>71</v>
      </c>
      <c r="M76" s="78"/>
      <c r="N76" s="736" t="s">
        <v>244</v>
      </c>
      <c r="O76" s="736"/>
      <c r="P76" s="736"/>
      <c r="Q76" s="736"/>
      <c r="R76" s="736"/>
      <c r="S76" s="736"/>
      <c r="T76" s="736"/>
      <c r="U76" s="736"/>
      <c r="V76" s="736"/>
      <c r="W76" s="78"/>
      <c r="X76" s="78"/>
      <c r="Y76" s="78"/>
      <c r="Z76" s="78"/>
      <c r="AA76" s="78"/>
      <c r="AB76" s="78"/>
      <c r="AC76" s="78"/>
      <c r="AD76" s="78"/>
      <c r="AE76" s="78"/>
      <c r="AF76" s="78"/>
      <c r="AG76" s="78"/>
      <c r="AH76" s="78"/>
      <c r="AI76" s="78"/>
      <c r="AJ76" s="78"/>
      <c r="AK76" s="78"/>
      <c r="AL76" s="78"/>
      <c r="AM76" s="78"/>
      <c r="AN76" s="78"/>
      <c r="AO76" s="78"/>
      <c r="AP76" s="78"/>
      <c r="AQ76" s="78"/>
      <c r="AR76" s="78"/>
      <c r="AS76" s="79"/>
      <c r="AT76" s="79"/>
      <c r="AU76" s="79"/>
      <c r="AV76" s="79"/>
      <c r="AW76" s="79"/>
      <c r="AX76" s="79"/>
      <c r="AY76" s="79"/>
      <c r="AZ76" s="80"/>
      <c r="BA76" s="80"/>
      <c r="BB76" s="80"/>
      <c r="BC76" s="80"/>
      <c r="BD76" s="78"/>
      <c r="BE76" s="78"/>
      <c r="BF76" s="78"/>
      <c r="BG76" s="78"/>
      <c r="BH76" s="78"/>
      <c r="BI76" s="78"/>
      <c r="BJ76" s="724"/>
      <c r="BK76" s="725"/>
      <c r="BL76" s="725"/>
      <c r="BM76" s="725"/>
      <c r="BN76" s="725"/>
      <c r="BO76" s="725"/>
      <c r="BP76" s="725"/>
      <c r="BQ76" s="725"/>
      <c r="BR76" s="725"/>
      <c r="BS76" s="726"/>
    </row>
    <row r="77" spans="1:113" s="105" customFormat="1" ht="20.25" customHeight="1">
      <c r="A77" s="37"/>
      <c r="B77" s="706"/>
      <c r="C77" s="707"/>
      <c r="D77" s="707"/>
      <c r="E77" s="707"/>
      <c r="F77" s="707"/>
      <c r="G77" s="707"/>
      <c r="H77" s="707"/>
      <c r="I77" s="707"/>
      <c r="J77" s="707"/>
      <c r="K77" s="708"/>
      <c r="L77" s="797" t="s">
        <v>246</v>
      </c>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8"/>
      <c r="AM77" s="798"/>
      <c r="AN77" s="798"/>
      <c r="AO77" s="798"/>
      <c r="AP77" s="798"/>
      <c r="AQ77" s="798"/>
      <c r="AR77" s="798"/>
      <c r="AS77" s="798"/>
      <c r="AT77" s="798"/>
      <c r="AU77" s="798"/>
      <c r="AV77" s="798"/>
      <c r="AW77" s="798"/>
      <c r="AX77" s="798"/>
      <c r="AY77" s="798"/>
      <c r="AZ77" s="798"/>
      <c r="BA77" s="798"/>
      <c r="BB77" s="798"/>
      <c r="BC77" s="798"/>
      <c r="BD77" s="798"/>
      <c r="BE77" s="798"/>
      <c r="BF77" s="798"/>
      <c r="BG77" s="798"/>
      <c r="BH77" s="798"/>
      <c r="BI77" s="799"/>
      <c r="BJ77" s="724"/>
      <c r="BK77" s="725"/>
      <c r="BL77" s="725"/>
      <c r="BM77" s="725"/>
      <c r="BN77" s="725"/>
      <c r="BO77" s="725"/>
      <c r="BP77" s="725"/>
      <c r="BQ77" s="725"/>
      <c r="BR77" s="725"/>
      <c r="BS77" s="726"/>
    </row>
    <row r="78" spans="1:113" s="105" customFormat="1" ht="20.25" customHeight="1">
      <c r="A78" s="37"/>
      <c r="B78" s="709"/>
      <c r="C78" s="710"/>
      <c r="D78" s="710"/>
      <c r="E78" s="710"/>
      <c r="F78" s="710"/>
      <c r="G78" s="710"/>
      <c r="H78" s="710"/>
      <c r="I78" s="710"/>
      <c r="J78" s="710"/>
      <c r="K78" s="711"/>
      <c r="L78" s="800"/>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c r="BI78" s="802"/>
      <c r="BJ78" s="724"/>
      <c r="BK78" s="725"/>
      <c r="BL78" s="725"/>
      <c r="BM78" s="725"/>
      <c r="BN78" s="725"/>
      <c r="BO78" s="725"/>
      <c r="BP78" s="725"/>
      <c r="BQ78" s="725"/>
      <c r="BR78" s="725"/>
      <c r="BS78" s="726"/>
    </row>
    <row r="79" spans="1:113" s="105" customFormat="1" ht="20.25" customHeight="1">
      <c r="A79" s="37"/>
      <c r="B79" s="733" t="s">
        <v>72</v>
      </c>
      <c r="C79" s="734"/>
      <c r="D79" s="734"/>
      <c r="E79" s="734"/>
      <c r="F79" s="734"/>
      <c r="G79" s="734"/>
      <c r="H79" s="734"/>
      <c r="I79" s="734"/>
      <c r="J79" s="734"/>
      <c r="K79" s="735"/>
      <c r="L79" s="749" t="s">
        <v>249</v>
      </c>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0"/>
      <c r="AP79" s="750"/>
      <c r="AQ79" s="750"/>
      <c r="AR79" s="750"/>
      <c r="AS79" s="750"/>
      <c r="AT79" s="750"/>
      <c r="AU79" s="750"/>
      <c r="AV79" s="750"/>
      <c r="AW79" s="750"/>
      <c r="AX79" s="750"/>
      <c r="AY79" s="750"/>
      <c r="AZ79" s="750"/>
      <c r="BA79" s="750"/>
      <c r="BB79" s="750"/>
      <c r="BC79" s="750"/>
      <c r="BD79" s="750"/>
      <c r="BE79" s="750"/>
      <c r="BF79" s="750"/>
      <c r="BG79" s="750"/>
      <c r="BH79" s="750"/>
      <c r="BI79" s="751"/>
      <c r="BJ79" s="724"/>
      <c r="BK79" s="725"/>
      <c r="BL79" s="725"/>
      <c r="BM79" s="725"/>
      <c r="BN79" s="725"/>
      <c r="BO79" s="725"/>
      <c r="BP79" s="725"/>
      <c r="BQ79" s="725"/>
      <c r="BR79" s="725"/>
      <c r="BS79" s="726"/>
    </row>
    <row r="80" spans="1:113" s="105" customFormat="1" ht="20.25" customHeight="1" thickBot="1">
      <c r="A80" s="37"/>
      <c r="B80" s="709"/>
      <c r="C80" s="710"/>
      <c r="D80" s="710"/>
      <c r="E80" s="710"/>
      <c r="F80" s="710"/>
      <c r="G80" s="710"/>
      <c r="H80" s="710"/>
      <c r="I80" s="710"/>
      <c r="J80" s="710"/>
      <c r="K80" s="711"/>
      <c r="L80" s="752"/>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753"/>
      <c r="AY80" s="753"/>
      <c r="AZ80" s="753"/>
      <c r="BA80" s="753"/>
      <c r="BB80" s="753"/>
      <c r="BC80" s="753"/>
      <c r="BD80" s="753"/>
      <c r="BE80" s="753"/>
      <c r="BF80" s="753"/>
      <c r="BG80" s="753"/>
      <c r="BH80" s="753"/>
      <c r="BI80" s="754"/>
      <c r="BJ80" s="727"/>
      <c r="BK80" s="728"/>
      <c r="BL80" s="728"/>
      <c r="BM80" s="728"/>
      <c r="BN80" s="728"/>
      <c r="BO80" s="728"/>
      <c r="BP80" s="728"/>
      <c r="BQ80" s="728"/>
      <c r="BR80" s="728"/>
      <c r="BS80" s="729"/>
    </row>
    <row r="81" spans="1:71" s="105" customFormat="1" ht="20.25" customHeight="1">
      <c r="A81" s="37"/>
      <c r="B81" s="755" t="s">
        <v>73</v>
      </c>
      <c r="C81" s="756"/>
      <c r="D81" s="756"/>
      <c r="E81" s="756"/>
      <c r="F81" s="756"/>
      <c r="G81" s="756"/>
      <c r="H81" s="756"/>
      <c r="I81" s="756"/>
      <c r="J81" s="756"/>
      <c r="K81" s="757"/>
      <c r="L81" s="761" t="s">
        <v>74</v>
      </c>
      <c r="M81" s="756"/>
      <c r="N81" s="756"/>
      <c r="O81" s="756"/>
      <c r="P81" s="756"/>
      <c r="Q81" s="757"/>
      <c r="R81" s="763" t="s">
        <v>75</v>
      </c>
      <c r="S81" s="764"/>
      <c r="T81" s="764"/>
      <c r="U81" s="764"/>
      <c r="V81" s="764"/>
      <c r="W81" s="764"/>
      <c r="X81" s="764"/>
      <c r="Y81" s="764"/>
      <c r="Z81" s="764"/>
      <c r="AA81" s="764"/>
      <c r="AB81" s="764"/>
      <c r="AC81" s="764"/>
      <c r="AD81" s="764"/>
      <c r="AE81" s="764"/>
      <c r="AF81" s="764"/>
      <c r="AG81" s="764"/>
      <c r="AH81" s="764"/>
      <c r="AI81" s="764"/>
      <c r="AJ81" s="765"/>
      <c r="AK81" s="766" t="s">
        <v>76</v>
      </c>
      <c r="AL81" s="767"/>
      <c r="AM81" s="767"/>
      <c r="AN81" s="767"/>
      <c r="AO81" s="767"/>
      <c r="AP81" s="767"/>
      <c r="AQ81" s="767"/>
      <c r="AR81" s="768"/>
      <c r="AS81" s="769" t="s">
        <v>252</v>
      </c>
      <c r="AT81" s="770"/>
      <c r="AU81" s="770"/>
      <c r="AV81" s="770"/>
      <c r="AW81" s="770"/>
      <c r="AX81" s="770"/>
      <c r="AY81" s="770"/>
      <c r="AZ81" s="770"/>
      <c r="BA81" s="770"/>
      <c r="BB81" s="770"/>
      <c r="BC81" s="771"/>
      <c r="BD81" s="766" t="s">
        <v>77</v>
      </c>
      <c r="BE81" s="767"/>
      <c r="BF81" s="767"/>
      <c r="BG81" s="767"/>
      <c r="BH81" s="767"/>
      <c r="BI81" s="772"/>
      <c r="BJ81" s="776" t="s">
        <v>78</v>
      </c>
      <c r="BK81" s="777"/>
      <c r="BL81" s="777"/>
      <c r="BM81" s="778"/>
      <c r="BN81" s="782" t="s">
        <v>79</v>
      </c>
      <c r="BO81" s="767"/>
      <c r="BP81" s="767"/>
      <c r="BQ81" s="767"/>
      <c r="BR81" s="767"/>
      <c r="BS81" s="783"/>
    </row>
    <row r="82" spans="1:71" s="105" customFormat="1" ht="20.25" customHeight="1">
      <c r="A82" s="37"/>
      <c r="B82" s="758"/>
      <c r="C82" s="759"/>
      <c r="D82" s="759"/>
      <c r="E82" s="759"/>
      <c r="F82" s="759"/>
      <c r="G82" s="759"/>
      <c r="H82" s="759"/>
      <c r="I82" s="759"/>
      <c r="J82" s="759"/>
      <c r="K82" s="760"/>
      <c r="L82" s="762"/>
      <c r="M82" s="759"/>
      <c r="N82" s="759"/>
      <c r="O82" s="759"/>
      <c r="P82" s="759"/>
      <c r="Q82" s="760"/>
      <c r="R82" s="787" t="s">
        <v>80</v>
      </c>
      <c r="S82" s="788"/>
      <c r="T82" s="788"/>
      <c r="U82" s="788"/>
      <c r="V82" s="788"/>
      <c r="W82" s="788"/>
      <c r="X82" s="788"/>
      <c r="Y82" s="788"/>
      <c r="Z82" s="788"/>
      <c r="AA82" s="788"/>
      <c r="AB82" s="788"/>
      <c r="AC82" s="788"/>
      <c r="AD82" s="788"/>
      <c r="AE82" s="788"/>
      <c r="AF82" s="788"/>
      <c r="AG82" s="788"/>
      <c r="AH82" s="788"/>
      <c r="AI82" s="788"/>
      <c r="AJ82" s="789"/>
      <c r="AK82" s="790" t="s">
        <v>81</v>
      </c>
      <c r="AL82" s="780"/>
      <c r="AM82" s="780"/>
      <c r="AN82" s="780"/>
      <c r="AO82" s="780"/>
      <c r="AP82" s="780"/>
      <c r="AQ82" s="780"/>
      <c r="AR82" s="791"/>
      <c r="AS82" s="792" t="s">
        <v>256</v>
      </c>
      <c r="AT82" s="793"/>
      <c r="AU82" s="793"/>
      <c r="AV82" s="793"/>
      <c r="AW82" s="793"/>
      <c r="AX82" s="793"/>
      <c r="AY82" s="793"/>
      <c r="AZ82" s="794" t="s">
        <v>257</v>
      </c>
      <c r="BA82" s="795"/>
      <c r="BB82" s="795"/>
      <c r="BC82" s="796"/>
      <c r="BD82" s="773"/>
      <c r="BE82" s="774"/>
      <c r="BF82" s="774"/>
      <c r="BG82" s="774"/>
      <c r="BH82" s="774"/>
      <c r="BI82" s="775"/>
      <c r="BJ82" s="779"/>
      <c r="BK82" s="780"/>
      <c r="BL82" s="780"/>
      <c r="BM82" s="781"/>
      <c r="BN82" s="784"/>
      <c r="BO82" s="774"/>
      <c r="BP82" s="774"/>
      <c r="BQ82" s="774"/>
      <c r="BR82" s="774"/>
      <c r="BS82" s="785"/>
    </row>
    <row r="83" spans="1:71" s="105" customFormat="1" ht="20.25" customHeight="1">
      <c r="A83" s="37"/>
      <c r="B83" s="860" t="s">
        <v>232</v>
      </c>
      <c r="C83" s="861"/>
      <c r="D83" s="861">
        <v>60</v>
      </c>
      <c r="E83" s="861"/>
      <c r="F83" s="862" t="s">
        <v>40</v>
      </c>
      <c r="G83" s="862"/>
      <c r="H83" s="863">
        <v>4</v>
      </c>
      <c r="I83" s="863"/>
      <c r="J83" s="862" t="s">
        <v>41</v>
      </c>
      <c r="K83" s="864"/>
      <c r="L83" s="865">
        <f>IFERROR(DATEDIF(BX83,BX84+1,"Y"),"")</f>
        <v>0</v>
      </c>
      <c r="M83" s="866"/>
      <c r="N83" s="866"/>
      <c r="O83" s="814">
        <f>IFERROR(DATEDIF(BX83,BX84+1,"YM"),"")</f>
        <v>0</v>
      </c>
      <c r="P83" s="814"/>
      <c r="Q83" s="815"/>
      <c r="R83" s="820" t="s">
        <v>263</v>
      </c>
      <c r="S83" s="821"/>
      <c r="T83" s="821"/>
      <c r="U83" s="821"/>
      <c r="V83" s="821"/>
      <c r="W83" s="821"/>
      <c r="X83" s="821"/>
      <c r="Y83" s="821"/>
      <c r="Z83" s="821"/>
      <c r="AA83" s="821"/>
      <c r="AB83" s="821"/>
      <c r="AC83" s="821"/>
      <c r="AD83" s="821"/>
      <c r="AE83" s="821"/>
      <c r="AF83" s="821"/>
      <c r="AG83" s="821"/>
      <c r="AH83" s="821"/>
      <c r="AI83" s="821"/>
      <c r="AJ83" s="822"/>
      <c r="AK83" s="826" t="s">
        <v>264</v>
      </c>
      <c r="AL83" s="827"/>
      <c r="AM83" s="827"/>
      <c r="AN83" s="827"/>
      <c r="AO83" s="827"/>
      <c r="AP83" s="827"/>
      <c r="AQ83" s="827"/>
      <c r="AR83" s="828"/>
      <c r="AS83" s="835" t="s">
        <v>265</v>
      </c>
      <c r="AT83" s="836"/>
      <c r="AU83" s="836"/>
      <c r="AV83" s="836"/>
      <c r="AW83" s="836"/>
      <c r="AX83" s="836"/>
      <c r="AY83" s="837"/>
      <c r="AZ83" s="84">
        <v>1</v>
      </c>
      <c r="BA83" s="85" t="s">
        <v>40</v>
      </c>
      <c r="BB83" s="84">
        <v>6</v>
      </c>
      <c r="BC83" s="85" t="s">
        <v>260</v>
      </c>
      <c r="BD83" s="838" t="s">
        <v>266</v>
      </c>
      <c r="BE83" s="839"/>
      <c r="BF83" s="839"/>
      <c r="BG83" s="839"/>
      <c r="BH83" s="839"/>
      <c r="BI83" s="840"/>
      <c r="BJ83" s="844" t="s">
        <v>267</v>
      </c>
      <c r="BK83" s="845"/>
      <c r="BL83" s="845"/>
      <c r="BM83" s="846"/>
      <c r="BN83" s="844" t="s">
        <v>268</v>
      </c>
      <c r="BO83" s="845"/>
      <c r="BP83" s="845"/>
      <c r="BQ83" s="845"/>
      <c r="BR83" s="845"/>
      <c r="BS83" s="873"/>
    </row>
    <row r="84" spans="1:71" s="105" customFormat="1" ht="20.25" customHeight="1">
      <c r="A84" s="37"/>
      <c r="B84" s="805" t="s">
        <v>55</v>
      </c>
      <c r="C84" s="806"/>
      <c r="D84" s="806"/>
      <c r="E84" s="806"/>
      <c r="F84" s="806"/>
      <c r="G84" s="806"/>
      <c r="H84" s="806"/>
      <c r="I84" s="806"/>
      <c r="J84" s="806"/>
      <c r="K84" s="807"/>
      <c r="L84" s="867"/>
      <c r="M84" s="868"/>
      <c r="N84" s="868"/>
      <c r="O84" s="816"/>
      <c r="P84" s="816"/>
      <c r="Q84" s="817"/>
      <c r="R84" s="823"/>
      <c r="S84" s="824"/>
      <c r="T84" s="824"/>
      <c r="U84" s="824"/>
      <c r="V84" s="824"/>
      <c r="W84" s="824"/>
      <c r="X84" s="824"/>
      <c r="Y84" s="824"/>
      <c r="Z84" s="824"/>
      <c r="AA84" s="824"/>
      <c r="AB84" s="824"/>
      <c r="AC84" s="824"/>
      <c r="AD84" s="824"/>
      <c r="AE84" s="824"/>
      <c r="AF84" s="824"/>
      <c r="AG84" s="824"/>
      <c r="AH84" s="824"/>
      <c r="AI84" s="824"/>
      <c r="AJ84" s="825"/>
      <c r="AK84" s="829"/>
      <c r="AL84" s="830"/>
      <c r="AM84" s="830"/>
      <c r="AN84" s="830"/>
      <c r="AO84" s="830"/>
      <c r="AP84" s="830"/>
      <c r="AQ84" s="830"/>
      <c r="AR84" s="831"/>
      <c r="AS84" s="808" t="s">
        <v>270</v>
      </c>
      <c r="AT84" s="809"/>
      <c r="AU84" s="809"/>
      <c r="AV84" s="809"/>
      <c r="AW84" s="809"/>
      <c r="AX84" s="809"/>
      <c r="AY84" s="810"/>
      <c r="AZ84" s="90">
        <v>2</v>
      </c>
      <c r="BA84" s="91" t="s">
        <v>40</v>
      </c>
      <c r="BB84" s="90">
        <v>6</v>
      </c>
      <c r="BC84" s="91" t="s">
        <v>260</v>
      </c>
      <c r="BD84" s="841"/>
      <c r="BE84" s="842"/>
      <c r="BF84" s="842"/>
      <c r="BG84" s="842"/>
      <c r="BH84" s="842"/>
      <c r="BI84" s="843"/>
      <c r="BJ84" s="847"/>
      <c r="BK84" s="848"/>
      <c r="BL84" s="848"/>
      <c r="BM84" s="849"/>
      <c r="BN84" s="847"/>
      <c r="BO84" s="848"/>
      <c r="BP84" s="848"/>
      <c r="BQ84" s="848"/>
      <c r="BR84" s="848"/>
      <c r="BS84" s="874"/>
    </row>
    <row r="85" spans="1:71" s="105" customFormat="1" ht="20.25" customHeight="1">
      <c r="A85" s="37"/>
      <c r="B85" s="811" t="s">
        <v>272</v>
      </c>
      <c r="C85" s="812"/>
      <c r="D85" s="812">
        <v>3</v>
      </c>
      <c r="E85" s="812"/>
      <c r="F85" s="813" t="s">
        <v>40</v>
      </c>
      <c r="G85" s="813"/>
      <c r="H85" s="871">
        <v>3</v>
      </c>
      <c r="I85" s="871"/>
      <c r="J85" s="813" t="s">
        <v>41</v>
      </c>
      <c r="K85" s="872"/>
      <c r="L85" s="869"/>
      <c r="M85" s="870"/>
      <c r="N85" s="870"/>
      <c r="O85" s="818"/>
      <c r="P85" s="818"/>
      <c r="Q85" s="819"/>
      <c r="R85" s="853" t="s">
        <v>273</v>
      </c>
      <c r="S85" s="854"/>
      <c r="T85" s="854"/>
      <c r="U85" s="854"/>
      <c r="V85" s="854"/>
      <c r="W85" s="854"/>
      <c r="X85" s="854"/>
      <c r="Y85" s="854"/>
      <c r="Z85" s="854"/>
      <c r="AA85" s="854"/>
      <c r="AB85" s="854"/>
      <c r="AC85" s="854"/>
      <c r="AD85" s="854"/>
      <c r="AE85" s="854"/>
      <c r="AF85" s="854"/>
      <c r="AG85" s="854"/>
      <c r="AH85" s="854"/>
      <c r="AI85" s="854"/>
      <c r="AJ85" s="855"/>
      <c r="AK85" s="832"/>
      <c r="AL85" s="833"/>
      <c r="AM85" s="833"/>
      <c r="AN85" s="833"/>
      <c r="AO85" s="833"/>
      <c r="AP85" s="833"/>
      <c r="AQ85" s="833"/>
      <c r="AR85" s="834"/>
      <c r="AS85" s="856"/>
      <c r="AT85" s="857"/>
      <c r="AU85" s="857"/>
      <c r="AV85" s="857"/>
      <c r="AW85" s="857"/>
      <c r="AX85" s="857"/>
      <c r="AY85" s="858"/>
      <c r="AZ85" s="92"/>
      <c r="BA85" s="93" t="s">
        <v>40</v>
      </c>
      <c r="BB85" s="92"/>
      <c r="BC85" s="93" t="s">
        <v>260</v>
      </c>
      <c r="BD85" s="859" t="s">
        <v>82</v>
      </c>
      <c r="BE85" s="851"/>
      <c r="BF85" s="851"/>
      <c r="BG85" s="851"/>
      <c r="BH85" s="851"/>
      <c r="BI85" s="852"/>
      <c r="BJ85" s="850"/>
      <c r="BK85" s="851"/>
      <c r="BL85" s="851"/>
      <c r="BM85" s="852"/>
      <c r="BN85" s="850"/>
      <c r="BO85" s="851"/>
      <c r="BP85" s="851"/>
      <c r="BQ85" s="851"/>
      <c r="BR85" s="851"/>
      <c r="BS85" s="875"/>
    </row>
    <row r="86" spans="1:71" s="105" customFormat="1" ht="20.25" customHeight="1">
      <c r="A86" s="37"/>
      <c r="B86" s="860"/>
      <c r="C86" s="861"/>
      <c r="D86" s="861"/>
      <c r="E86" s="861"/>
      <c r="F86" s="862" t="s">
        <v>40</v>
      </c>
      <c r="G86" s="862"/>
      <c r="H86" s="863"/>
      <c r="I86" s="863"/>
      <c r="J86" s="862" t="s">
        <v>41</v>
      </c>
      <c r="K86" s="864"/>
      <c r="L86" s="865"/>
      <c r="M86" s="866"/>
      <c r="N86" s="866"/>
      <c r="O86" s="814"/>
      <c r="P86" s="814"/>
      <c r="Q86" s="815"/>
      <c r="R86" s="820"/>
      <c r="S86" s="821"/>
      <c r="T86" s="821"/>
      <c r="U86" s="821"/>
      <c r="V86" s="821"/>
      <c r="W86" s="821"/>
      <c r="X86" s="821"/>
      <c r="Y86" s="821"/>
      <c r="Z86" s="821"/>
      <c r="AA86" s="821"/>
      <c r="AB86" s="821"/>
      <c r="AC86" s="821"/>
      <c r="AD86" s="821"/>
      <c r="AE86" s="821"/>
      <c r="AF86" s="821"/>
      <c r="AG86" s="821"/>
      <c r="AH86" s="821"/>
      <c r="AI86" s="821"/>
      <c r="AJ86" s="822"/>
      <c r="AK86" s="826"/>
      <c r="AL86" s="827"/>
      <c r="AM86" s="827"/>
      <c r="AN86" s="827"/>
      <c r="AO86" s="827"/>
      <c r="AP86" s="827"/>
      <c r="AQ86" s="827"/>
      <c r="AR86" s="828"/>
      <c r="AS86" s="835"/>
      <c r="AT86" s="836"/>
      <c r="AU86" s="836"/>
      <c r="AV86" s="836"/>
      <c r="AW86" s="836"/>
      <c r="AX86" s="836"/>
      <c r="AY86" s="837"/>
      <c r="AZ86" s="145"/>
      <c r="BA86" s="146" t="s">
        <v>40</v>
      </c>
      <c r="BB86" s="145"/>
      <c r="BC86" s="146" t="s">
        <v>260</v>
      </c>
      <c r="BD86" s="838"/>
      <c r="BE86" s="839"/>
      <c r="BF86" s="839"/>
      <c r="BG86" s="839"/>
      <c r="BH86" s="839"/>
      <c r="BI86" s="840"/>
      <c r="BJ86" s="844"/>
      <c r="BK86" s="845"/>
      <c r="BL86" s="845"/>
      <c r="BM86" s="846"/>
      <c r="BN86" s="844"/>
      <c r="BO86" s="845"/>
      <c r="BP86" s="845"/>
      <c r="BQ86" s="845"/>
      <c r="BR86" s="845"/>
      <c r="BS86" s="873"/>
    </row>
    <row r="87" spans="1:71" s="105" customFormat="1" ht="20.25" customHeight="1">
      <c r="A87" s="37"/>
      <c r="B87" s="805" t="s">
        <v>55</v>
      </c>
      <c r="C87" s="806"/>
      <c r="D87" s="806"/>
      <c r="E87" s="806"/>
      <c r="F87" s="806"/>
      <c r="G87" s="806"/>
      <c r="H87" s="806"/>
      <c r="I87" s="806"/>
      <c r="J87" s="806"/>
      <c r="K87" s="807"/>
      <c r="L87" s="867"/>
      <c r="M87" s="868"/>
      <c r="N87" s="868"/>
      <c r="O87" s="816"/>
      <c r="P87" s="816"/>
      <c r="Q87" s="817"/>
      <c r="R87" s="823"/>
      <c r="S87" s="824"/>
      <c r="T87" s="824"/>
      <c r="U87" s="824"/>
      <c r="V87" s="824"/>
      <c r="W87" s="824"/>
      <c r="X87" s="824"/>
      <c r="Y87" s="824"/>
      <c r="Z87" s="824"/>
      <c r="AA87" s="824"/>
      <c r="AB87" s="824"/>
      <c r="AC87" s="824"/>
      <c r="AD87" s="824"/>
      <c r="AE87" s="824"/>
      <c r="AF87" s="824"/>
      <c r="AG87" s="824"/>
      <c r="AH87" s="824"/>
      <c r="AI87" s="824"/>
      <c r="AJ87" s="825"/>
      <c r="AK87" s="829"/>
      <c r="AL87" s="830"/>
      <c r="AM87" s="830"/>
      <c r="AN87" s="830"/>
      <c r="AO87" s="830"/>
      <c r="AP87" s="830"/>
      <c r="AQ87" s="830"/>
      <c r="AR87" s="831"/>
      <c r="AS87" s="808"/>
      <c r="AT87" s="809"/>
      <c r="AU87" s="809"/>
      <c r="AV87" s="809"/>
      <c r="AW87" s="809"/>
      <c r="AX87" s="809"/>
      <c r="AY87" s="810"/>
      <c r="AZ87" s="147"/>
      <c r="BA87" s="148" t="s">
        <v>40</v>
      </c>
      <c r="BB87" s="147"/>
      <c r="BC87" s="148" t="s">
        <v>260</v>
      </c>
      <c r="BD87" s="841"/>
      <c r="BE87" s="842"/>
      <c r="BF87" s="842"/>
      <c r="BG87" s="842"/>
      <c r="BH87" s="842"/>
      <c r="BI87" s="843"/>
      <c r="BJ87" s="847"/>
      <c r="BK87" s="848"/>
      <c r="BL87" s="848"/>
      <c r="BM87" s="849"/>
      <c r="BN87" s="847"/>
      <c r="BO87" s="848"/>
      <c r="BP87" s="848"/>
      <c r="BQ87" s="848"/>
      <c r="BR87" s="848"/>
      <c r="BS87" s="874"/>
    </row>
    <row r="88" spans="1:71" s="105" customFormat="1" ht="20.25" customHeight="1">
      <c r="A88" s="37"/>
      <c r="B88" s="811"/>
      <c r="C88" s="812"/>
      <c r="D88" s="812"/>
      <c r="E88" s="812"/>
      <c r="F88" s="813" t="s">
        <v>40</v>
      </c>
      <c r="G88" s="813"/>
      <c r="H88" s="871"/>
      <c r="I88" s="871"/>
      <c r="J88" s="813" t="s">
        <v>41</v>
      </c>
      <c r="K88" s="872"/>
      <c r="L88" s="869"/>
      <c r="M88" s="870"/>
      <c r="N88" s="870"/>
      <c r="O88" s="818"/>
      <c r="P88" s="818"/>
      <c r="Q88" s="819"/>
      <c r="R88" s="853"/>
      <c r="S88" s="854"/>
      <c r="T88" s="854"/>
      <c r="U88" s="854"/>
      <c r="V88" s="854"/>
      <c r="W88" s="854"/>
      <c r="X88" s="854"/>
      <c r="Y88" s="854"/>
      <c r="Z88" s="854"/>
      <c r="AA88" s="854"/>
      <c r="AB88" s="854"/>
      <c r="AC88" s="854"/>
      <c r="AD88" s="854"/>
      <c r="AE88" s="854"/>
      <c r="AF88" s="854"/>
      <c r="AG88" s="854"/>
      <c r="AH88" s="854"/>
      <c r="AI88" s="854"/>
      <c r="AJ88" s="855"/>
      <c r="AK88" s="832"/>
      <c r="AL88" s="833"/>
      <c r="AM88" s="833"/>
      <c r="AN88" s="833"/>
      <c r="AO88" s="833"/>
      <c r="AP88" s="833"/>
      <c r="AQ88" s="833"/>
      <c r="AR88" s="834"/>
      <c r="AS88" s="856"/>
      <c r="AT88" s="857"/>
      <c r="AU88" s="857"/>
      <c r="AV88" s="857"/>
      <c r="AW88" s="857"/>
      <c r="AX88" s="857"/>
      <c r="AY88" s="858"/>
      <c r="AZ88" s="149"/>
      <c r="BA88" s="150" t="s">
        <v>40</v>
      </c>
      <c r="BB88" s="149"/>
      <c r="BC88" s="150" t="s">
        <v>260</v>
      </c>
      <c r="BD88" s="859"/>
      <c r="BE88" s="851"/>
      <c r="BF88" s="851"/>
      <c r="BG88" s="851"/>
      <c r="BH88" s="851"/>
      <c r="BI88" s="852"/>
      <c r="BJ88" s="850"/>
      <c r="BK88" s="851"/>
      <c r="BL88" s="851"/>
      <c r="BM88" s="852"/>
      <c r="BN88" s="850"/>
      <c r="BO88" s="851"/>
      <c r="BP88" s="851"/>
      <c r="BQ88" s="851"/>
      <c r="BR88" s="851"/>
      <c r="BS88" s="875"/>
    </row>
    <row r="89" spans="1:71" s="43" customFormat="1" ht="15" customHeight="1">
      <c r="A89" s="37"/>
      <c r="B89" s="860"/>
      <c r="C89" s="861"/>
      <c r="D89" s="861"/>
      <c r="E89" s="861"/>
      <c r="F89" s="862" t="s">
        <v>40</v>
      </c>
      <c r="G89" s="862"/>
      <c r="H89" s="863"/>
      <c r="I89" s="863"/>
      <c r="J89" s="862" t="s">
        <v>41</v>
      </c>
      <c r="K89" s="864"/>
      <c r="L89" s="879">
        <f>IFERROR(DATEDIF(BX89,BX90+1,"Y"),"")</f>
        <v>0</v>
      </c>
      <c r="M89" s="880"/>
      <c r="N89" s="880"/>
      <c r="O89" s="889">
        <f>IFERROR(DATEDIF(BX89,BX90+1,"YM"),"")</f>
        <v>0</v>
      </c>
      <c r="P89" s="889"/>
      <c r="Q89" s="890"/>
      <c r="R89" s="895"/>
      <c r="S89" s="896"/>
      <c r="T89" s="896"/>
      <c r="U89" s="896"/>
      <c r="V89" s="896"/>
      <c r="W89" s="896"/>
      <c r="X89" s="896"/>
      <c r="Y89" s="896"/>
      <c r="Z89" s="896"/>
      <c r="AA89" s="896"/>
      <c r="AB89" s="896"/>
      <c r="AC89" s="896"/>
      <c r="AD89" s="896"/>
      <c r="AE89" s="896"/>
      <c r="AF89" s="896"/>
      <c r="AG89" s="896"/>
      <c r="AH89" s="896"/>
      <c r="AI89" s="896"/>
      <c r="AJ89" s="897"/>
      <c r="AK89" s="901"/>
      <c r="AL89" s="902"/>
      <c r="AM89" s="902"/>
      <c r="AN89" s="902"/>
      <c r="AO89" s="902"/>
      <c r="AP89" s="902"/>
      <c r="AQ89" s="902"/>
      <c r="AR89" s="903"/>
      <c r="AS89" s="835"/>
      <c r="AT89" s="836"/>
      <c r="AU89" s="836"/>
      <c r="AV89" s="836"/>
      <c r="AW89" s="836"/>
      <c r="AX89" s="836"/>
      <c r="AY89" s="837"/>
      <c r="AZ89" s="145"/>
      <c r="BA89" s="146" t="s">
        <v>40</v>
      </c>
      <c r="BB89" s="145"/>
      <c r="BC89" s="146" t="s">
        <v>260</v>
      </c>
      <c r="BD89" s="910"/>
      <c r="BE89" s="911"/>
      <c r="BF89" s="911"/>
      <c r="BG89" s="911"/>
      <c r="BH89" s="911"/>
      <c r="BI89" s="912"/>
      <c r="BJ89" s="916"/>
      <c r="BK89" s="917"/>
      <c r="BL89" s="917"/>
      <c r="BM89" s="918"/>
      <c r="BN89" s="844"/>
      <c r="BO89" s="845"/>
      <c r="BP89" s="845"/>
      <c r="BQ89" s="845"/>
      <c r="BR89" s="845"/>
      <c r="BS89" s="873"/>
    </row>
    <row r="90" spans="1:71" s="43" customFormat="1" ht="15" customHeight="1">
      <c r="A90" s="37"/>
      <c r="B90" s="886" t="s">
        <v>55</v>
      </c>
      <c r="C90" s="887"/>
      <c r="D90" s="887"/>
      <c r="E90" s="887"/>
      <c r="F90" s="887"/>
      <c r="G90" s="887"/>
      <c r="H90" s="887"/>
      <c r="I90" s="887"/>
      <c r="J90" s="887"/>
      <c r="K90" s="888"/>
      <c r="L90" s="881"/>
      <c r="M90" s="882"/>
      <c r="N90" s="882"/>
      <c r="O90" s="891"/>
      <c r="P90" s="891"/>
      <c r="Q90" s="892"/>
      <c r="R90" s="898"/>
      <c r="S90" s="899"/>
      <c r="T90" s="899"/>
      <c r="U90" s="899"/>
      <c r="V90" s="899"/>
      <c r="W90" s="899"/>
      <c r="X90" s="899"/>
      <c r="Y90" s="899"/>
      <c r="Z90" s="899"/>
      <c r="AA90" s="899"/>
      <c r="AB90" s="899"/>
      <c r="AC90" s="899"/>
      <c r="AD90" s="899"/>
      <c r="AE90" s="899"/>
      <c r="AF90" s="899"/>
      <c r="AG90" s="899"/>
      <c r="AH90" s="899"/>
      <c r="AI90" s="899"/>
      <c r="AJ90" s="900"/>
      <c r="AK90" s="904"/>
      <c r="AL90" s="905"/>
      <c r="AM90" s="905"/>
      <c r="AN90" s="905"/>
      <c r="AO90" s="905"/>
      <c r="AP90" s="905"/>
      <c r="AQ90" s="905"/>
      <c r="AR90" s="906"/>
      <c r="AS90" s="808"/>
      <c r="AT90" s="809"/>
      <c r="AU90" s="809"/>
      <c r="AV90" s="809"/>
      <c r="AW90" s="809"/>
      <c r="AX90" s="809"/>
      <c r="AY90" s="810"/>
      <c r="AZ90" s="147"/>
      <c r="BA90" s="148" t="s">
        <v>40</v>
      </c>
      <c r="BB90" s="147"/>
      <c r="BC90" s="148" t="s">
        <v>260</v>
      </c>
      <c r="BD90" s="913"/>
      <c r="BE90" s="914"/>
      <c r="BF90" s="914"/>
      <c r="BG90" s="914"/>
      <c r="BH90" s="914"/>
      <c r="BI90" s="915"/>
      <c r="BJ90" s="919"/>
      <c r="BK90" s="920"/>
      <c r="BL90" s="920"/>
      <c r="BM90" s="921"/>
      <c r="BN90" s="847"/>
      <c r="BO90" s="848"/>
      <c r="BP90" s="848"/>
      <c r="BQ90" s="848"/>
      <c r="BR90" s="848"/>
      <c r="BS90" s="874"/>
    </row>
    <row r="91" spans="1:71" s="43" customFormat="1" ht="15" customHeight="1">
      <c r="A91" s="37"/>
      <c r="B91" s="811"/>
      <c r="C91" s="812"/>
      <c r="D91" s="812"/>
      <c r="E91" s="812"/>
      <c r="F91" s="813" t="s">
        <v>40</v>
      </c>
      <c r="G91" s="813"/>
      <c r="H91" s="871"/>
      <c r="I91" s="871"/>
      <c r="J91" s="813" t="s">
        <v>41</v>
      </c>
      <c r="K91" s="872"/>
      <c r="L91" s="883"/>
      <c r="M91" s="884"/>
      <c r="N91" s="884"/>
      <c r="O91" s="893"/>
      <c r="P91" s="893"/>
      <c r="Q91" s="894"/>
      <c r="R91" s="925"/>
      <c r="S91" s="926"/>
      <c r="T91" s="926"/>
      <c r="U91" s="926"/>
      <c r="V91" s="926"/>
      <c r="W91" s="926"/>
      <c r="X91" s="926"/>
      <c r="Y91" s="926"/>
      <c r="Z91" s="926"/>
      <c r="AA91" s="926"/>
      <c r="AB91" s="926"/>
      <c r="AC91" s="926"/>
      <c r="AD91" s="926"/>
      <c r="AE91" s="926"/>
      <c r="AF91" s="926"/>
      <c r="AG91" s="926"/>
      <c r="AH91" s="926"/>
      <c r="AI91" s="926"/>
      <c r="AJ91" s="927"/>
      <c r="AK91" s="907"/>
      <c r="AL91" s="908"/>
      <c r="AM91" s="908"/>
      <c r="AN91" s="908"/>
      <c r="AO91" s="908"/>
      <c r="AP91" s="908"/>
      <c r="AQ91" s="908"/>
      <c r="AR91" s="909"/>
      <c r="AS91" s="928"/>
      <c r="AT91" s="929"/>
      <c r="AU91" s="929"/>
      <c r="AV91" s="929"/>
      <c r="AW91" s="929"/>
      <c r="AX91" s="929"/>
      <c r="AY91" s="930"/>
      <c r="AZ91" s="149"/>
      <c r="BA91" s="150" t="s">
        <v>40</v>
      </c>
      <c r="BB91" s="149"/>
      <c r="BC91" s="150" t="s">
        <v>260</v>
      </c>
      <c r="BD91" s="931"/>
      <c r="BE91" s="923"/>
      <c r="BF91" s="923"/>
      <c r="BG91" s="923"/>
      <c r="BH91" s="923"/>
      <c r="BI91" s="924"/>
      <c r="BJ91" s="922"/>
      <c r="BK91" s="923"/>
      <c r="BL91" s="923"/>
      <c r="BM91" s="924"/>
      <c r="BN91" s="850"/>
      <c r="BO91" s="851"/>
      <c r="BP91" s="851"/>
      <c r="BQ91" s="851"/>
      <c r="BR91" s="851"/>
      <c r="BS91" s="875"/>
    </row>
    <row r="92" spans="1:71" s="105" customFormat="1" ht="20.25" customHeight="1">
      <c r="A92" s="37"/>
      <c r="B92" s="860"/>
      <c r="C92" s="861"/>
      <c r="D92" s="861"/>
      <c r="E92" s="861"/>
      <c r="F92" s="862" t="s">
        <v>40</v>
      </c>
      <c r="G92" s="862"/>
      <c r="H92" s="863"/>
      <c r="I92" s="863"/>
      <c r="J92" s="862" t="s">
        <v>41</v>
      </c>
      <c r="K92" s="864"/>
      <c r="L92" s="879">
        <f>IFERROR(DATEDIF(BX92,BX93+1,"Y"),"")</f>
        <v>0</v>
      </c>
      <c r="M92" s="880"/>
      <c r="N92" s="880"/>
      <c r="O92" s="889">
        <f>IFERROR(DATEDIF(BX92,BX93+1,"YM"),"")</f>
        <v>0</v>
      </c>
      <c r="P92" s="889"/>
      <c r="Q92" s="890"/>
      <c r="R92" s="895"/>
      <c r="S92" s="896"/>
      <c r="T92" s="896"/>
      <c r="U92" s="896"/>
      <c r="V92" s="896"/>
      <c r="W92" s="896"/>
      <c r="X92" s="896"/>
      <c r="Y92" s="896"/>
      <c r="Z92" s="896"/>
      <c r="AA92" s="896"/>
      <c r="AB92" s="896"/>
      <c r="AC92" s="896"/>
      <c r="AD92" s="896"/>
      <c r="AE92" s="896"/>
      <c r="AF92" s="896"/>
      <c r="AG92" s="896"/>
      <c r="AH92" s="896"/>
      <c r="AI92" s="896"/>
      <c r="AJ92" s="897"/>
      <c r="AK92" s="901"/>
      <c r="AL92" s="902"/>
      <c r="AM92" s="902"/>
      <c r="AN92" s="902"/>
      <c r="AO92" s="902"/>
      <c r="AP92" s="902"/>
      <c r="AQ92" s="902"/>
      <c r="AR92" s="903"/>
      <c r="AS92" s="835"/>
      <c r="AT92" s="836"/>
      <c r="AU92" s="836"/>
      <c r="AV92" s="836"/>
      <c r="AW92" s="836"/>
      <c r="AX92" s="836"/>
      <c r="AY92" s="837"/>
      <c r="AZ92" s="145"/>
      <c r="BA92" s="146" t="s">
        <v>40</v>
      </c>
      <c r="BB92" s="145"/>
      <c r="BC92" s="146" t="s">
        <v>260</v>
      </c>
      <c r="BD92" s="910"/>
      <c r="BE92" s="911"/>
      <c r="BF92" s="911"/>
      <c r="BG92" s="911"/>
      <c r="BH92" s="911"/>
      <c r="BI92" s="912"/>
      <c r="BJ92" s="916"/>
      <c r="BK92" s="917"/>
      <c r="BL92" s="917"/>
      <c r="BM92" s="918"/>
      <c r="BN92" s="844"/>
      <c r="BO92" s="845"/>
      <c r="BP92" s="845"/>
      <c r="BQ92" s="845"/>
      <c r="BR92" s="845"/>
      <c r="BS92" s="873"/>
    </row>
    <row r="93" spans="1:71" s="105" customFormat="1" ht="20.25" customHeight="1">
      <c r="A93" s="37"/>
      <c r="B93" s="886" t="s">
        <v>55</v>
      </c>
      <c r="C93" s="887"/>
      <c r="D93" s="887"/>
      <c r="E93" s="887"/>
      <c r="F93" s="887"/>
      <c r="G93" s="887"/>
      <c r="H93" s="887"/>
      <c r="I93" s="887"/>
      <c r="J93" s="887"/>
      <c r="K93" s="888"/>
      <c r="L93" s="881"/>
      <c r="M93" s="882"/>
      <c r="N93" s="882"/>
      <c r="O93" s="891"/>
      <c r="P93" s="891"/>
      <c r="Q93" s="892"/>
      <c r="R93" s="898"/>
      <c r="S93" s="899"/>
      <c r="T93" s="899"/>
      <c r="U93" s="899"/>
      <c r="V93" s="899"/>
      <c r="W93" s="899"/>
      <c r="X93" s="899"/>
      <c r="Y93" s="899"/>
      <c r="Z93" s="899"/>
      <c r="AA93" s="899"/>
      <c r="AB93" s="899"/>
      <c r="AC93" s="899"/>
      <c r="AD93" s="899"/>
      <c r="AE93" s="899"/>
      <c r="AF93" s="899"/>
      <c r="AG93" s="899"/>
      <c r="AH93" s="899"/>
      <c r="AI93" s="899"/>
      <c r="AJ93" s="900"/>
      <c r="AK93" s="904"/>
      <c r="AL93" s="905"/>
      <c r="AM93" s="905"/>
      <c r="AN93" s="905"/>
      <c r="AO93" s="905"/>
      <c r="AP93" s="905"/>
      <c r="AQ93" s="905"/>
      <c r="AR93" s="906"/>
      <c r="AS93" s="808"/>
      <c r="AT93" s="809"/>
      <c r="AU93" s="809"/>
      <c r="AV93" s="809"/>
      <c r="AW93" s="809"/>
      <c r="AX93" s="809"/>
      <c r="AY93" s="810"/>
      <c r="AZ93" s="147"/>
      <c r="BA93" s="148" t="s">
        <v>40</v>
      </c>
      <c r="BB93" s="147"/>
      <c r="BC93" s="148" t="s">
        <v>260</v>
      </c>
      <c r="BD93" s="913"/>
      <c r="BE93" s="914"/>
      <c r="BF93" s="914"/>
      <c r="BG93" s="914"/>
      <c r="BH93" s="914"/>
      <c r="BI93" s="915"/>
      <c r="BJ93" s="919"/>
      <c r="BK93" s="920"/>
      <c r="BL93" s="920"/>
      <c r="BM93" s="921"/>
      <c r="BN93" s="847"/>
      <c r="BO93" s="848"/>
      <c r="BP93" s="848"/>
      <c r="BQ93" s="848"/>
      <c r="BR93" s="848"/>
      <c r="BS93" s="874"/>
    </row>
    <row r="94" spans="1:71" s="105" customFormat="1" ht="20.25" customHeight="1">
      <c r="A94" s="37"/>
      <c r="B94" s="811"/>
      <c r="C94" s="812"/>
      <c r="D94" s="812"/>
      <c r="E94" s="812"/>
      <c r="F94" s="813" t="s">
        <v>40</v>
      </c>
      <c r="G94" s="813"/>
      <c r="H94" s="871"/>
      <c r="I94" s="871"/>
      <c r="J94" s="813" t="s">
        <v>41</v>
      </c>
      <c r="K94" s="872"/>
      <c r="L94" s="883"/>
      <c r="M94" s="884"/>
      <c r="N94" s="884"/>
      <c r="O94" s="893"/>
      <c r="P94" s="893"/>
      <c r="Q94" s="894"/>
      <c r="R94" s="925"/>
      <c r="S94" s="926"/>
      <c r="T94" s="926"/>
      <c r="U94" s="926"/>
      <c r="V94" s="926"/>
      <c r="W94" s="926"/>
      <c r="X94" s="926"/>
      <c r="Y94" s="926"/>
      <c r="Z94" s="926"/>
      <c r="AA94" s="926"/>
      <c r="AB94" s="926"/>
      <c r="AC94" s="926"/>
      <c r="AD94" s="926"/>
      <c r="AE94" s="926"/>
      <c r="AF94" s="926"/>
      <c r="AG94" s="926"/>
      <c r="AH94" s="926"/>
      <c r="AI94" s="926"/>
      <c r="AJ94" s="927"/>
      <c r="AK94" s="907"/>
      <c r="AL94" s="908"/>
      <c r="AM94" s="908"/>
      <c r="AN94" s="908"/>
      <c r="AO94" s="908"/>
      <c r="AP94" s="908"/>
      <c r="AQ94" s="908"/>
      <c r="AR94" s="909"/>
      <c r="AS94" s="856"/>
      <c r="AT94" s="857"/>
      <c r="AU94" s="857"/>
      <c r="AV94" s="857"/>
      <c r="AW94" s="857"/>
      <c r="AX94" s="857"/>
      <c r="AY94" s="858"/>
      <c r="AZ94" s="149"/>
      <c r="BA94" s="150" t="s">
        <v>40</v>
      </c>
      <c r="BB94" s="149"/>
      <c r="BC94" s="150" t="s">
        <v>260</v>
      </c>
      <c r="BD94" s="931"/>
      <c r="BE94" s="923"/>
      <c r="BF94" s="923"/>
      <c r="BG94" s="923"/>
      <c r="BH94" s="923"/>
      <c r="BI94" s="924"/>
      <c r="BJ94" s="922"/>
      <c r="BK94" s="923"/>
      <c r="BL94" s="923"/>
      <c r="BM94" s="924"/>
      <c r="BN94" s="850"/>
      <c r="BO94" s="851"/>
      <c r="BP94" s="851"/>
      <c r="BQ94" s="851"/>
      <c r="BR94" s="851"/>
      <c r="BS94" s="875"/>
    </row>
    <row r="95" spans="1:71" s="105" customFormat="1" ht="20.25" customHeight="1">
      <c r="A95" s="37"/>
      <c r="B95" s="860"/>
      <c r="C95" s="861"/>
      <c r="D95" s="861"/>
      <c r="E95" s="861"/>
      <c r="F95" s="862" t="s">
        <v>40</v>
      </c>
      <c r="G95" s="862"/>
      <c r="H95" s="863"/>
      <c r="I95" s="863"/>
      <c r="J95" s="862" t="s">
        <v>41</v>
      </c>
      <c r="K95" s="864"/>
      <c r="L95" s="879">
        <f>IFERROR(DATEDIF(BX95,BX96+1,"Y"),"")</f>
        <v>0</v>
      </c>
      <c r="M95" s="880"/>
      <c r="N95" s="880"/>
      <c r="O95" s="889">
        <f>IFERROR(DATEDIF(BX95,BX96+1,"YM"),"")</f>
        <v>0</v>
      </c>
      <c r="P95" s="889"/>
      <c r="Q95" s="890"/>
      <c r="R95" s="895"/>
      <c r="S95" s="896"/>
      <c r="T95" s="896"/>
      <c r="U95" s="896"/>
      <c r="V95" s="896"/>
      <c r="W95" s="896"/>
      <c r="X95" s="896"/>
      <c r="Y95" s="896"/>
      <c r="Z95" s="896"/>
      <c r="AA95" s="896"/>
      <c r="AB95" s="896"/>
      <c r="AC95" s="896"/>
      <c r="AD95" s="896"/>
      <c r="AE95" s="896"/>
      <c r="AF95" s="896"/>
      <c r="AG95" s="896"/>
      <c r="AH95" s="896"/>
      <c r="AI95" s="896"/>
      <c r="AJ95" s="897"/>
      <c r="AK95" s="901"/>
      <c r="AL95" s="902"/>
      <c r="AM95" s="902"/>
      <c r="AN95" s="902"/>
      <c r="AO95" s="902"/>
      <c r="AP95" s="902"/>
      <c r="AQ95" s="902"/>
      <c r="AR95" s="903"/>
      <c r="AS95" s="835"/>
      <c r="AT95" s="836"/>
      <c r="AU95" s="836"/>
      <c r="AV95" s="836"/>
      <c r="AW95" s="836"/>
      <c r="AX95" s="836"/>
      <c r="AY95" s="837"/>
      <c r="AZ95" s="145"/>
      <c r="BA95" s="146" t="s">
        <v>40</v>
      </c>
      <c r="BB95" s="145"/>
      <c r="BC95" s="146" t="s">
        <v>260</v>
      </c>
      <c r="BD95" s="910"/>
      <c r="BE95" s="911"/>
      <c r="BF95" s="911"/>
      <c r="BG95" s="911"/>
      <c r="BH95" s="911"/>
      <c r="BI95" s="912"/>
      <c r="BJ95" s="916"/>
      <c r="BK95" s="917"/>
      <c r="BL95" s="917"/>
      <c r="BM95" s="918"/>
      <c r="BN95" s="844"/>
      <c r="BO95" s="845"/>
      <c r="BP95" s="845"/>
      <c r="BQ95" s="845"/>
      <c r="BR95" s="845"/>
      <c r="BS95" s="873"/>
    </row>
    <row r="96" spans="1:71" s="105" customFormat="1" ht="20.25" customHeight="1">
      <c r="A96" s="37"/>
      <c r="B96" s="886" t="s">
        <v>55</v>
      </c>
      <c r="C96" s="887"/>
      <c r="D96" s="887"/>
      <c r="E96" s="887"/>
      <c r="F96" s="887"/>
      <c r="G96" s="887"/>
      <c r="H96" s="887"/>
      <c r="I96" s="887"/>
      <c r="J96" s="887"/>
      <c r="K96" s="888"/>
      <c r="L96" s="881"/>
      <c r="M96" s="882"/>
      <c r="N96" s="882"/>
      <c r="O96" s="891"/>
      <c r="P96" s="891"/>
      <c r="Q96" s="892"/>
      <c r="R96" s="898"/>
      <c r="S96" s="899"/>
      <c r="T96" s="899"/>
      <c r="U96" s="899"/>
      <c r="V96" s="899"/>
      <c r="W96" s="899"/>
      <c r="X96" s="899"/>
      <c r="Y96" s="899"/>
      <c r="Z96" s="899"/>
      <c r="AA96" s="899"/>
      <c r="AB96" s="899"/>
      <c r="AC96" s="899"/>
      <c r="AD96" s="899"/>
      <c r="AE96" s="899"/>
      <c r="AF96" s="899"/>
      <c r="AG96" s="899"/>
      <c r="AH96" s="899"/>
      <c r="AI96" s="899"/>
      <c r="AJ96" s="900"/>
      <c r="AK96" s="904"/>
      <c r="AL96" s="905"/>
      <c r="AM96" s="905"/>
      <c r="AN96" s="905"/>
      <c r="AO96" s="905"/>
      <c r="AP96" s="905"/>
      <c r="AQ96" s="905"/>
      <c r="AR96" s="906"/>
      <c r="AS96" s="808"/>
      <c r="AT96" s="809"/>
      <c r="AU96" s="809"/>
      <c r="AV96" s="809"/>
      <c r="AW96" s="809"/>
      <c r="AX96" s="809"/>
      <c r="AY96" s="810"/>
      <c r="AZ96" s="147"/>
      <c r="BA96" s="148" t="s">
        <v>40</v>
      </c>
      <c r="BB96" s="147"/>
      <c r="BC96" s="148" t="s">
        <v>260</v>
      </c>
      <c r="BD96" s="913"/>
      <c r="BE96" s="914"/>
      <c r="BF96" s="914"/>
      <c r="BG96" s="914"/>
      <c r="BH96" s="914"/>
      <c r="BI96" s="915"/>
      <c r="BJ96" s="919"/>
      <c r="BK96" s="920"/>
      <c r="BL96" s="920"/>
      <c r="BM96" s="921"/>
      <c r="BN96" s="847"/>
      <c r="BO96" s="848"/>
      <c r="BP96" s="848"/>
      <c r="BQ96" s="848"/>
      <c r="BR96" s="848"/>
      <c r="BS96" s="874"/>
    </row>
    <row r="97" spans="1:71" s="105" customFormat="1" ht="20.25" customHeight="1">
      <c r="A97" s="37"/>
      <c r="B97" s="811"/>
      <c r="C97" s="812"/>
      <c r="D97" s="812"/>
      <c r="E97" s="812"/>
      <c r="F97" s="813" t="s">
        <v>40</v>
      </c>
      <c r="G97" s="813"/>
      <c r="H97" s="871"/>
      <c r="I97" s="871"/>
      <c r="J97" s="813" t="s">
        <v>41</v>
      </c>
      <c r="K97" s="872"/>
      <c r="L97" s="883"/>
      <c r="M97" s="884"/>
      <c r="N97" s="884"/>
      <c r="O97" s="893"/>
      <c r="P97" s="893"/>
      <c r="Q97" s="894"/>
      <c r="R97" s="925"/>
      <c r="S97" s="926"/>
      <c r="T97" s="926"/>
      <c r="U97" s="926"/>
      <c r="V97" s="926"/>
      <c r="W97" s="926"/>
      <c r="X97" s="926"/>
      <c r="Y97" s="926"/>
      <c r="Z97" s="926"/>
      <c r="AA97" s="926"/>
      <c r="AB97" s="926"/>
      <c r="AC97" s="926"/>
      <c r="AD97" s="926"/>
      <c r="AE97" s="926"/>
      <c r="AF97" s="926"/>
      <c r="AG97" s="926"/>
      <c r="AH97" s="926"/>
      <c r="AI97" s="926"/>
      <c r="AJ97" s="927"/>
      <c r="AK97" s="907"/>
      <c r="AL97" s="908"/>
      <c r="AM97" s="908"/>
      <c r="AN97" s="908"/>
      <c r="AO97" s="908"/>
      <c r="AP97" s="908"/>
      <c r="AQ97" s="908"/>
      <c r="AR97" s="909"/>
      <c r="AS97" s="856"/>
      <c r="AT97" s="857"/>
      <c r="AU97" s="857"/>
      <c r="AV97" s="857"/>
      <c r="AW97" s="857"/>
      <c r="AX97" s="857"/>
      <c r="AY97" s="858"/>
      <c r="AZ97" s="149"/>
      <c r="BA97" s="151" t="s">
        <v>40</v>
      </c>
      <c r="BB97" s="149"/>
      <c r="BC97" s="150" t="s">
        <v>260</v>
      </c>
      <c r="BD97" s="931"/>
      <c r="BE97" s="923"/>
      <c r="BF97" s="923"/>
      <c r="BG97" s="923"/>
      <c r="BH97" s="923"/>
      <c r="BI97" s="924"/>
      <c r="BJ97" s="922"/>
      <c r="BK97" s="923"/>
      <c r="BL97" s="923"/>
      <c r="BM97" s="924"/>
      <c r="BN97" s="850"/>
      <c r="BO97" s="851"/>
      <c r="BP97" s="851"/>
      <c r="BQ97" s="851"/>
      <c r="BR97" s="851"/>
      <c r="BS97" s="875"/>
    </row>
    <row r="98" spans="1:71" s="105" customFormat="1" ht="20.25" customHeight="1">
      <c r="A98" s="37"/>
      <c r="B98" s="860"/>
      <c r="C98" s="861"/>
      <c r="D98" s="861"/>
      <c r="E98" s="861"/>
      <c r="F98" s="862" t="s">
        <v>40</v>
      </c>
      <c r="G98" s="862"/>
      <c r="H98" s="863"/>
      <c r="I98" s="863"/>
      <c r="J98" s="862" t="s">
        <v>41</v>
      </c>
      <c r="K98" s="864"/>
      <c r="L98" s="879">
        <f>IFERROR(DATEDIF(BX98,BX99+1,"Y"),"")</f>
        <v>0</v>
      </c>
      <c r="M98" s="880"/>
      <c r="N98" s="880"/>
      <c r="O98" s="889">
        <f>IFERROR(DATEDIF(BX98,BX99+1,"YM"),"")</f>
        <v>0</v>
      </c>
      <c r="P98" s="889"/>
      <c r="Q98" s="890"/>
      <c r="R98" s="895"/>
      <c r="S98" s="896"/>
      <c r="T98" s="896"/>
      <c r="U98" s="896"/>
      <c r="V98" s="896"/>
      <c r="W98" s="896"/>
      <c r="X98" s="896"/>
      <c r="Y98" s="896"/>
      <c r="Z98" s="896"/>
      <c r="AA98" s="896"/>
      <c r="AB98" s="896"/>
      <c r="AC98" s="896"/>
      <c r="AD98" s="896"/>
      <c r="AE98" s="896"/>
      <c r="AF98" s="896"/>
      <c r="AG98" s="896"/>
      <c r="AH98" s="896"/>
      <c r="AI98" s="896"/>
      <c r="AJ98" s="897"/>
      <c r="AK98" s="901"/>
      <c r="AL98" s="902"/>
      <c r="AM98" s="902"/>
      <c r="AN98" s="902"/>
      <c r="AO98" s="902"/>
      <c r="AP98" s="902"/>
      <c r="AQ98" s="902"/>
      <c r="AR98" s="903"/>
      <c r="AS98" s="835"/>
      <c r="AT98" s="836"/>
      <c r="AU98" s="836"/>
      <c r="AV98" s="836"/>
      <c r="AW98" s="836"/>
      <c r="AX98" s="836"/>
      <c r="AY98" s="837"/>
      <c r="AZ98" s="145"/>
      <c r="BA98" s="146" t="s">
        <v>40</v>
      </c>
      <c r="BB98" s="145"/>
      <c r="BC98" s="146" t="s">
        <v>260</v>
      </c>
      <c r="BD98" s="910"/>
      <c r="BE98" s="911"/>
      <c r="BF98" s="911"/>
      <c r="BG98" s="911"/>
      <c r="BH98" s="911"/>
      <c r="BI98" s="912"/>
      <c r="BJ98" s="916"/>
      <c r="BK98" s="917"/>
      <c r="BL98" s="917"/>
      <c r="BM98" s="918"/>
      <c r="BN98" s="844"/>
      <c r="BO98" s="845"/>
      <c r="BP98" s="845"/>
      <c r="BQ98" s="845"/>
      <c r="BR98" s="845"/>
      <c r="BS98" s="873"/>
    </row>
    <row r="99" spans="1:71" s="105" customFormat="1" ht="20.25" customHeight="1">
      <c r="A99" s="37"/>
      <c r="B99" s="886" t="s">
        <v>55</v>
      </c>
      <c r="C99" s="887"/>
      <c r="D99" s="887"/>
      <c r="E99" s="887"/>
      <c r="F99" s="887"/>
      <c r="G99" s="887"/>
      <c r="H99" s="887"/>
      <c r="I99" s="887"/>
      <c r="J99" s="887"/>
      <c r="K99" s="888"/>
      <c r="L99" s="881"/>
      <c r="M99" s="882"/>
      <c r="N99" s="882"/>
      <c r="O99" s="891"/>
      <c r="P99" s="891"/>
      <c r="Q99" s="892"/>
      <c r="R99" s="898"/>
      <c r="S99" s="899"/>
      <c r="T99" s="899"/>
      <c r="U99" s="899"/>
      <c r="V99" s="899"/>
      <c r="W99" s="899"/>
      <c r="X99" s="899"/>
      <c r="Y99" s="899"/>
      <c r="Z99" s="899"/>
      <c r="AA99" s="899"/>
      <c r="AB99" s="899"/>
      <c r="AC99" s="899"/>
      <c r="AD99" s="899"/>
      <c r="AE99" s="899"/>
      <c r="AF99" s="899"/>
      <c r="AG99" s="899"/>
      <c r="AH99" s="899"/>
      <c r="AI99" s="899"/>
      <c r="AJ99" s="900"/>
      <c r="AK99" s="904"/>
      <c r="AL99" s="905"/>
      <c r="AM99" s="905"/>
      <c r="AN99" s="905"/>
      <c r="AO99" s="905"/>
      <c r="AP99" s="905"/>
      <c r="AQ99" s="905"/>
      <c r="AR99" s="906"/>
      <c r="AS99" s="808"/>
      <c r="AT99" s="809"/>
      <c r="AU99" s="809"/>
      <c r="AV99" s="809"/>
      <c r="AW99" s="809"/>
      <c r="AX99" s="809"/>
      <c r="AY99" s="810"/>
      <c r="AZ99" s="147"/>
      <c r="BA99" s="148" t="s">
        <v>40</v>
      </c>
      <c r="BB99" s="147"/>
      <c r="BC99" s="148" t="s">
        <v>260</v>
      </c>
      <c r="BD99" s="913"/>
      <c r="BE99" s="914"/>
      <c r="BF99" s="914"/>
      <c r="BG99" s="914"/>
      <c r="BH99" s="914"/>
      <c r="BI99" s="915"/>
      <c r="BJ99" s="919"/>
      <c r="BK99" s="920"/>
      <c r="BL99" s="920"/>
      <c r="BM99" s="921"/>
      <c r="BN99" s="847"/>
      <c r="BO99" s="848"/>
      <c r="BP99" s="848"/>
      <c r="BQ99" s="848"/>
      <c r="BR99" s="848"/>
      <c r="BS99" s="874"/>
    </row>
    <row r="100" spans="1:71" s="105" customFormat="1" ht="20.25" customHeight="1">
      <c r="A100" s="37"/>
      <c r="B100" s="811"/>
      <c r="C100" s="812"/>
      <c r="D100" s="812"/>
      <c r="E100" s="812"/>
      <c r="F100" s="813" t="s">
        <v>40</v>
      </c>
      <c r="G100" s="813"/>
      <c r="H100" s="871"/>
      <c r="I100" s="871"/>
      <c r="J100" s="813" t="s">
        <v>41</v>
      </c>
      <c r="K100" s="872"/>
      <c r="L100" s="883"/>
      <c r="M100" s="884"/>
      <c r="N100" s="884"/>
      <c r="O100" s="893"/>
      <c r="P100" s="893"/>
      <c r="Q100" s="894"/>
      <c r="R100" s="925"/>
      <c r="S100" s="926"/>
      <c r="T100" s="926"/>
      <c r="U100" s="926"/>
      <c r="V100" s="926"/>
      <c r="W100" s="926"/>
      <c r="X100" s="926"/>
      <c r="Y100" s="926"/>
      <c r="Z100" s="926"/>
      <c r="AA100" s="926"/>
      <c r="AB100" s="926"/>
      <c r="AC100" s="926"/>
      <c r="AD100" s="926"/>
      <c r="AE100" s="926"/>
      <c r="AF100" s="926"/>
      <c r="AG100" s="926"/>
      <c r="AH100" s="926"/>
      <c r="AI100" s="926"/>
      <c r="AJ100" s="927"/>
      <c r="AK100" s="907"/>
      <c r="AL100" s="908"/>
      <c r="AM100" s="908"/>
      <c r="AN100" s="908"/>
      <c r="AO100" s="908"/>
      <c r="AP100" s="908"/>
      <c r="AQ100" s="908"/>
      <c r="AR100" s="909"/>
      <c r="AS100" s="856"/>
      <c r="AT100" s="857"/>
      <c r="AU100" s="857"/>
      <c r="AV100" s="857"/>
      <c r="AW100" s="857"/>
      <c r="AX100" s="857"/>
      <c r="AY100" s="858"/>
      <c r="AZ100" s="149"/>
      <c r="BA100" s="150" t="s">
        <v>40</v>
      </c>
      <c r="BB100" s="149"/>
      <c r="BC100" s="150" t="s">
        <v>260</v>
      </c>
      <c r="BD100" s="931"/>
      <c r="BE100" s="923"/>
      <c r="BF100" s="923"/>
      <c r="BG100" s="923"/>
      <c r="BH100" s="923"/>
      <c r="BI100" s="924"/>
      <c r="BJ100" s="922"/>
      <c r="BK100" s="923"/>
      <c r="BL100" s="923"/>
      <c r="BM100" s="924"/>
      <c r="BN100" s="850"/>
      <c r="BO100" s="851"/>
      <c r="BP100" s="851"/>
      <c r="BQ100" s="851"/>
      <c r="BR100" s="851"/>
      <c r="BS100" s="875"/>
    </row>
    <row r="101" spans="1:71" s="105" customFormat="1" ht="20.25" customHeight="1">
      <c r="A101" s="37"/>
      <c r="B101" s="860"/>
      <c r="C101" s="861"/>
      <c r="D101" s="861"/>
      <c r="E101" s="861"/>
      <c r="F101" s="862" t="s">
        <v>40</v>
      </c>
      <c r="G101" s="862"/>
      <c r="H101" s="863"/>
      <c r="I101" s="863"/>
      <c r="J101" s="862" t="s">
        <v>41</v>
      </c>
      <c r="K101" s="864"/>
      <c r="L101" s="879">
        <f>IFERROR(DATEDIF(BX101,BX102+1,"Y"),"")</f>
        <v>0</v>
      </c>
      <c r="M101" s="880"/>
      <c r="N101" s="880"/>
      <c r="O101" s="889">
        <f>IFERROR(DATEDIF(BX101,BX102+1,"YM"),"")</f>
        <v>0</v>
      </c>
      <c r="P101" s="889"/>
      <c r="Q101" s="890"/>
      <c r="R101" s="895"/>
      <c r="S101" s="896"/>
      <c r="T101" s="896"/>
      <c r="U101" s="896"/>
      <c r="V101" s="896"/>
      <c r="W101" s="896"/>
      <c r="X101" s="896"/>
      <c r="Y101" s="896"/>
      <c r="Z101" s="896"/>
      <c r="AA101" s="896"/>
      <c r="AB101" s="896"/>
      <c r="AC101" s="896"/>
      <c r="AD101" s="896"/>
      <c r="AE101" s="896"/>
      <c r="AF101" s="896"/>
      <c r="AG101" s="896"/>
      <c r="AH101" s="896"/>
      <c r="AI101" s="896"/>
      <c r="AJ101" s="897"/>
      <c r="AK101" s="901"/>
      <c r="AL101" s="902"/>
      <c r="AM101" s="902"/>
      <c r="AN101" s="902"/>
      <c r="AO101" s="902"/>
      <c r="AP101" s="902"/>
      <c r="AQ101" s="902"/>
      <c r="AR101" s="903"/>
      <c r="AS101" s="835"/>
      <c r="AT101" s="836"/>
      <c r="AU101" s="836"/>
      <c r="AV101" s="836"/>
      <c r="AW101" s="836"/>
      <c r="AX101" s="836"/>
      <c r="AY101" s="837"/>
      <c r="AZ101" s="145"/>
      <c r="BA101" s="146" t="s">
        <v>40</v>
      </c>
      <c r="BB101" s="145"/>
      <c r="BC101" s="146" t="s">
        <v>260</v>
      </c>
      <c r="BD101" s="910"/>
      <c r="BE101" s="911"/>
      <c r="BF101" s="911"/>
      <c r="BG101" s="911"/>
      <c r="BH101" s="911"/>
      <c r="BI101" s="912"/>
      <c r="BJ101" s="916"/>
      <c r="BK101" s="917"/>
      <c r="BL101" s="917"/>
      <c r="BM101" s="918"/>
      <c r="BN101" s="844"/>
      <c r="BO101" s="845"/>
      <c r="BP101" s="845"/>
      <c r="BQ101" s="845"/>
      <c r="BR101" s="845"/>
      <c r="BS101" s="873"/>
    </row>
    <row r="102" spans="1:71" s="105" customFormat="1" ht="20.25" customHeight="1">
      <c r="A102" s="37"/>
      <c r="B102" s="886" t="s">
        <v>55</v>
      </c>
      <c r="C102" s="887"/>
      <c r="D102" s="887"/>
      <c r="E102" s="887"/>
      <c r="F102" s="887"/>
      <c r="G102" s="887"/>
      <c r="H102" s="887"/>
      <c r="I102" s="887"/>
      <c r="J102" s="887"/>
      <c r="K102" s="888"/>
      <c r="L102" s="881"/>
      <c r="M102" s="882"/>
      <c r="N102" s="882"/>
      <c r="O102" s="891"/>
      <c r="P102" s="891"/>
      <c r="Q102" s="892"/>
      <c r="R102" s="898"/>
      <c r="S102" s="899"/>
      <c r="T102" s="899"/>
      <c r="U102" s="899"/>
      <c r="V102" s="899"/>
      <c r="W102" s="899"/>
      <c r="X102" s="899"/>
      <c r="Y102" s="899"/>
      <c r="Z102" s="899"/>
      <c r="AA102" s="899"/>
      <c r="AB102" s="899"/>
      <c r="AC102" s="899"/>
      <c r="AD102" s="899"/>
      <c r="AE102" s="899"/>
      <c r="AF102" s="899"/>
      <c r="AG102" s="899"/>
      <c r="AH102" s="899"/>
      <c r="AI102" s="899"/>
      <c r="AJ102" s="900"/>
      <c r="AK102" s="904"/>
      <c r="AL102" s="905"/>
      <c r="AM102" s="905"/>
      <c r="AN102" s="905"/>
      <c r="AO102" s="905"/>
      <c r="AP102" s="905"/>
      <c r="AQ102" s="905"/>
      <c r="AR102" s="906"/>
      <c r="AS102" s="808"/>
      <c r="AT102" s="809"/>
      <c r="AU102" s="809"/>
      <c r="AV102" s="809"/>
      <c r="AW102" s="809"/>
      <c r="AX102" s="809"/>
      <c r="AY102" s="810"/>
      <c r="AZ102" s="147"/>
      <c r="BA102" s="148" t="s">
        <v>40</v>
      </c>
      <c r="BB102" s="147"/>
      <c r="BC102" s="148" t="s">
        <v>260</v>
      </c>
      <c r="BD102" s="913"/>
      <c r="BE102" s="914"/>
      <c r="BF102" s="914"/>
      <c r="BG102" s="914"/>
      <c r="BH102" s="914"/>
      <c r="BI102" s="915"/>
      <c r="BJ102" s="919"/>
      <c r="BK102" s="920"/>
      <c r="BL102" s="920"/>
      <c r="BM102" s="921"/>
      <c r="BN102" s="847"/>
      <c r="BO102" s="848"/>
      <c r="BP102" s="848"/>
      <c r="BQ102" s="848"/>
      <c r="BR102" s="848"/>
      <c r="BS102" s="874"/>
    </row>
    <row r="103" spans="1:71" s="105" customFormat="1" ht="20.25" customHeight="1">
      <c r="A103" s="37"/>
      <c r="B103" s="811"/>
      <c r="C103" s="812"/>
      <c r="D103" s="812"/>
      <c r="E103" s="812"/>
      <c r="F103" s="813" t="s">
        <v>40</v>
      </c>
      <c r="G103" s="813"/>
      <c r="H103" s="871"/>
      <c r="I103" s="871"/>
      <c r="J103" s="813" t="s">
        <v>41</v>
      </c>
      <c r="K103" s="872"/>
      <c r="L103" s="883"/>
      <c r="M103" s="884"/>
      <c r="N103" s="884"/>
      <c r="O103" s="893"/>
      <c r="P103" s="893"/>
      <c r="Q103" s="894"/>
      <c r="R103" s="925"/>
      <c r="S103" s="926"/>
      <c r="T103" s="926"/>
      <c r="U103" s="926"/>
      <c r="V103" s="926"/>
      <c r="W103" s="926"/>
      <c r="X103" s="926"/>
      <c r="Y103" s="926"/>
      <c r="Z103" s="926"/>
      <c r="AA103" s="926"/>
      <c r="AB103" s="926"/>
      <c r="AC103" s="926"/>
      <c r="AD103" s="926"/>
      <c r="AE103" s="926"/>
      <c r="AF103" s="926"/>
      <c r="AG103" s="926"/>
      <c r="AH103" s="926"/>
      <c r="AI103" s="926"/>
      <c r="AJ103" s="927"/>
      <c r="AK103" s="907"/>
      <c r="AL103" s="908"/>
      <c r="AM103" s="908"/>
      <c r="AN103" s="908"/>
      <c r="AO103" s="908"/>
      <c r="AP103" s="908"/>
      <c r="AQ103" s="908"/>
      <c r="AR103" s="909"/>
      <c r="AS103" s="856"/>
      <c r="AT103" s="857"/>
      <c r="AU103" s="857"/>
      <c r="AV103" s="857"/>
      <c r="AW103" s="857"/>
      <c r="AX103" s="857"/>
      <c r="AY103" s="858"/>
      <c r="AZ103" s="149"/>
      <c r="BA103" s="150" t="s">
        <v>40</v>
      </c>
      <c r="BB103" s="149"/>
      <c r="BC103" s="150" t="s">
        <v>260</v>
      </c>
      <c r="BD103" s="931"/>
      <c r="BE103" s="923"/>
      <c r="BF103" s="923"/>
      <c r="BG103" s="923"/>
      <c r="BH103" s="923"/>
      <c r="BI103" s="924"/>
      <c r="BJ103" s="922"/>
      <c r="BK103" s="923"/>
      <c r="BL103" s="923"/>
      <c r="BM103" s="924"/>
      <c r="BN103" s="850"/>
      <c r="BO103" s="851"/>
      <c r="BP103" s="851"/>
      <c r="BQ103" s="851"/>
      <c r="BR103" s="851"/>
      <c r="BS103" s="875"/>
    </row>
    <row r="104" spans="1:71" s="43" customFormat="1" ht="15" customHeight="1">
      <c r="A104" s="37"/>
      <c r="B104" s="860"/>
      <c r="C104" s="861"/>
      <c r="D104" s="861"/>
      <c r="E104" s="861"/>
      <c r="F104" s="862" t="s">
        <v>40</v>
      </c>
      <c r="G104" s="862"/>
      <c r="H104" s="863"/>
      <c r="I104" s="863"/>
      <c r="J104" s="862" t="s">
        <v>41</v>
      </c>
      <c r="K104" s="864"/>
      <c r="L104" s="879">
        <f>IFERROR(DATEDIF(BX104,BX105+1,"Y"),"")</f>
        <v>0</v>
      </c>
      <c r="M104" s="880"/>
      <c r="N104" s="880"/>
      <c r="O104" s="889">
        <f>IFERROR(DATEDIF(BX104,BX105+1,"YM"),"")</f>
        <v>0</v>
      </c>
      <c r="P104" s="889"/>
      <c r="Q104" s="890"/>
      <c r="R104" s="895"/>
      <c r="S104" s="896"/>
      <c r="T104" s="896"/>
      <c r="U104" s="896"/>
      <c r="V104" s="896"/>
      <c r="W104" s="896"/>
      <c r="X104" s="896"/>
      <c r="Y104" s="896"/>
      <c r="Z104" s="896"/>
      <c r="AA104" s="896"/>
      <c r="AB104" s="896"/>
      <c r="AC104" s="896"/>
      <c r="AD104" s="896"/>
      <c r="AE104" s="896"/>
      <c r="AF104" s="896"/>
      <c r="AG104" s="896"/>
      <c r="AH104" s="896"/>
      <c r="AI104" s="896"/>
      <c r="AJ104" s="897"/>
      <c r="AK104" s="901"/>
      <c r="AL104" s="902"/>
      <c r="AM104" s="902"/>
      <c r="AN104" s="902"/>
      <c r="AO104" s="902"/>
      <c r="AP104" s="902"/>
      <c r="AQ104" s="902"/>
      <c r="AR104" s="903"/>
      <c r="AS104" s="835"/>
      <c r="AT104" s="836"/>
      <c r="AU104" s="836"/>
      <c r="AV104" s="836"/>
      <c r="AW104" s="836"/>
      <c r="AX104" s="836"/>
      <c r="AY104" s="837"/>
      <c r="AZ104" s="145"/>
      <c r="BA104" s="146" t="s">
        <v>40</v>
      </c>
      <c r="BB104" s="145"/>
      <c r="BC104" s="146" t="s">
        <v>260</v>
      </c>
      <c r="BD104" s="910"/>
      <c r="BE104" s="911"/>
      <c r="BF104" s="911"/>
      <c r="BG104" s="911"/>
      <c r="BH104" s="911"/>
      <c r="BI104" s="912"/>
      <c r="BJ104" s="916"/>
      <c r="BK104" s="917"/>
      <c r="BL104" s="917"/>
      <c r="BM104" s="918"/>
      <c r="BN104" s="844"/>
      <c r="BO104" s="845"/>
      <c r="BP104" s="845"/>
      <c r="BQ104" s="845"/>
      <c r="BR104" s="845"/>
      <c r="BS104" s="873"/>
    </row>
    <row r="105" spans="1:71" s="43" customFormat="1" ht="15" customHeight="1">
      <c r="A105" s="37"/>
      <c r="B105" s="886" t="s">
        <v>55</v>
      </c>
      <c r="C105" s="887"/>
      <c r="D105" s="887"/>
      <c r="E105" s="887"/>
      <c r="F105" s="887"/>
      <c r="G105" s="887"/>
      <c r="H105" s="887"/>
      <c r="I105" s="887"/>
      <c r="J105" s="887"/>
      <c r="K105" s="888"/>
      <c r="L105" s="881"/>
      <c r="M105" s="882"/>
      <c r="N105" s="882"/>
      <c r="O105" s="891"/>
      <c r="P105" s="891"/>
      <c r="Q105" s="892"/>
      <c r="R105" s="898"/>
      <c r="S105" s="899"/>
      <c r="T105" s="899"/>
      <c r="U105" s="899"/>
      <c r="V105" s="899"/>
      <c r="W105" s="899"/>
      <c r="X105" s="899"/>
      <c r="Y105" s="899"/>
      <c r="Z105" s="899"/>
      <c r="AA105" s="899"/>
      <c r="AB105" s="899"/>
      <c r="AC105" s="899"/>
      <c r="AD105" s="899"/>
      <c r="AE105" s="899"/>
      <c r="AF105" s="899"/>
      <c r="AG105" s="899"/>
      <c r="AH105" s="899"/>
      <c r="AI105" s="899"/>
      <c r="AJ105" s="900"/>
      <c r="AK105" s="904"/>
      <c r="AL105" s="905"/>
      <c r="AM105" s="905"/>
      <c r="AN105" s="905"/>
      <c r="AO105" s="905"/>
      <c r="AP105" s="905"/>
      <c r="AQ105" s="905"/>
      <c r="AR105" s="906"/>
      <c r="AS105" s="808"/>
      <c r="AT105" s="809"/>
      <c r="AU105" s="809"/>
      <c r="AV105" s="809"/>
      <c r="AW105" s="809"/>
      <c r="AX105" s="809"/>
      <c r="AY105" s="810"/>
      <c r="AZ105" s="147"/>
      <c r="BA105" s="148" t="s">
        <v>40</v>
      </c>
      <c r="BB105" s="147"/>
      <c r="BC105" s="148" t="s">
        <v>260</v>
      </c>
      <c r="BD105" s="913"/>
      <c r="BE105" s="914"/>
      <c r="BF105" s="914"/>
      <c r="BG105" s="914"/>
      <c r="BH105" s="914"/>
      <c r="BI105" s="915"/>
      <c r="BJ105" s="919"/>
      <c r="BK105" s="920"/>
      <c r="BL105" s="920"/>
      <c r="BM105" s="921"/>
      <c r="BN105" s="847"/>
      <c r="BO105" s="848"/>
      <c r="BP105" s="848"/>
      <c r="BQ105" s="848"/>
      <c r="BR105" s="848"/>
      <c r="BS105" s="874"/>
    </row>
    <row r="106" spans="1:71" s="105" customFormat="1" ht="20.25" customHeight="1">
      <c r="A106" s="37"/>
      <c r="B106" s="811"/>
      <c r="C106" s="812"/>
      <c r="D106" s="812"/>
      <c r="E106" s="812"/>
      <c r="F106" s="813" t="s">
        <v>40</v>
      </c>
      <c r="G106" s="813"/>
      <c r="H106" s="871"/>
      <c r="I106" s="871"/>
      <c r="J106" s="813" t="s">
        <v>41</v>
      </c>
      <c r="K106" s="872"/>
      <c r="L106" s="883"/>
      <c r="M106" s="884"/>
      <c r="N106" s="884"/>
      <c r="O106" s="893"/>
      <c r="P106" s="893"/>
      <c r="Q106" s="894"/>
      <c r="R106" s="925"/>
      <c r="S106" s="926"/>
      <c r="T106" s="926"/>
      <c r="U106" s="926"/>
      <c r="V106" s="926"/>
      <c r="W106" s="926"/>
      <c r="X106" s="926"/>
      <c r="Y106" s="926"/>
      <c r="Z106" s="926"/>
      <c r="AA106" s="926"/>
      <c r="AB106" s="926"/>
      <c r="AC106" s="926"/>
      <c r="AD106" s="926"/>
      <c r="AE106" s="926"/>
      <c r="AF106" s="926"/>
      <c r="AG106" s="926"/>
      <c r="AH106" s="926"/>
      <c r="AI106" s="926"/>
      <c r="AJ106" s="927"/>
      <c r="AK106" s="907"/>
      <c r="AL106" s="908"/>
      <c r="AM106" s="908"/>
      <c r="AN106" s="908"/>
      <c r="AO106" s="908"/>
      <c r="AP106" s="908"/>
      <c r="AQ106" s="908"/>
      <c r="AR106" s="909"/>
      <c r="AS106" s="856"/>
      <c r="AT106" s="857"/>
      <c r="AU106" s="857"/>
      <c r="AV106" s="857"/>
      <c r="AW106" s="857"/>
      <c r="AX106" s="857"/>
      <c r="AY106" s="858"/>
      <c r="AZ106" s="149"/>
      <c r="BA106" s="150" t="s">
        <v>40</v>
      </c>
      <c r="BB106" s="149"/>
      <c r="BC106" s="150" t="s">
        <v>260</v>
      </c>
      <c r="BD106" s="931"/>
      <c r="BE106" s="923"/>
      <c r="BF106" s="923"/>
      <c r="BG106" s="923"/>
      <c r="BH106" s="923"/>
      <c r="BI106" s="924"/>
      <c r="BJ106" s="922"/>
      <c r="BK106" s="923"/>
      <c r="BL106" s="923"/>
      <c r="BM106" s="924"/>
      <c r="BN106" s="850"/>
      <c r="BO106" s="851"/>
      <c r="BP106" s="851"/>
      <c r="BQ106" s="851"/>
      <c r="BR106" s="851"/>
      <c r="BS106" s="875"/>
    </row>
    <row r="107" spans="1:71" s="105" customFormat="1" ht="20.25" customHeight="1">
      <c r="A107" s="37"/>
      <c r="B107" s="860"/>
      <c r="C107" s="861"/>
      <c r="D107" s="861"/>
      <c r="E107" s="861"/>
      <c r="F107" s="862" t="s">
        <v>40</v>
      </c>
      <c r="G107" s="862"/>
      <c r="H107" s="863"/>
      <c r="I107" s="863"/>
      <c r="J107" s="862" t="s">
        <v>41</v>
      </c>
      <c r="K107" s="864"/>
      <c r="L107" s="879">
        <f>IFERROR(DATEDIF(BX107,BX108+1,"Y"),"")</f>
        <v>0</v>
      </c>
      <c r="M107" s="880"/>
      <c r="N107" s="880"/>
      <c r="O107" s="889">
        <f>IFERROR(DATEDIF(BX107,BX108+1,"YM"),"")</f>
        <v>0</v>
      </c>
      <c r="P107" s="889"/>
      <c r="Q107" s="890"/>
      <c r="R107" s="895"/>
      <c r="S107" s="896"/>
      <c r="T107" s="896"/>
      <c r="U107" s="896"/>
      <c r="V107" s="896"/>
      <c r="W107" s="896"/>
      <c r="X107" s="896"/>
      <c r="Y107" s="896"/>
      <c r="Z107" s="896"/>
      <c r="AA107" s="896"/>
      <c r="AB107" s="896"/>
      <c r="AC107" s="896"/>
      <c r="AD107" s="896"/>
      <c r="AE107" s="896"/>
      <c r="AF107" s="896"/>
      <c r="AG107" s="896"/>
      <c r="AH107" s="896"/>
      <c r="AI107" s="896"/>
      <c r="AJ107" s="897"/>
      <c r="AK107" s="901"/>
      <c r="AL107" s="902"/>
      <c r="AM107" s="902"/>
      <c r="AN107" s="902"/>
      <c r="AO107" s="902"/>
      <c r="AP107" s="902"/>
      <c r="AQ107" s="902"/>
      <c r="AR107" s="903"/>
      <c r="AS107" s="835"/>
      <c r="AT107" s="836"/>
      <c r="AU107" s="836"/>
      <c r="AV107" s="836"/>
      <c r="AW107" s="836"/>
      <c r="AX107" s="836"/>
      <c r="AY107" s="837"/>
      <c r="AZ107" s="145"/>
      <c r="BA107" s="146" t="s">
        <v>40</v>
      </c>
      <c r="BB107" s="145"/>
      <c r="BC107" s="146" t="s">
        <v>260</v>
      </c>
      <c r="BD107" s="910"/>
      <c r="BE107" s="911"/>
      <c r="BF107" s="911"/>
      <c r="BG107" s="911"/>
      <c r="BH107" s="911"/>
      <c r="BI107" s="912"/>
      <c r="BJ107" s="916"/>
      <c r="BK107" s="917"/>
      <c r="BL107" s="917"/>
      <c r="BM107" s="918"/>
      <c r="BN107" s="844"/>
      <c r="BO107" s="845"/>
      <c r="BP107" s="845"/>
      <c r="BQ107" s="845"/>
      <c r="BR107" s="845"/>
      <c r="BS107" s="873"/>
    </row>
    <row r="108" spans="1:71" s="105" customFormat="1" ht="20.25" customHeight="1">
      <c r="A108" s="37"/>
      <c r="B108" s="886" t="s">
        <v>55</v>
      </c>
      <c r="C108" s="887"/>
      <c r="D108" s="887"/>
      <c r="E108" s="887"/>
      <c r="F108" s="887"/>
      <c r="G108" s="887"/>
      <c r="H108" s="887"/>
      <c r="I108" s="887"/>
      <c r="J108" s="887"/>
      <c r="K108" s="888"/>
      <c r="L108" s="881"/>
      <c r="M108" s="882"/>
      <c r="N108" s="882"/>
      <c r="O108" s="891"/>
      <c r="P108" s="891"/>
      <c r="Q108" s="892"/>
      <c r="R108" s="898"/>
      <c r="S108" s="899"/>
      <c r="T108" s="899"/>
      <c r="U108" s="899"/>
      <c r="V108" s="899"/>
      <c r="W108" s="899"/>
      <c r="X108" s="899"/>
      <c r="Y108" s="899"/>
      <c r="Z108" s="899"/>
      <c r="AA108" s="899"/>
      <c r="AB108" s="899"/>
      <c r="AC108" s="899"/>
      <c r="AD108" s="899"/>
      <c r="AE108" s="899"/>
      <c r="AF108" s="899"/>
      <c r="AG108" s="899"/>
      <c r="AH108" s="899"/>
      <c r="AI108" s="899"/>
      <c r="AJ108" s="900"/>
      <c r="AK108" s="904"/>
      <c r="AL108" s="905"/>
      <c r="AM108" s="905"/>
      <c r="AN108" s="905"/>
      <c r="AO108" s="905"/>
      <c r="AP108" s="905"/>
      <c r="AQ108" s="905"/>
      <c r="AR108" s="906"/>
      <c r="AS108" s="808"/>
      <c r="AT108" s="809"/>
      <c r="AU108" s="809"/>
      <c r="AV108" s="809"/>
      <c r="AW108" s="809"/>
      <c r="AX108" s="809"/>
      <c r="AY108" s="810"/>
      <c r="AZ108" s="147"/>
      <c r="BA108" s="148" t="s">
        <v>40</v>
      </c>
      <c r="BB108" s="147"/>
      <c r="BC108" s="148" t="s">
        <v>260</v>
      </c>
      <c r="BD108" s="913"/>
      <c r="BE108" s="914"/>
      <c r="BF108" s="914"/>
      <c r="BG108" s="914"/>
      <c r="BH108" s="914"/>
      <c r="BI108" s="915"/>
      <c r="BJ108" s="919"/>
      <c r="BK108" s="920"/>
      <c r="BL108" s="920"/>
      <c r="BM108" s="921"/>
      <c r="BN108" s="847"/>
      <c r="BO108" s="848"/>
      <c r="BP108" s="848"/>
      <c r="BQ108" s="848"/>
      <c r="BR108" s="848"/>
      <c r="BS108" s="874"/>
    </row>
    <row r="109" spans="1:71" s="105" customFormat="1" ht="20.25" customHeight="1">
      <c r="A109" s="37"/>
      <c r="B109" s="811"/>
      <c r="C109" s="812"/>
      <c r="D109" s="812"/>
      <c r="E109" s="812"/>
      <c r="F109" s="813" t="s">
        <v>40</v>
      </c>
      <c r="G109" s="813"/>
      <c r="H109" s="871"/>
      <c r="I109" s="871"/>
      <c r="J109" s="813" t="s">
        <v>41</v>
      </c>
      <c r="K109" s="872"/>
      <c r="L109" s="883"/>
      <c r="M109" s="884"/>
      <c r="N109" s="884"/>
      <c r="O109" s="893"/>
      <c r="P109" s="893"/>
      <c r="Q109" s="894"/>
      <c r="R109" s="925"/>
      <c r="S109" s="926"/>
      <c r="T109" s="926"/>
      <c r="U109" s="926"/>
      <c r="V109" s="926"/>
      <c r="W109" s="926"/>
      <c r="X109" s="926"/>
      <c r="Y109" s="926"/>
      <c r="Z109" s="926"/>
      <c r="AA109" s="926"/>
      <c r="AB109" s="926"/>
      <c r="AC109" s="926"/>
      <c r="AD109" s="926"/>
      <c r="AE109" s="926"/>
      <c r="AF109" s="926"/>
      <c r="AG109" s="926"/>
      <c r="AH109" s="926"/>
      <c r="AI109" s="926"/>
      <c r="AJ109" s="927"/>
      <c r="AK109" s="907"/>
      <c r="AL109" s="908"/>
      <c r="AM109" s="908"/>
      <c r="AN109" s="908"/>
      <c r="AO109" s="908"/>
      <c r="AP109" s="908"/>
      <c r="AQ109" s="908"/>
      <c r="AR109" s="909"/>
      <c r="AS109" s="856"/>
      <c r="AT109" s="857"/>
      <c r="AU109" s="857"/>
      <c r="AV109" s="857"/>
      <c r="AW109" s="857"/>
      <c r="AX109" s="857"/>
      <c r="AY109" s="858"/>
      <c r="AZ109" s="149"/>
      <c r="BA109" s="150" t="s">
        <v>40</v>
      </c>
      <c r="BB109" s="149"/>
      <c r="BC109" s="150" t="s">
        <v>260</v>
      </c>
      <c r="BD109" s="931"/>
      <c r="BE109" s="923"/>
      <c r="BF109" s="923"/>
      <c r="BG109" s="923"/>
      <c r="BH109" s="923"/>
      <c r="BI109" s="924"/>
      <c r="BJ109" s="922"/>
      <c r="BK109" s="923"/>
      <c r="BL109" s="923"/>
      <c r="BM109" s="924"/>
      <c r="BN109" s="850"/>
      <c r="BO109" s="851"/>
      <c r="BP109" s="851"/>
      <c r="BQ109" s="851"/>
      <c r="BR109" s="851"/>
      <c r="BS109" s="875"/>
    </row>
    <row r="110" spans="1:71" s="105" customFormat="1" ht="20.25" customHeight="1">
      <c r="A110" s="37"/>
      <c r="B110" s="860"/>
      <c r="C110" s="861"/>
      <c r="D110" s="861"/>
      <c r="E110" s="861"/>
      <c r="F110" s="862" t="s">
        <v>40</v>
      </c>
      <c r="G110" s="862"/>
      <c r="H110" s="863"/>
      <c r="I110" s="863"/>
      <c r="J110" s="862" t="s">
        <v>41</v>
      </c>
      <c r="K110" s="864"/>
      <c r="L110" s="879">
        <f>IFERROR(DATEDIF(BX110,BX111+1,"Y"),"")</f>
        <v>0</v>
      </c>
      <c r="M110" s="880"/>
      <c r="N110" s="880"/>
      <c r="O110" s="889">
        <f>IFERROR(DATEDIF(BX110,BX111+1,"YM"),"")</f>
        <v>0</v>
      </c>
      <c r="P110" s="889"/>
      <c r="Q110" s="890"/>
      <c r="R110" s="895"/>
      <c r="S110" s="896"/>
      <c r="T110" s="896"/>
      <c r="U110" s="896"/>
      <c r="V110" s="896"/>
      <c r="W110" s="896"/>
      <c r="X110" s="896"/>
      <c r="Y110" s="896"/>
      <c r="Z110" s="896"/>
      <c r="AA110" s="896"/>
      <c r="AB110" s="896"/>
      <c r="AC110" s="896"/>
      <c r="AD110" s="896"/>
      <c r="AE110" s="896"/>
      <c r="AF110" s="896"/>
      <c r="AG110" s="896"/>
      <c r="AH110" s="896"/>
      <c r="AI110" s="896"/>
      <c r="AJ110" s="897"/>
      <c r="AK110" s="901"/>
      <c r="AL110" s="902"/>
      <c r="AM110" s="902"/>
      <c r="AN110" s="902"/>
      <c r="AO110" s="902"/>
      <c r="AP110" s="902"/>
      <c r="AQ110" s="902"/>
      <c r="AR110" s="903"/>
      <c r="AS110" s="835"/>
      <c r="AT110" s="836"/>
      <c r="AU110" s="836"/>
      <c r="AV110" s="836"/>
      <c r="AW110" s="836"/>
      <c r="AX110" s="836"/>
      <c r="AY110" s="837"/>
      <c r="AZ110" s="145"/>
      <c r="BA110" s="146" t="s">
        <v>40</v>
      </c>
      <c r="BB110" s="145"/>
      <c r="BC110" s="146" t="s">
        <v>260</v>
      </c>
      <c r="BD110" s="910"/>
      <c r="BE110" s="911"/>
      <c r="BF110" s="911"/>
      <c r="BG110" s="911"/>
      <c r="BH110" s="911"/>
      <c r="BI110" s="912"/>
      <c r="BJ110" s="916"/>
      <c r="BK110" s="917"/>
      <c r="BL110" s="917"/>
      <c r="BM110" s="918"/>
      <c r="BN110" s="844"/>
      <c r="BO110" s="845"/>
      <c r="BP110" s="845"/>
      <c r="BQ110" s="845"/>
      <c r="BR110" s="845"/>
      <c r="BS110" s="873"/>
    </row>
    <row r="111" spans="1:71" s="105" customFormat="1" ht="20.25" customHeight="1">
      <c r="A111" s="37"/>
      <c r="B111" s="886" t="s">
        <v>55</v>
      </c>
      <c r="C111" s="887"/>
      <c r="D111" s="887"/>
      <c r="E111" s="887"/>
      <c r="F111" s="887"/>
      <c r="G111" s="887"/>
      <c r="H111" s="887"/>
      <c r="I111" s="887"/>
      <c r="J111" s="887"/>
      <c r="K111" s="888"/>
      <c r="L111" s="881"/>
      <c r="M111" s="882"/>
      <c r="N111" s="882"/>
      <c r="O111" s="891"/>
      <c r="P111" s="891"/>
      <c r="Q111" s="892"/>
      <c r="R111" s="898"/>
      <c r="S111" s="899"/>
      <c r="T111" s="899"/>
      <c r="U111" s="899"/>
      <c r="V111" s="899"/>
      <c r="W111" s="899"/>
      <c r="X111" s="899"/>
      <c r="Y111" s="899"/>
      <c r="Z111" s="899"/>
      <c r="AA111" s="899"/>
      <c r="AB111" s="899"/>
      <c r="AC111" s="899"/>
      <c r="AD111" s="899"/>
      <c r="AE111" s="899"/>
      <c r="AF111" s="899"/>
      <c r="AG111" s="899"/>
      <c r="AH111" s="899"/>
      <c r="AI111" s="899"/>
      <c r="AJ111" s="900"/>
      <c r="AK111" s="904"/>
      <c r="AL111" s="905"/>
      <c r="AM111" s="905"/>
      <c r="AN111" s="905"/>
      <c r="AO111" s="905"/>
      <c r="AP111" s="905"/>
      <c r="AQ111" s="905"/>
      <c r="AR111" s="906"/>
      <c r="AS111" s="808"/>
      <c r="AT111" s="809"/>
      <c r="AU111" s="809"/>
      <c r="AV111" s="809"/>
      <c r="AW111" s="809"/>
      <c r="AX111" s="809"/>
      <c r="AY111" s="810"/>
      <c r="AZ111" s="147"/>
      <c r="BA111" s="148" t="s">
        <v>40</v>
      </c>
      <c r="BB111" s="147"/>
      <c r="BC111" s="148" t="s">
        <v>260</v>
      </c>
      <c r="BD111" s="913"/>
      <c r="BE111" s="914"/>
      <c r="BF111" s="914"/>
      <c r="BG111" s="914"/>
      <c r="BH111" s="914"/>
      <c r="BI111" s="915"/>
      <c r="BJ111" s="919"/>
      <c r="BK111" s="920"/>
      <c r="BL111" s="920"/>
      <c r="BM111" s="921"/>
      <c r="BN111" s="847"/>
      <c r="BO111" s="848"/>
      <c r="BP111" s="848"/>
      <c r="BQ111" s="848"/>
      <c r="BR111" s="848"/>
      <c r="BS111" s="874"/>
    </row>
    <row r="112" spans="1:71" s="105" customFormat="1" ht="20.25" customHeight="1">
      <c r="A112" s="37"/>
      <c r="B112" s="811"/>
      <c r="C112" s="812"/>
      <c r="D112" s="812"/>
      <c r="E112" s="812"/>
      <c r="F112" s="813" t="s">
        <v>40</v>
      </c>
      <c r="G112" s="813"/>
      <c r="H112" s="871"/>
      <c r="I112" s="871"/>
      <c r="J112" s="813" t="s">
        <v>41</v>
      </c>
      <c r="K112" s="872"/>
      <c r="L112" s="883"/>
      <c r="M112" s="884"/>
      <c r="N112" s="884"/>
      <c r="O112" s="893"/>
      <c r="P112" s="893"/>
      <c r="Q112" s="894"/>
      <c r="R112" s="925"/>
      <c r="S112" s="926"/>
      <c r="T112" s="926"/>
      <c r="U112" s="926"/>
      <c r="V112" s="926"/>
      <c r="W112" s="926"/>
      <c r="X112" s="926"/>
      <c r="Y112" s="926"/>
      <c r="Z112" s="926"/>
      <c r="AA112" s="926"/>
      <c r="AB112" s="926"/>
      <c r="AC112" s="926"/>
      <c r="AD112" s="926"/>
      <c r="AE112" s="926"/>
      <c r="AF112" s="926"/>
      <c r="AG112" s="926"/>
      <c r="AH112" s="926"/>
      <c r="AI112" s="926"/>
      <c r="AJ112" s="927"/>
      <c r="AK112" s="907"/>
      <c r="AL112" s="908"/>
      <c r="AM112" s="908"/>
      <c r="AN112" s="908"/>
      <c r="AO112" s="908"/>
      <c r="AP112" s="908"/>
      <c r="AQ112" s="908"/>
      <c r="AR112" s="909"/>
      <c r="AS112" s="856"/>
      <c r="AT112" s="857"/>
      <c r="AU112" s="857"/>
      <c r="AV112" s="857"/>
      <c r="AW112" s="857"/>
      <c r="AX112" s="857"/>
      <c r="AY112" s="858"/>
      <c r="AZ112" s="149"/>
      <c r="BA112" s="152" t="s">
        <v>40</v>
      </c>
      <c r="BB112" s="149"/>
      <c r="BC112" s="150" t="s">
        <v>260</v>
      </c>
      <c r="BD112" s="931"/>
      <c r="BE112" s="923"/>
      <c r="BF112" s="923"/>
      <c r="BG112" s="923"/>
      <c r="BH112" s="923"/>
      <c r="BI112" s="924"/>
      <c r="BJ112" s="922"/>
      <c r="BK112" s="923"/>
      <c r="BL112" s="923"/>
      <c r="BM112" s="924"/>
      <c r="BN112" s="850"/>
      <c r="BO112" s="851"/>
      <c r="BP112" s="851"/>
      <c r="BQ112" s="851"/>
      <c r="BR112" s="851"/>
      <c r="BS112" s="875"/>
    </row>
    <row r="113" spans="1:71" s="105" customFormat="1" ht="20.25" customHeight="1">
      <c r="A113" s="37"/>
      <c r="B113" s="860"/>
      <c r="C113" s="861"/>
      <c r="D113" s="861"/>
      <c r="E113" s="861"/>
      <c r="F113" s="862" t="s">
        <v>40</v>
      </c>
      <c r="G113" s="862"/>
      <c r="H113" s="863"/>
      <c r="I113" s="863"/>
      <c r="J113" s="862" t="s">
        <v>41</v>
      </c>
      <c r="K113" s="864"/>
      <c r="L113" s="879">
        <f>IFERROR(DATEDIF(BX113,BX114+1,"Y"),"")</f>
        <v>0</v>
      </c>
      <c r="M113" s="880"/>
      <c r="N113" s="880"/>
      <c r="O113" s="889">
        <f>IFERROR(DATEDIF(BX113,BX114+1,"YM"),"")</f>
        <v>0</v>
      </c>
      <c r="P113" s="889"/>
      <c r="Q113" s="890"/>
      <c r="R113" s="895"/>
      <c r="S113" s="896"/>
      <c r="T113" s="896"/>
      <c r="U113" s="896"/>
      <c r="V113" s="896"/>
      <c r="W113" s="896"/>
      <c r="X113" s="896"/>
      <c r="Y113" s="896"/>
      <c r="Z113" s="896"/>
      <c r="AA113" s="896"/>
      <c r="AB113" s="896"/>
      <c r="AC113" s="896"/>
      <c r="AD113" s="896"/>
      <c r="AE113" s="896"/>
      <c r="AF113" s="896"/>
      <c r="AG113" s="896"/>
      <c r="AH113" s="896"/>
      <c r="AI113" s="896"/>
      <c r="AJ113" s="897"/>
      <c r="AK113" s="901"/>
      <c r="AL113" s="902"/>
      <c r="AM113" s="902"/>
      <c r="AN113" s="902"/>
      <c r="AO113" s="902"/>
      <c r="AP113" s="902"/>
      <c r="AQ113" s="902"/>
      <c r="AR113" s="903"/>
      <c r="AS113" s="835"/>
      <c r="AT113" s="836"/>
      <c r="AU113" s="836"/>
      <c r="AV113" s="836"/>
      <c r="AW113" s="836"/>
      <c r="AX113" s="836"/>
      <c r="AY113" s="837"/>
      <c r="AZ113" s="145"/>
      <c r="BA113" s="146" t="s">
        <v>40</v>
      </c>
      <c r="BB113" s="145"/>
      <c r="BC113" s="146" t="s">
        <v>260</v>
      </c>
      <c r="BD113" s="910"/>
      <c r="BE113" s="911"/>
      <c r="BF113" s="911"/>
      <c r="BG113" s="911"/>
      <c r="BH113" s="911"/>
      <c r="BI113" s="912"/>
      <c r="BJ113" s="916"/>
      <c r="BK113" s="917"/>
      <c r="BL113" s="917"/>
      <c r="BM113" s="918"/>
      <c r="BN113" s="844"/>
      <c r="BO113" s="845"/>
      <c r="BP113" s="845"/>
      <c r="BQ113" s="845"/>
      <c r="BR113" s="845"/>
      <c r="BS113" s="873"/>
    </row>
    <row r="114" spans="1:71" s="105" customFormat="1" ht="20.25" customHeight="1">
      <c r="A114" s="37"/>
      <c r="B114" s="886" t="s">
        <v>55</v>
      </c>
      <c r="C114" s="887"/>
      <c r="D114" s="887"/>
      <c r="E114" s="887"/>
      <c r="F114" s="887"/>
      <c r="G114" s="887"/>
      <c r="H114" s="887"/>
      <c r="I114" s="887"/>
      <c r="J114" s="887"/>
      <c r="K114" s="888"/>
      <c r="L114" s="881"/>
      <c r="M114" s="882"/>
      <c r="N114" s="882"/>
      <c r="O114" s="891"/>
      <c r="P114" s="891"/>
      <c r="Q114" s="892"/>
      <c r="R114" s="898"/>
      <c r="S114" s="899"/>
      <c r="T114" s="899"/>
      <c r="U114" s="899"/>
      <c r="V114" s="899"/>
      <c r="W114" s="899"/>
      <c r="X114" s="899"/>
      <c r="Y114" s="899"/>
      <c r="Z114" s="899"/>
      <c r="AA114" s="899"/>
      <c r="AB114" s="899"/>
      <c r="AC114" s="899"/>
      <c r="AD114" s="899"/>
      <c r="AE114" s="899"/>
      <c r="AF114" s="899"/>
      <c r="AG114" s="899"/>
      <c r="AH114" s="899"/>
      <c r="AI114" s="899"/>
      <c r="AJ114" s="900"/>
      <c r="AK114" s="904"/>
      <c r="AL114" s="905"/>
      <c r="AM114" s="905"/>
      <c r="AN114" s="905"/>
      <c r="AO114" s="905"/>
      <c r="AP114" s="905"/>
      <c r="AQ114" s="905"/>
      <c r="AR114" s="906"/>
      <c r="AS114" s="808"/>
      <c r="AT114" s="809"/>
      <c r="AU114" s="809"/>
      <c r="AV114" s="809"/>
      <c r="AW114" s="809"/>
      <c r="AX114" s="809"/>
      <c r="AY114" s="810"/>
      <c r="AZ114" s="147"/>
      <c r="BA114" s="148" t="s">
        <v>40</v>
      </c>
      <c r="BB114" s="147"/>
      <c r="BC114" s="148" t="s">
        <v>260</v>
      </c>
      <c r="BD114" s="913"/>
      <c r="BE114" s="914"/>
      <c r="BF114" s="914"/>
      <c r="BG114" s="914"/>
      <c r="BH114" s="914"/>
      <c r="BI114" s="915"/>
      <c r="BJ114" s="919"/>
      <c r="BK114" s="920"/>
      <c r="BL114" s="920"/>
      <c r="BM114" s="921"/>
      <c r="BN114" s="847"/>
      <c r="BO114" s="848"/>
      <c r="BP114" s="848"/>
      <c r="BQ114" s="848"/>
      <c r="BR114" s="848"/>
      <c r="BS114" s="874"/>
    </row>
    <row r="115" spans="1:71" s="105" customFormat="1" ht="20.25" customHeight="1">
      <c r="A115" s="37"/>
      <c r="B115" s="811"/>
      <c r="C115" s="812"/>
      <c r="D115" s="812"/>
      <c r="E115" s="812"/>
      <c r="F115" s="813" t="s">
        <v>40</v>
      </c>
      <c r="G115" s="813"/>
      <c r="H115" s="871"/>
      <c r="I115" s="871"/>
      <c r="J115" s="813" t="s">
        <v>41</v>
      </c>
      <c r="K115" s="872"/>
      <c r="L115" s="883"/>
      <c r="M115" s="884"/>
      <c r="N115" s="884"/>
      <c r="O115" s="893"/>
      <c r="P115" s="893"/>
      <c r="Q115" s="894"/>
      <c r="R115" s="925"/>
      <c r="S115" s="926"/>
      <c r="T115" s="926"/>
      <c r="U115" s="926"/>
      <c r="V115" s="926"/>
      <c r="W115" s="926"/>
      <c r="X115" s="926"/>
      <c r="Y115" s="926"/>
      <c r="Z115" s="926"/>
      <c r="AA115" s="926"/>
      <c r="AB115" s="926"/>
      <c r="AC115" s="926"/>
      <c r="AD115" s="926"/>
      <c r="AE115" s="926"/>
      <c r="AF115" s="926"/>
      <c r="AG115" s="926"/>
      <c r="AH115" s="926"/>
      <c r="AI115" s="926"/>
      <c r="AJ115" s="927"/>
      <c r="AK115" s="907"/>
      <c r="AL115" s="908"/>
      <c r="AM115" s="908"/>
      <c r="AN115" s="908"/>
      <c r="AO115" s="908"/>
      <c r="AP115" s="908"/>
      <c r="AQ115" s="908"/>
      <c r="AR115" s="909"/>
      <c r="AS115" s="856"/>
      <c r="AT115" s="857"/>
      <c r="AU115" s="857"/>
      <c r="AV115" s="857"/>
      <c r="AW115" s="857"/>
      <c r="AX115" s="857"/>
      <c r="AY115" s="858"/>
      <c r="AZ115" s="149"/>
      <c r="BA115" s="150" t="s">
        <v>40</v>
      </c>
      <c r="BB115" s="149"/>
      <c r="BC115" s="150" t="s">
        <v>260</v>
      </c>
      <c r="BD115" s="931"/>
      <c r="BE115" s="923"/>
      <c r="BF115" s="923"/>
      <c r="BG115" s="923"/>
      <c r="BH115" s="923"/>
      <c r="BI115" s="924"/>
      <c r="BJ115" s="922"/>
      <c r="BK115" s="923"/>
      <c r="BL115" s="923"/>
      <c r="BM115" s="924"/>
      <c r="BN115" s="850"/>
      <c r="BO115" s="851"/>
      <c r="BP115" s="851"/>
      <c r="BQ115" s="851"/>
      <c r="BR115" s="851"/>
      <c r="BS115" s="875"/>
    </row>
    <row r="116" spans="1:71" s="105" customFormat="1" ht="20.25" customHeight="1">
      <c r="A116" s="37"/>
      <c r="B116" s="860"/>
      <c r="C116" s="861"/>
      <c r="D116" s="861"/>
      <c r="E116" s="861"/>
      <c r="F116" s="862" t="s">
        <v>40</v>
      </c>
      <c r="G116" s="862"/>
      <c r="H116" s="863"/>
      <c r="I116" s="863"/>
      <c r="J116" s="862" t="s">
        <v>41</v>
      </c>
      <c r="K116" s="864"/>
      <c r="L116" s="879">
        <f>IFERROR(DATEDIF(BX116,BX117+1,"Y"),"")</f>
        <v>0</v>
      </c>
      <c r="M116" s="880"/>
      <c r="N116" s="880"/>
      <c r="O116" s="889">
        <f>IFERROR(DATEDIF(BX116,BX117+1,"YM"),"")</f>
        <v>0</v>
      </c>
      <c r="P116" s="889"/>
      <c r="Q116" s="890"/>
      <c r="R116" s="895"/>
      <c r="S116" s="896"/>
      <c r="T116" s="896"/>
      <c r="U116" s="896"/>
      <c r="V116" s="896"/>
      <c r="W116" s="896"/>
      <c r="X116" s="896"/>
      <c r="Y116" s="896"/>
      <c r="Z116" s="896"/>
      <c r="AA116" s="896"/>
      <c r="AB116" s="896"/>
      <c r="AC116" s="896"/>
      <c r="AD116" s="896"/>
      <c r="AE116" s="896"/>
      <c r="AF116" s="896"/>
      <c r="AG116" s="896"/>
      <c r="AH116" s="896"/>
      <c r="AI116" s="896"/>
      <c r="AJ116" s="897"/>
      <c r="AK116" s="901"/>
      <c r="AL116" s="902"/>
      <c r="AM116" s="902"/>
      <c r="AN116" s="902"/>
      <c r="AO116" s="902"/>
      <c r="AP116" s="902"/>
      <c r="AQ116" s="902"/>
      <c r="AR116" s="903"/>
      <c r="AS116" s="835"/>
      <c r="AT116" s="836"/>
      <c r="AU116" s="836"/>
      <c r="AV116" s="836"/>
      <c r="AW116" s="836"/>
      <c r="AX116" s="836"/>
      <c r="AY116" s="837"/>
      <c r="AZ116" s="145"/>
      <c r="BA116" s="146" t="s">
        <v>40</v>
      </c>
      <c r="BB116" s="145"/>
      <c r="BC116" s="146" t="s">
        <v>260</v>
      </c>
      <c r="BD116" s="910"/>
      <c r="BE116" s="911"/>
      <c r="BF116" s="911"/>
      <c r="BG116" s="911"/>
      <c r="BH116" s="911"/>
      <c r="BI116" s="912"/>
      <c r="BJ116" s="916"/>
      <c r="BK116" s="917"/>
      <c r="BL116" s="917"/>
      <c r="BM116" s="918"/>
      <c r="BN116" s="844"/>
      <c r="BO116" s="845"/>
      <c r="BP116" s="845"/>
      <c r="BQ116" s="845"/>
      <c r="BR116" s="845"/>
      <c r="BS116" s="873"/>
    </row>
    <row r="117" spans="1:71" s="43" customFormat="1" ht="15" customHeight="1">
      <c r="A117" s="37"/>
      <c r="B117" s="886" t="s">
        <v>55</v>
      </c>
      <c r="C117" s="887"/>
      <c r="D117" s="887"/>
      <c r="E117" s="887"/>
      <c r="F117" s="887"/>
      <c r="G117" s="887"/>
      <c r="H117" s="887"/>
      <c r="I117" s="887"/>
      <c r="J117" s="887"/>
      <c r="K117" s="888"/>
      <c r="L117" s="881"/>
      <c r="M117" s="882"/>
      <c r="N117" s="882"/>
      <c r="O117" s="891"/>
      <c r="P117" s="891"/>
      <c r="Q117" s="892"/>
      <c r="R117" s="898"/>
      <c r="S117" s="899"/>
      <c r="T117" s="899"/>
      <c r="U117" s="899"/>
      <c r="V117" s="899"/>
      <c r="W117" s="899"/>
      <c r="X117" s="899"/>
      <c r="Y117" s="899"/>
      <c r="Z117" s="899"/>
      <c r="AA117" s="899"/>
      <c r="AB117" s="899"/>
      <c r="AC117" s="899"/>
      <c r="AD117" s="899"/>
      <c r="AE117" s="899"/>
      <c r="AF117" s="899"/>
      <c r="AG117" s="899"/>
      <c r="AH117" s="899"/>
      <c r="AI117" s="899"/>
      <c r="AJ117" s="900"/>
      <c r="AK117" s="904"/>
      <c r="AL117" s="905"/>
      <c r="AM117" s="905"/>
      <c r="AN117" s="905"/>
      <c r="AO117" s="905"/>
      <c r="AP117" s="905"/>
      <c r="AQ117" s="905"/>
      <c r="AR117" s="906"/>
      <c r="AS117" s="808"/>
      <c r="AT117" s="809"/>
      <c r="AU117" s="809"/>
      <c r="AV117" s="809"/>
      <c r="AW117" s="809"/>
      <c r="AX117" s="809"/>
      <c r="AY117" s="810"/>
      <c r="AZ117" s="147"/>
      <c r="BA117" s="148" t="s">
        <v>40</v>
      </c>
      <c r="BB117" s="147"/>
      <c r="BC117" s="148" t="s">
        <v>260</v>
      </c>
      <c r="BD117" s="913"/>
      <c r="BE117" s="914"/>
      <c r="BF117" s="914"/>
      <c r="BG117" s="914"/>
      <c r="BH117" s="914"/>
      <c r="BI117" s="915"/>
      <c r="BJ117" s="919"/>
      <c r="BK117" s="920"/>
      <c r="BL117" s="920"/>
      <c r="BM117" s="921"/>
      <c r="BN117" s="847"/>
      <c r="BO117" s="848"/>
      <c r="BP117" s="848"/>
      <c r="BQ117" s="848"/>
      <c r="BR117" s="848"/>
      <c r="BS117" s="874"/>
    </row>
    <row r="118" spans="1:71" ht="15" customHeight="1">
      <c r="A118" s="37"/>
      <c r="B118" s="811"/>
      <c r="C118" s="812"/>
      <c r="D118" s="812"/>
      <c r="E118" s="812"/>
      <c r="F118" s="813" t="s">
        <v>40</v>
      </c>
      <c r="G118" s="813"/>
      <c r="H118" s="871"/>
      <c r="I118" s="871"/>
      <c r="J118" s="813" t="s">
        <v>41</v>
      </c>
      <c r="K118" s="872"/>
      <c r="L118" s="883"/>
      <c r="M118" s="884"/>
      <c r="N118" s="884"/>
      <c r="O118" s="893"/>
      <c r="P118" s="893"/>
      <c r="Q118" s="894"/>
      <c r="R118" s="925"/>
      <c r="S118" s="926"/>
      <c r="T118" s="926"/>
      <c r="U118" s="926"/>
      <c r="V118" s="926"/>
      <c r="W118" s="926"/>
      <c r="X118" s="926"/>
      <c r="Y118" s="926"/>
      <c r="Z118" s="926"/>
      <c r="AA118" s="926"/>
      <c r="AB118" s="926"/>
      <c r="AC118" s="926"/>
      <c r="AD118" s="926"/>
      <c r="AE118" s="926"/>
      <c r="AF118" s="926"/>
      <c r="AG118" s="926"/>
      <c r="AH118" s="926"/>
      <c r="AI118" s="926"/>
      <c r="AJ118" s="927"/>
      <c r="AK118" s="907"/>
      <c r="AL118" s="908"/>
      <c r="AM118" s="908"/>
      <c r="AN118" s="908"/>
      <c r="AO118" s="908"/>
      <c r="AP118" s="908"/>
      <c r="AQ118" s="908"/>
      <c r="AR118" s="909"/>
      <c r="AS118" s="856"/>
      <c r="AT118" s="857"/>
      <c r="AU118" s="857"/>
      <c r="AV118" s="857"/>
      <c r="AW118" s="857"/>
      <c r="AX118" s="857"/>
      <c r="AY118" s="858"/>
      <c r="AZ118" s="149"/>
      <c r="BA118" s="150" t="s">
        <v>40</v>
      </c>
      <c r="BB118" s="149"/>
      <c r="BC118" s="150" t="s">
        <v>260</v>
      </c>
      <c r="BD118" s="931"/>
      <c r="BE118" s="923"/>
      <c r="BF118" s="923"/>
      <c r="BG118" s="923"/>
      <c r="BH118" s="923"/>
      <c r="BI118" s="924"/>
      <c r="BJ118" s="922"/>
      <c r="BK118" s="923"/>
      <c r="BL118" s="923"/>
      <c r="BM118" s="924"/>
      <c r="BN118" s="850"/>
      <c r="BO118" s="851"/>
      <c r="BP118" s="851"/>
      <c r="BQ118" s="851"/>
      <c r="BR118" s="851"/>
      <c r="BS118" s="875"/>
    </row>
    <row r="119" spans="1:71" ht="15" customHeight="1">
      <c r="A119" s="37"/>
      <c r="B119" s="860"/>
      <c r="C119" s="861"/>
      <c r="D119" s="861"/>
      <c r="E119" s="861"/>
      <c r="F119" s="862" t="s">
        <v>40</v>
      </c>
      <c r="G119" s="862"/>
      <c r="H119" s="863"/>
      <c r="I119" s="863"/>
      <c r="J119" s="862" t="s">
        <v>41</v>
      </c>
      <c r="K119" s="864"/>
      <c r="L119" s="879">
        <f>IFERROR(DATEDIF(BX119,BX120+1,"Y"),"")</f>
        <v>0</v>
      </c>
      <c r="M119" s="880"/>
      <c r="N119" s="880"/>
      <c r="O119" s="889">
        <f>IFERROR(DATEDIF(BX119,BX120+1,"YM"),"")</f>
        <v>0</v>
      </c>
      <c r="P119" s="889"/>
      <c r="Q119" s="890"/>
      <c r="R119" s="895"/>
      <c r="S119" s="896"/>
      <c r="T119" s="896"/>
      <c r="U119" s="896"/>
      <c r="V119" s="896"/>
      <c r="W119" s="896"/>
      <c r="X119" s="896"/>
      <c r="Y119" s="896"/>
      <c r="Z119" s="896"/>
      <c r="AA119" s="896"/>
      <c r="AB119" s="896"/>
      <c r="AC119" s="896"/>
      <c r="AD119" s="896"/>
      <c r="AE119" s="896"/>
      <c r="AF119" s="896"/>
      <c r="AG119" s="896"/>
      <c r="AH119" s="896"/>
      <c r="AI119" s="896"/>
      <c r="AJ119" s="897"/>
      <c r="AK119" s="901"/>
      <c r="AL119" s="902"/>
      <c r="AM119" s="902"/>
      <c r="AN119" s="902"/>
      <c r="AO119" s="902"/>
      <c r="AP119" s="902"/>
      <c r="AQ119" s="902"/>
      <c r="AR119" s="903"/>
      <c r="AS119" s="835"/>
      <c r="AT119" s="836"/>
      <c r="AU119" s="836"/>
      <c r="AV119" s="836"/>
      <c r="AW119" s="836"/>
      <c r="AX119" s="836"/>
      <c r="AY119" s="837"/>
      <c r="AZ119" s="145"/>
      <c r="BA119" s="146" t="s">
        <v>40</v>
      </c>
      <c r="BB119" s="145"/>
      <c r="BC119" s="146" t="s">
        <v>260</v>
      </c>
      <c r="BD119" s="910"/>
      <c r="BE119" s="911"/>
      <c r="BF119" s="911"/>
      <c r="BG119" s="911"/>
      <c r="BH119" s="911"/>
      <c r="BI119" s="912"/>
      <c r="BJ119" s="916"/>
      <c r="BK119" s="917"/>
      <c r="BL119" s="917"/>
      <c r="BM119" s="918"/>
      <c r="BN119" s="844"/>
      <c r="BO119" s="845"/>
      <c r="BP119" s="845"/>
      <c r="BQ119" s="845"/>
      <c r="BR119" s="845"/>
      <c r="BS119" s="873"/>
    </row>
    <row r="120" spans="1:71" ht="15" customHeight="1">
      <c r="A120" s="37"/>
      <c r="B120" s="886" t="s">
        <v>55</v>
      </c>
      <c r="C120" s="887"/>
      <c r="D120" s="887"/>
      <c r="E120" s="887"/>
      <c r="F120" s="887"/>
      <c r="G120" s="887"/>
      <c r="H120" s="887"/>
      <c r="I120" s="887"/>
      <c r="J120" s="887"/>
      <c r="K120" s="888"/>
      <c r="L120" s="881"/>
      <c r="M120" s="882"/>
      <c r="N120" s="882"/>
      <c r="O120" s="891"/>
      <c r="P120" s="891"/>
      <c r="Q120" s="892"/>
      <c r="R120" s="898"/>
      <c r="S120" s="899"/>
      <c r="T120" s="899"/>
      <c r="U120" s="899"/>
      <c r="V120" s="899"/>
      <c r="W120" s="899"/>
      <c r="X120" s="899"/>
      <c r="Y120" s="899"/>
      <c r="Z120" s="899"/>
      <c r="AA120" s="899"/>
      <c r="AB120" s="899"/>
      <c r="AC120" s="899"/>
      <c r="AD120" s="899"/>
      <c r="AE120" s="899"/>
      <c r="AF120" s="899"/>
      <c r="AG120" s="899"/>
      <c r="AH120" s="899"/>
      <c r="AI120" s="899"/>
      <c r="AJ120" s="900"/>
      <c r="AK120" s="904"/>
      <c r="AL120" s="905"/>
      <c r="AM120" s="905"/>
      <c r="AN120" s="905"/>
      <c r="AO120" s="905"/>
      <c r="AP120" s="905"/>
      <c r="AQ120" s="905"/>
      <c r="AR120" s="906"/>
      <c r="AS120" s="808"/>
      <c r="AT120" s="809"/>
      <c r="AU120" s="809"/>
      <c r="AV120" s="809"/>
      <c r="AW120" s="809"/>
      <c r="AX120" s="809"/>
      <c r="AY120" s="810"/>
      <c r="AZ120" s="147"/>
      <c r="BA120" s="148" t="s">
        <v>40</v>
      </c>
      <c r="BB120" s="147"/>
      <c r="BC120" s="148" t="s">
        <v>260</v>
      </c>
      <c r="BD120" s="913"/>
      <c r="BE120" s="914"/>
      <c r="BF120" s="914"/>
      <c r="BG120" s="914"/>
      <c r="BH120" s="914"/>
      <c r="BI120" s="915"/>
      <c r="BJ120" s="919"/>
      <c r="BK120" s="920"/>
      <c r="BL120" s="920"/>
      <c r="BM120" s="921"/>
      <c r="BN120" s="847"/>
      <c r="BO120" s="848"/>
      <c r="BP120" s="848"/>
      <c r="BQ120" s="848"/>
      <c r="BR120" s="848"/>
      <c r="BS120" s="874"/>
    </row>
    <row r="121" spans="1:71" ht="15" customHeight="1" thickBot="1">
      <c r="A121" s="37"/>
      <c r="B121" s="886"/>
      <c r="C121" s="887"/>
      <c r="D121" s="887"/>
      <c r="E121" s="887"/>
      <c r="F121" s="933" t="s">
        <v>40</v>
      </c>
      <c r="G121" s="933"/>
      <c r="H121" s="944"/>
      <c r="I121" s="944"/>
      <c r="J121" s="933" t="s">
        <v>41</v>
      </c>
      <c r="K121" s="945"/>
      <c r="L121" s="883"/>
      <c r="M121" s="884"/>
      <c r="N121" s="884"/>
      <c r="O121" s="893"/>
      <c r="P121" s="893"/>
      <c r="Q121" s="894"/>
      <c r="R121" s="937"/>
      <c r="S121" s="938"/>
      <c r="T121" s="938"/>
      <c r="U121" s="938"/>
      <c r="V121" s="938"/>
      <c r="W121" s="938"/>
      <c r="X121" s="938"/>
      <c r="Y121" s="938"/>
      <c r="Z121" s="938"/>
      <c r="AA121" s="938"/>
      <c r="AB121" s="938"/>
      <c r="AC121" s="938"/>
      <c r="AD121" s="938"/>
      <c r="AE121" s="938"/>
      <c r="AF121" s="938"/>
      <c r="AG121" s="938"/>
      <c r="AH121" s="938"/>
      <c r="AI121" s="938"/>
      <c r="AJ121" s="939"/>
      <c r="AK121" s="934"/>
      <c r="AL121" s="935"/>
      <c r="AM121" s="935"/>
      <c r="AN121" s="935"/>
      <c r="AO121" s="935"/>
      <c r="AP121" s="935"/>
      <c r="AQ121" s="935"/>
      <c r="AR121" s="936"/>
      <c r="AS121" s="940"/>
      <c r="AT121" s="941"/>
      <c r="AU121" s="941"/>
      <c r="AV121" s="941"/>
      <c r="AW121" s="941"/>
      <c r="AX121" s="941"/>
      <c r="AY121" s="942"/>
      <c r="AZ121" s="149"/>
      <c r="BA121" s="153" t="s">
        <v>40</v>
      </c>
      <c r="BB121" s="149"/>
      <c r="BC121" s="150" t="s">
        <v>260</v>
      </c>
      <c r="BD121" s="943"/>
      <c r="BE121" s="920"/>
      <c r="BF121" s="920"/>
      <c r="BG121" s="920"/>
      <c r="BH121" s="920"/>
      <c r="BI121" s="921"/>
      <c r="BJ121" s="919"/>
      <c r="BK121" s="920"/>
      <c r="BL121" s="920"/>
      <c r="BM121" s="921"/>
      <c r="BN121" s="850"/>
      <c r="BO121" s="851"/>
      <c r="BP121" s="851"/>
      <c r="BQ121" s="851"/>
      <c r="BR121" s="851"/>
      <c r="BS121" s="875"/>
    </row>
    <row r="122" spans="1:71" ht="15" customHeight="1">
      <c r="A122" s="37"/>
      <c r="B122" s="946" t="s">
        <v>83</v>
      </c>
      <c r="C122" s="947"/>
      <c r="D122" s="947"/>
      <c r="E122" s="947"/>
      <c r="F122" s="947"/>
      <c r="G122" s="947"/>
      <c r="H122" s="947"/>
      <c r="I122" s="947"/>
      <c r="J122" s="947"/>
      <c r="K122" s="947"/>
      <c r="L122" s="952" t="s">
        <v>274</v>
      </c>
      <c r="M122" s="953"/>
      <c r="N122" s="953">
        <v>15</v>
      </c>
      <c r="O122" s="953"/>
      <c r="P122" s="954" t="s">
        <v>40</v>
      </c>
      <c r="Q122" s="954"/>
      <c r="R122" s="955">
        <v>3</v>
      </c>
      <c r="S122" s="955"/>
      <c r="T122" s="954" t="s">
        <v>41</v>
      </c>
      <c r="U122" s="956"/>
      <c r="V122" s="967" t="s">
        <v>275</v>
      </c>
      <c r="W122" s="968"/>
      <c r="X122" s="968"/>
      <c r="Y122" s="968"/>
      <c r="Z122" s="968"/>
      <c r="AA122" s="968"/>
      <c r="AB122" s="968"/>
      <c r="AC122" s="968"/>
      <c r="AD122" s="968"/>
      <c r="AE122" s="968"/>
      <c r="AF122" s="968"/>
      <c r="AG122" s="968"/>
      <c r="AH122" s="968"/>
      <c r="AI122" s="968"/>
      <c r="AJ122" s="968"/>
      <c r="AK122" s="968"/>
      <c r="AL122" s="968"/>
      <c r="AM122" s="968"/>
      <c r="AN122" s="968"/>
      <c r="AO122" s="968"/>
      <c r="AP122" s="968"/>
      <c r="AQ122" s="968"/>
      <c r="AR122" s="968"/>
      <c r="AS122" s="968"/>
      <c r="AT122" s="968"/>
      <c r="AU122" s="968"/>
      <c r="AV122" s="968"/>
      <c r="AW122" s="968"/>
      <c r="AX122" s="969"/>
      <c r="AY122" s="96" t="s">
        <v>84</v>
      </c>
      <c r="AZ122" s="97"/>
      <c r="BA122" s="98"/>
      <c r="BB122" s="97"/>
      <c r="BC122" s="98"/>
      <c r="BD122" s="99"/>
      <c r="BE122" s="99"/>
      <c r="BF122" s="99"/>
      <c r="BG122" s="99"/>
      <c r="BH122" s="99"/>
      <c r="BI122" s="99"/>
      <c r="BJ122" s="100"/>
      <c r="BK122" s="99"/>
      <c r="BL122" s="99"/>
      <c r="BM122" s="99"/>
      <c r="BN122" s="101"/>
      <c r="BO122" s="99"/>
      <c r="BP122" s="99"/>
      <c r="BQ122" s="99"/>
      <c r="BR122" s="99"/>
      <c r="BS122" s="100"/>
    </row>
    <row r="123" spans="1:71" ht="15" customHeight="1">
      <c r="A123" s="37"/>
      <c r="B123" s="948"/>
      <c r="C123" s="949"/>
      <c r="D123" s="949"/>
      <c r="E123" s="949"/>
      <c r="F123" s="949"/>
      <c r="G123" s="949"/>
      <c r="H123" s="949"/>
      <c r="I123" s="949"/>
      <c r="J123" s="949"/>
      <c r="K123" s="949"/>
      <c r="L123" s="970"/>
      <c r="M123" s="971"/>
      <c r="N123" s="971"/>
      <c r="O123" s="971"/>
      <c r="P123" s="972" t="s">
        <v>40</v>
      </c>
      <c r="Q123" s="972"/>
      <c r="R123" s="973"/>
      <c r="S123" s="973"/>
      <c r="T123" s="972" t="s">
        <v>41</v>
      </c>
      <c r="U123" s="974"/>
      <c r="V123" s="975"/>
      <c r="W123" s="976"/>
      <c r="X123" s="976"/>
      <c r="Y123" s="976"/>
      <c r="Z123" s="976"/>
      <c r="AA123" s="976"/>
      <c r="AB123" s="976"/>
      <c r="AC123" s="976"/>
      <c r="AD123" s="976"/>
      <c r="AE123" s="976"/>
      <c r="AF123" s="976"/>
      <c r="AG123" s="976"/>
      <c r="AH123" s="976"/>
      <c r="AI123" s="976"/>
      <c r="AJ123" s="976"/>
      <c r="AK123" s="976"/>
      <c r="AL123" s="976"/>
      <c r="AM123" s="976"/>
      <c r="AN123" s="976"/>
      <c r="AO123" s="976"/>
      <c r="AP123" s="976"/>
      <c r="AQ123" s="976"/>
      <c r="AR123" s="976"/>
      <c r="AS123" s="976"/>
      <c r="AT123" s="976"/>
      <c r="AU123" s="976"/>
      <c r="AV123" s="976"/>
      <c r="AW123" s="976"/>
      <c r="AX123" s="977"/>
      <c r="AY123" s="957" t="s">
        <v>85</v>
      </c>
      <c r="AZ123" s="905"/>
      <c r="BA123" s="905"/>
      <c r="BB123" s="107" t="s">
        <v>276</v>
      </c>
      <c r="BC123" s="107"/>
      <c r="BD123" s="107"/>
      <c r="BE123" s="107"/>
      <c r="BF123" s="107"/>
      <c r="BG123" s="107"/>
      <c r="BH123" s="107"/>
      <c r="BI123" s="107"/>
      <c r="BJ123" s="107"/>
      <c r="BK123" s="107"/>
      <c r="BL123" s="107"/>
      <c r="BM123" s="60"/>
      <c r="BN123" s="108"/>
      <c r="BO123" s="108"/>
      <c r="BP123" s="108"/>
      <c r="BQ123" s="108"/>
      <c r="BR123" s="108"/>
      <c r="BS123" s="109"/>
    </row>
    <row r="124" spans="1:71" ht="15" customHeight="1" thickBot="1">
      <c r="A124" s="37"/>
      <c r="B124" s="950"/>
      <c r="C124" s="951"/>
      <c r="D124" s="951"/>
      <c r="E124" s="951"/>
      <c r="F124" s="951"/>
      <c r="G124" s="951"/>
      <c r="H124" s="951"/>
      <c r="I124" s="951"/>
      <c r="J124" s="951"/>
      <c r="K124" s="951"/>
      <c r="L124" s="958"/>
      <c r="M124" s="959"/>
      <c r="N124" s="959"/>
      <c r="O124" s="959"/>
      <c r="P124" s="960" t="s">
        <v>40</v>
      </c>
      <c r="Q124" s="960"/>
      <c r="R124" s="961"/>
      <c r="S124" s="961"/>
      <c r="T124" s="960" t="s">
        <v>41</v>
      </c>
      <c r="U124" s="962"/>
      <c r="V124" s="963"/>
      <c r="W124" s="964"/>
      <c r="X124" s="964"/>
      <c r="Y124" s="964"/>
      <c r="Z124" s="964"/>
      <c r="AA124" s="964"/>
      <c r="AB124" s="964"/>
      <c r="AC124" s="964"/>
      <c r="AD124" s="964"/>
      <c r="AE124" s="964"/>
      <c r="AF124" s="964"/>
      <c r="AG124" s="964"/>
      <c r="AH124" s="964"/>
      <c r="AI124" s="964"/>
      <c r="AJ124" s="964"/>
      <c r="AK124" s="964"/>
      <c r="AL124" s="964"/>
      <c r="AM124" s="964"/>
      <c r="AN124" s="964"/>
      <c r="AO124" s="964"/>
      <c r="AP124" s="964"/>
      <c r="AQ124" s="964"/>
      <c r="AR124" s="964"/>
      <c r="AS124" s="964"/>
      <c r="AT124" s="964"/>
      <c r="AU124" s="964"/>
      <c r="AV124" s="964"/>
      <c r="AW124" s="964"/>
      <c r="AX124" s="965"/>
      <c r="AY124" s="966" t="s">
        <v>85</v>
      </c>
      <c r="AZ124" s="935"/>
      <c r="BA124" s="935"/>
      <c r="BB124" s="112" t="s">
        <v>86</v>
      </c>
      <c r="BC124" s="112"/>
      <c r="BD124" s="113"/>
      <c r="BE124" s="113"/>
      <c r="BF124" s="113"/>
      <c r="BG124" s="113"/>
      <c r="BH124" s="113"/>
      <c r="BI124" s="113"/>
      <c r="BJ124" s="113"/>
      <c r="BK124" s="113"/>
      <c r="BL124" s="113"/>
      <c r="BM124" s="114"/>
      <c r="BN124" s="113"/>
      <c r="BO124" s="113"/>
      <c r="BP124" s="113"/>
      <c r="BQ124" s="113"/>
      <c r="BR124" s="113"/>
      <c r="BS124" s="115"/>
    </row>
    <row r="125" spans="1:71" ht="15" customHeight="1">
      <c r="A125" s="37"/>
      <c r="B125" s="116" t="s">
        <v>87</v>
      </c>
      <c r="C125" s="117"/>
      <c r="D125" s="117"/>
      <c r="E125" s="117"/>
      <c r="F125" s="117"/>
      <c r="G125" s="117"/>
      <c r="H125" s="117"/>
      <c r="I125" s="117"/>
      <c r="J125" s="117"/>
      <c r="K125" s="117"/>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9"/>
      <c r="AT125" s="119"/>
      <c r="AU125" s="119"/>
      <c r="AV125" s="119"/>
      <c r="AW125" s="119"/>
      <c r="AX125" s="119"/>
      <c r="AY125" s="119"/>
      <c r="AZ125" s="97"/>
      <c r="BA125" s="97"/>
      <c r="BB125" s="97"/>
      <c r="BC125" s="97"/>
      <c r="BD125" s="118"/>
      <c r="BE125" s="118"/>
      <c r="BF125" s="118"/>
      <c r="BG125" s="118"/>
      <c r="BH125" s="118"/>
      <c r="BI125" s="118"/>
      <c r="BJ125" s="118"/>
      <c r="BK125" s="118"/>
      <c r="BL125" s="118"/>
      <c r="BM125" s="118"/>
      <c r="BN125" s="118"/>
      <c r="BO125" s="118"/>
      <c r="BP125" s="118"/>
      <c r="BQ125" s="118"/>
      <c r="BR125" s="118"/>
      <c r="BS125" s="120"/>
    </row>
    <row r="126" spans="1:71" ht="15" customHeight="1">
      <c r="A126" s="37"/>
      <c r="B126" s="978"/>
      <c r="C126" s="979"/>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79"/>
      <c r="AA126" s="979"/>
      <c r="AB126" s="979"/>
      <c r="AC126" s="979"/>
      <c r="AD126" s="979"/>
      <c r="AE126" s="979"/>
      <c r="AF126" s="979"/>
      <c r="AG126" s="979"/>
      <c r="AH126" s="979"/>
      <c r="AI126" s="979"/>
      <c r="AJ126" s="979"/>
      <c r="AK126" s="979"/>
      <c r="AL126" s="979"/>
      <c r="AM126" s="979"/>
      <c r="AN126" s="979"/>
      <c r="AO126" s="979"/>
      <c r="AP126" s="979"/>
      <c r="AQ126" s="979"/>
      <c r="AR126" s="979"/>
      <c r="AS126" s="979"/>
      <c r="AT126" s="979"/>
      <c r="AU126" s="979"/>
      <c r="AV126" s="979"/>
      <c r="AW126" s="979"/>
      <c r="AX126" s="979"/>
      <c r="AY126" s="979"/>
      <c r="AZ126" s="979"/>
      <c r="BA126" s="979"/>
      <c r="BB126" s="979"/>
      <c r="BC126" s="979"/>
      <c r="BD126" s="979"/>
      <c r="BE126" s="979"/>
      <c r="BF126" s="979"/>
      <c r="BG126" s="979"/>
      <c r="BH126" s="979"/>
      <c r="BI126" s="979"/>
      <c r="BJ126" s="979"/>
      <c r="BK126" s="979"/>
      <c r="BL126" s="979"/>
      <c r="BM126" s="979"/>
      <c r="BN126" s="979"/>
      <c r="BO126" s="979"/>
      <c r="BP126" s="979"/>
      <c r="BQ126" s="979"/>
      <c r="BR126" s="979"/>
      <c r="BS126" s="980"/>
    </row>
    <row r="127" spans="1:71" ht="15" customHeight="1" thickBot="1">
      <c r="A127" s="37"/>
      <c r="B127" s="978"/>
      <c r="C127" s="979"/>
      <c r="D127" s="979"/>
      <c r="E127" s="979"/>
      <c r="F127" s="979"/>
      <c r="G127" s="979"/>
      <c r="H127" s="979"/>
      <c r="I127" s="979"/>
      <c r="J127" s="979"/>
      <c r="K127" s="979"/>
      <c r="L127" s="979"/>
      <c r="M127" s="979"/>
      <c r="N127" s="979"/>
      <c r="O127" s="979"/>
      <c r="P127" s="979"/>
      <c r="Q127" s="979"/>
      <c r="R127" s="979"/>
      <c r="S127" s="979"/>
      <c r="T127" s="979"/>
      <c r="U127" s="979"/>
      <c r="V127" s="979"/>
      <c r="W127" s="979"/>
      <c r="X127" s="979"/>
      <c r="Y127" s="979"/>
      <c r="Z127" s="979"/>
      <c r="AA127" s="979"/>
      <c r="AB127" s="979"/>
      <c r="AC127" s="979"/>
      <c r="AD127" s="979"/>
      <c r="AE127" s="979"/>
      <c r="AF127" s="979"/>
      <c r="AG127" s="979"/>
      <c r="AH127" s="979"/>
      <c r="AI127" s="979"/>
      <c r="AJ127" s="979"/>
      <c r="AK127" s="979"/>
      <c r="AL127" s="979"/>
      <c r="AM127" s="979"/>
      <c r="AN127" s="979"/>
      <c r="AO127" s="979"/>
      <c r="AP127" s="979"/>
      <c r="AQ127" s="979"/>
      <c r="AR127" s="979"/>
      <c r="AS127" s="979"/>
      <c r="AT127" s="979"/>
      <c r="AU127" s="979"/>
      <c r="AV127" s="979"/>
      <c r="AW127" s="979"/>
      <c r="AX127" s="979"/>
      <c r="AY127" s="979"/>
      <c r="AZ127" s="979"/>
      <c r="BA127" s="979"/>
      <c r="BB127" s="979"/>
      <c r="BC127" s="979"/>
      <c r="BD127" s="979"/>
      <c r="BE127" s="979"/>
      <c r="BF127" s="979"/>
      <c r="BG127" s="979"/>
      <c r="BH127" s="979"/>
      <c r="BI127" s="979"/>
      <c r="BJ127" s="979"/>
      <c r="BK127" s="979"/>
      <c r="BL127" s="979"/>
      <c r="BM127" s="979"/>
      <c r="BN127" s="979"/>
      <c r="BO127" s="979"/>
      <c r="BP127" s="979"/>
      <c r="BQ127" s="979"/>
      <c r="BR127" s="979"/>
      <c r="BS127" s="980"/>
    </row>
    <row r="128" spans="1:71" ht="15" customHeight="1" thickBot="1">
      <c r="A128" s="37"/>
      <c r="B128" s="981" t="s">
        <v>277</v>
      </c>
      <c r="C128" s="982"/>
      <c r="D128" s="982"/>
      <c r="E128" s="982"/>
      <c r="F128" s="982"/>
      <c r="G128" s="982"/>
      <c r="H128" s="982"/>
      <c r="I128" s="983"/>
      <c r="J128" s="990" t="s">
        <v>278</v>
      </c>
      <c r="K128" s="990"/>
      <c r="L128" s="990"/>
      <c r="M128" s="990"/>
      <c r="N128" s="990"/>
      <c r="O128" s="990"/>
      <c r="P128" s="990"/>
      <c r="Q128" s="990"/>
      <c r="R128" s="990"/>
      <c r="S128" s="990"/>
      <c r="T128" s="990"/>
      <c r="U128" s="990"/>
      <c r="V128" s="990"/>
      <c r="W128" s="990"/>
      <c r="X128" s="992" t="s">
        <v>279</v>
      </c>
      <c r="Y128" s="990"/>
      <c r="Z128" s="990"/>
      <c r="AA128" s="990"/>
      <c r="AB128" s="990"/>
      <c r="AC128" s="990"/>
      <c r="AD128" s="990"/>
      <c r="AE128" s="990"/>
      <c r="AF128" s="990"/>
      <c r="AG128" s="993"/>
      <c r="AH128" s="996" t="s">
        <v>280</v>
      </c>
      <c r="AI128" s="997"/>
      <c r="AJ128" s="997"/>
      <c r="AK128" s="997"/>
      <c r="AL128" s="997"/>
      <c r="AM128" s="997"/>
      <c r="AN128" s="997"/>
      <c r="AO128" s="997"/>
      <c r="AP128" s="997"/>
      <c r="AQ128" s="997"/>
      <c r="AR128" s="997"/>
      <c r="AS128" s="997"/>
      <c r="AT128" s="997"/>
      <c r="AU128" s="997"/>
      <c r="AV128" s="997"/>
      <c r="AW128" s="997"/>
      <c r="AX128" s="997"/>
      <c r="AY128" s="997"/>
      <c r="AZ128" s="997"/>
      <c r="BA128" s="997"/>
      <c r="BB128" s="997"/>
      <c r="BC128" s="997"/>
      <c r="BD128" s="997"/>
      <c r="BE128" s="997"/>
      <c r="BF128" s="997"/>
      <c r="BG128" s="997"/>
      <c r="BH128" s="997"/>
      <c r="BI128" s="997"/>
      <c r="BJ128" s="997"/>
      <c r="BK128" s="997"/>
      <c r="BL128" s="997"/>
      <c r="BM128" s="997"/>
      <c r="BN128" s="997"/>
      <c r="BO128" s="997"/>
      <c r="BP128" s="997"/>
      <c r="BQ128" s="997"/>
      <c r="BR128" s="997"/>
      <c r="BS128" s="998"/>
    </row>
    <row r="129" spans="1:71" ht="15" customHeight="1" thickBot="1">
      <c r="B129" s="984"/>
      <c r="C129" s="985"/>
      <c r="D129" s="985"/>
      <c r="E129" s="985"/>
      <c r="F129" s="985"/>
      <c r="G129" s="985"/>
      <c r="H129" s="985"/>
      <c r="I129" s="986"/>
      <c r="J129" s="991"/>
      <c r="K129" s="991"/>
      <c r="L129" s="991"/>
      <c r="M129" s="991"/>
      <c r="N129" s="991"/>
      <c r="O129" s="991"/>
      <c r="P129" s="991"/>
      <c r="Q129" s="991"/>
      <c r="R129" s="991"/>
      <c r="S129" s="991"/>
      <c r="T129" s="991"/>
      <c r="U129" s="991"/>
      <c r="V129" s="991"/>
      <c r="W129" s="991"/>
      <c r="X129" s="994"/>
      <c r="Y129" s="991"/>
      <c r="Z129" s="991"/>
      <c r="AA129" s="991"/>
      <c r="AB129" s="991"/>
      <c r="AC129" s="991"/>
      <c r="AD129" s="991"/>
      <c r="AE129" s="991"/>
      <c r="AF129" s="991"/>
      <c r="AG129" s="995"/>
      <c r="AH129" s="999" t="s">
        <v>281</v>
      </c>
      <c r="AI129" s="1000"/>
      <c r="AJ129" s="1000"/>
      <c r="AK129" s="1000"/>
      <c r="AL129" s="1000"/>
      <c r="AM129" s="1000"/>
      <c r="AN129" s="1000"/>
      <c r="AO129" s="1000"/>
      <c r="AP129" s="1000"/>
      <c r="AQ129" s="1001"/>
      <c r="AR129" s="1002" t="s">
        <v>282</v>
      </c>
      <c r="AS129" s="1003"/>
      <c r="AT129" s="1003"/>
      <c r="AU129" s="1003"/>
      <c r="AV129" s="1003"/>
      <c r="AW129" s="1003"/>
      <c r="AX129" s="1003"/>
      <c r="AY129" s="1003"/>
      <c r="AZ129" s="1003"/>
      <c r="BA129" s="1004"/>
      <c r="BB129" s="1005" t="s">
        <v>283</v>
      </c>
      <c r="BC129" s="1006"/>
      <c r="BD129" s="1006"/>
      <c r="BE129" s="1006"/>
      <c r="BF129" s="1006"/>
      <c r="BG129" s="1006"/>
      <c r="BH129" s="1006"/>
      <c r="BI129" s="1006"/>
      <c r="BJ129" s="1005" t="s">
        <v>284</v>
      </c>
      <c r="BK129" s="1006"/>
      <c r="BL129" s="1006"/>
      <c r="BM129" s="1006"/>
      <c r="BN129" s="1006"/>
      <c r="BO129" s="1006"/>
      <c r="BP129" s="1006"/>
      <c r="BQ129" s="1006"/>
      <c r="BR129" s="1006"/>
      <c r="BS129" s="1007"/>
    </row>
    <row r="130" spans="1:71" ht="15" customHeight="1">
      <c r="B130" s="984"/>
      <c r="C130" s="985"/>
      <c r="D130" s="985"/>
      <c r="E130" s="985"/>
      <c r="F130" s="985"/>
      <c r="G130" s="985"/>
      <c r="H130" s="985"/>
      <c r="I130" s="986"/>
      <c r="J130" s="1008" t="s">
        <v>241</v>
      </c>
      <c r="K130" s="1008"/>
      <c r="L130" s="1008"/>
      <c r="M130" s="1008"/>
      <c r="N130" s="1008"/>
      <c r="O130" s="1008"/>
      <c r="P130" s="1008"/>
      <c r="Q130" s="1008"/>
      <c r="R130" s="1008"/>
      <c r="S130" s="1008"/>
      <c r="T130" s="1008"/>
      <c r="U130" s="1008"/>
      <c r="V130" s="1008"/>
      <c r="W130" s="1008"/>
      <c r="X130" s="1012" t="str">
        <f>IF(CN75=0,"",CN75)</f>
        <v/>
      </c>
      <c r="Y130" s="1010"/>
      <c r="Z130" s="1010"/>
      <c r="AA130" s="1009" t="s">
        <v>40</v>
      </c>
      <c r="AB130" s="1009"/>
      <c r="AC130" s="1010" t="str">
        <f>IF(CO75=0,"",CO75)</f>
        <v/>
      </c>
      <c r="AD130" s="1010"/>
      <c r="AE130" s="1010"/>
      <c r="AF130" s="1009" t="s">
        <v>260</v>
      </c>
      <c r="AG130" s="1011"/>
      <c r="AH130" s="1013" t="str">
        <f>IF(CS75=0,"",CS75)</f>
        <v/>
      </c>
      <c r="AI130" s="1010"/>
      <c r="AJ130" s="1010"/>
      <c r="AK130" s="1009" t="s">
        <v>40</v>
      </c>
      <c r="AL130" s="1009"/>
      <c r="AM130" s="1010" t="str">
        <f>IF(CT75=0,"",CT75)</f>
        <v/>
      </c>
      <c r="AN130" s="1010"/>
      <c r="AO130" s="1010"/>
      <c r="AP130" s="1009" t="s">
        <v>260</v>
      </c>
      <c r="AQ130" s="1019"/>
      <c r="AR130" s="1012"/>
      <c r="AS130" s="1010"/>
      <c r="AT130" s="1010"/>
      <c r="AU130" s="1009" t="s">
        <v>40</v>
      </c>
      <c r="AV130" s="1009"/>
      <c r="AW130" s="1010"/>
      <c r="AX130" s="1010"/>
      <c r="AY130" s="1010"/>
      <c r="AZ130" s="1009" t="s">
        <v>260</v>
      </c>
      <c r="BA130" s="1011"/>
      <c r="BB130" s="1008" t="str">
        <f>IF(DC75=0,"",DC75)</f>
        <v/>
      </c>
      <c r="BC130" s="1013"/>
      <c r="BD130" s="1009" t="s">
        <v>40</v>
      </c>
      <c r="BE130" s="1009"/>
      <c r="BF130" s="1010" t="str">
        <f>IF(DD75=0,"",DD75)</f>
        <v/>
      </c>
      <c r="BG130" s="1010"/>
      <c r="BH130" s="1017" t="s">
        <v>260</v>
      </c>
      <c r="BI130" s="1018"/>
      <c r="BJ130" s="1013"/>
      <c r="BK130" s="1010"/>
      <c r="BL130" s="1010"/>
      <c r="BM130" s="1009" t="s">
        <v>40</v>
      </c>
      <c r="BN130" s="1009"/>
      <c r="BO130" s="1010"/>
      <c r="BP130" s="1010"/>
      <c r="BQ130" s="1010"/>
      <c r="BR130" s="1009" t="s">
        <v>260</v>
      </c>
      <c r="BS130" s="1011"/>
    </row>
    <row r="131" spans="1:71" ht="15" customHeight="1">
      <c r="B131" s="984"/>
      <c r="C131" s="985"/>
      <c r="D131" s="985"/>
      <c r="E131" s="985"/>
      <c r="F131" s="985"/>
      <c r="G131" s="985"/>
      <c r="H131" s="985"/>
      <c r="I131" s="986"/>
      <c r="J131" s="1016" t="s">
        <v>245</v>
      </c>
      <c r="K131" s="1016"/>
      <c r="L131" s="1016"/>
      <c r="M131" s="1016"/>
      <c r="N131" s="1016"/>
      <c r="O131" s="1016"/>
      <c r="P131" s="1016"/>
      <c r="Q131" s="1016"/>
      <c r="R131" s="1016"/>
      <c r="S131" s="1016"/>
      <c r="T131" s="1016"/>
      <c r="U131" s="1016"/>
      <c r="V131" s="1016"/>
      <c r="W131" s="1016"/>
      <c r="X131" s="1012" t="str">
        <f t="shared" ref="X131:X134" si="73">IF(CN76=0,"",CN76)</f>
        <v/>
      </c>
      <c r="Y131" s="1010"/>
      <c r="Z131" s="1010"/>
      <c r="AA131" s="1014" t="s">
        <v>40</v>
      </c>
      <c r="AB131" s="1014"/>
      <c r="AC131" s="1010" t="str">
        <f t="shared" ref="AC131:AC134" si="74">IF(CO76=0,"",CO76)</f>
        <v/>
      </c>
      <c r="AD131" s="1010"/>
      <c r="AE131" s="1010"/>
      <c r="AF131" s="1014" t="s">
        <v>260</v>
      </c>
      <c r="AG131" s="1015"/>
      <c r="AH131" s="1013" t="str">
        <f t="shared" ref="AH131:AH134" si="75">IF(CS76=0,"",CS76)</f>
        <v/>
      </c>
      <c r="AI131" s="1010"/>
      <c r="AJ131" s="1010"/>
      <c r="AK131" s="1014" t="s">
        <v>40</v>
      </c>
      <c r="AL131" s="1014"/>
      <c r="AM131" s="1010" t="str">
        <f t="shared" ref="AM131:AM134" si="76">IF(CT76=0,"",CT76)</f>
        <v/>
      </c>
      <c r="AN131" s="1010"/>
      <c r="AO131" s="1010"/>
      <c r="AP131" s="1014" t="s">
        <v>260</v>
      </c>
      <c r="AQ131" s="1020"/>
      <c r="AR131" s="1012"/>
      <c r="AS131" s="1010"/>
      <c r="AT131" s="1010"/>
      <c r="AU131" s="1014" t="s">
        <v>40</v>
      </c>
      <c r="AV131" s="1014"/>
      <c r="AW131" s="1010"/>
      <c r="AX131" s="1010"/>
      <c r="AY131" s="1010"/>
      <c r="AZ131" s="1014" t="s">
        <v>260</v>
      </c>
      <c r="BA131" s="1015"/>
      <c r="BB131" s="1008" t="str">
        <f>IF(DC76=0,"",DC76)</f>
        <v/>
      </c>
      <c r="BC131" s="1013"/>
      <c r="BD131" s="1014" t="s">
        <v>40</v>
      </c>
      <c r="BE131" s="1014"/>
      <c r="BF131" s="1010" t="str">
        <f>IF(DD76=0,"",DD76)</f>
        <v/>
      </c>
      <c r="BG131" s="1010"/>
      <c r="BH131" s="1020" t="s">
        <v>260</v>
      </c>
      <c r="BI131" s="1021"/>
      <c r="BJ131" s="1013" t="str">
        <f t="shared" ref="BJ131:BJ132" si="77">IF(DH76=0,"",DH76)</f>
        <v/>
      </c>
      <c r="BK131" s="1010"/>
      <c r="BL131" s="1010"/>
      <c r="BM131" s="1014" t="s">
        <v>40</v>
      </c>
      <c r="BN131" s="1014"/>
      <c r="BO131" s="1010" t="str">
        <f t="shared" ref="BO131:BO132" si="78">IF(DI76=0,"",DI76)</f>
        <v/>
      </c>
      <c r="BP131" s="1010"/>
      <c r="BQ131" s="1010"/>
      <c r="BR131" s="1014" t="s">
        <v>260</v>
      </c>
      <c r="BS131" s="1015"/>
    </row>
    <row r="132" spans="1:71" ht="15" customHeight="1">
      <c r="B132" s="984"/>
      <c r="C132" s="985"/>
      <c r="D132" s="985"/>
      <c r="E132" s="985"/>
      <c r="F132" s="985"/>
      <c r="G132" s="985"/>
      <c r="H132" s="985"/>
      <c r="I132" s="986"/>
      <c r="J132" s="1016" t="s">
        <v>247</v>
      </c>
      <c r="K132" s="1016"/>
      <c r="L132" s="1016"/>
      <c r="M132" s="1016"/>
      <c r="N132" s="1016"/>
      <c r="O132" s="1016"/>
      <c r="P132" s="1016"/>
      <c r="Q132" s="1016"/>
      <c r="R132" s="1016"/>
      <c r="S132" s="1016"/>
      <c r="T132" s="1016"/>
      <c r="U132" s="1016"/>
      <c r="V132" s="1016"/>
      <c r="W132" s="1016"/>
      <c r="X132" s="1012" t="str">
        <f t="shared" si="73"/>
        <v/>
      </c>
      <c r="Y132" s="1010"/>
      <c r="Z132" s="1010"/>
      <c r="AA132" s="1014" t="s">
        <v>40</v>
      </c>
      <c r="AB132" s="1014"/>
      <c r="AC132" s="1010" t="str">
        <f t="shared" si="74"/>
        <v/>
      </c>
      <c r="AD132" s="1010"/>
      <c r="AE132" s="1010"/>
      <c r="AF132" s="1014" t="s">
        <v>260</v>
      </c>
      <c r="AG132" s="1015"/>
      <c r="AH132" s="1013" t="str">
        <f t="shared" si="75"/>
        <v/>
      </c>
      <c r="AI132" s="1010"/>
      <c r="AJ132" s="1010"/>
      <c r="AK132" s="1014" t="s">
        <v>40</v>
      </c>
      <c r="AL132" s="1014"/>
      <c r="AM132" s="1010" t="str">
        <f t="shared" si="76"/>
        <v/>
      </c>
      <c r="AN132" s="1010"/>
      <c r="AO132" s="1010"/>
      <c r="AP132" s="1014" t="s">
        <v>260</v>
      </c>
      <c r="AQ132" s="1020"/>
      <c r="AR132" s="1012"/>
      <c r="AS132" s="1010"/>
      <c r="AT132" s="1010"/>
      <c r="AU132" s="1014" t="s">
        <v>40</v>
      </c>
      <c r="AV132" s="1014"/>
      <c r="AW132" s="1010"/>
      <c r="AX132" s="1010"/>
      <c r="AY132" s="1010"/>
      <c r="AZ132" s="1014" t="s">
        <v>260</v>
      </c>
      <c r="BA132" s="1015"/>
      <c r="BB132" s="1008" t="str">
        <f>IF(DC77=0,"",DC77)</f>
        <v/>
      </c>
      <c r="BC132" s="1013"/>
      <c r="BD132" s="1014" t="s">
        <v>40</v>
      </c>
      <c r="BE132" s="1014"/>
      <c r="BF132" s="1010" t="str">
        <f>IF(DD77=0,"",DD77)</f>
        <v/>
      </c>
      <c r="BG132" s="1010"/>
      <c r="BH132" s="1020" t="s">
        <v>260</v>
      </c>
      <c r="BI132" s="1021"/>
      <c r="BJ132" s="1013" t="str">
        <f t="shared" si="77"/>
        <v/>
      </c>
      <c r="BK132" s="1010"/>
      <c r="BL132" s="1010"/>
      <c r="BM132" s="1014" t="s">
        <v>40</v>
      </c>
      <c r="BN132" s="1014"/>
      <c r="BO132" s="1010" t="str">
        <f t="shared" si="78"/>
        <v/>
      </c>
      <c r="BP132" s="1010"/>
      <c r="BQ132" s="1010"/>
      <c r="BR132" s="1014" t="s">
        <v>260</v>
      </c>
      <c r="BS132" s="1015"/>
    </row>
    <row r="133" spans="1:71" ht="15" customHeight="1">
      <c r="B133" s="984"/>
      <c r="C133" s="985"/>
      <c r="D133" s="985"/>
      <c r="E133" s="985"/>
      <c r="F133" s="985"/>
      <c r="G133" s="985"/>
      <c r="H133" s="985"/>
      <c r="I133" s="986"/>
      <c r="J133" s="1016" t="s">
        <v>248</v>
      </c>
      <c r="K133" s="1016"/>
      <c r="L133" s="1016"/>
      <c r="M133" s="1016"/>
      <c r="N133" s="1016"/>
      <c r="O133" s="1016"/>
      <c r="P133" s="1016"/>
      <c r="Q133" s="1016"/>
      <c r="R133" s="1016"/>
      <c r="S133" s="1016"/>
      <c r="T133" s="1016"/>
      <c r="U133" s="1016"/>
      <c r="V133" s="1016"/>
      <c r="W133" s="1016"/>
      <c r="X133" s="1012" t="str">
        <f t="shared" si="73"/>
        <v/>
      </c>
      <c r="Y133" s="1010"/>
      <c r="Z133" s="1010"/>
      <c r="AA133" s="1014" t="s">
        <v>40</v>
      </c>
      <c r="AB133" s="1014"/>
      <c r="AC133" s="1010" t="str">
        <f t="shared" si="74"/>
        <v/>
      </c>
      <c r="AD133" s="1010"/>
      <c r="AE133" s="1010"/>
      <c r="AF133" s="1014" t="s">
        <v>260</v>
      </c>
      <c r="AG133" s="1015"/>
      <c r="AH133" s="1013" t="str">
        <f t="shared" si="75"/>
        <v/>
      </c>
      <c r="AI133" s="1010"/>
      <c r="AJ133" s="1010"/>
      <c r="AK133" s="1014" t="s">
        <v>40</v>
      </c>
      <c r="AL133" s="1014"/>
      <c r="AM133" s="1010" t="str">
        <f t="shared" si="76"/>
        <v/>
      </c>
      <c r="AN133" s="1010"/>
      <c r="AO133" s="1010"/>
      <c r="AP133" s="1014" t="s">
        <v>260</v>
      </c>
      <c r="AQ133" s="1020"/>
      <c r="AR133" s="1012" t="str">
        <f t="shared" ref="AR133:AR134" si="79">IF(CX78=0,"",CX78)</f>
        <v/>
      </c>
      <c r="AS133" s="1010"/>
      <c r="AT133" s="1010"/>
      <c r="AU133" s="1014" t="s">
        <v>40</v>
      </c>
      <c r="AV133" s="1014"/>
      <c r="AW133" s="1010" t="str">
        <f t="shared" ref="AW133:AW134" si="80">IF(CY78=0,"",CY78)</f>
        <v/>
      </c>
      <c r="AX133" s="1010"/>
      <c r="AY133" s="1010"/>
      <c r="AZ133" s="1014" t="s">
        <v>260</v>
      </c>
      <c r="BA133" s="1015"/>
      <c r="BB133" s="1008" t="str">
        <f>IF(DC78=0,"",DC78)</f>
        <v/>
      </c>
      <c r="BC133" s="1013"/>
      <c r="BD133" s="1014" t="s">
        <v>40</v>
      </c>
      <c r="BE133" s="1014"/>
      <c r="BF133" s="1010" t="str">
        <f>IF(DD78=0,"",DD78)</f>
        <v/>
      </c>
      <c r="BG133" s="1010"/>
      <c r="BH133" s="1020" t="s">
        <v>260</v>
      </c>
      <c r="BI133" s="1021"/>
      <c r="BJ133" s="1013"/>
      <c r="BK133" s="1010"/>
      <c r="BL133" s="1010"/>
      <c r="BM133" s="1014" t="s">
        <v>40</v>
      </c>
      <c r="BN133" s="1014"/>
      <c r="BO133" s="1010"/>
      <c r="BP133" s="1010"/>
      <c r="BQ133" s="1010"/>
      <c r="BR133" s="1014" t="s">
        <v>260</v>
      </c>
      <c r="BS133" s="1015"/>
    </row>
    <row r="134" spans="1:71" ht="15" customHeight="1">
      <c r="B134" s="984"/>
      <c r="C134" s="985"/>
      <c r="D134" s="985"/>
      <c r="E134" s="985"/>
      <c r="F134" s="985"/>
      <c r="G134" s="985"/>
      <c r="H134" s="985"/>
      <c r="I134" s="986"/>
      <c r="J134" s="1016" t="s">
        <v>250</v>
      </c>
      <c r="K134" s="1016"/>
      <c r="L134" s="1016"/>
      <c r="M134" s="1016"/>
      <c r="N134" s="1016"/>
      <c r="O134" s="1016"/>
      <c r="P134" s="1016"/>
      <c r="Q134" s="1016"/>
      <c r="R134" s="1016"/>
      <c r="S134" s="1016"/>
      <c r="T134" s="1016"/>
      <c r="U134" s="1016"/>
      <c r="V134" s="1016"/>
      <c r="W134" s="1016"/>
      <c r="X134" s="1012" t="str">
        <f t="shared" si="73"/>
        <v/>
      </c>
      <c r="Y134" s="1010"/>
      <c r="Z134" s="1010"/>
      <c r="AA134" s="1014" t="s">
        <v>40</v>
      </c>
      <c r="AB134" s="1014"/>
      <c r="AC134" s="1010" t="str">
        <f t="shared" si="74"/>
        <v/>
      </c>
      <c r="AD134" s="1010"/>
      <c r="AE134" s="1010"/>
      <c r="AF134" s="1014" t="s">
        <v>260</v>
      </c>
      <c r="AG134" s="1015"/>
      <c r="AH134" s="1013" t="str">
        <f t="shared" si="75"/>
        <v/>
      </c>
      <c r="AI134" s="1010"/>
      <c r="AJ134" s="1010"/>
      <c r="AK134" s="1014" t="s">
        <v>40</v>
      </c>
      <c r="AL134" s="1014"/>
      <c r="AM134" s="1010" t="str">
        <f t="shared" si="76"/>
        <v/>
      </c>
      <c r="AN134" s="1010"/>
      <c r="AO134" s="1010"/>
      <c r="AP134" s="1014" t="s">
        <v>260</v>
      </c>
      <c r="AQ134" s="1020"/>
      <c r="AR134" s="1012" t="str">
        <f t="shared" si="79"/>
        <v/>
      </c>
      <c r="AS134" s="1010"/>
      <c r="AT134" s="1010"/>
      <c r="AU134" s="1014" t="s">
        <v>40</v>
      </c>
      <c r="AV134" s="1014"/>
      <c r="AW134" s="1010" t="str">
        <f t="shared" si="80"/>
        <v/>
      </c>
      <c r="AX134" s="1010"/>
      <c r="AY134" s="1010"/>
      <c r="AZ134" s="1014" t="s">
        <v>260</v>
      </c>
      <c r="BA134" s="1015"/>
      <c r="BB134" s="1008" t="str">
        <f>IF(DC79=0,"",DC79)</f>
        <v/>
      </c>
      <c r="BC134" s="1013"/>
      <c r="BD134" s="1014" t="s">
        <v>40</v>
      </c>
      <c r="BE134" s="1014"/>
      <c r="BF134" s="1010" t="str">
        <f>IF(DD79=0,"",DD79)</f>
        <v/>
      </c>
      <c r="BG134" s="1010"/>
      <c r="BH134" s="1020" t="s">
        <v>260</v>
      </c>
      <c r="BI134" s="1021"/>
      <c r="BJ134" s="1013" t="str">
        <f t="shared" ref="BJ134:BJ135" si="81">IF(DH79=0,"",DH79)</f>
        <v/>
      </c>
      <c r="BK134" s="1010"/>
      <c r="BL134" s="1010"/>
      <c r="BM134" s="1014" t="s">
        <v>40</v>
      </c>
      <c r="BN134" s="1014"/>
      <c r="BO134" s="1010" t="str">
        <f t="shared" ref="BO134:BO135" si="82">IF(DI79=0,"",DI79)</f>
        <v/>
      </c>
      <c r="BP134" s="1010"/>
      <c r="BQ134" s="1010"/>
      <c r="BR134" s="1014" t="s">
        <v>260</v>
      </c>
      <c r="BS134" s="1015"/>
    </row>
    <row r="135" spans="1:71" ht="15" customHeight="1">
      <c r="A135" s="125"/>
      <c r="B135" s="984"/>
      <c r="C135" s="985"/>
      <c r="D135" s="985"/>
      <c r="E135" s="985"/>
      <c r="F135" s="985"/>
      <c r="G135" s="985"/>
      <c r="H135" s="985"/>
      <c r="I135" s="986"/>
      <c r="J135" s="1016" t="s">
        <v>285</v>
      </c>
      <c r="K135" s="1016"/>
      <c r="L135" s="1016"/>
      <c r="M135" s="1016"/>
      <c r="N135" s="1016"/>
      <c r="O135" s="1016"/>
      <c r="P135" s="1016"/>
      <c r="Q135" s="1016"/>
      <c r="R135" s="1016"/>
      <c r="S135" s="1016"/>
      <c r="T135" s="1016"/>
      <c r="U135" s="1016"/>
      <c r="V135" s="1016"/>
      <c r="W135" s="1016"/>
      <c r="X135" s="1012" t="str">
        <f>IF(SUM(CN80:CN82)=0,"",SUM(CN80:CN82))</f>
        <v/>
      </c>
      <c r="Y135" s="1010"/>
      <c r="Z135" s="1010"/>
      <c r="AA135" s="1014" t="s">
        <v>40</v>
      </c>
      <c r="AB135" s="1014"/>
      <c r="AC135" s="1010" t="str">
        <f>IF(SUM(CO80:CO82)=0,"",SUM(CO80:CO82))</f>
        <v/>
      </c>
      <c r="AD135" s="1010"/>
      <c r="AE135" s="1010"/>
      <c r="AF135" s="1014" t="s">
        <v>260</v>
      </c>
      <c r="AG135" s="1015"/>
      <c r="AH135" s="1013"/>
      <c r="AI135" s="1010"/>
      <c r="AJ135" s="1010"/>
      <c r="AK135" s="1014" t="s">
        <v>40</v>
      </c>
      <c r="AL135" s="1014"/>
      <c r="AM135" s="1010"/>
      <c r="AN135" s="1010"/>
      <c r="AO135" s="1010"/>
      <c r="AP135" s="1014" t="s">
        <v>260</v>
      </c>
      <c r="AQ135" s="1020"/>
      <c r="AR135" s="1012" t="str">
        <f>IF(SUM(CX80:CX82)=0,"",SUM(CX80:CX82))</f>
        <v/>
      </c>
      <c r="AS135" s="1010"/>
      <c r="AT135" s="1010"/>
      <c r="AU135" s="1014" t="s">
        <v>40</v>
      </c>
      <c r="AV135" s="1014"/>
      <c r="AW135" s="1010" t="str">
        <f>IF(SUM(CY80:CY82)=0,"",SUM(CY80:CY82))</f>
        <v/>
      </c>
      <c r="AX135" s="1010"/>
      <c r="AY135" s="1010"/>
      <c r="AZ135" s="1014" t="s">
        <v>260</v>
      </c>
      <c r="BA135" s="1015"/>
      <c r="BB135" s="1032" t="str">
        <f>IF(SUM(DC80:DC82)=0,"",SUM(DC80:DC82))</f>
        <v/>
      </c>
      <c r="BC135" s="1033"/>
      <c r="BD135" s="1014" t="s">
        <v>40</v>
      </c>
      <c r="BE135" s="1014"/>
      <c r="BF135" s="1031" t="str">
        <f>IF(SUM(DD80:DD82)=0,"",SUM(DD80:DD82))</f>
        <v/>
      </c>
      <c r="BG135" s="1031"/>
      <c r="BH135" s="1020" t="s">
        <v>260</v>
      </c>
      <c r="BI135" s="1021"/>
      <c r="BJ135" s="1013" t="str">
        <f t="shared" si="81"/>
        <v/>
      </c>
      <c r="BK135" s="1010"/>
      <c r="BL135" s="1010"/>
      <c r="BM135" s="1014" t="s">
        <v>40</v>
      </c>
      <c r="BN135" s="1014"/>
      <c r="BO135" s="1010" t="str">
        <f t="shared" si="82"/>
        <v/>
      </c>
      <c r="BP135" s="1010"/>
      <c r="BQ135" s="1010"/>
      <c r="BR135" s="1014" t="s">
        <v>260</v>
      </c>
      <c r="BS135" s="1015"/>
    </row>
    <row r="136" spans="1:71" ht="15" customHeight="1">
      <c r="A136" s="125"/>
      <c r="B136" s="984"/>
      <c r="C136" s="985"/>
      <c r="D136" s="985"/>
      <c r="E136" s="985"/>
      <c r="F136" s="985"/>
      <c r="G136" s="985"/>
      <c r="H136" s="985"/>
      <c r="I136" s="986"/>
      <c r="J136" s="1022" t="s">
        <v>286</v>
      </c>
      <c r="K136" s="1023"/>
      <c r="L136" s="1023"/>
      <c r="M136" s="1023"/>
      <c r="N136" s="1023"/>
      <c r="O136" s="1023"/>
      <c r="P136" s="1023"/>
      <c r="Q136" s="1023"/>
      <c r="R136" s="1023"/>
      <c r="S136" s="1023"/>
      <c r="T136" s="1023"/>
      <c r="U136" s="1023"/>
      <c r="V136" s="1023"/>
      <c r="W136" s="1023"/>
      <c r="X136" s="1024" t="str">
        <f>IF(CN84=0,"",CN84)</f>
        <v/>
      </c>
      <c r="Y136" s="1025"/>
      <c r="Z136" s="1026"/>
      <c r="AA136" s="1027" t="s">
        <v>40</v>
      </c>
      <c r="AB136" s="1028"/>
      <c r="AC136" s="1029" t="str">
        <f>IF(CO84=0,"",CO84)</f>
        <v/>
      </c>
      <c r="AD136" s="1025"/>
      <c r="AE136" s="1026"/>
      <c r="AF136" s="1027" t="s">
        <v>260</v>
      </c>
      <c r="AG136" s="1030"/>
      <c r="AH136" s="1025" t="str">
        <f>IF(CS84=0,"",CS84)</f>
        <v/>
      </c>
      <c r="AI136" s="1025"/>
      <c r="AJ136" s="1026"/>
      <c r="AK136" s="1027" t="s">
        <v>40</v>
      </c>
      <c r="AL136" s="1028"/>
      <c r="AM136" s="1029" t="str">
        <f>IF(CT84=0,"",CT84)</f>
        <v/>
      </c>
      <c r="AN136" s="1025"/>
      <c r="AO136" s="1026"/>
      <c r="AP136" s="1027" t="s">
        <v>260</v>
      </c>
      <c r="AQ136" s="1030"/>
      <c r="AR136" s="1025" t="str">
        <f>IF(CX84=0,"",CX84)</f>
        <v/>
      </c>
      <c r="AS136" s="1025"/>
      <c r="AT136" s="1026"/>
      <c r="AU136" s="1027" t="s">
        <v>40</v>
      </c>
      <c r="AV136" s="1028"/>
      <c r="AW136" s="1029" t="str">
        <f>IF(CY84=0,"",CY84)</f>
        <v/>
      </c>
      <c r="AX136" s="1025"/>
      <c r="AY136" s="1026"/>
      <c r="AZ136" s="1027" t="s">
        <v>260</v>
      </c>
      <c r="BA136" s="1030"/>
      <c r="BB136" s="1024" t="str">
        <f>IF(DC84=0,"",DC84)</f>
        <v/>
      </c>
      <c r="BC136" s="1026"/>
      <c r="BD136" s="1027" t="s">
        <v>40</v>
      </c>
      <c r="BE136" s="1028"/>
      <c r="BF136" s="1029" t="str">
        <f>IF(DD84=0,"",DD84)</f>
        <v/>
      </c>
      <c r="BG136" s="1026"/>
      <c r="BH136" s="1027" t="s">
        <v>260</v>
      </c>
      <c r="BI136" s="1034"/>
      <c r="BJ136" s="1024"/>
      <c r="BK136" s="1025"/>
      <c r="BL136" s="1026"/>
      <c r="BM136" s="1027" t="s">
        <v>40</v>
      </c>
      <c r="BN136" s="1028"/>
      <c r="BO136" s="1029"/>
      <c r="BP136" s="1025"/>
      <c r="BQ136" s="1026"/>
      <c r="BR136" s="1027" t="s">
        <v>260</v>
      </c>
      <c r="BS136" s="1030"/>
    </row>
    <row r="137" spans="1:71" ht="15" customHeight="1" thickBot="1">
      <c r="A137" s="125"/>
      <c r="B137" s="987"/>
      <c r="C137" s="988"/>
      <c r="D137" s="988"/>
      <c r="E137" s="988"/>
      <c r="F137" s="988"/>
      <c r="G137" s="988"/>
      <c r="H137" s="988"/>
      <c r="I137" s="989"/>
      <c r="J137" s="1039" t="s">
        <v>269</v>
      </c>
      <c r="K137" s="1039"/>
      <c r="L137" s="1039"/>
      <c r="M137" s="1039"/>
      <c r="N137" s="1039"/>
      <c r="O137" s="1039"/>
      <c r="P137" s="1039"/>
      <c r="Q137" s="1039"/>
      <c r="R137" s="1039"/>
      <c r="S137" s="1039"/>
      <c r="T137" s="1039"/>
      <c r="U137" s="1039"/>
      <c r="V137" s="1039"/>
      <c r="W137" s="1039"/>
      <c r="X137" s="1084" t="str">
        <f>IF(CN83=0,"",CN83)</f>
        <v/>
      </c>
      <c r="Y137" s="1081"/>
      <c r="Z137" s="1081"/>
      <c r="AA137" s="1080" t="s">
        <v>40</v>
      </c>
      <c r="AB137" s="1080"/>
      <c r="AC137" s="1081" t="str">
        <f>IF(CO83=0,"",CO83)</f>
        <v/>
      </c>
      <c r="AD137" s="1081"/>
      <c r="AE137" s="1081"/>
      <c r="AF137" s="1080" t="s">
        <v>260</v>
      </c>
      <c r="AG137" s="1062"/>
      <c r="AH137" s="1083" t="str">
        <f>IF(CS83=0,"",CS83)</f>
        <v/>
      </c>
      <c r="AI137" s="1081"/>
      <c r="AJ137" s="1081"/>
      <c r="AK137" s="1080" t="s">
        <v>40</v>
      </c>
      <c r="AL137" s="1080"/>
      <c r="AM137" s="1081" t="str">
        <f>IF(CT83=0,"",CT83)</f>
        <v/>
      </c>
      <c r="AN137" s="1081"/>
      <c r="AO137" s="1081"/>
      <c r="AP137" s="1080" t="s">
        <v>260</v>
      </c>
      <c r="AQ137" s="1071"/>
      <c r="AR137" s="1084" t="str">
        <f>IF(CX83=0,"",CX83)</f>
        <v/>
      </c>
      <c r="AS137" s="1081"/>
      <c r="AT137" s="1081"/>
      <c r="AU137" s="1080" t="s">
        <v>40</v>
      </c>
      <c r="AV137" s="1080"/>
      <c r="AW137" s="1081" t="str">
        <f>IF(CY83=0,"",CY83)</f>
        <v/>
      </c>
      <c r="AX137" s="1081"/>
      <c r="AY137" s="1081"/>
      <c r="AZ137" s="1080" t="s">
        <v>260</v>
      </c>
      <c r="BA137" s="1062"/>
      <c r="BB137" s="1082" t="str">
        <f>IF(DC83=0,"",DC83)</f>
        <v/>
      </c>
      <c r="BC137" s="1083"/>
      <c r="BD137" s="1080" t="s">
        <v>40</v>
      </c>
      <c r="BE137" s="1080"/>
      <c r="BF137" s="1081" t="str">
        <f>IF(DD83=0,"",DD83)</f>
        <v/>
      </c>
      <c r="BG137" s="1081"/>
      <c r="BH137" s="1071" t="s">
        <v>260</v>
      </c>
      <c r="BI137" s="1072"/>
      <c r="BJ137" s="1083" t="str">
        <f>IF(DH81=0,"",DH81)</f>
        <v/>
      </c>
      <c r="BK137" s="1081"/>
      <c r="BL137" s="1081"/>
      <c r="BM137" s="1080" t="s">
        <v>40</v>
      </c>
      <c r="BN137" s="1080"/>
      <c r="BO137" s="1081" t="str">
        <f>IF(DI81=0,"",DI81)</f>
        <v/>
      </c>
      <c r="BP137" s="1081"/>
      <c r="BQ137" s="1081"/>
      <c r="BR137" s="1080" t="s">
        <v>260</v>
      </c>
      <c r="BS137" s="1062"/>
    </row>
  </sheetData>
  <sheetProtection selectLockedCells="1"/>
  <mergeCells count="1134">
    <mergeCell ref="BM137:BN137"/>
    <mergeCell ref="BO137:BQ137"/>
    <mergeCell ref="BR137:BS137"/>
    <mergeCell ref="AZ137:BA137"/>
    <mergeCell ref="BB137:BC137"/>
    <mergeCell ref="BD137:BE137"/>
    <mergeCell ref="BF137:BG137"/>
    <mergeCell ref="BH137:BI137"/>
    <mergeCell ref="BJ137:BL137"/>
    <mergeCell ref="AK137:AL137"/>
    <mergeCell ref="AM137:AO137"/>
    <mergeCell ref="AP137:AQ137"/>
    <mergeCell ref="AR137:AT137"/>
    <mergeCell ref="AU137:AV137"/>
    <mergeCell ref="AW137:AY137"/>
    <mergeCell ref="J137:W137"/>
    <mergeCell ref="X137:Z137"/>
    <mergeCell ref="AA137:AB137"/>
    <mergeCell ref="AC137:AE137"/>
    <mergeCell ref="AF137:AG137"/>
    <mergeCell ref="AH137:AJ137"/>
    <mergeCell ref="BF136:BG136"/>
    <mergeCell ref="BH136:BI136"/>
    <mergeCell ref="BJ136:BL136"/>
    <mergeCell ref="BM136:BN136"/>
    <mergeCell ref="BO136:BQ136"/>
    <mergeCell ref="BR136:BS136"/>
    <mergeCell ref="AR136:AT136"/>
    <mergeCell ref="AU136:AV136"/>
    <mergeCell ref="AW136:AY136"/>
    <mergeCell ref="AZ136:BA136"/>
    <mergeCell ref="BB136:BC136"/>
    <mergeCell ref="BD136:BE136"/>
    <mergeCell ref="BR135:BS135"/>
    <mergeCell ref="J136:W136"/>
    <mergeCell ref="X136:Z136"/>
    <mergeCell ref="AA136:AB136"/>
    <mergeCell ref="AC136:AE136"/>
    <mergeCell ref="AF136:AG136"/>
    <mergeCell ref="AH136:AJ136"/>
    <mergeCell ref="AK136:AL136"/>
    <mergeCell ref="AM136:AO136"/>
    <mergeCell ref="AP136:AQ136"/>
    <mergeCell ref="BD135:BE135"/>
    <mergeCell ref="BF135:BG135"/>
    <mergeCell ref="BH135:BI135"/>
    <mergeCell ref="BJ135:BL135"/>
    <mergeCell ref="BM135:BN135"/>
    <mergeCell ref="BO135:BQ135"/>
    <mergeCell ref="AP135:AQ135"/>
    <mergeCell ref="AR135:AT135"/>
    <mergeCell ref="AU135:AV135"/>
    <mergeCell ref="AW135:AY135"/>
    <mergeCell ref="AZ135:BA135"/>
    <mergeCell ref="BB135:BC135"/>
    <mergeCell ref="BO134:BQ134"/>
    <mergeCell ref="BR134:BS134"/>
    <mergeCell ref="J135:W135"/>
    <mergeCell ref="X135:Z135"/>
    <mergeCell ref="AA135:AB135"/>
    <mergeCell ref="AC135:AE135"/>
    <mergeCell ref="AF135:AG135"/>
    <mergeCell ref="AH135:AJ135"/>
    <mergeCell ref="AK135:AL135"/>
    <mergeCell ref="AM135:AO135"/>
    <mergeCell ref="BB134:BC134"/>
    <mergeCell ref="BD134:BE134"/>
    <mergeCell ref="BF134:BG134"/>
    <mergeCell ref="BH134:BI134"/>
    <mergeCell ref="BJ134:BL134"/>
    <mergeCell ref="BM134:BN134"/>
    <mergeCell ref="AM134:AO134"/>
    <mergeCell ref="AP134:AQ134"/>
    <mergeCell ref="AR134:AT134"/>
    <mergeCell ref="AU134:AV134"/>
    <mergeCell ref="AW134:AY134"/>
    <mergeCell ref="AZ134:BA134"/>
    <mergeCell ref="BM133:BN133"/>
    <mergeCell ref="BO133:BQ133"/>
    <mergeCell ref="BR133:BS133"/>
    <mergeCell ref="J134:W134"/>
    <mergeCell ref="X134:Z134"/>
    <mergeCell ref="AA134:AB134"/>
    <mergeCell ref="AC134:AE134"/>
    <mergeCell ref="AF134:AG134"/>
    <mergeCell ref="AH134:AJ134"/>
    <mergeCell ref="AK134:AL134"/>
    <mergeCell ref="AZ133:BA133"/>
    <mergeCell ref="BB133:BC133"/>
    <mergeCell ref="BD133:BE133"/>
    <mergeCell ref="BF133:BG133"/>
    <mergeCell ref="BH133:BI133"/>
    <mergeCell ref="BJ133:BL133"/>
    <mergeCell ref="AK133:AL133"/>
    <mergeCell ref="AM133:AO133"/>
    <mergeCell ref="AP133:AQ133"/>
    <mergeCell ref="AR133:AT133"/>
    <mergeCell ref="AU133:AV133"/>
    <mergeCell ref="AW133:AY133"/>
    <mergeCell ref="J133:W133"/>
    <mergeCell ref="X133:Z133"/>
    <mergeCell ref="AA133:AB133"/>
    <mergeCell ref="AC133:AE133"/>
    <mergeCell ref="AF133:AG133"/>
    <mergeCell ref="AH133:AJ133"/>
    <mergeCell ref="BO132:BQ132"/>
    <mergeCell ref="BR132:BS132"/>
    <mergeCell ref="AR132:AT132"/>
    <mergeCell ref="AU132:AV132"/>
    <mergeCell ref="AW132:AY132"/>
    <mergeCell ref="AZ132:BA132"/>
    <mergeCell ref="BB132:BC132"/>
    <mergeCell ref="BD132:BE132"/>
    <mergeCell ref="BR131:BS131"/>
    <mergeCell ref="J132:W132"/>
    <mergeCell ref="X132:Z132"/>
    <mergeCell ref="AA132:AB132"/>
    <mergeCell ref="AC132:AE132"/>
    <mergeCell ref="AF132:AG132"/>
    <mergeCell ref="AH132:AJ132"/>
    <mergeCell ref="AK132:AL132"/>
    <mergeCell ref="AM132:AO132"/>
    <mergeCell ref="AP132:AQ132"/>
    <mergeCell ref="BD131:BE131"/>
    <mergeCell ref="BF131:BG131"/>
    <mergeCell ref="BH131:BI131"/>
    <mergeCell ref="BJ131:BL131"/>
    <mergeCell ref="BM131:BN131"/>
    <mergeCell ref="BO131:BQ131"/>
    <mergeCell ref="AP131:AQ131"/>
    <mergeCell ref="AR131:AT131"/>
    <mergeCell ref="AU131:AV131"/>
    <mergeCell ref="AW131:AY131"/>
    <mergeCell ref="BF130:BG130"/>
    <mergeCell ref="BH130:BI130"/>
    <mergeCell ref="BJ130:BL130"/>
    <mergeCell ref="BM130:BN130"/>
    <mergeCell ref="AM130:AO130"/>
    <mergeCell ref="AP130:AQ130"/>
    <mergeCell ref="AR130:AT130"/>
    <mergeCell ref="AU130:AV130"/>
    <mergeCell ref="AW130:AY130"/>
    <mergeCell ref="AZ130:BA130"/>
    <mergeCell ref="X130:Z130"/>
    <mergeCell ref="AA130:AB130"/>
    <mergeCell ref="AC130:AE130"/>
    <mergeCell ref="AF130:AG130"/>
    <mergeCell ref="AH130:AJ130"/>
    <mergeCell ref="AK130:AL130"/>
    <mergeCell ref="BF132:BG132"/>
    <mergeCell ref="BH132:BI132"/>
    <mergeCell ref="BJ132:BL132"/>
    <mergeCell ref="BM132:BN132"/>
    <mergeCell ref="B126:BS127"/>
    <mergeCell ref="B128:I137"/>
    <mergeCell ref="J128:W129"/>
    <mergeCell ref="X128:AG129"/>
    <mergeCell ref="AH128:BS128"/>
    <mergeCell ref="AH129:AQ129"/>
    <mergeCell ref="AR129:BA129"/>
    <mergeCell ref="BB129:BI129"/>
    <mergeCell ref="BJ129:BS129"/>
    <mergeCell ref="J130:W130"/>
    <mergeCell ref="AY123:BA123"/>
    <mergeCell ref="L124:M124"/>
    <mergeCell ref="N124:O124"/>
    <mergeCell ref="P124:Q124"/>
    <mergeCell ref="R124:S124"/>
    <mergeCell ref="T124:U124"/>
    <mergeCell ref="V124:AX124"/>
    <mergeCell ref="AY124:BA124"/>
    <mergeCell ref="AZ131:BA131"/>
    <mergeCell ref="BB131:BC131"/>
    <mergeCell ref="BO130:BQ130"/>
    <mergeCell ref="BR130:BS130"/>
    <mergeCell ref="J131:W131"/>
    <mergeCell ref="X131:Z131"/>
    <mergeCell ref="AA131:AB131"/>
    <mergeCell ref="AC131:AE131"/>
    <mergeCell ref="AF131:AG131"/>
    <mergeCell ref="AH131:AJ131"/>
    <mergeCell ref="AK131:AL131"/>
    <mergeCell ref="AM131:AO131"/>
    <mergeCell ref="BB130:BC130"/>
    <mergeCell ref="BD130:BE130"/>
    <mergeCell ref="V122:AX122"/>
    <mergeCell ref="L123:M123"/>
    <mergeCell ref="N123:O123"/>
    <mergeCell ref="P123:Q123"/>
    <mergeCell ref="R123:S123"/>
    <mergeCell ref="T123:U123"/>
    <mergeCell ref="V123:AX123"/>
    <mergeCell ref="B122:K124"/>
    <mergeCell ref="L122:M122"/>
    <mergeCell ref="N122:O122"/>
    <mergeCell ref="P122:Q122"/>
    <mergeCell ref="R122:S122"/>
    <mergeCell ref="T122:U122"/>
    <mergeCell ref="BN119:BS121"/>
    <mergeCell ref="B120:K120"/>
    <mergeCell ref="AS120:AY120"/>
    <mergeCell ref="B121:C121"/>
    <mergeCell ref="D121:E121"/>
    <mergeCell ref="F121:G121"/>
    <mergeCell ref="H121:I121"/>
    <mergeCell ref="J121:K121"/>
    <mergeCell ref="R121:AJ121"/>
    <mergeCell ref="AS121:AY121"/>
    <mergeCell ref="O119:Q121"/>
    <mergeCell ref="R119:AJ120"/>
    <mergeCell ref="AK119:AR121"/>
    <mergeCell ref="AS119:AY119"/>
    <mergeCell ref="BD119:BI120"/>
    <mergeCell ref="BJ119:BM121"/>
    <mergeCell ref="BD121:BI121"/>
    <mergeCell ref="B119:C119"/>
    <mergeCell ref="D119:E119"/>
    <mergeCell ref="F119:G119"/>
    <mergeCell ref="H119:I119"/>
    <mergeCell ref="J119:K119"/>
    <mergeCell ref="L119:N121"/>
    <mergeCell ref="BN116:BS118"/>
    <mergeCell ref="B117:K117"/>
    <mergeCell ref="AS117:AY117"/>
    <mergeCell ref="B118:C118"/>
    <mergeCell ref="D118:E118"/>
    <mergeCell ref="F118:G118"/>
    <mergeCell ref="H118:I118"/>
    <mergeCell ref="J118:K118"/>
    <mergeCell ref="R118:AJ118"/>
    <mergeCell ref="AS118:AY118"/>
    <mergeCell ref="O116:Q118"/>
    <mergeCell ref="R116:AJ117"/>
    <mergeCell ref="AK116:AR118"/>
    <mergeCell ref="AS116:AY116"/>
    <mergeCell ref="BD116:BI117"/>
    <mergeCell ref="BJ116:BM118"/>
    <mergeCell ref="BD118:BI118"/>
    <mergeCell ref="B116:C116"/>
    <mergeCell ref="D116:E116"/>
    <mergeCell ref="F116:G116"/>
    <mergeCell ref="H116:I116"/>
    <mergeCell ref="J116:K116"/>
    <mergeCell ref="L116:N118"/>
    <mergeCell ref="BN113:BS115"/>
    <mergeCell ref="B114:K114"/>
    <mergeCell ref="AS114:AY114"/>
    <mergeCell ref="B115:C115"/>
    <mergeCell ref="D115:E115"/>
    <mergeCell ref="F115:G115"/>
    <mergeCell ref="H115:I115"/>
    <mergeCell ref="J115:K115"/>
    <mergeCell ref="R115:AJ115"/>
    <mergeCell ref="AS115:AY115"/>
    <mergeCell ref="O113:Q115"/>
    <mergeCell ref="R113:AJ114"/>
    <mergeCell ref="AK113:AR115"/>
    <mergeCell ref="AS113:AY113"/>
    <mergeCell ref="BD113:BI114"/>
    <mergeCell ref="BJ113:BM115"/>
    <mergeCell ref="BD115:BI115"/>
    <mergeCell ref="B113:C113"/>
    <mergeCell ref="D113:E113"/>
    <mergeCell ref="F113:G113"/>
    <mergeCell ref="H113:I113"/>
    <mergeCell ref="J113:K113"/>
    <mergeCell ref="L113:N115"/>
    <mergeCell ref="BN110:BS112"/>
    <mergeCell ref="B111:K111"/>
    <mergeCell ref="AS111:AY111"/>
    <mergeCell ref="B112:C112"/>
    <mergeCell ref="D112:E112"/>
    <mergeCell ref="F112:G112"/>
    <mergeCell ref="H112:I112"/>
    <mergeCell ref="J112:K112"/>
    <mergeCell ref="R112:AJ112"/>
    <mergeCell ref="AS112:AY112"/>
    <mergeCell ref="O110:Q112"/>
    <mergeCell ref="R110:AJ111"/>
    <mergeCell ref="AK110:AR112"/>
    <mergeCell ref="AS110:AY110"/>
    <mergeCell ref="BD110:BI111"/>
    <mergeCell ref="BJ110:BM112"/>
    <mergeCell ref="BD112:BI112"/>
    <mergeCell ref="B110:C110"/>
    <mergeCell ref="D110:E110"/>
    <mergeCell ref="F110:G110"/>
    <mergeCell ref="H110:I110"/>
    <mergeCell ref="J110:K110"/>
    <mergeCell ref="L110:N112"/>
    <mergeCell ref="BN107:BS109"/>
    <mergeCell ref="B108:K108"/>
    <mergeCell ref="AS108:AY108"/>
    <mergeCell ref="B109:C109"/>
    <mergeCell ref="D109:E109"/>
    <mergeCell ref="F109:G109"/>
    <mergeCell ref="H109:I109"/>
    <mergeCell ref="J109:K109"/>
    <mergeCell ref="R109:AJ109"/>
    <mergeCell ref="AS109:AY109"/>
    <mergeCell ref="O107:Q109"/>
    <mergeCell ref="R107:AJ108"/>
    <mergeCell ref="AK107:AR109"/>
    <mergeCell ref="AS107:AY107"/>
    <mergeCell ref="BD107:BI108"/>
    <mergeCell ref="BJ107:BM109"/>
    <mergeCell ref="BD109:BI109"/>
    <mergeCell ref="B107:C107"/>
    <mergeCell ref="D107:E107"/>
    <mergeCell ref="F107:G107"/>
    <mergeCell ref="H107:I107"/>
    <mergeCell ref="J107:K107"/>
    <mergeCell ref="L107:N109"/>
    <mergeCell ref="BN104:BS106"/>
    <mergeCell ref="B105:K105"/>
    <mergeCell ref="AS105:AY105"/>
    <mergeCell ref="B106:C106"/>
    <mergeCell ref="D106:E106"/>
    <mergeCell ref="F106:G106"/>
    <mergeCell ref="H106:I106"/>
    <mergeCell ref="J106:K106"/>
    <mergeCell ref="R106:AJ106"/>
    <mergeCell ref="AS106:AY106"/>
    <mergeCell ref="O104:Q106"/>
    <mergeCell ref="R104:AJ105"/>
    <mergeCell ref="AK104:AR106"/>
    <mergeCell ref="AS104:AY104"/>
    <mergeCell ref="BD104:BI105"/>
    <mergeCell ref="BJ104:BM106"/>
    <mergeCell ref="BD106:BI106"/>
    <mergeCell ref="B104:C104"/>
    <mergeCell ref="D104:E104"/>
    <mergeCell ref="F104:G104"/>
    <mergeCell ref="H104:I104"/>
    <mergeCell ref="J104:K104"/>
    <mergeCell ref="L104:N106"/>
    <mergeCell ref="BN101:BS103"/>
    <mergeCell ref="B102:K102"/>
    <mergeCell ref="AS102:AY102"/>
    <mergeCell ref="B103:C103"/>
    <mergeCell ref="D103:E103"/>
    <mergeCell ref="F103:G103"/>
    <mergeCell ref="H103:I103"/>
    <mergeCell ref="J103:K103"/>
    <mergeCell ref="R103:AJ103"/>
    <mergeCell ref="AS103:AY103"/>
    <mergeCell ref="O101:Q103"/>
    <mergeCell ref="R101:AJ102"/>
    <mergeCell ref="AK101:AR103"/>
    <mergeCell ref="AS101:AY101"/>
    <mergeCell ref="BD101:BI102"/>
    <mergeCell ref="BJ101:BM103"/>
    <mergeCell ref="BD103:BI103"/>
    <mergeCell ref="B101:C101"/>
    <mergeCell ref="D101:E101"/>
    <mergeCell ref="F101:G101"/>
    <mergeCell ref="H101:I101"/>
    <mergeCell ref="J101:K101"/>
    <mergeCell ref="L101:N103"/>
    <mergeCell ref="BN98:BS100"/>
    <mergeCell ref="B99:K99"/>
    <mergeCell ref="AS99:AY99"/>
    <mergeCell ref="B100:C100"/>
    <mergeCell ref="D100:E100"/>
    <mergeCell ref="F100:G100"/>
    <mergeCell ref="H100:I100"/>
    <mergeCell ref="J100:K100"/>
    <mergeCell ref="R100:AJ100"/>
    <mergeCell ref="AS100:AY100"/>
    <mergeCell ref="O98:Q100"/>
    <mergeCell ref="R98:AJ99"/>
    <mergeCell ref="AK98:AR100"/>
    <mergeCell ref="AS98:AY98"/>
    <mergeCell ref="BD98:BI99"/>
    <mergeCell ref="BJ98:BM100"/>
    <mergeCell ref="BD100:BI100"/>
    <mergeCell ref="B98:C98"/>
    <mergeCell ref="D98:E98"/>
    <mergeCell ref="F98:G98"/>
    <mergeCell ref="H98:I98"/>
    <mergeCell ref="J98:K98"/>
    <mergeCell ref="L98:N100"/>
    <mergeCell ref="BN95:BS97"/>
    <mergeCell ref="B96:K96"/>
    <mergeCell ref="AS96:AY96"/>
    <mergeCell ref="B97:C97"/>
    <mergeCell ref="D97:E97"/>
    <mergeCell ref="F97:G97"/>
    <mergeCell ref="H97:I97"/>
    <mergeCell ref="J97:K97"/>
    <mergeCell ref="R97:AJ97"/>
    <mergeCell ref="AS97:AY97"/>
    <mergeCell ref="O95:Q97"/>
    <mergeCell ref="R95:AJ96"/>
    <mergeCell ref="AK95:AR97"/>
    <mergeCell ref="AS95:AY95"/>
    <mergeCell ref="BD95:BI96"/>
    <mergeCell ref="BJ95:BM97"/>
    <mergeCell ref="BD97:BI97"/>
    <mergeCell ref="B95:C95"/>
    <mergeCell ref="D95:E95"/>
    <mergeCell ref="F95:G95"/>
    <mergeCell ref="H95:I95"/>
    <mergeCell ref="J95:K95"/>
    <mergeCell ref="L95:N97"/>
    <mergeCell ref="BN92:BS94"/>
    <mergeCell ref="B93:K93"/>
    <mergeCell ref="AS93:AY93"/>
    <mergeCell ref="B94:C94"/>
    <mergeCell ref="D94:E94"/>
    <mergeCell ref="F94:G94"/>
    <mergeCell ref="H94:I94"/>
    <mergeCell ref="J94:K94"/>
    <mergeCell ref="R94:AJ94"/>
    <mergeCell ref="AS94:AY94"/>
    <mergeCell ref="O92:Q94"/>
    <mergeCell ref="R92:AJ93"/>
    <mergeCell ref="AK92:AR94"/>
    <mergeCell ref="AS92:AY92"/>
    <mergeCell ref="BD92:BI93"/>
    <mergeCell ref="BJ92:BM94"/>
    <mergeCell ref="BD94:BI94"/>
    <mergeCell ref="B92:C92"/>
    <mergeCell ref="D92:E92"/>
    <mergeCell ref="F92:G92"/>
    <mergeCell ref="H92:I92"/>
    <mergeCell ref="J92:K92"/>
    <mergeCell ref="L92:N94"/>
    <mergeCell ref="BN89:BS91"/>
    <mergeCell ref="B90:K90"/>
    <mergeCell ref="AS90:AY90"/>
    <mergeCell ref="B91:C91"/>
    <mergeCell ref="D91:E91"/>
    <mergeCell ref="F91:G91"/>
    <mergeCell ref="H91:I91"/>
    <mergeCell ref="J91:K91"/>
    <mergeCell ref="R91:AJ91"/>
    <mergeCell ref="AS91:AY91"/>
    <mergeCell ref="O89:Q91"/>
    <mergeCell ref="R89:AJ90"/>
    <mergeCell ref="AK89:AR91"/>
    <mergeCell ref="AS89:AY89"/>
    <mergeCell ref="BD89:BI90"/>
    <mergeCell ref="BJ89:BM91"/>
    <mergeCell ref="BD91:BI91"/>
    <mergeCell ref="B89:C89"/>
    <mergeCell ref="D89:E89"/>
    <mergeCell ref="F89:G89"/>
    <mergeCell ref="H89:I89"/>
    <mergeCell ref="J89:K89"/>
    <mergeCell ref="L89:N91"/>
    <mergeCell ref="BN86:BS88"/>
    <mergeCell ref="B87:K87"/>
    <mergeCell ref="AS87:AY87"/>
    <mergeCell ref="B88:C88"/>
    <mergeCell ref="D88:E88"/>
    <mergeCell ref="F88:G88"/>
    <mergeCell ref="H88:I88"/>
    <mergeCell ref="J88:K88"/>
    <mergeCell ref="R88:AJ88"/>
    <mergeCell ref="AS88:AY88"/>
    <mergeCell ref="O86:Q88"/>
    <mergeCell ref="R86:AJ87"/>
    <mergeCell ref="AK86:AR88"/>
    <mergeCell ref="AS86:AY86"/>
    <mergeCell ref="BD86:BI87"/>
    <mergeCell ref="BJ86:BM88"/>
    <mergeCell ref="BD88:BI88"/>
    <mergeCell ref="B86:C86"/>
    <mergeCell ref="D86:E86"/>
    <mergeCell ref="F86:G86"/>
    <mergeCell ref="H86:I86"/>
    <mergeCell ref="J86:K86"/>
    <mergeCell ref="L86:N88"/>
    <mergeCell ref="BN83:BS85"/>
    <mergeCell ref="B84:K84"/>
    <mergeCell ref="AS84:AY84"/>
    <mergeCell ref="B85:C85"/>
    <mergeCell ref="D85:E85"/>
    <mergeCell ref="F85:G85"/>
    <mergeCell ref="H85:I85"/>
    <mergeCell ref="J85:K85"/>
    <mergeCell ref="R85:AJ85"/>
    <mergeCell ref="AS85:AY85"/>
    <mergeCell ref="O83:Q85"/>
    <mergeCell ref="R83:AJ84"/>
    <mergeCell ref="AK83:AR85"/>
    <mergeCell ref="AS83:AY83"/>
    <mergeCell ref="BD83:BI84"/>
    <mergeCell ref="BJ83:BM85"/>
    <mergeCell ref="BD85:BI85"/>
    <mergeCell ref="B83:C83"/>
    <mergeCell ref="D83:E83"/>
    <mergeCell ref="F83:G83"/>
    <mergeCell ref="H83:I83"/>
    <mergeCell ref="J83:K83"/>
    <mergeCell ref="L83:N85"/>
    <mergeCell ref="BJ81:BM82"/>
    <mergeCell ref="BN81:BS82"/>
    <mergeCell ref="R82:AJ82"/>
    <mergeCell ref="AK82:AR82"/>
    <mergeCell ref="AS82:AY82"/>
    <mergeCell ref="AZ82:BC82"/>
    <mergeCell ref="B81:K82"/>
    <mergeCell ref="L81:Q82"/>
    <mergeCell ref="R81:AJ81"/>
    <mergeCell ref="AK81:AR81"/>
    <mergeCell ref="AS81:BC81"/>
    <mergeCell ref="BD81:BI82"/>
    <mergeCell ref="AV74:AX75"/>
    <mergeCell ref="B76:K78"/>
    <mergeCell ref="N76:V76"/>
    <mergeCell ref="L77:BI78"/>
    <mergeCell ref="B79:K80"/>
    <mergeCell ref="L79:BI80"/>
    <mergeCell ref="AJ74:AK75"/>
    <mergeCell ref="AL74:AM75"/>
    <mergeCell ref="AN74:AO75"/>
    <mergeCell ref="AP74:AQ75"/>
    <mergeCell ref="AR74:AS75"/>
    <mergeCell ref="AT74:AU75"/>
    <mergeCell ref="BO67:BQ67"/>
    <mergeCell ref="BR67:BS67"/>
    <mergeCell ref="AR67:AT67"/>
    <mergeCell ref="AU67:AV67"/>
    <mergeCell ref="AW67:AY67"/>
    <mergeCell ref="AZ67:BA67"/>
    <mergeCell ref="BB67:BC67"/>
    <mergeCell ref="BD67:BE67"/>
    <mergeCell ref="L70:AS71"/>
    <mergeCell ref="AT70:BA70"/>
    <mergeCell ref="BB70:BS70"/>
    <mergeCell ref="BC72:BE72"/>
    <mergeCell ref="BF72:BG72"/>
    <mergeCell ref="BH72:BI72"/>
    <mergeCell ref="BJ72:BK72"/>
    <mergeCell ref="BL72:BM72"/>
    <mergeCell ref="B73:K75"/>
    <mergeCell ref="L73:AG75"/>
    <mergeCell ref="BJ73:BS80"/>
    <mergeCell ref="AH74:AI75"/>
    <mergeCell ref="BM68:BN68"/>
    <mergeCell ref="BO68:BQ68"/>
    <mergeCell ref="BR68:BS68"/>
    <mergeCell ref="AT71:BA71"/>
    <mergeCell ref="BB71:BS71"/>
    <mergeCell ref="BN72:BO72"/>
    <mergeCell ref="BP72:BS72"/>
    <mergeCell ref="AZ68:BA68"/>
    <mergeCell ref="BB68:BC68"/>
    <mergeCell ref="BD68:BE68"/>
    <mergeCell ref="BF68:BG68"/>
    <mergeCell ref="BH68:BI68"/>
    <mergeCell ref="J66:W66"/>
    <mergeCell ref="X66:Z66"/>
    <mergeCell ref="AA66:AB66"/>
    <mergeCell ref="AC66:AE66"/>
    <mergeCell ref="AF66:AG66"/>
    <mergeCell ref="AH66:AJ66"/>
    <mergeCell ref="AK66:AL66"/>
    <mergeCell ref="AM66:AO66"/>
    <mergeCell ref="X68:Z68"/>
    <mergeCell ref="AA68:AB68"/>
    <mergeCell ref="AC68:AE68"/>
    <mergeCell ref="AF68:AG68"/>
    <mergeCell ref="AH68:AJ68"/>
    <mergeCell ref="BF67:BG67"/>
    <mergeCell ref="BH67:BI67"/>
    <mergeCell ref="BJ67:BL67"/>
    <mergeCell ref="BM67:BN67"/>
    <mergeCell ref="BJ68:BL68"/>
    <mergeCell ref="AK68:AL68"/>
    <mergeCell ref="AM68:AO68"/>
    <mergeCell ref="AP68:AQ68"/>
    <mergeCell ref="AR68:AT68"/>
    <mergeCell ref="AU68:AV68"/>
    <mergeCell ref="AW68:AY68"/>
    <mergeCell ref="J68:W68"/>
    <mergeCell ref="AU64:AV64"/>
    <mergeCell ref="AW64:AY64"/>
    <mergeCell ref="J64:W64"/>
    <mergeCell ref="X64:Z64"/>
    <mergeCell ref="AA64:AB64"/>
    <mergeCell ref="AC64:AE64"/>
    <mergeCell ref="AF64:AG64"/>
    <mergeCell ref="AH64:AJ64"/>
    <mergeCell ref="BO65:BQ65"/>
    <mergeCell ref="BR65:BS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R62:AT62"/>
    <mergeCell ref="AU62:AV62"/>
    <mergeCell ref="AW62:AY62"/>
    <mergeCell ref="BO63:BQ63"/>
    <mergeCell ref="BR63:BS63"/>
    <mergeCell ref="AR63:AT63"/>
    <mergeCell ref="AU63:AV63"/>
    <mergeCell ref="AW63:AY63"/>
    <mergeCell ref="AZ63:BA63"/>
    <mergeCell ref="BB63:BC63"/>
    <mergeCell ref="BD63:BE63"/>
    <mergeCell ref="BF61:BG61"/>
    <mergeCell ref="BH61:BI61"/>
    <mergeCell ref="BJ61:BL61"/>
    <mergeCell ref="BM61:BN61"/>
    <mergeCell ref="AM61:AO61"/>
    <mergeCell ref="AP61:AQ61"/>
    <mergeCell ref="AR61:AT61"/>
    <mergeCell ref="AU61:AV61"/>
    <mergeCell ref="AW61:AY61"/>
    <mergeCell ref="AZ61:BA61"/>
    <mergeCell ref="X61:Z61"/>
    <mergeCell ref="AA61:AB61"/>
    <mergeCell ref="AC61:AE61"/>
    <mergeCell ref="AF61:AG61"/>
    <mergeCell ref="AH61:AJ61"/>
    <mergeCell ref="AK61:AL61"/>
    <mergeCell ref="BF63:BG63"/>
    <mergeCell ref="BH63:BI63"/>
    <mergeCell ref="BJ63:BL63"/>
    <mergeCell ref="BM63:BN63"/>
    <mergeCell ref="B57:BS58"/>
    <mergeCell ref="B59:I68"/>
    <mergeCell ref="J59:W60"/>
    <mergeCell ref="X59:AG60"/>
    <mergeCell ref="AH59:BS59"/>
    <mergeCell ref="AH60:AQ60"/>
    <mergeCell ref="AR60:BA60"/>
    <mergeCell ref="BB60:BI60"/>
    <mergeCell ref="BJ60:BS60"/>
    <mergeCell ref="J61:W61"/>
    <mergeCell ref="AY54:BA54"/>
    <mergeCell ref="L55:M55"/>
    <mergeCell ref="N55:O55"/>
    <mergeCell ref="P55:Q55"/>
    <mergeCell ref="R55:S55"/>
    <mergeCell ref="T55:U55"/>
    <mergeCell ref="V55:AX55"/>
    <mergeCell ref="AY55:BA55"/>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V53:AX53"/>
    <mergeCell ref="L54:M54"/>
    <mergeCell ref="N54:O54"/>
    <mergeCell ref="P54:Q54"/>
    <mergeCell ref="R54:S54"/>
    <mergeCell ref="T54:U54"/>
    <mergeCell ref="V54:AX54"/>
    <mergeCell ref="B53:K55"/>
    <mergeCell ref="L53:M53"/>
    <mergeCell ref="N53:O53"/>
    <mergeCell ref="P53:Q53"/>
    <mergeCell ref="R53:S53"/>
    <mergeCell ref="T53:U53"/>
    <mergeCell ref="BN50:BS52"/>
    <mergeCell ref="BZ50:BZ52"/>
    <mergeCell ref="CA50:CA52"/>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J12:BM13"/>
    <mergeCell ref="BN12:BS13"/>
    <mergeCell ref="BZ12:CC12"/>
    <mergeCell ref="CD12:CH12"/>
    <mergeCell ref="R13:AJ13"/>
    <mergeCell ref="AK13:AR13"/>
    <mergeCell ref="AS13:AY13"/>
    <mergeCell ref="AZ13:BC13"/>
    <mergeCell ref="L8:BI9"/>
    <mergeCell ref="B10:K11"/>
    <mergeCell ref="L10:BI11"/>
    <mergeCell ref="B12:K13"/>
    <mergeCell ref="L12:Q13"/>
    <mergeCell ref="R12:AJ12"/>
    <mergeCell ref="AK12:AR12"/>
    <mergeCell ref="AS12:BC12"/>
    <mergeCell ref="BD12:BI13"/>
    <mergeCell ref="L1:AS2"/>
    <mergeCell ref="AT1:BA1"/>
    <mergeCell ref="BB1:BS1"/>
    <mergeCell ref="AT2:BA2"/>
    <mergeCell ref="BB2:BS2"/>
    <mergeCell ref="BC3:BE3"/>
    <mergeCell ref="BF3:BG3"/>
    <mergeCell ref="BH3:BI3"/>
    <mergeCell ref="BJ3:BK3"/>
    <mergeCell ref="BL3:BM3"/>
    <mergeCell ref="A1:E1"/>
    <mergeCell ref="CZ4:DD4"/>
    <mergeCell ref="DE4:DI4"/>
    <mergeCell ref="AH5:AI6"/>
    <mergeCell ref="AJ5:AK6"/>
    <mergeCell ref="AL5:AM6"/>
    <mergeCell ref="AN5:AO6"/>
    <mergeCell ref="AP5:AQ6"/>
    <mergeCell ref="AR5:AS6"/>
    <mergeCell ref="AT5:AU6"/>
    <mergeCell ref="AV5:AX6"/>
    <mergeCell ref="BN3:BO3"/>
    <mergeCell ref="BP3:BS3"/>
    <mergeCell ref="CQ3:CY3"/>
    <mergeCell ref="B4:K6"/>
    <mergeCell ref="L4:AG6"/>
    <mergeCell ref="BJ4:BS11"/>
    <mergeCell ref="CP4:CT4"/>
    <mergeCell ref="CU4:CY4"/>
    <mergeCell ref="B7:K9"/>
    <mergeCell ref="N7:V7"/>
  </mergeCells>
  <phoneticPr fontId="18"/>
  <conditionalFormatting sqref="C3">
    <cfRule type="notContainsBlanks" dxfId="7" priority="4">
      <formula>LEN(TRIM(C3))&gt;0</formula>
    </cfRule>
  </conditionalFormatting>
  <conditionalFormatting sqref="L4:AG6 N7:V7 L8:BI9">
    <cfRule type="containsBlanks" dxfId="6" priority="3">
      <formula>LEN(TRIM(L4))=0</formula>
    </cfRule>
  </conditionalFormatting>
  <conditionalFormatting sqref="C72">
    <cfRule type="notContainsBlanks" dxfId="5" priority="2">
      <formula>LEN(TRIM(C72))&gt;0</formula>
    </cfRule>
  </conditionalFormatting>
  <conditionalFormatting sqref="L73:AG75 N76:V76 L77:BI78">
    <cfRule type="containsBlanks" dxfId="4" priority="1">
      <formula>LEN(TRIM(L73))=0</formula>
    </cfRule>
  </conditionalFormatting>
  <dataValidations count="8">
    <dataValidation type="list" allowBlank="1" showInputMessage="1" showErrorMessage="1" sqref="BN14:BS52 BN83:BS121">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BJ83:BM121">
      <formula1>"常勤,非常勤"</formula1>
    </dataValidation>
    <dataValidation type="list" allowBlank="1" showInputMessage="1" showErrorMessage="1" sqref="AY54:AY55 AN54:AN55 AY123:AY124 AN123:AN124">
      <formula1>"□,■"</formula1>
    </dataValidation>
    <dataValidation type="list" allowBlank="1" showInputMessage="1" showErrorMessage="1" sqref="BD38 BD44 BD47 BD41 BD50 BD14 BD17 BD20 BD23 BD26 BD29 BD32 BD35 BD107 BD113 BD116 BD110 BD119 BD83 BD86 BD89 BD92 BD95 BD98 BD101 BD104">
      <formula1>"正規,パート,アルバイト,派遣,その他"</formula1>
    </dataValidation>
    <dataValidation type="list" allowBlank="1" showInputMessage="1" showErrorMessage="1" sqref="B14:C14 B40:C41 L53:M55 B46:C47 B49:C50 B43:C44 B52:C52 B37:C38 B34:C35 B31:C32 B28:C29 B25:C26 B22:C23 B19:C20 B16:C17 B83:C83 B109:C110 L122:M124 B115:C116 B118:C119 B112:C113 B121:C121 B106:C107 B103:C104 B100:C101 B97:C98 B94:C95 B91:C92 B88:C89 B85:C86">
      <formula1>"S,H,R"</formula1>
    </dataValidation>
    <dataValidation type="list" allowBlank="1" showInputMessage="1" showErrorMessage="1" sqref="AH5:AI6 AH74:AI75">
      <formula1>"S,H"</formula1>
    </dataValidation>
    <dataValidation imeMode="halfAlpha" allowBlank="1" showInputMessage="1" showErrorMessage="1" sqref="BF3 BJ3 BN3 BF72 BJ72 BN72"/>
    <dataValidation type="list" allowBlank="1" showInputMessage="1" showErrorMessage="1" sqref="AS14:AY52 AS83:AY121">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添付書類一覧</vt:lpstr>
      <vt:lpstr>照会用</vt:lpstr>
      <vt:lpstr>資料1</vt:lpstr>
      <vt:lpstr>資料2</vt:lpstr>
      <vt:lpstr>資料3</vt:lpstr>
      <vt:lpstr>資料4</vt:lpstr>
      <vt:lpstr>資料5・6</vt:lpstr>
      <vt:lpstr>資料7</vt:lpstr>
      <vt:lpstr>資料8</vt:lpstr>
      <vt:lpstr>資料9-1</vt:lpstr>
      <vt:lpstr>資料9-2</vt:lpstr>
      <vt:lpstr>資料10</vt:lpstr>
      <vt:lpstr>資料11</vt:lpstr>
      <vt:lpstr>資料12</vt:lpstr>
      <vt:lpstr>※単価表</vt:lpstr>
      <vt:lpstr>資料13</vt:lpstr>
      <vt:lpstr>資料14</vt:lpstr>
      <vt:lpstr>資料15</vt:lpstr>
      <vt:lpstr>資料16</vt:lpstr>
      <vt:lpstr>※単価表!Print_Area</vt:lpstr>
      <vt:lpstr>資料1!Print_Area</vt:lpstr>
      <vt:lpstr>資料10!Print_Area</vt:lpstr>
      <vt:lpstr>資料11!Print_Area</vt:lpstr>
      <vt:lpstr>資料12!Print_Area</vt:lpstr>
      <vt:lpstr>資料13!Print_Area</vt:lpstr>
      <vt:lpstr>資料14!Print_Area</vt:lpstr>
      <vt:lpstr>資料15!Print_Area</vt:lpstr>
      <vt:lpstr>資料16!Print_Area</vt:lpstr>
      <vt:lpstr>資料2!Print_Area</vt:lpstr>
      <vt:lpstr>資料3!Print_Area</vt:lpstr>
      <vt:lpstr>資料4!Print_Area</vt:lpstr>
      <vt:lpstr>資料5・6!Print_Area</vt:lpstr>
      <vt:lpstr>資料7!Print_Area</vt:lpstr>
      <vt:lpstr>資料8!Print_Area</vt:lpstr>
      <vt:lpstr>'資料9-1'!Print_Area</vt:lpstr>
      <vt:lpstr>'資料9-2'!Print_Area</vt:lpstr>
      <vt:lpstr>照会用!Print_Area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麻子</dc:creator>
  <cp:lastModifiedBy>横浜市</cp:lastModifiedBy>
  <cp:lastPrinted>2023-06-09T03:09:50Z</cp:lastPrinted>
  <dcterms:created xsi:type="dcterms:W3CDTF">2022-06-01T02:38:51Z</dcterms:created>
  <dcterms:modified xsi:type="dcterms:W3CDTF">2023-06-12T08:17:32Z</dcterms:modified>
</cp:coreProperties>
</file>