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こども青少年局\03こども施設整備課\share\300_地域型保育事業\020_家庭的保育事業\010_年度ごと\令和7年\３次募集（対策課を回議ルートに追加！）\"/>
    </mc:Choice>
  </mc:AlternateContent>
  <xr:revisionPtr revIDLastSave="0" documentId="13_ncr:1_{5F251773-87FB-4E7F-BB5A-CEC219CFC170}" xr6:coauthVersionLast="47" xr6:coauthVersionMax="47" xr10:uidLastSave="{00000000-0000-0000-0000-000000000000}"/>
  <bookViews>
    <workbookView xWindow="20370" yWindow="-120" windowWidth="29040" windowHeight="15720" xr2:uid="{00000000-000D-0000-FFFF-FFFF00000000}"/>
  </bookViews>
  <sheets>
    <sheet name="資料１" sheetId="1" r:id="rId1"/>
    <sheet name="照会用" sheetId="3" r:id="rId2"/>
    <sheet name="資料２" sheetId="30" r:id="rId3"/>
    <sheet name="資料3 " sheetId="44" r:id="rId4"/>
    <sheet name="資料４" sheetId="34" r:id="rId5"/>
    <sheet name="資料５" sheetId="40" r:id="rId6"/>
    <sheet name="資料６" sheetId="35" r:id="rId7"/>
    <sheet name="資料７ " sheetId="45" r:id="rId8"/>
    <sheet name="資料８" sheetId="36" r:id="rId9"/>
    <sheet name="資料９" sheetId="46" r:id="rId10"/>
    <sheet name="資料10" sheetId="41" r:id="rId11"/>
    <sheet name="資料11（補助金算出） " sheetId="47" r:id="rId12"/>
    <sheet name="資料12" sheetId="39" r:id="rId13"/>
    <sheet name="資料13" sheetId="42" r:id="rId14"/>
    <sheet name="様式14" sheetId="48" r:id="rId15"/>
    <sheet name="資料15" sheetId="43" r:id="rId16"/>
  </sheets>
  <definedNames>
    <definedName name="★法人種別" localSheetId="9">#REF!</definedName>
    <definedName name="★法人種別" localSheetId="14">#REF!</definedName>
    <definedName name="★法人種別">#REF!</definedName>
    <definedName name="a">#REF!</definedName>
    <definedName name="_xlnm.Print_Area" localSheetId="0">資料１!$A$1:$L$32</definedName>
    <definedName name="_xlnm.Print_Area" localSheetId="10">資料10!$A$1:$BD$24</definedName>
    <definedName name="_xlnm.Print_Area" localSheetId="11">'資料11（補助金算出） '!$A$1:$X$18</definedName>
    <definedName name="_xlnm.Print_Area" localSheetId="12">資料12!$A$1:$X$43</definedName>
    <definedName name="_xlnm.Print_Area" localSheetId="13">資料13!$A$1:$X$32</definedName>
    <definedName name="_xlnm.Print_Area" localSheetId="15">資料15!$A$1:$I$26</definedName>
    <definedName name="_xlnm.Print_Area" localSheetId="2">資料２!$A$1:$BT$128</definedName>
    <definedName name="_xlnm.Print_Area" localSheetId="3">'資料3 '!$A$1:$X$53</definedName>
    <definedName name="_xlnm.Print_Area" localSheetId="4">資料４!$A$1:$D$9</definedName>
    <definedName name="_xlnm.Print_Area" localSheetId="5">資料５!$A$1:$BT$69</definedName>
    <definedName name="_xlnm.Print_Area" localSheetId="6">資料６!$A$1:$AJ$47</definedName>
    <definedName name="_xlnm.Print_Area" localSheetId="7">'資料７ '!$A$1:$Y$256</definedName>
    <definedName name="_xlnm.Print_Area" localSheetId="8">資料８!$A$1:$K$42</definedName>
    <definedName name="_xlnm.Print_Area" localSheetId="9">資料９!$A$1:$K$63</definedName>
    <definedName name="_xlnm.Print_Area" localSheetId="14">様式14!$A$1:$V$39</definedName>
    <definedName name="新規">#REF!</definedName>
    <definedName name="法人" localSheetId="10">#REF!</definedName>
    <definedName name="法人" localSheetId="11">#REF!</definedName>
    <definedName name="法人" localSheetId="12">#REF!</definedName>
    <definedName name="法人" localSheetId="13">#REF!</definedName>
    <definedName name="法人" localSheetId="15">#REF!</definedName>
    <definedName name="法人" localSheetId="3">#REF!</definedName>
    <definedName name="法人" localSheetId="4">#REF!</definedName>
    <definedName name="法人" localSheetId="5">#REF!</definedName>
    <definedName name="法人" localSheetId="6">#REF!</definedName>
    <definedName name="法人" localSheetId="8">#REF!</definedName>
    <definedName name="法人" localSheetId="9">#REF!</definedName>
    <definedName name="法人" localSheetId="14">#REF!</definedName>
    <definedName name="法人">#REF!</definedName>
    <definedName name="法人種別" localSheetId="10">#REF!</definedName>
    <definedName name="法人種別" localSheetId="11">#REF!</definedName>
    <definedName name="法人種別" localSheetId="12">#REF!</definedName>
    <definedName name="法人種別" localSheetId="13">#REF!</definedName>
    <definedName name="法人種別" localSheetId="15">#REF!</definedName>
    <definedName name="法人種別" localSheetId="2">#REF!</definedName>
    <definedName name="法人種別" localSheetId="3">#REF!</definedName>
    <definedName name="法人種別" localSheetId="4">#REF!</definedName>
    <definedName name="法人種別" localSheetId="5">#REF!</definedName>
    <definedName name="法人種別" localSheetId="6">#REF!</definedName>
    <definedName name="法人種別" localSheetId="7">#REF!</definedName>
    <definedName name="法人種別" localSheetId="8">#REF!</definedName>
    <definedName name="法人種別" localSheetId="9">#REF!</definedName>
    <definedName name="法人種別" localSheetId="14">#REF!</definedName>
    <definedName name="法人種別">#REF!</definedName>
    <definedName name="法人種別※" localSheetId="9">#REF!</definedName>
    <definedName name="法人種別※">#REF!</definedName>
    <definedName name="法人種別２" localSheetId="10">#REF!</definedName>
    <definedName name="法人種別２" localSheetId="11">#REF!</definedName>
    <definedName name="法人種別２" localSheetId="12">#REF!</definedName>
    <definedName name="法人種別２" localSheetId="13">#REF!</definedName>
    <definedName name="法人種別２" localSheetId="15">#REF!</definedName>
    <definedName name="法人種別２" localSheetId="3">#REF!</definedName>
    <definedName name="法人種別２" localSheetId="4">#REF!</definedName>
    <definedName name="法人種別２" localSheetId="5">#REF!</definedName>
    <definedName name="法人種別２" localSheetId="6">#REF!</definedName>
    <definedName name="法人種別２" localSheetId="8">#REF!</definedName>
    <definedName name="法人種別２" localSheetId="9">#REF!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47" l="1"/>
  <c r="F9" i="47" l="1"/>
  <c r="T17" i="47" l="1"/>
  <c r="K13" i="47"/>
  <c r="B13" i="47"/>
  <c r="J36" i="46" l="1"/>
  <c r="O6" i="44" l="1"/>
  <c r="S12" i="45" l="1"/>
  <c r="M12" i="45"/>
  <c r="N10" i="39" l="1"/>
  <c r="V12" i="45" l="1"/>
  <c r="B5" i="3"/>
  <c r="C5" i="3"/>
  <c r="H26" i="43" l="1"/>
  <c r="G26" i="43"/>
  <c r="E26" i="43"/>
  <c r="D26" i="43"/>
  <c r="C26" i="43"/>
  <c r="B26" i="43"/>
  <c r="I25" i="43"/>
  <c r="F25" i="43"/>
  <c r="I24" i="43"/>
  <c r="F24" i="43"/>
  <c r="I23" i="43"/>
  <c r="F23" i="43"/>
  <c r="I22" i="43"/>
  <c r="F22" i="43"/>
  <c r="I21" i="43"/>
  <c r="F21" i="43"/>
  <c r="I20" i="43"/>
  <c r="F20" i="43"/>
  <c r="I19" i="43"/>
  <c r="F19" i="43"/>
  <c r="I18" i="43"/>
  <c r="F18" i="43"/>
  <c r="I17" i="43"/>
  <c r="F17" i="43"/>
  <c r="I16" i="43"/>
  <c r="F16" i="43"/>
  <c r="I15" i="43"/>
  <c r="F15" i="43"/>
  <c r="I14" i="43"/>
  <c r="F14" i="43"/>
  <c r="I13" i="43"/>
  <c r="F13" i="43"/>
  <c r="I12" i="43"/>
  <c r="F12" i="43"/>
  <c r="I11" i="43"/>
  <c r="F11" i="43"/>
  <c r="I10" i="43"/>
  <c r="F10" i="43"/>
  <c r="I9" i="43"/>
  <c r="F9" i="43"/>
  <c r="I8" i="43"/>
  <c r="F8" i="43"/>
  <c r="I7" i="43"/>
  <c r="F7" i="43"/>
  <c r="I6" i="43"/>
  <c r="F6" i="43"/>
  <c r="I26" i="43" l="1"/>
  <c r="F26" i="43"/>
  <c r="S41" i="39"/>
  <c r="CH52" i="40" l="1"/>
  <c r="CG52" i="40"/>
  <c r="CF52" i="40"/>
  <c r="CE52" i="40"/>
  <c r="CD52" i="40"/>
  <c r="CH51" i="40"/>
  <c r="CG51" i="40"/>
  <c r="CF51" i="40"/>
  <c r="CE51" i="40"/>
  <c r="CD51" i="40"/>
  <c r="BV51" i="40"/>
  <c r="BW51" i="40" s="1"/>
  <c r="BX51" i="40" s="1"/>
  <c r="CH50" i="40"/>
  <c r="CG50" i="40"/>
  <c r="CF50" i="40"/>
  <c r="CE50" i="40"/>
  <c r="CD50" i="40"/>
  <c r="CA50" i="40"/>
  <c r="BZ50" i="40"/>
  <c r="BV50" i="40"/>
  <c r="BW50" i="40" s="1"/>
  <c r="BX50" i="40" s="1"/>
  <c r="CH49" i="40"/>
  <c r="CG49" i="40"/>
  <c r="CF49" i="40"/>
  <c r="CE49" i="40"/>
  <c r="CD49" i="40"/>
  <c r="CH48" i="40"/>
  <c r="CG48" i="40"/>
  <c r="CF48" i="40"/>
  <c r="CE48" i="40"/>
  <c r="CD48" i="40"/>
  <c r="BV48" i="40"/>
  <c r="BW48" i="40" s="1"/>
  <c r="BX48" i="40" s="1"/>
  <c r="CH47" i="40"/>
  <c r="CG47" i="40"/>
  <c r="CF47" i="40"/>
  <c r="CE47" i="40"/>
  <c r="CD47" i="40"/>
  <c r="CA47" i="40"/>
  <c r="BZ47" i="40"/>
  <c r="BV47" i="40"/>
  <c r="BW47" i="40" s="1"/>
  <c r="BX47" i="40" s="1"/>
  <c r="CH46" i="40"/>
  <c r="CG46" i="40"/>
  <c r="CF46" i="40"/>
  <c r="CE46" i="40"/>
  <c r="CD46" i="40"/>
  <c r="CH45" i="40"/>
  <c r="CG45" i="40"/>
  <c r="CF45" i="40"/>
  <c r="CE45" i="40"/>
  <c r="CD45" i="40"/>
  <c r="BV45" i="40"/>
  <c r="BW45" i="40" s="1"/>
  <c r="BX45" i="40" s="1"/>
  <c r="CH44" i="40"/>
  <c r="CG44" i="40"/>
  <c r="CF44" i="40"/>
  <c r="CE44" i="40"/>
  <c r="CD44" i="40"/>
  <c r="CA44" i="40"/>
  <c r="BZ44" i="40"/>
  <c r="BV44" i="40"/>
  <c r="BW44" i="40" s="1"/>
  <c r="BX44" i="40" s="1"/>
  <c r="CH43" i="40"/>
  <c r="CG43" i="40"/>
  <c r="CF43" i="40"/>
  <c r="CE43" i="40"/>
  <c r="CD43" i="40"/>
  <c r="CH42" i="40"/>
  <c r="CG42" i="40"/>
  <c r="CF42" i="40"/>
  <c r="CE42" i="40"/>
  <c r="CD42" i="40"/>
  <c r="BV42" i="40"/>
  <c r="BW42" i="40" s="1"/>
  <c r="BX42" i="40" s="1"/>
  <c r="CH41" i="40"/>
  <c r="CG41" i="40"/>
  <c r="CF41" i="40"/>
  <c r="CE41" i="40"/>
  <c r="CD41" i="40"/>
  <c r="CA41" i="40"/>
  <c r="BZ41" i="40"/>
  <c r="BV41" i="40"/>
  <c r="BW41" i="40" s="1"/>
  <c r="BX41" i="40" s="1"/>
  <c r="CH40" i="40"/>
  <c r="CG40" i="40"/>
  <c r="CF40" i="40"/>
  <c r="CE40" i="40"/>
  <c r="CD40" i="40"/>
  <c r="CH39" i="40"/>
  <c r="CG39" i="40"/>
  <c r="CF39" i="40"/>
  <c r="CE39" i="40"/>
  <c r="CD39" i="40"/>
  <c r="BV39" i="40"/>
  <c r="BW39" i="40" s="1"/>
  <c r="BX39" i="40" s="1"/>
  <c r="CH38" i="40"/>
  <c r="CG38" i="40"/>
  <c r="CF38" i="40"/>
  <c r="CE38" i="40"/>
  <c r="CD38" i="40"/>
  <c r="CA38" i="40"/>
  <c r="BZ38" i="40"/>
  <c r="BV38" i="40"/>
  <c r="BW38" i="40" s="1"/>
  <c r="BX38" i="40" s="1"/>
  <c r="CH37" i="40"/>
  <c r="CG37" i="40"/>
  <c r="CF37" i="40"/>
  <c r="CE37" i="40"/>
  <c r="CD37" i="40"/>
  <c r="CH36" i="40"/>
  <c r="CG36" i="40"/>
  <c r="CF36" i="40"/>
  <c r="CE36" i="40"/>
  <c r="CD36" i="40"/>
  <c r="BV36" i="40"/>
  <c r="BW36" i="40" s="1"/>
  <c r="BX36" i="40" s="1"/>
  <c r="CH35" i="40"/>
  <c r="CG35" i="40"/>
  <c r="CF35" i="40"/>
  <c r="CE35" i="40"/>
  <c r="CD35" i="40"/>
  <c r="CA35" i="40"/>
  <c r="BZ35" i="40"/>
  <c r="BV35" i="40"/>
  <c r="BW35" i="40" s="1"/>
  <c r="BX35" i="40" s="1"/>
  <c r="CH34" i="40"/>
  <c r="CG34" i="40"/>
  <c r="CF34" i="40"/>
  <c r="CE34" i="40"/>
  <c r="CD34" i="40"/>
  <c r="CH33" i="40"/>
  <c r="CG33" i="40"/>
  <c r="CF33" i="40"/>
  <c r="CE33" i="40"/>
  <c r="CD33" i="40"/>
  <c r="BV33" i="40"/>
  <c r="BW33" i="40" s="1"/>
  <c r="BX33" i="40" s="1"/>
  <c r="CH32" i="40"/>
  <c r="CG32" i="40"/>
  <c r="CF32" i="40"/>
  <c r="CE32" i="40"/>
  <c r="CD32" i="40"/>
  <c r="CA32" i="40"/>
  <c r="BZ32" i="40"/>
  <c r="BV32" i="40"/>
  <c r="BW32" i="40" s="1"/>
  <c r="BX32" i="40" s="1"/>
  <c r="CH31" i="40"/>
  <c r="CG31" i="40"/>
  <c r="CF31" i="40"/>
  <c r="CE31" i="40"/>
  <c r="CD31" i="40"/>
  <c r="CH30" i="40"/>
  <c r="CG30" i="40"/>
  <c r="CF30" i="40"/>
  <c r="CE30" i="40"/>
  <c r="CD30" i="40"/>
  <c r="BV30" i="40"/>
  <c r="BW30" i="40" s="1"/>
  <c r="BX30" i="40" s="1"/>
  <c r="CH29" i="40"/>
  <c r="CG29" i="40"/>
  <c r="CF29" i="40"/>
  <c r="CE29" i="40"/>
  <c r="CD29" i="40"/>
  <c r="CA29" i="40"/>
  <c r="BZ29" i="40"/>
  <c r="BW29" i="40"/>
  <c r="BX29" i="40" s="1"/>
  <c r="BV29" i="40"/>
  <c r="CH28" i="40"/>
  <c r="CG28" i="40"/>
  <c r="CF28" i="40"/>
  <c r="CE28" i="40"/>
  <c r="CD28" i="40"/>
  <c r="CH27" i="40"/>
  <c r="CG27" i="40"/>
  <c r="CF27" i="40"/>
  <c r="CE27" i="40"/>
  <c r="CD27" i="40"/>
  <c r="BV27" i="40"/>
  <c r="BW27" i="40" s="1"/>
  <c r="BX27" i="40" s="1"/>
  <c r="CH26" i="40"/>
  <c r="CG26" i="40"/>
  <c r="CF26" i="40"/>
  <c r="CE26" i="40"/>
  <c r="CD26" i="40"/>
  <c r="CA26" i="40"/>
  <c r="BZ26" i="40"/>
  <c r="BV26" i="40"/>
  <c r="BW26" i="40" s="1"/>
  <c r="BX26" i="40" s="1"/>
  <c r="CH25" i="40"/>
  <c r="CG25" i="40"/>
  <c r="CF25" i="40"/>
  <c r="CE25" i="40"/>
  <c r="CD25" i="40"/>
  <c r="CH24" i="40"/>
  <c r="CG24" i="40"/>
  <c r="CF24" i="40"/>
  <c r="CE24" i="40"/>
  <c r="CD24" i="40"/>
  <c r="BV24" i="40"/>
  <c r="BW24" i="40" s="1"/>
  <c r="BX24" i="40" s="1"/>
  <c r="CH23" i="40"/>
  <c r="CG23" i="40"/>
  <c r="CF23" i="40"/>
  <c r="CE23" i="40"/>
  <c r="CD23" i="40"/>
  <c r="CA23" i="40"/>
  <c r="BZ23" i="40"/>
  <c r="BV23" i="40"/>
  <c r="BW23" i="40" s="1"/>
  <c r="BX23" i="40" s="1"/>
  <c r="CH22" i="40"/>
  <c r="CG22" i="40"/>
  <c r="CF22" i="40"/>
  <c r="CE22" i="40"/>
  <c r="CD22" i="40"/>
  <c r="CH21" i="40"/>
  <c r="CG21" i="40"/>
  <c r="CF21" i="40"/>
  <c r="CE21" i="40"/>
  <c r="CD21" i="40"/>
  <c r="BV21" i="40"/>
  <c r="BW21" i="40" s="1"/>
  <c r="BX21" i="40" s="1"/>
  <c r="CH20" i="40"/>
  <c r="CG20" i="40"/>
  <c r="CF20" i="40"/>
  <c r="CE20" i="40"/>
  <c r="CD20" i="40"/>
  <c r="CA20" i="40"/>
  <c r="BZ20" i="40"/>
  <c r="BV20" i="40"/>
  <c r="BW20" i="40" s="1"/>
  <c r="BX20" i="40" s="1"/>
  <c r="CH19" i="40"/>
  <c r="CG19" i="40"/>
  <c r="CF19" i="40"/>
  <c r="CE19" i="40"/>
  <c r="CD19" i="40"/>
  <c r="CH18" i="40"/>
  <c r="CG18" i="40"/>
  <c r="CF18" i="40"/>
  <c r="CE18" i="40"/>
  <c r="CD18" i="40"/>
  <c r="BV18" i="40"/>
  <c r="BW18" i="40" s="1"/>
  <c r="BX18" i="40" s="1"/>
  <c r="CH17" i="40"/>
  <c r="CG17" i="40"/>
  <c r="CF17" i="40"/>
  <c r="CE17" i="40"/>
  <c r="CD17" i="40"/>
  <c r="CA17" i="40"/>
  <c r="BZ17" i="40"/>
  <c r="BV17" i="40"/>
  <c r="BW17" i="40" s="1"/>
  <c r="BX17" i="40" s="1"/>
  <c r="CH16" i="40"/>
  <c r="CG16" i="40"/>
  <c r="CF16" i="40"/>
  <c r="CE16" i="40"/>
  <c r="CD16" i="40"/>
  <c r="DA15" i="40"/>
  <c r="CV15" i="40"/>
  <c r="CH15" i="40"/>
  <c r="CG15" i="40"/>
  <c r="CF15" i="40"/>
  <c r="CE15" i="40"/>
  <c r="CD15" i="40"/>
  <c r="BV15" i="40"/>
  <c r="BW15" i="40" s="1"/>
  <c r="BX15" i="40" s="1"/>
  <c r="CW14" i="40"/>
  <c r="CX14" i="40" s="1"/>
  <c r="CV14" i="40"/>
  <c r="CR14" i="40"/>
  <c r="CS14" i="40" s="1"/>
  <c r="AH68" i="40" s="1"/>
  <c r="CM14" i="40"/>
  <c r="CN14" i="40" s="1"/>
  <c r="X68" i="40" s="1"/>
  <c r="CL14" i="40"/>
  <c r="CH14" i="40"/>
  <c r="CG14" i="40"/>
  <c r="CF14" i="40"/>
  <c r="CE14" i="40"/>
  <c r="CD14" i="40"/>
  <c r="DD15" i="40" s="1"/>
  <c r="CA14" i="40"/>
  <c r="BZ14" i="40"/>
  <c r="BV14" i="40"/>
  <c r="BW14" i="40" s="1"/>
  <c r="BX14" i="40" s="1"/>
  <c r="CO13" i="40"/>
  <c r="CM13" i="40"/>
  <c r="CN13" i="40" s="1"/>
  <c r="CL13" i="40"/>
  <c r="DD12" i="40"/>
  <c r="AW67" i="40" s="1"/>
  <c r="CT12" i="40"/>
  <c r="CO12" i="40"/>
  <c r="CM12" i="40"/>
  <c r="CN12" i="40" s="1"/>
  <c r="CL12" i="40"/>
  <c r="DI11" i="40"/>
  <c r="BG66" i="40" s="1"/>
  <c r="CY11" i="40"/>
  <c r="CO11" i="40"/>
  <c r="CM11" i="40"/>
  <c r="CN11" i="40" s="1"/>
  <c r="CL11" i="40"/>
  <c r="DD10" i="40"/>
  <c r="AW65" i="40" s="1"/>
  <c r="CT10" i="40"/>
  <c r="AM65" i="40" s="1"/>
  <c r="CO10" i="40"/>
  <c r="AC65" i="40" s="1"/>
  <c r="CM10" i="40"/>
  <c r="CN10" i="40" s="1"/>
  <c r="X65" i="40" s="1"/>
  <c r="CL10" i="40"/>
  <c r="DI9" i="40"/>
  <c r="BG64" i="40" s="1"/>
  <c r="CY9" i="40"/>
  <c r="CO9" i="40"/>
  <c r="AC64" i="40" s="1"/>
  <c r="CM9" i="40"/>
  <c r="CN9" i="40" s="1"/>
  <c r="X64" i="40" s="1"/>
  <c r="CL9" i="40"/>
  <c r="DD8" i="40"/>
  <c r="AW63" i="40" s="1"/>
  <c r="CT8" i="40"/>
  <c r="AM63" i="40" s="1"/>
  <c r="CO8" i="40"/>
  <c r="AC63" i="40" s="1"/>
  <c r="CM8" i="40"/>
  <c r="CN8" i="40" s="1"/>
  <c r="X63" i="40" s="1"/>
  <c r="CL8" i="40"/>
  <c r="DI7" i="40"/>
  <c r="BG62" i="40" s="1"/>
  <c r="CY7" i="40"/>
  <c r="CO7" i="40"/>
  <c r="AC62" i="40" s="1"/>
  <c r="CM7" i="40"/>
  <c r="CN7" i="40" s="1"/>
  <c r="X62" i="40" s="1"/>
  <c r="CL7" i="40"/>
  <c r="DD6" i="40"/>
  <c r="AW61" i="40" s="1"/>
  <c r="CV6" i="40"/>
  <c r="CT6" i="40"/>
  <c r="AM61" i="40" s="1"/>
  <c r="BW5" i="40"/>
  <c r="BX5" i="40" s="1"/>
  <c r="BV5" i="40"/>
  <c r="BV3" i="40"/>
  <c r="AC66" i="40" l="1"/>
  <c r="O29" i="40"/>
  <c r="CC29" i="40" s="1"/>
  <c r="L29" i="40"/>
  <c r="CB29" i="40" s="1"/>
  <c r="X66" i="40"/>
  <c r="O17" i="40"/>
  <c r="CC17" i="40" s="1"/>
  <c r="CM15" i="40" s="1"/>
  <c r="L17" i="40"/>
  <c r="CB17" i="40" s="1"/>
  <c r="CL15" i="40" s="1"/>
  <c r="O41" i="40"/>
  <c r="CC41" i="40" s="1"/>
  <c r="L41" i="40"/>
  <c r="CB41" i="40" s="1"/>
  <c r="DF6" i="40"/>
  <c r="DA7" i="40"/>
  <c r="CY6" i="40"/>
  <c r="DI6" i="40"/>
  <c r="BG61" i="40" s="1"/>
  <c r="CT7" i="40"/>
  <c r="AM62" i="40" s="1"/>
  <c r="DD7" i="40"/>
  <c r="AW62" i="40" s="1"/>
  <c r="CY8" i="40"/>
  <c r="DI8" i="40"/>
  <c r="BG63" i="40" s="1"/>
  <c r="CT9" i="40"/>
  <c r="AM64" i="40" s="1"/>
  <c r="DD9" i="40"/>
  <c r="AW64" i="40" s="1"/>
  <c r="CY10" i="40"/>
  <c r="DI10" i="40"/>
  <c r="BG65" i="40" s="1"/>
  <c r="CT11" i="40"/>
  <c r="DD11" i="40"/>
  <c r="AW66" i="40" s="1"/>
  <c r="CY12" i="40"/>
  <c r="DI12" i="40"/>
  <c r="BG67" i="40" s="1"/>
  <c r="CW13" i="40"/>
  <c r="CX13" i="40" s="1"/>
  <c r="DI13" i="40"/>
  <c r="BG68" i="40" s="1"/>
  <c r="DB14" i="40"/>
  <c r="DC14" i="40" s="1"/>
  <c r="CQ6" i="40"/>
  <c r="DA6" i="40"/>
  <c r="CV7" i="40"/>
  <c r="DF7" i="40"/>
  <c r="CQ8" i="40"/>
  <c r="DA8" i="40"/>
  <c r="CV9" i="40"/>
  <c r="DF9" i="40"/>
  <c r="CQ10" i="40"/>
  <c r="DA10" i="40"/>
  <c r="CV11" i="40"/>
  <c r="DF11" i="40"/>
  <c r="CQ12" i="40"/>
  <c r="DA12" i="40"/>
  <c r="CR6" i="40"/>
  <c r="CS6" i="40" s="1"/>
  <c r="AH61" i="40" s="1"/>
  <c r="DB6" i="40"/>
  <c r="DC6" i="40" s="1"/>
  <c r="AR61" i="40" s="1"/>
  <c r="CW7" i="40"/>
  <c r="CX7" i="40" s="1"/>
  <c r="DG7" i="40"/>
  <c r="DH7" i="40" s="1"/>
  <c r="BB62" i="40" s="1"/>
  <c r="CR8" i="40"/>
  <c r="CS8" i="40" s="1"/>
  <c r="AH63" i="40" s="1"/>
  <c r="DB8" i="40"/>
  <c r="DC8" i="40" s="1"/>
  <c r="AR63" i="40" s="1"/>
  <c r="CW9" i="40"/>
  <c r="CX9" i="40" s="1"/>
  <c r="DG9" i="40"/>
  <c r="DH9" i="40" s="1"/>
  <c r="BB64" i="40" s="1"/>
  <c r="CR10" i="40"/>
  <c r="CS10" i="40" s="1"/>
  <c r="AH65" i="40" s="1"/>
  <c r="DB10" i="40"/>
  <c r="DC10" i="40" s="1"/>
  <c r="AR65" i="40" s="1"/>
  <c r="CW11" i="40"/>
  <c r="CX11" i="40" s="1"/>
  <c r="DG11" i="40"/>
  <c r="DH11" i="40" s="1"/>
  <c r="BB66" i="40" s="1"/>
  <c r="CR12" i="40"/>
  <c r="CS12" i="40" s="1"/>
  <c r="DB12" i="40"/>
  <c r="DC12" i="40" s="1"/>
  <c r="AR67" i="40" s="1"/>
  <c r="CY13" i="40"/>
  <c r="CO15" i="40"/>
  <c r="AC67" i="40" s="1"/>
  <c r="DB13" i="40"/>
  <c r="DC13" i="40" s="1"/>
  <c r="AR68" i="40" s="1"/>
  <c r="CQ14" i="40"/>
  <c r="CQ7" i="40"/>
  <c r="CV8" i="40"/>
  <c r="DF8" i="40"/>
  <c r="CQ9" i="40"/>
  <c r="DA9" i="40"/>
  <c r="CV10" i="40"/>
  <c r="DF10" i="40"/>
  <c r="CQ11" i="40"/>
  <c r="DA11" i="40"/>
  <c r="CV12" i="40"/>
  <c r="DF12" i="40"/>
  <c r="CR13" i="40"/>
  <c r="CS13" i="40" s="1"/>
  <c r="DD13" i="40"/>
  <c r="AW68" i="40" s="1"/>
  <c r="CW6" i="40"/>
  <c r="CX6" i="40" s="1"/>
  <c r="DG6" i="40"/>
  <c r="DH6" i="40" s="1"/>
  <c r="BB61" i="40" s="1"/>
  <c r="CR7" i="40"/>
  <c r="CS7" i="40" s="1"/>
  <c r="AH62" i="40" s="1"/>
  <c r="DB7" i="40"/>
  <c r="DC7" i="40" s="1"/>
  <c r="AR62" i="40" s="1"/>
  <c r="CW8" i="40"/>
  <c r="CX8" i="40" s="1"/>
  <c r="DG8" i="40"/>
  <c r="DH8" i="40" s="1"/>
  <c r="BB63" i="40" s="1"/>
  <c r="CR9" i="40"/>
  <c r="CS9" i="40" s="1"/>
  <c r="AH64" i="40" s="1"/>
  <c r="DB9" i="40"/>
  <c r="DC9" i="40" s="1"/>
  <c r="AR64" i="40" s="1"/>
  <c r="CW10" i="40"/>
  <c r="CX10" i="40" s="1"/>
  <c r="DG10" i="40"/>
  <c r="DH10" i="40" s="1"/>
  <c r="BB65" i="40" s="1"/>
  <c r="CR11" i="40"/>
  <c r="CS11" i="40" s="1"/>
  <c r="DB11" i="40"/>
  <c r="DC11" i="40" s="1"/>
  <c r="AR66" i="40" s="1"/>
  <c r="CW12" i="40"/>
  <c r="CX12" i="40" s="1"/>
  <c r="DG12" i="40"/>
  <c r="DH12" i="40" s="1"/>
  <c r="BB67" i="40" s="1"/>
  <c r="DG13" i="40"/>
  <c r="DH13" i="40" s="1"/>
  <c r="BB68" i="40" s="1"/>
  <c r="CT13" i="40"/>
  <c r="DA14" i="40"/>
  <c r="CQ15" i="40"/>
  <c r="AV5" i="40"/>
  <c r="O23" i="40"/>
  <c r="CC23" i="40" s="1"/>
  <c r="L23" i="40"/>
  <c r="CB23" i="40" s="1"/>
  <c r="O26" i="40"/>
  <c r="CC26" i="40" s="1"/>
  <c r="L26" i="40"/>
  <c r="CB26" i="40" s="1"/>
  <c r="L32" i="40"/>
  <c r="CB32" i="40" s="1"/>
  <c r="O32" i="40"/>
  <c r="CC32" i="40" s="1"/>
  <c r="L20" i="40"/>
  <c r="CB20" i="40" s="1"/>
  <c r="O20" i="40"/>
  <c r="CC20" i="40" s="1"/>
  <c r="O47" i="40"/>
  <c r="CC47" i="40" s="1"/>
  <c r="L47" i="40"/>
  <c r="CB47" i="40" s="1"/>
  <c r="O50" i="40"/>
  <c r="CC50" i="40" s="1"/>
  <c r="L50" i="40"/>
  <c r="CB50" i="40" s="1"/>
  <c r="O14" i="40"/>
  <c r="CC14" i="40" s="1"/>
  <c r="L14" i="40"/>
  <c r="CB14" i="40" s="1"/>
  <c r="CL6" i="40" s="1"/>
  <c r="O35" i="40"/>
  <c r="CC35" i="40" s="1"/>
  <c r="L35" i="40"/>
  <c r="CB35" i="40" s="1"/>
  <c r="O38" i="40"/>
  <c r="CC38" i="40" s="1"/>
  <c r="L38" i="40"/>
  <c r="CB38" i="40" s="1"/>
  <c r="L44" i="40"/>
  <c r="CB44" i="40" s="1"/>
  <c r="O44" i="40"/>
  <c r="CC44" i="40" s="1"/>
  <c r="CR15" i="40"/>
  <c r="CS15" i="40" s="1"/>
  <c r="AH67" i="40" s="1"/>
  <c r="CW15" i="40"/>
  <c r="CX15" i="40" s="1"/>
  <c r="DB15" i="40"/>
  <c r="DC15" i="40" s="1"/>
  <c r="CQ13" i="40"/>
  <c r="CV13" i="40"/>
  <c r="DA13" i="40"/>
  <c r="DF13" i="40"/>
  <c r="CO14" i="40"/>
  <c r="AC68" i="40" s="1"/>
  <c r="CT14" i="40"/>
  <c r="AM68" i="40" s="1"/>
  <c r="CY14" i="40"/>
  <c r="DD14" i="40"/>
  <c r="CT15" i="40"/>
  <c r="AM67" i="40" s="1"/>
  <c r="CY15" i="40"/>
  <c r="R43" i="39"/>
  <c r="CN15" i="40" l="1"/>
  <c r="X67" i="40" s="1"/>
  <c r="CM6" i="40"/>
  <c r="CN6" i="40" s="1"/>
  <c r="X61" i="40" s="1"/>
  <c r="CO6" i="40"/>
  <c r="AC61" i="40" s="1"/>
  <c r="CH52" i="30" l="1"/>
  <c r="CG52" i="30"/>
  <c r="CF52" i="30"/>
  <c r="CE52" i="30"/>
  <c r="CD52" i="30"/>
  <c r="CH51" i="30"/>
  <c r="CG51" i="30"/>
  <c r="CF51" i="30"/>
  <c r="CE51" i="30"/>
  <c r="CD51" i="30"/>
  <c r="BV51" i="30"/>
  <c r="BW51" i="30" s="1"/>
  <c r="BX51" i="30" s="1"/>
  <c r="CH50" i="30"/>
  <c r="CG50" i="30"/>
  <c r="CF50" i="30"/>
  <c r="CE50" i="30"/>
  <c r="CD50" i="30"/>
  <c r="CA50" i="30"/>
  <c r="BZ50" i="30"/>
  <c r="BV50" i="30"/>
  <c r="BW50" i="30" s="1"/>
  <c r="BX50" i="30" s="1"/>
  <c r="CH49" i="30"/>
  <c r="CG49" i="30"/>
  <c r="CF49" i="30"/>
  <c r="CE49" i="30"/>
  <c r="CD49" i="30"/>
  <c r="CH48" i="30"/>
  <c r="CG48" i="30"/>
  <c r="CF48" i="30"/>
  <c r="CE48" i="30"/>
  <c r="CD48" i="30"/>
  <c r="BV48" i="30"/>
  <c r="BW48" i="30" s="1"/>
  <c r="BX48" i="30" s="1"/>
  <c r="CH47" i="30"/>
  <c r="CG47" i="30"/>
  <c r="CF47" i="30"/>
  <c r="CE47" i="30"/>
  <c r="CD47" i="30"/>
  <c r="CA47" i="30"/>
  <c r="BZ47" i="30"/>
  <c r="BV47" i="30"/>
  <c r="BW47" i="30" s="1"/>
  <c r="BX47" i="30" s="1"/>
  <c r="CH46" i="30"/>
  <c r="CG46" i="30"/>
  <c r="CF46" i="30"/>
  <c r="CE46" i="30"/>
  <c r="CD46" i="30"/>
  <c r="CH45" i="30"/>
  <c r="CG45" i="30"/>
  <c r="CF45" i="30"/>
  <c r="CE45" i="30"/>
  <c r="CD45" i="30"/>
  <c r="BV45" i="30"/>
  <c r="BW45" i="30" s="1"/>
  <c r="BX45" i="30" s="1"/>
  <c r="CH44" i="30"/>
  <c r="CG44" i="30"/>
  <c r="CF44" i="30"/>
  <c r="CE44" i="30"/>
  <c r="CD44" i="30"/>
  <c r="CA44" i="30"/>
  <c r="BZ44" i="30"/>
  <c r="BV44" i="30"/>
  <c r="BW44" i="30" s="1"/>
  <c r="BX44" i="30" s="1"/>
  <c r="CH43" i="30"/>
  <c r="CG43" i="30"/>
  <c r="CF43" i="30"/>
  <c r="CE43" i="30"/>
  <c r="CD43" i="30"/>
  <c r="CH42" i="30"/>
  <c r="CG42" i="30"/>
  <c r="CF42" i="30"/>
  <c r="CE42" i="30"/>
  <c r="CD42" i="30"/>
  <c r="BV42" i="30"/>
  <c r="BW42" i="30" s="1"/>
  <c r="BX42" i="30" s="1"/>
  <c r="CH41" i="30"/>
  <c r="CG41" i="30"/>
  <c r="CF41" i="30"/>
  <c r="CE41" i="30"/>
  <c r="CD41" i="30"/>
  <c r="CA41" i="30"/>
  <c r="BZ41" i="30"/>
  <c r="BV41" i="30"/>
  <c r="BW41" i="30" s="1"/>
  <c r="BX41" i="30" s="1"/>
  <c r="CH40" i="30"/>
  <c r="CG40" i="30"/>
  <c r="CF40" i="30"/>
  <c r="CE40" i="30"/>
  <c r="CD40" i="30"/>
  <c r="CH39" i="30"/>
  <c r="CG39" i="30"/>
  <c r="CF39" i="30"/>
  <c r="CE39" i="30"/>
  <c r="CD39" i="30"/>
  <c r="BV39" i="30"/>
  <c r="BW39" i="30" s="1"/>
  <c r="BX39" i="30" s="1"/>
  <c r="CH38" i="30"/>
  <c r="CG38" i="30"/>
  <c r="CF38" i="30"/>
  <c r="CE38" i="30"/>
  <c r="CD38" i="30"/>
  <c r="CA38" i="30"/>
  <c r="BZ38" i="30"/>
  <c r="BV38" i="30"/>
  <c r="BW38" i="30" s="1"/>
  <c r="BX38" i="30" s="1"/>
  <c r="CH37" i="30"/>
  <c r="CG37" i="30"/>
  <c r="CF37" i="30"/>
  <c r="CE37" i="30"/>
  <c r="CD37" i="30"/>
  <c r="CH36" i="30"/>
  <c r="CG36" i="30"/>
  <c r="CF36" i="30"/>
  <c r="CE36" i="30"/>
  <c r="CD36" i="30"/>
  <c r="BV36" i="30"/>
  <c r="BW36" i="30" s="1"/>
  <c r="BX36" i="30" s="1"/>
  <c r="CH35" i="30"/>
  <c r="CG35" i="30"/>
  <c r="CF35" i="30"/>
  <c r="CE35" i="30"/>
  <c r="CD35" i="30"/>
  <c r="CA35" i="30"/>
  <c r="BZ35" i="30"/>
  <c r="BV35" i="30"/>
  <c r="BW35" i="30" s="1"/>
  <c r="BX35" i="30" s="1"/>
  <c r="CH34" i="30"/>
  <c r="CG34" i="30"/>
  <c r="CF34" i="30"/>
  <c r="CE34" i="30"/>
  <c r="CD34" i="30"/>
  <c r="CH33" i="30"/>
  <c r="CG33" i="30"/>
  <c r="CF33" i="30"/>
  <c r="CE33" i="30"/>
  <c r="CD33" i="30"/>
  <c r="BV33" i="30"/>
  <c r="BW33" i="30" s="1"/>
  <c r="BX33" i="30" s="1"/>
  <c r="CH32" i="30"/>
  <c r="CG32" i="30"/>
  <c r="CF32" i="30"/>
  <c r="CE32" i="30"/>
  <c r="CD32" i="30"/>
  <c r="CA32" i="30"/>
  <c r="BZ32" i="30"/>
  <c r="CO10" i="30" s="1"/>
  <c r="AC65" i="30" s="1"/>
  <c r="BV32" i="30"/>
  <c r="BW32" i="30" s="1"/>
  <c r="BX32" i="30" s="1"/>
  <c r="CH31" i="30"/>
  <c r="CG31" i="30"/>
  <c r="CF31" i="30"/>
  <c r="CE31" i="30"/>
  <c r="CD31" i="30"/>
  <c r="CH30" i="30"/>
  <c r="CG30" i="30"/>
  <c r="CF30" i="30"/>
  <c r="CE30" i="30"/>
  <c r="CD30" i="30"/>
  <c r="BV30" i="30"/>
  <c r="BW30" i="30" s="1"/>
  <c r="BX30" i="30" s="1"/>
  <c r="CH29" i="30"/>
  <c r="CG29" i="30"/>
  <c r="CF29" i="30"/>
  <c r="CE29" i="30"/>
  <c r="CD29" i="30"/>
  <c r="CA29" i="30"/>
  <c r="BZ29" i="30"/>
  <c r="BV29" i="30"/>
  <c r="BW29" i="30" s="1"/>
  <c r="BX29" i="30" s="1"/>
  <c r="CH28" i="30"/>
  <c r="CG28" i="30"/>
  <c r="CF28" i="30"/>
  <c r="CE28" i="30"/>
  <c r="CD28" i="30"/>
  <c r="CH27" i="30"/>
  <c r="CG27" i="30"/>
  <c r="CF27" i="30"/>
  <c r="CE27" i="30"/>
  <c r="CD27" i="30"/>
  <c r="BV27" i="30"/>
  <c r="BW27" i="30" s="1"/>
  <c r="BX27" i="30" s="1"/>
  <c r="CH26" i="30"/>
  <c r="CG26" i="30"/>
  <c r="CF26" i="30"/>
  <c r="CE26" i="30"/>
  <c r="CD26" i="30"/>
  <c r="CA26" i="30"/>
  <c r="BZ26" i="30"/>
  <c r="BV26" i="30"/>
  <c r="BW26" i="30" s="1"/>
  <c r="BX26" i="30" s="1"/>
  <c r="CH25" i="30"/>
  <c r="CG25" i="30"/>
  <c r="CF25" i="30"/>
  <c r="CE25" i="30"/>
  <c r="CD25" i="30"/>
  <c r="CH24" i="30"/>
  <c r="CG24" i="30"/>
  <c r="CF24" i="30"/>
  <c r="CE24" i="30"/>
  <c r="CD24" i="30"/>
  <c r="BV24" i="30"/>
  <c r="BW24" i="30" s="1"/>
  <c r="BX24" i="30" s="1"/>
  <c r="CH23" i="30"/>
  <c r="CG23" i="30"/>
  <c r="CF23" i="30"/>
  <c r="CE23" i="30"/>
  <c r="CD23" i="30"/>
  <c r="DD11" i="30" s="1"/>
  <c r="AW66" i="30" s="1"/>
  <c r="CA23" i="30"/>
  <c r="BZ23" i="30"/>
  <c r="BV23" i="30"/>
  <c r="BW23" i="30" s="1"/>
  <c r="BX23" i="30" s="1"/>
  <c r="CH22" i="30"/>
  <c r="CG22" i="30"/>
  <c r="CF22" i="30"/>
  <c r="CE22" i="30"/>
  <c r="CD22" i="30"/>
  <c r="CH21" i="30"/>
  <c r="CG21" i="30"/>
  <c r="CF21" i="30"/>
  <c r="CE21" i="30"/>
  <c r="CD21" i="30"/>
  <c r="BV21" i="30"/>
  <c r="BW21" i="30" s="1"/>
  <c r="BX21" i="30" s="1"/>
  <c r="CH20" i="30"/>
  <c r="CG20" i="30"/>
  <c r="CF20" i="30"/>
  <c r="CE20" i="30"/>
  <c r="CD20" i="30"/>
  <c r="CA20" i="30"/>
  <c r="BZ20" i="30"/>
  <c r="CM12" i="30" s="1"/>
  <c r="CN12" i="30" s="1"/>
  <c r="BV20" i="30"/>
  <c r="BW20" i="30" s="1"/>
  <c r="BX20" i="30" s="1"/>
  <c r="CH19" i="30"/>
  <c r="CG19" i="30"/>
  <c r="CF19" i="30"/>
  <c r="CE19" i="30"/>
  <c r="CD19" i="30"/>
  <c r="CH18" i="30"/>
  <c r="CG18" i="30"/>
  <c r="CF18" i="30"/>
  <c r="CE18" i="30"/>
  <c r="CD18" i="30"/>
  <c r="BV18" i="30"/>
  <c r="BW18" i="30" s="1"/>
  <c r="BX18" i="30" s="1"/>
  <c r="CH17" i="30"/>
  <c r="CG17" i="30"/>
  <c r="CF17" i="30"/>
  <c r="CE17" i="30"/>
  <c r="CD17" i="30"/>
  <c r="CA17" i="30"/>
  <c r="BZ17" i="30"/>
  <c r="BV17" i="30"/>
  <c r="BW17" i="30" s="1"/>
  <c r="BX17" i="30" s="1"/>
  <c r="CH16" i="30"/>
  <c r="CG16" i="30"/>
  <c r="CF16" i="30"/>
  <c r="CE16" i="30"/>
  <c r="CD16" i="30"/>
  <c r="DA15" i="30"/>
  <c r="CH15" i="30"/>
  <c r="CG15" i="30"/>
  <c r="CF15" i="30"/>
  <c r="CE15" i="30"/>
  <c r="CD15" i="30"/>
  <c r="CY13" i="30" s="1"/>
  <c r="BV15" i="30"/>
  <c r="BW15" i="30" s="1"/>
  <c r="BX15" i="30" s="1"/>
  <c r="CH14" i="30"/>
  <c r="CG14" i="30"/>
  <c r="CF14" i="30"/>
  <c r="CE14" i="30"/>
  <c r="DI6" i="30" s="1"/>
  <c r="BG61" i="30" s="1"/>
  <c r="CD14" i="30"/>
  <c r="CQ14" i="30" s="1"/>
  <c r="CA14" i="30"/>
  <c r="BZ14" i="30"/>
  <c r="BV14" i="30"/>
  <c r="BW14" i="30" s="1"/>
  <c r="BX14" i="30" s="1"/>
  <c r="DB13" i="30"/>
  <c r="DC13" i="30" s="1"/>
  <c r="AR68" i="30" s="1"/>
  <c r="CM13" i="30"/>
  <c r="CN13" i="30" s="1"/>
  <c r="CY12" i="30"/>
  <c r="CO12" i="30"/>
  <c r="DG10" i="30"/>
  <c r="DH10" i="30" s="1"/>
  <c r="BB65" i="30" s="1"/>
  <c r="CW10" i="30"/>
  <c r="CX10" i="30" s="1"/>
  <c r="CL10" i="30"/>
  <c r="DA9" i="30"/>
  <c r="CQ9" i="30"/>
  <c r="DD8" i="30"/>
  <c r="AW63" i="30" s="1"/>
  <c r="CT8" i="30"/>
  <c r="AM63" i="30" s="1"/>
  <c r="CY7" i="30"/>
  <c r="CM7" i="30"/>
  <c r="CN7" i="30" s="1"/>
  <c r="X62" i="30" s="1"/>
  <c r="BW5" i="30"/>
  <c r="BX5" i="30" s="1"/>
  <c r="BV5" i="30"/>
  <c r="BV3" i="30"/>
  <c r="CO7" i="30" l="1"/>
  <c r="AC62" i="30" s="1"/>
  <c r="CV8" i="30"/>
  <c r="DB9" i="30"/>
  <c r="DC9" i="30" s="1"/>
  <c r="AR64" i="30" s="1"/>
  <c r="CT11" i="30"/>
  <c r="DA12" i="30"/>
  <c r="CL8" i="30"/>
  <c r="DG8" i="30"/>
  <c r="DH8" i="30" s="1"/>
  <c r="BB63" i="30" s="1"/>
  <c r="DI10" i="30"/>
  <c r="BG65" i="30" s="1"/>
  <c r="DF11" i="30"/>
  <c r="CR13" i="30"/>
  <c r="CS13" i="30" s="1"/>
  <c r="DB7" i="30"/>
  <c r="DC7" i="30" s="1"/>
  <c r="AR62" i="30" s="1"/>
  <c r="DD9" i="30"/>
  <c r="AW64" i="30" s="1"/>
  <c r="DA10" i="30"/>
  <c r="CL11" i="30"/>
  <c r="DI8" i="30"/>
  <c r="BG63" i="30" s="1"/>
  <c r="DF9" i="30"/>
  <c r="CM11" i="30"/>
  <c r="CN11" i="30" s="1"/>
  <c r="DD12" i="30"/>
  <c r="AW67" i="30" s="1"/>
  <c r="CT13" i="30"/>
  <c r="CL14" i="30"/>
  <c r="DG6" i="30"/>
  <c r="DH6" i="30" s="1"/>
  <c r="BB61" i="30" s="1"/>
  <c r="CT7" i="30"/>
  <c r="AM62" i="30" s="1"/>
  <c r="DD7" i="30"/>
  <c r="AW62" i="30" s="1"/>
  <c r="CQ8" i="30"/>
  <c r="DA8" i="30"/>
  <c r="CL9" i="30"/>
  <c r="CW9" i="30"/>
  <c r="CX9" i="30" s="1"/>
  <c r="DG9" i="30"/>
  <c r="DH9" i="30" s="1"/>
  <c r="BB64" i="30" s="1"/>
  <c r="CO11" i="30"/>
  <c r="CY11" i="30"/>
  <c r="DI11" i="30"/>
  <c r="BG66" i="30" s="1"/>
  <c r="CV12" i="30"/>
  <c r="DG12" i="30"/>
  <c r="DH12" i="30" s="1"/>
  <c r="BB67" i="30" s="1"/>
  <c r="CW13" i="30"/>
  <c r="CX13" i="30" s="1"/>
  <c r="CR9" i="30"/>
  <c r="CS9" i="30" s="1"/>
  <c r="AH64" i="30" s="1"/>
  <c r="CQ12" i="30"/>
  <c r="DA7" i="30"/>
  <c r="CY10" i="30"/>
  <c r="DB12" i="30"/>
  <c r="DC12" i="30" s="1"/>
  <c r="AR67" i="30" s="1"/>
  <c r="DB6" i="30"/>
  <c r="DC6" i="30" s="1"/>
  <c r="AR61" i="30" s="1"/>
  <c r="CT9" i="30"/>
  <c r="AM64" i="30" s="1"/>
  <c r="CW11" i="30"/>
  <c r="CX11" i="30" s="1"/>
  <c r="CY8" i="30"/>
  <c r="DB10" i="30"/>
  <c r="DC10" i="30" s="1"/>
  <c r="AR65" i="30" s="1"/>
  <c r="CV7" i="30"/>
  <c r="CR8" i="30"/>
  <c r="CS8" i="30" s="1"/>
  <c r="AH63" i="30" s="1"/>
  <c r="CM9" i="30"/>
  <c r="CN9" i="30" s="1"/>
  <c r="X64" i="30" s="1"/>
  <c r="CT10" i="30"/>
  <c r="AM65" i="30" s="1"/>
  <c r="DD10" i="30"/>
  <c r="AW65" i="30" s="1"/>
  <c r="CQ11" i="30"/>
  <c r="DA11" i="30"/>
  <c r="CL12" i="30"/>
  <c r="CW12" i="30"/>
  <c r="CX12" i="30" s="1"/>
  <c r="CV14" i="30"/>
  <c r="CQ15" i="30"/>
  <c r="CW6" i="30"/>
  <c r="CX6" i="30" s="1"/>
  <c r="DI7" i="30"/>
  <c r="BG62" i="30" s="1"/>
  <c r="DF8" i="30"/>
  <c r="CM10" i="30"/>
  <c r="CN10" i="30" s="1"/>
  <c r="X65" i="30" s="1"/>
  <c r="CO13" i="30"/>
  <c r="AC66" i="30" s="1"/>
  <c r="CQ7" i="30"/>
  <c r="CW8" i="30"/>
  <c r="CX8" i="30" s="1"/>
  <c r="CV11" i="30"/>
  <c r="CR12" i="30"/>
  <c r="CS12" i="30" s="1"/>
  <c r="DG13" i="30"/>
  <c r="DH13" i="30" s="1"/>
  <c r="BB68" i="30" s="1"/>
  <c r="CR7" i="30"/>
  <c r="CS7" i="30" s="1"/>
  <c r="AH62" i="30" s="1"/>
  <c r="CM8" i="30"/>
  <c r="CN8" i="30" s="1"/>
  <c r="X63" i="30" s="1"/>
  <c r="CQ10" i="30"/>
  <c r="DG11" i="30"/>
  <c r="DH11" i="30" s="1"/>
  <c r="BB66" i="30" s="1"/>
  <c r="CO8" i="30"/>
  <c r="AC63" i="30" s="1"/>
  <c r="CV9" i="30"/>
  <c r="CR10" i="30"/>
  <c r="CS10" i="30" s="1"/>
  <c r="AH65" i="30" s="1"/>
  <c r="CT12" i="30"/>
  <c r="DF7" i="30"/>
  <c r="DB8" i="30"/>
  <c r="DC8" i="30" s="1"/>
  <c r="AR63" i="30" s="1"/>
  <c r="CR6" i="30"/>
  <c r="CS6" i="30" s="1"/>
  <c r="AH61" i="30" s="1"/>
  <c r="CL7" i="30"/>
  <c r="CW7" i="30"/>
  <c r="CX7" i="30" s="1"/>
  <c r="DG7" i="30"/>
  <c r="DH7" i="30" s="1"/>
  <c r="BB62" i="30" s="1"/>
  <c r="CO9" i="30"/>
  <c r="AC64" i="30" s="1"/>
  <c r="CY9" i="30"/>
  <c r="DI9" i="30"/>
  <c r="BG64" i="30" s="1"/>
  <c r="CV10" i="30"/>
  <c r="DF10" i="30"/>
  <c r="CR11" i="30"/>
  <c r="CS11" i="30" s="1"/>
  <c r="DB11" i="30"/>
  <c r="DC11" i="30" s="1"/>
  <c r="AR66" i="30" s="1"/>
  <c r="DI12" i="30"/>
  <c r="BG67" i="30" s="1"/>
  <c r="DB15" i="30"/>
  <c r="DC15" i="30" s="1"/>
  <c r="DA14" i="30"/>
  <c r="CV15" i="30"/>
  <c r="AV5" i="30"/>
  <c r="X66" i="30"/>
  <c r="L29" i="30"/>
  <c r="CB29" i="30" s="1"/>
  <c r="O29" i="30"/>
  <c r="CC29" i="30" s="1"/>
  <c r="O32" i="30"/>
  <c r="CC32" i="30" s="1"/>
  <c r="L32" i="30"/>
  <c r="CB32" i="30" s="1"/>
  <c r="O35" i="30"/>
  <c r="CC35" i="30" s="1"/>
  <c r="L35" i="30"/>
  <c r="CB35" i="30" s="1"/>
  <c r="O38" i="30"/>
  <c r="CC38" i="30" s="1"/>
  <c r="L38" i="30"/>
  <c r="CB38" i="30" s="1"/>
  <c r="O14" i="30"/>
  <c r="CC14" i="30" s="1"/>
  <c r="CM6" i="30" s="1"/>
  <c r="L14" i="30"/>
  <c r="CB14" i="30" s="1"/>
  <c r="CL6" i="30" s="1"/>
  <c r="O20" i="30"/>
  <c r="CC20" i="30" s="1"/>
  <c r="L20" i="30"/>
  <c r="CB20" i="30" s="1"/>
  <c r="O23" i="30"/>
  <c r="CC23" i="30" s="1"/>
  <c r="L23" i="30"/>
  <c r="CB23" i="30" s="1"/>
  <c r="O26" i="30"/>
  <c r="CC26" i="30" s="1"/>
  <c r="L26" i="30"/>
  <c r="CB26" i="30" s="1"/>
  <c r="O44" i="30"/>
  <c r="CC44" i="30" s="1"/>
  <c r="L44" i="30"/>
  <c r="CB44" i="30" s="1"/>
  <c r="O47" i="30"/>
  <c r="CC47" i="30" s="1"/>
  <c r="L47" i="30"/>
  <c r="CB47" i="30" s="1"/>
  <c r="O50" i="30"/>
  <c r="CC50" i="30" s="1"/>
  <c r="L50" i="30"/>
  <c r="CB50" i="30" s="1"/>
  <c r="L17" i="30"/>
  <c r="CB17" i="30" s="1"/>
  <c r="CL15" i="30" s="1"/>
  <c r="O17" i="30"/>
  <c r="CC17" i="30" s="1"/>
  <c r="CM15" i="30" s="1"/>
  <c r="L41" i="30"/>
  <c r="CB41" i="30" s="1"/>
  <c r="O41" i="30"/>
  <c r="CC41" i="30" s="1"/>
  <c r="CY6" i="30"/>
  <c r="CQ6" i="30"/>
  <c r="CV6" i="30"/>
  <c r="DA6" i="30"/>
  <c r="DF6" i="30"/>
  <c r="DF12" i="30"/>
  <c r="CL13" i="30"/>
  <c r="CQ13" i="30"/>
  <c r="CV13" i="30"/>
  <c r="DA13" i="30"/>
  <c r="DF13" i="30"/>
  <c r="CO14" i="30"/>
  <c r="AC68" i="30" s="1"/>
  <c r="CT14" i="30"/>
  <c r="AM68" i="30" s="1"/>
  <c r="CY14" i="30"/>
  <c r="DD14" i="30"/>
  <c r="CT15" i="30"/>
  <c r="AM67" i="30" s="1"/>
  <c r="CY15" i="30"/>
  <c r="DD15" i="30"/>
  <c r="CT6" i="30"/>
  <c r="AM61" i="30" s="1"/>
  <c r="DD6" i="30"/>
  <c r="AW61" i="30" s="1"/>
  <c r="DD13" i="30"/>
  <c r="AW68" i="30" s="1"/>
  <c r="DI13" i="30"/>
  <c r="BG68" i="30" s="1"/>
  <c r="CM14" i="30"/>
  <c r="CN14" i="30" s="1"/>
  <c r="X68" i="30" s="1"/>
  <c r="CR14" i="30"/>
  <c r="CS14" i="30" s="1"/>
  <c r="AH68" i="30" s="1"/>
  <c r="CW14" i="30"/>
  <c r="CX14" i="30" s="1"/>
  <c r="DB14" i="30"/>
  <c r="DC14" i="30" s="1"/>
  <c r="CR15" i="30"/>
  <c r="CS15" i="30" s="1"/>
  <c r="AH67" i="30" s="1"/>
  <c r="CW15" i="30"/>
  <c r="CX15" i="30" s="1"/>
  <c r="CN6" i="30" l="1"/>
  <c r="X61" i="30" s="1"/>
  <c r="CO6" i="30"/>
  <c r="AC61" i="30" s="1"/>
  <c r="CO15" i="30"/>
  <c r="AC67" i="30" s="1"/>
  <c r="CN15" i="30"/>
  <c r="X67" i="30" s="1"/>
  <c r="G5" i="3" l="1"/>
  <c r="F5" i="3"/>
  <c r="E5" i="3"/>
  <c r="D5" i="3"/>
  <c r="H5" i="3"/>
  <c r="I5" i="3"/>
  <c r="I22" i="3" l="1"/>
  <c r="H22" i="3"/>
  <c r="G22" i="3"/>
  <c r="F22" i="3"/>
  <c r="E22" i="3"/>
  <c r="D22" i="3"/>
  <c r="C22" i="3"/>
  <c r="B22" i="3"/>
  <c r="I21" i="3"/>
  <c r="H21" i="3"/>
  <c r="G21" i="3"/>
  <c r="F21" i="3"/>
  <c r="E21" i="3"/>
  <c r="D21" i="3"/>
  <c r="C21" i="3"/>
  <c r="B21" i="3"/>
  <c r="I20" i="3"/>
  <c r="H20" i="3"/>
  <c r="G20" i="3"/>
  <c r="F20" i="3"/>
  <c r="E20" i="3"/>
  <c r="D20" i="3"/>
  <c r="C20" i="3"/>
  <c r="B20" i="3"/>
  <c r="I19" i="3"/>
  <c r="H19" i="3"/>
  <c r="G19" i="3"/>
  <c r="F19" i="3"/>
  <c r="E19" i="3"/>
  <c r="D19" i="3"/>
  <c r="C19" i="3"/>
  <c r="B19" i="3"/>
  <c r="I18" i="3"/>
  <c r="H18" i="3"/>
  <c r="G18" i="3"/>
  <c r="F18" i="3"/>
  <c r="E18" i="3"/>
  <c r="D18" i="3"/>
  <c r="C18" i="3"/>
  <c r="B18" i="3"/>
  <c r="I17" i="3"/>
  <c r="H17" i="3"/>
  <c r="G17" i="3"/>
  <c r="F17" i="3"/>
  <c r="E17" i="3"/>
  <c r="D17" i="3"/>
  <c r="C17" i="3"/>
  <c r="B17" i="3"/>
  <c r="I16" i="3"/>
  <c r="H16" i="3"/>
  <c r="G16" i="3"/>
  <c r="F16" i="3"/>
  <c r="E16" i="3"/>
  <c r="D16" i="3"/>
  <c r="C16" i="3"/>
  <c r="B16" i="3"/>
  <c r="I15" i="3"/>
  <c r="H15" i="3"/>
  <c r="G15" i="3"/>
  <c r="F15" i="3"/>
  <c r="E15" i="3"/>
  <c r="D15" i="3"/>
  <c r="C15" i="3"/>
  <c r="B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1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BC3" authorId="0" shapeId="0" xr:uid="{00000000-0006-0000-0200-000001000000}">
      <text>
        <r>
          <rPr>
            <b/>
            <sz val="9"/>
            <color indexed="81"/>
            <rFont val="ＭＳ Ｐゴシック"/>
            <family val="3"/>
            <charset val="128"/>
          </rPr>
          <t xml:space="preserve">
日付を入力すると年齢が自動計算されます。
</t>
        </r>
      </text>
    </comment>
    <comment ref="J19" authorId="1" shapeId="0" xr:uid="{00000000-0006-0000-0200-000002000000}">
      <text>
        <r>
          <rPr>
            <b/>
            <sz val="9"/>
            <color indexed="81"/>
            <rFont val="MS P ゴシック"/>
            <family val="3"/>
            <charset val="128"/>
          </rPr>
          <t>経歴については、
開所日時点までの経歴（見込み）をご記載ください。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BC3" authorId="0" shapeId="0" xr:uid="{00000000-0006-0000-0500-000001000000}">
      <text>
        <r>
          <rPr>
            <b/>
            <sz val="9"/>
            <color indexed="81"/>
            <rFont val="ＭＳ Ｐゴシック"/>
            <family val="3"/>
            <charset val="128"/>
          </rPr>
          <t xml:space="preserve">
日付を入力すると年齢が自動計算されます。
</t>
        </r>
      </text>
    </comment>
    <comment ref="J19" authorId="1" shapeId="0" xr:uid="{00000000-0006-0000-0500-000002000000}">
      <text>
        <r>
          <rPr>
            <b/>
            <sz val="9"/>
            <color indexed="81"/>
            <rFont val="MS P ゴシック"/>
            <family val="3"/>
            <charset val="128"/>
          </rPr>
          <t>経歴については、
開所日時点までの経歴（見込み）をご記載ください。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D8" authorId="0" shapeId="0" xr:uid="{00000000-0006-0000-0A00-000001000000}">
      <text>
        <r>
          <rPr>
            <b/>
            <sz val="9"/>
            <color indexed="81"/>
            <rFont val="MS P ゴシック"/>
            <family val="3"/>
            <charset val="128"/>
          </rPr>
          <t>資料11の助成額をご記載ください。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J5" authorId="0" shapeId="0" xr:uid="{00000000-0006-0000-0B00-000001000000}">
      <text>
        <r>
          <rPr>
            <b/>
            <sz val="9"/>
            <color indexed="81"/>
            <rFont val="MS P ゴシック"/>
            <family val="3"/>
            <charset val="128"/>
          </rPr>
          <t xml:space="preserve">募集要項1ページをご覧いただき、助成の対象になる経費の金額をご記載ください。
</t>
        </r>
      </text>
    </comment>
  </commentList>
</comments>
</file>

<file path=xl/sharedStrings.xml><?xml version="1.0" encoding="utf-8"?>
<sst xmlns="http://schemas.openxmlformats.org/spreadsheetml/2006/main" count="1281" uniqueCount="449">
  <si>
    <t>H</t>
    <phoneticPr fontId="3"/>
  </si>
  <si>
    <t>S</t>
    <phoneticPr fontId="3"/>
  </si>
  <si>
    <t>女</t>
    <rPh sb="0" eb="1">
      <t>オンナ</t>
    </rPh>
    <phoneticPr fontId="3"/>
  </si>
  <si>
    <t>T</t>
    <phoneticPr fontId="3"/>
  </si>
  <si>
    <t>男</t>
    <rPh sb="0" eb="1">
      <t>オトコ</t>
    </rPh>
    <phoneticPr fontId="3"/>
  </si>
  <si>
    <t>M</t>
    <phoneticPr fontId="3"/>
  </si>
  <si>
    <t/>
  </si>
  <si>
    <t>住所</t>
    <rPh sb="0" eb="2">
      <t>ジュウショ</t>
    </rPh>
    <phoneticPr fontId="3"/>
  </si>
  <si>
    <t>性別</t>
    <rPh sb="0" eb="2">
      <t>セイベツ</t>
    </rPh>
    <phoneticPr fontId="3"/>
  </si>
  <si>
    <t>生年月日</t>
    <rPh sb="0" eb="2">
      <t>セイネン</t>
    </rPh>
    <rPh sb="2" eb="4">
      <t>ガッピ</t>
    </rPh>
    <phoneticPr fontId="3"/>
  </si>
  <si>
    <t>氏名</t>
    <rPh sb="0" eb="2">
      <t>シメイ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</si>
  <si>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</si>
  <si>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</si>
  <si>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</si>
  <si>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</si>
  <si>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</si>
  <si>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</si>
  <si>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</si>
  <si>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</si>
  <si>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</si>
  <si>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</si>
  <si>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</si>
  <si>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番号</t>
    <rPh sb="0" eb="2">
      <t>バンゴウ</t>
    </rPh>
    <phoneticPr fontId="3"/>
  </si>
  <si>
    <t>別紙</t>
    <rPh sb="0" eb="2">
      <t>ベッシ</t>
    </rPh>
    <phoneticPr fontId="3"/>
  </si>
  <si>
    <t>資料１</t>
    <rPh sb="0" eb="2">
      <t>シリョウ</t>
    </rPh>
    <phoneticPr fontId="2"/>
  </si>
  <si>
    <t>月</t>
    <rPh sb="0" eb="1">
      <t>ガツ</t>
    </rPh>
    <phoneticPr fontId="2"/>
  </si>
  <si>
    <t>年</t>
    <rPh sb="0" eb="1">
      <t>ネン</t>
    </rPh>
    <phoneticPr fontId="2"/>
  </si>
  <si>
    <t>～</t>
    <phoneticPr fontId="2"/>
  </si>
  <si>
    <t>〒</t>
    <phoneticPr fontId="2"/>
  </si>
  <si>
    <t>日</t>
    <rPh sb="0" eb="1">
      <t>ニチ</t>
    </rPh>
    <phoneticPr fontId="2"/>
  </si>
  <si>
    <t>S</t>
  </si>
  <si>
    <t>H</t>
  </si>
  <si>
    <t>資料３</t>
    <rPh sb="0" eb="2">
      <t>シリョウ</t>
    </rPh>
    <phoneticPr fontId="2"/>
  </si>
  <si>
    <t>所在地</t>
    <rPh sb="0" eb="3">
      <t>ショザイチ</t>
    </rPh>
    <phoneticPr fontId="2"/>
  </si>
  <si>
    <t>現住所</t>
    <rPh sb="0" eb="3">
      <t>ゲンジュウショ</t>
    </rPh>
    <phoneticPr fontId="3"/>
  </si>
  <si>
    <t>現在の職業</t>
    <rPh sb="0" eb="2">
      <t>ゲンザイ</t>
    </rPh>
    <rPh sb="3" eb="5">
      <t>ショクギョウ</t>
    </rPh>
    <phoneticPr fontId="3"/>
  </si>
  <si>
    <t>年月</t>
    <rPh sb="0" eb="2">
      <t>ネンゲツ</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</si>
  <si>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</si>
  <si>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</si>
  <si>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</si>
  <si>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</si>
  <si>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</si>
  <si>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</si>
  <si>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</si>
  <si>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常勤</t>
  </si>
  <si>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</si>
  <si>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</si>
  <si>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</si>
  <si>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</si>
  <si>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</si>
  <si>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（園長、担当年齢等）　</t>
    <phoneticPr fontId="2"/>
  </si>
  <si>
    <t>担当業務</t>
    <rPh sb="0" eb="2">
      <t>タントウ</t>
    </rPh>
    <rPh sb="2" eb="4">
      <t>ギョウム</t>
    </rPh>
    <phoneticPr fontId="2"/>
  </si>
  <si>
    <t xml:space="preserve">写真添付
</t>
    <rPh sb="0" eb="2">
      <t>シャシン</t>
    </rPh>
    <rPh sb="2" eb="4">
      <t>テンプ</t>
    </rPh>
    <phoneticPr fontId="2"/>
  </si>
  <si>
    <t>□</t>
  </si>
  <si>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3"/>
  </si>
  <si>
    <t>その他・特記事項</t>
    <rPh sb="2" eb="3">
      <t>タ</t>
    </rPh>
    <rPh sb="4" eb="6">
      <t>トッキ</t>
    </rPh>
    <rPh sb="6" eb="8">
      <t>ジコウ</t>
    </rPh>
    <phoneticPr fontId="2"/>
  </si>
  <si>
    <t>保育士資格</t>
    <rPh sb="0" eb="3">
      <t>ホイクシ</t>
    </rPh>
    <rPh sb="3" eb="5">
      <t>シカク</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</si>
  <si>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</si>
  <si>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</si>
  <si>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</si>
  <si>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</si>
  <si>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</si>
  <si>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</si>
  <si>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</si>
  <si>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</si>
  <si>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また、苦情を受け付けた場合はどのような対応を考えているか。</t>
    <phoneticPr fontId="2"/>
  </si>
  <si>
    <t>屋外活動に関する計画書</t>
    <rPh sb="0" eb="2">
      <t>オクガイ</t>
    </rPh>
    <rPh sb="2" eb="4">
      <t>カツドウ</t>
    </rPh>
    <rPh sb="5" eb="6">
      <t>カン</t>
    </rPh>
    <rPh sb="8" eb="11">
      <t>ケイカクショ</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</si>
  <si>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</si>
  <si>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</si>
  <si>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０歳</t>
    <rPh sb="1" eb="2">
      <t>サイ</t>
    </rPh>
    <phoneticPr fontId="2"/>
  </si>
  <si>
    <t>合計</t>
    <rPh sb="0" eb="2">
      <t>ゴウケイ</t>
    </rPh>
    <phoneticPr fontId="2"/>
  </si>
  <si>
    <t>名称</t>
    <rPh sb="0" eb="2">
      <t>メイショウ</t>
    </rPh>
    <phoneticPr fontId="2"/>
  </si>
  <si>
    <t>㎡）</t>
    <phoneticPr fontId="2"/>
  </si>
  <si>
    <t>（面積　約</t>
    <rPh sb="1" eb="3">
      <t>メンセキ</t>
    </rPh>
    <rPh sb="4" eb="5">
      <t>ヤク</t>
    </rPh>
    <phoneticPr fontId="2"/>
  </si>
  <si>
    <t>年</t>
    <phoneticPr fontId="3"/>
  </si>
  <si>
    <t>月</t>
    <phoneticPr fontId="3"/>
  </si>
  <si>
    <t>日現在</t>
    <phoneticPr fontId="3"/>
  </si>
  <si>
    <t>令和</t>
    <rPh sb="0" eb="2">
      <t>レイワ</t>
    </rPh>
    <phoneticPr fontId="3"/>
  </si>
  <si>
    <t>1</t>
    <phoneticPr fontId="2"/>
  </si>
  <si>
    <t>50</t>
    <phoneticPr fontId="2"/>
  </si>
  <si>
    <t>4</t>
    <phoneticPr fontId="2"/>
  </si>
  <si>
    <t>H</t>
    <phoneticPr fontId="2"/>
  </si>
  <si>
    <t>連携施設設定に関する計画書</t>
    <rPh sb="0" eb="2">
      <t>レンケイ</t>
    </rPh>
    <rPh sb="2" eb="4">
      <t>シセツ</t>
    </rPh>
    <rPh sb="4" eb="6">
      <t>セッテイ</t>
    </rPh>
    <rPh sb="7" eb="8">
      <t>カン</t>
    </rPh>
    <rPh sb="10" eb="13">
      <t>ケイカクショ</t>
    </rPh>
    <phoneticPr fontId="2"/>
  </si>
  <si>
    <t>1歳</t>
    <rPh sb="1" eb="2">
      <t>サイ</t>
    </rPh>
    <phoneticPr fontId="2"/>
  </si>
  <si>
    <t>2歳</t>
    <rPh sb="1" eb="2">
      <t>サイ</t>
    </rPh>
    <phoneticPr fontId="2"/>
  </si>
  <si>
    <t>種別</t>
    <rPh sb="0" eb="2">
      <t>シュベツ</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</si>
  <si>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</si>
  <si>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</si>
  <si>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</si>
  <si>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</si>
  <si>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</si>
  <si>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</si>
  <si>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</si>
  <si>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</si>
  <si>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</si>
  <si>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</si>
  <si>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</si>
  <si>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保育所</t>
    <rPh sb="0" eb="2">
      <t>ホイク</t>
    </rPh>
    <rPh sb="2" eb="3">
      <t>ショ</t>
    </rPh>
    <phoneticPr fontId="2"/>
  </si>
  <si>
    <t>調整済</t>
    <rPh sb="0" eb="2">
      <t>チョウセイ</t>
    </rPh>
    <rPh sb="2" eb="3">
      <t>スミ</t>
    </rPh>
    <phoneticPr fontId="2"/>
  </si>
  <si>
    <t>幼稚園</t>
    <rPh sb="0" eb="3">
      <t>ヨウチエン</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</si>
  <si>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</si>
  <si>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</si>
  <si>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</si>
  <si>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</si>
  <si>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勤務時間</t>
    <rPh sb="0" eb="2">
      <t>キンム</t>
    </rPh>
    <rPh sb="2" eb="4">
      <t>ジカン</t>
    </rPh>
    <phoneticPr fontId="2"/>
  </si>
  <si>
    <t>令和　年　月　日現在</t>
    <rPh sb="0" eb="1">
      <t>レイ</t>
    </rPh>
    <rPh sb="1" eb="2">
      <t>ワ</t>
    </rPh>
    <rPh sb="3" eb="4">
      <t>ネン</t>
    </rPh>
    <rPh sb="5" eb="6">
      <t>ゲツ</t>
    </rPh>
    <rPh sb="7" eb="8">
      <t>ニチ</t>
    </rPh>
    <rPh sb="8" eb="10">
      <t>ゲンザイ</t>
    </rPh>
    <phoneticPr fontId="3"/>
  </si>
  <si>
    <t>氏名：</t>
    <rPh sb="0" eb="2">
      <t>シメイ</t>
    </rPh>
    <phoneticPr fontId="3"/>
  </si>
  <si>
    <t>個人の住所</t>
    <rPh sb="0" eb="2">
      <t>コジン</t>
    </rPh>
    <rPh sb="3" eb="5">
      <t>ジュウショ</t>
    </rPh>
    <phoneticPr fontId="3"/>
  </si>
  <si>
    <t>氏名のｶﾅ</t>
    <rPh sb="0" eb="2">
      <t>シメイ</t>
    </rPh>
    <phoneticPr fontId="3"/>
  </si>
  <si>
    <t>役職従事年数</t>
    <rPh sb="0" eb="6">
      <t>ヤクショクジュウジネンスウ</t>
    </rPh>
    <phoneticPr fontId="2"/>
  </si>
  <si>
    <t>横浜　太郎</t>
    <rPh sb="0" eb="2">
      <t>ヨコハマ</t>
    </rPh>
    <rPh sb="3" eb="5">
      <t>タロウ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</si>
  <si>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</si>
  <si>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</si>
  <si>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</si>
  <si>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</si>
  <si>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</si>
  <si>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</si>
  <si>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</si>
  <si>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</si>
  <si>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</si>
  <si>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</si>
  <si>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常勤</t>
    <rPh sb="0" eb="2">
      <t>ジョウキン</t>
    </rPh>
    <phoneticPr fontId="2"/>
  </si>
  <si>
    <t>主幹保育教諭</t>
    <rPh sb="0" eb="2">
      <t>シュカン</t>
    </rPh>
    <rPh sb="2" eb="4">
      <t>ホイク</t>
    </rPh>
    <rPh sb="4" eb="6">
      <t>キョウユ</t>
    </rPh>
    <phoneticPr fontId="2"/>
  </si>
  <si>
    <t>231-0017</t>
    <phoneticPr fontId="2"/>
  </si>
  <si>
    <t>認定こども園</t>
    <rPh sb="0" eb="2">
      <t>ニンテイ</t>
    </rPh>
    <rPh sb="5" eb="6">
      <t>エン</t>
    </rPh>
    <phoneticPr fontId="2"/>
  </si>
  <si>
    <t>神奈川県横浜市中区港町１－１</t>
    <rPh sb="0" eb="4">
      <t>カナガワケン</t>
    </rPh>
    <rPh sb="4" eb="7">
      <t>ヨコハマシ</t>
    </rPh>
    <rPh sb="7" eb="9">
      <t>ナカク</t>
    </rPh>
    <rPh sb="9" eb="11">
      <t>ミナトチョウ</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</si>
  <si>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</si>
  <si>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</si>
  <si>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</si>
  <si>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</si>
  <si>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</si>
  <si>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</si>
  <si>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</si>
  <si>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（施設所在地・定員数・受入年齢）</t>
    <rPh sb="1" eb="3">
      <t>シセツ</t>
    </rPh>
    <rPh sb="3" eb="6">
      <t>ショザイチ</t>
    </rPh>
    <rPh sb="7" eb="10">
      <t>テイインスウ</t>
    </rPh>
    <rPh sb="11" eb="13">
      <t>ウケイレ</t>
    </rPh>
    <rPh sb="13" eb="15">
      <t>ネンレイ</t>
    </rPh>
    <phoneticPr fontId="3"/>
  </si>
  <si>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</si>
  <si>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</si>
  <si>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</si>
  <si>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</si>
  <si>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</si>
  <si>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</si>
  <si>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</si>
  <si>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</si>
  <si>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</si>
  <si>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</si>
  <si>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有り→受講修了証(写）を添付</t>
    <phoneticPr fontId="2"/>
  </si>
  <si>
    <t>福祉歴</t>
    <rPh sb="0" eb="3">
      <t>フクシレキ</t>
    </rPh>
    <phoneticPr fontId="2"/>
  </si>
  <si>
    <t>施設種類</t>
    <rPh sb="0" eb="2">
      <t>シセツ</t>
    </rPh>
    <rPh sb="2" eb="4">
      <t>シュルイ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</si>
  <si>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</si>
  <si>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</si>
  <si>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</si>
  <si>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</si>
  <si>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</si>
  <si>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</si>
  <si>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家庭的保育者履歴書</t>
    <rPh sb="0" eb="2">
      <t>カテイ</t>
    </rPh>
    <rPh sb="2" eb="3">
      <t>テキ</t>
    </rPh>
    <rPh sb="3" eb="5">
      <t>ホイク</t>
    </rPh>
    <rPh sb="5" eb="6">
      <t>シャ</t>
    </rPh>
    <rPh sb="6" eb="9">
      <t>リレキショ</t>
    </rPh>
    <phoneticPr fontId="2"/>
  </si>
  <si>
    <t>★★ナーサリー　施設長</t>
    <rPh sb="8" eb="11">
      <t>シセツチョウ</t>
    </rPh>
    <phoneticPr fontId="2"/>
  </si>
  <si>
    <t>1歳児担任等</t>
    <rPh sb="5" eb="6">
      <t>ナド</t>
    </rPh>
    <phoneticPr fontId="2"/>
  </si>
  <si>
    <t>企業主導型</t>
    <rPh sb="0" eb="2">
      <t>キギョウ</t>
    </rPh>
    <rPh sb="2" eb="5">
      <t>シュドウガタ</t>
    </rPh>
    <phoneticPr fontId="2"/>
  </si>
  <si>
    <t>主幹保育教諭</t>
  </si>
  <si>
    <t>株式会社△△　★★ナーサリー</t>
    <rPh sb="0" eb="4">
      <t>カブシキガイシャ</t>
    </rPh>
    <phoneticPr fontId="2"/>
  </si>
  <si>
    <t>０歳児担当
施設長</t>
    <rPh sb="1" eb="2">
      <t>サイ</t>
    </rPh>
    <rPh sb="2" eb="3">
      <t>ジ</t>
    </rPh>
    <rPh sb="3" eb="5">
      <t>タントウ</t>
    </rPh>
    <rPh sb="6" eb="9">
      <t>シセツチョウ</t>
    </rPh>
    <phoneticPr fontId="2"/>
  </si>
  <si>
    <t>企業主導型</t>
  </si>
  <si>
    <t>横浜市中区・60名・０～５歳</t>
    <phoneticPr fontId="2"/>
  </si>
  <si>
    <t>企業主導型保育事業</t>
    <rPh sb="0" eb="2">
      <t>キギョウ</t>
    </rPh>
    <rPh sb="2" eb="5">
      <t>シュドウガタ</t>
    </rPh>
    <rPh sb="5" eb="7">
      <t>ホイク</t>
    </rPh>
    <rPh sb="7" eb="9">
      <t>ジギョウ</t>
    </rPh>
    <phoneticPr fontId="2"/>
  </si>
  <si>
    <t>〇保育の質向上のための園内外の研修や評価等について、どのような取り組みを行いたいと考えているか。</t>
  </si>
  <si>
    <t>最寄りの鉄道駅</t>
    <rPh sb="4" eb="6">
      <t>テツドウ</t>
    </rPh>
    <rPh sb="6" eb="7">
      <t>エキ</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</si>
  <si>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</si>
  <si>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</si>
  <si>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</si>
  <si>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</si>
  <si>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</si>
  <si>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</si>
  <si>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</si>
  <si>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</si>
  <si>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</si>
  <si>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幼児計</t>
    <rPh sb="0" eb="2">
      <t>ヨウジ</t>
    </rPh>
    <rPh sb="2" eb="3">
      <t>ケイ</t>
    </rPh>
    <phoneticPr fontId="2"/>
  </si>
  <si>
    <t>ｍ（園児が歩いて約</t>
    <rPh sb="2" eb="4">
      <t>エンジ</t>
    </rPh>
    <rPh sb="5" eb="6">
      <t>アル</t>
    </rPh>
    <rPh sb="8" eb="9">
      <t>ヤク</t>
    </rPh>
    <phoneticPr fontId="2"/>
  </si>
  <si>
    <t>分）</t>
    <rPh sb="0" eb="1">
      <t>フン</t>
    </rPh>
    <phoneticPr fontId="2"/>
  </si>
  <si>
    <t>※園児の徒歩60ｍ／分とし、５分以内（300ｍ以内）であること。</t>
    <phoneticPr fontId="2"/>
  </si>
  <si>
    <t>屋外活動にあたっての人員確保について</t>
    <rPh sb="0" eb="2">
      <t>オクガイ</t>
    </rPh>
    <rPh sb="2" eb="4">
      <t>カツドウ</t>
    </rPh>
    <rPh sb="10" eb="12">
      <t>ジンイン</t>
    </rPh>
    <rPh sb="12" eb="14">
      <t>カクホ</t>
    </rPh>
    <phoneticPr fontId="2"/>
  </si>
  <si>
    <t>・追加人員</t>
    <rPh sb="1" eb="3">
      <t>ツイカ</t>
    </rPh>
    <rPh sb="3" eb="5">
      <t>ジンイン</t>
    </rPh>
    <phoneticPr fontId="2"/>
  </si>
  <si>
    <t>人</t>
    <rPh sb="0" eb="1">
      <t>ニン</t>
    </rPh>
    <phoneticPr fontId="2"/>
  </si>
  <si>
    <t>・勤務時間</t>
    <rPh sb="1" eb="3">
      <t>キンム</t>
    </rPh>
    <rPh sb="3" eb="5">
      <t>ジカン</t>
    </rPh>
    <phoneticPr fontId="2"/>
  </si>
  <si>
    <t>時</t>
    <rPh sb="0" eb="1">
      <t>ジ</t>
    </rPh>
    <phoneticPr fontId="2"/>
  </si>
  <si>
    <t>分～</t>
    <rPh sb="0" eb="1">
      <t>ブン</t>
    </rPh>
    <phoneticPr fontId="2"/>
  </si>
  <si>
    <t>分（</t>
    <rPh sb="0" eb="1">
      <t>ブン</t>
    </rPh>
    <phoneticPr fontId="2"/>
  </si>
  <si>
    <t>人）</t>
    <rPh sb="0" eb="1">
      <t>ニン</t>
    </rPh>
    <phoneticPr fontId="2"/>
  </si>
  <si>
    <t>屋外活動時の
トイレの利用について</t>
    <rPh sb="0" eb="2">
      <t>オクガイ</t>
    </rPh>
    <rPh sb="2" eb="4">
      <t>カツドウ</t>
    </rPh>
    <rPh sb="4" eb="5">
      <t>ジ</t>
    </rPh>
    <rPh sb="11" eb="13">
      <t>リヨウ</t>
    </rPh>
    <phoneticPr fontId="2"/>
  </si>
  <si>
    <t>２　屋外遊戯場に代わるべき場所について</t>
  </si>
  <si>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</si>
  <si>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</si>
  <si>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</si>
  <si>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</si>
  <si>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</si>
  <si>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</si>
  <si>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</si>
  <si>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</si>
  <si>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</si>
  <si>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</si>
  <si>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</si>
  <si>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</si>
  <si>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</si>
  <si>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</si>
  <si>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</si>
  <si>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</si>
  <si>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</si>
  <si>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</si>
  <si>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</si>
  <si>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</si>
  <si>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</si>
  <si>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</si>
  <si>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</si>
  <si>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</si>
  <si>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</si>
  <si>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</si>
  <si>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</si>
  <si>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</si>
  <si>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１　連携先との位置</t>
    <rPh sb="2" eb="4">
      <t>レンケイ</t>
    </rPh>
    <rPh sb="4" eb="5">
      <t>サキ</t>
    </rPh>
    <rPh sb="7" eb="9">
      <t>イチ</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</si>
  <si>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</si>
  <si>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２　連携先の状況</t>
    <rPh sb="2" eb="4">
      <t>レンケイ</t>
    </rPh>
    <rPh sb="4" eb="5">
      <t>サキ</t>
    </rPh>
    <rPh sb="6" eb="8">
      <t>ジョウキョウ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</si>
  <si>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</si>
  <si>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</si>
  <si>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</si>
  <si>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3　活動状況</t>
    <phoneticPr fontId="2"/>
  </si>
  <si>
    <t>４　連携施設設定で重視していること</t>
    <rPh sb="2" eb="4">
      <t>レンケイ</t>
    </rPh>
    <rPh sb="4" eb="6">
      <t>シセツ</t>
    </rPh>
    <rPh sb="6" eb="8">
      <t>セッテイ</t>
    </rPh>
    <rPh sb="9" eb="11">
      <t>ジュウシ</t>
    </rPh>
    <phoneticPr fontId="2"/>
  </si>
  <si>
    <t>記載に当たっての留意事項</t>
    <rPh sb="0" eb="2">
      <t>キサイ</t>
    </rPh>
    <rPh sb="3" eb="4">
      <t>ア</t>
    </rPh>
    <rPh sb="8" eb="12">
      <t>リュウイジコウ</t>
    </rPh>
    <phoneticPr fontId="2"/>
  </si>
  <si>
    <t>保育施設・事業所名</t>
    <rPh sb="0" eb="4">
      <t>ホイクシセツ</t>
    </rPh>
    <rPh sb="5" eb="9">
      <t>ジギョウショメイ</t>
    </rPh>
    <phoneticPr fontId="3"/>
  </si>
  <si>
    <t>退職理由</t>
    <rPh sb="0" eb="4">
      <t>タイショクリユウ</t>
    </rPh>
    <phoneticPr fontId="3"/>
  </si>
  <si>
    <t>家庭的保育者のこれまでの職歴について、退職の理由について個々に記載お願いします。
※記載できる範囲で構いませんが、「一身上の都合」等、理由がわからないものは不可
（例）●●保育園
　　　親の介護により退職</t>
    <rPh sb="0" eb="6">
      <t>カテイテキホイクシャ</t>
    </rPh>
    <rPh sb="12" eb="14">
      <t>ショクレキ</t>
    </rPh>
    <rPh sb="19" eb="21">
      <t>タイショク</t>
    </rPh>
    <rPh sb="22" eb="24">
      <t>リユウ</t>
    </rPh>
    <rPh sb="28" eb="30">
      <t>ココ</t>
    </rPh>
    <rPh sb="31" eb="33">
      <t>キサイ</t>
    </rPh>
    <rPh sb="34" eb="35">
      <t>ネガ</t>
    </rPh>
    <rPh sb="43" eb="45">
      <t>キサイ</t>
    </rPh>
    <rPh sb="48" eb="50">
      <t>ハンイ</t>
    </rPh>
    <rPh sb="51" eb="52">
      <t>カマ</t>
    </rPh>
    <rPh sb="59" eb="62">
      <t>イッシンジョウ</t>
    </rPh>
    <rPh sb="63" eb="65">
      <t>ツゴウ</t>
    </rPh>
    <rPh sb="66" eb="67">
      <t>トウ</t>
    </rPh>
    <rPh sb="68" eb="70">
      <t>リユウ</t>
    </rPh>
    <rPh sb="79" eb="81">
      <t>フカ</t>
    </rPh>
    <rPh sb="84" eb="85">
      <t>レイ</t>
    </rPh>
    <rPh sb="88" eb="91">
      <t>ホイクエン</t>
    </rPh>
    <rPh sb="95" eb="96">
      <t>オヤ</t>
    </rPh>
    <rPh sb="97" eb="99">
      <t>カイゴ</t>
    </rPh>
    <rPh sb="102" eb="104">
      <t>タイショク</t>
    </rPh>
    <phoneticPr fontId="3"/>
  </si>
  <si>
    <r>
      <t xml:space="preserve">家庭的保育者の
退職理由など
</t>
    </r>
    <r>
      <rPr>
        <sz val="8"/>
        <rFont val="ＭＳ Ｐゴシック"/>
        <family val="3"/>
        <charset val="128"/>
        <scheme val="minor"/>
      </rPr>
      <t>（これまで勤務されたすべての保育施設・事業所について記載してください）</t>
    </r>
    <rPh sb="0" eb="6">
      <t>カテイテキホ</t>
    </rPh>
    <rPh sb="8" eb="10">
      <t>タイショク</t>
    </rPh>
    <rPh sb="10" eb="12">
      <t>リユウ</t>
    </rPh>
    <rPh sb="20" eb="22">
      <t>キンム</t>
    </rPh>
    <rPh sb="29" eb="31">
      <t>ホイク</t>
    </rPh>
    <rPh sb="31" eb="33">
      <t>シセツ</t>
    </rPh>
    <rPh sb="34" eb="37">
      <t>ジギョウショ</t>
    </rPh>
    <rPh sb="41" eb="43">
      <t>キサイ</t>
    </rPh>
    <phoneticPr fontId="3"/>
  </si>
  <si>
    <t>R</t>
  </si>
  <si>
    <t>資料５</t>
    <rPh sb="0" eb="2">
      <t>シリョウ</t>
    </rPh>
    <phoneticPr fontId="2"/>
  </si>
  <si>
    <t>資料６</t>
    <rPh sb="0" eb="2">
      <t>シリョウ</t>
    </rPh>
    <phoneticPr fontId="2"/>
  </si>
  <si>
    <t>勤務予定表</t>
    <rPh sb="0" eb="2">
      <t>キンム</t>
    </rPh>
    <rPh sb="2" eb="5">
      <t>ヨテイヒョウ</t>
    </rPh>
    <phoneticPr fontId="2"/>
  </si>
  <si>
    <t>月間</t>
    <rPh sb="0" eb="2">
      <t>ゲッカン</t>
    </rPh>
    <phoneticPr fontId="2"/>
  </si>
  <si>
    <t>常勤・
非常勤</t>
    <rPh sb="0" eb="2">
      <t>ジョウキン</t>
    </rPh>
    <rPh sb="4" eb="7">
      <t>ヒジョウキン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</si>
  <si>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</si>
  <si>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</si>
  <si>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</si>
  <si>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</si>
  <si>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</si>
  <si>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</si>
  <si>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</si>
  <si>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</si>
  <si>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</si>
  <si>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</si>
  <si>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</si>
  <si>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</si>
  <si>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</si>
  <si>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</si>
  <si>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</si>
  <si>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</si>
  <si>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</si>
  <si>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</si>
  <si>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</si>
  <si>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</si>
  <si>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</si>
  <si>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</si>
  <si>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</si>
  <si>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</si>
  <si>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</si>
  <si>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</si>
  <si>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</si>
  <si>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</si>
  <si>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</si>
  <si>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</si>
  <si>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</si>
  <si>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勤務日数</t>
    <rPh sb="0" eb="2">
      <t>キンム</t>
    </rPh>
    <rPh sb="2" eb="4">
      <t>ニッスウ</t>
    </rPh>
    <phoneticPr fontId="2"/>
  </si>
  <si>
    <t>時間</t>
    <rPh sb="0" eb="2">
      <t>ジカン</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</si>
  <si>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</si>
  <si>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1日あたり（平日）</t>
    <rPh sb="1" eb="2">
      <t>ニチ</t>
    </rPh>
    <rPh sb="6" eb="8">
      <t>ヘイジツ</t>
    </rPh>
    <phoneticPr fontId="2"/>
  </si>
  <si>
    <t>午前</t>
    <rPh sb="0" eb="2">
      <t>ゴゼン</t>
    </rPh>
    <phoneticPr fontId="2"/>
  </si>
  <si>
    <t>午後</t>
    <rPh sb="0" eb="2">
      <t>ゴゴ</t>
    </rPh>
    <phoneticPr fontId="2"/>
  </si>
  <si>
    <t>1日あたり（土曜日）</t>
    <rPh sb="1" eb="2">
      <t>ニチ</t>
    </rPh>
    <rPh sb="6" eb="9">
      <t>ドヨウビ</t>
    </rPh>
    <phoneticPr fontId="2"/>
  </si>
  <si>
    <t>資料８</t>
    <rPh sb="0" eb="2">
      <t>シリョウ</t>
    </rPh>
    <phoneticPr fontId="2"/>
  </si>
  <si>
    <t>１　連携先施設について</t>
    <phoneticPr fontId="2"/>
  </si>
  <si>
    <t>　（1）名称</t>
    <phoneticPr fontId="2"/>
  </si>
  <si>
    <t>　（認可保育所　・　幼稚園　・　認定こども園）</t>
    <phoneticPr fontId="2"/>
  </si>
  <si>
    <t>　（2）施設所在地</t>
    <phoneticPr fontId="2"/>
  </si>
  <si>
    <t xml:space="preserve">
</t>
    <phoneticPr fontId="2"/>
  </si>
  <si>
    <t>２　連携内容　（※該当欄にチェックしてください。）</t>
    <phoneticPr fontId="2"/>
  </si>
  <si>
    <t>　　□屋外遊戯場の解放　　</t>
    <phoneticPr fontId="2"/>
  </si>
  <si>
    <t>　　□合同保育・合同での行事　</t>
    <phoneticPr fontId="2"/>
  </si>
  <si>
    <t>　
　□合同研修等職員間の交流</t>
    <phoneticPr fontId="2"/>
  </si>
  <si>
    <t xml:space="preserve">
　　□保育内容の助言・相談
</t>
    <phoneticPr fontId="2"/>
  </si>
  <si>
    <t xml:space="preserve">　　□その他（　　　　　　　　　　　　　　　　　　　　　　　　　　　）
</t>
    <phoneticPr fontId="2"/>
  </si>
  <si>
    <t xml:space="preserve">　□卒園後の進級先の確保
</t>
    <phoneticPr fontId="2"/>
  </si>
  <si>
    <t>　　２歳児利用定員の（　　　　　　）人分確保</t>
    <phoneticPr fontId="2"/>
  </si>
  <si>
    <t>　□代替保育</t>
    <phoneticPr fontId="2"/>
  </si>
  <si>
    <t>令和　　　年　　月　　日</t>
    <phoneticPr fontId="2"/>
  </si>
  <si>
    <t>甲（連携先法人）</t>
    <phoneticPr fontId="2"/>
  </si>
  <si>
    <t>　所在地</t>
    <phoneticPr fontId="2"/>
  </si>
  <si>
    <t>　代表者職　氏名</t>
    <phoneticPr fontId="2"/>
  </si>
  <si>
    <t>印</t>
    <rPh sb="0" eb="1">
      <t>イン</t>
    </rPh>
    <phoneticPr fontId="2"/>
  </si>
  <si>
    <t>氏名</t>
    <phoneticPr fontId="2"/>
  </si>
  <si>
    <t>（仮称）</t>
    <rPh sb="1" eb="3">
      <t>カショウ</t>
    </rPh>
    <phoneticPr fontId="2"/>
  </si>
  <si>
    <t>基準額</t>
    <rPh sb="0" eb="2">
      <t>キジュン</t>
    </rPh>
    <rPh sb="2" eb="3">
      <t>ガク</t>
    </rPh>
    <phoneticPr fontId="2"/>
  </si>
  <si>
    <t>※０円の場合は「０」と入力してください。</t>
    <rPh sb="2" eb="3">
      <t>エン</t>
    </rPh>
    <rPh sb="4" eb="6">
      <t>バアイ</t>
    </rPh>
    <rPh sb="11" eb="13">
      <t>ニュウリョク</t>
    </rPh>
    <phoneticPr fontId="2"/>
  </si>
  <si>
    <t>実支出額</t>
  </si>
  <si>
    <t>備考</t>
    <rPh sb="0" eb="2">
      <t>ビコウ</t>
    </rPh>
    <phoneticPr fontId="2"/>
  </si>
  <si>
    <t>上限</t>
    <rPh sb="0" eb="2">
      <t>ジョウゲン</t>
    </rPh>
    <phoneticPr fontId="2"/>
  </si>
  <si>
    <t>対象額</t>
    <rPh sb="0" eb="3">
      <t>タイショウガク</t>
    </rPh>
    <phoneticPr fontId="2"/>
  </si>
  <si>
    <t>計</t>
  </si>
  <si>
    <t>アとイを比較し少ない方</t>
    <rPh sb="4" eb="6">
      <t>ヒカク</t>
    </rPh>
    <rPh sb="7" eb="8">
      <t>スク</t>
    </rPh>
    <rPh sb="10" eb="11">
      <t>ホウ</t>
    </rPh>
    <phoneticPr fontId="2"/>
  </si>
  <si>
    <t>資料９</t>
    <rPh sb="0" eb="2">
      <t>シリョウ</t>
    </rPh>
    <phoneticPr fontId="2"/>
  </si>
  <si>
    <t>備品費</t>
    <phoneticPr fontId="2"/>
  </si>
  <si>
    <t>財源充当確認書</t>
    <rPh sb="0" eb="2">
      <t>ザイゲン</t>
    </rPh>
    <rPh sb="2" eb="4">
      <t>ジュウトウ</t>
    </rPh>
    <rPh sb="4" eb="7">
      <t>カクニンショ</t>
    </rPh>
    <phoneticPr fontId="2"/>
  </si>
  <si>
    <t>※該当するものに○</t>
    <rPh sb="1" eb="3">
      <t>ガイトウ</t>
    </rPh>
    <phoneticPr fontId="2"/>
  </si>
  <si>
    <t>　</t>
  </si>
  <si>
    <t>整備に係る自己資金</t>
    <rPh sb="0" eb="2">
      <t>セイビ</t>
    </rPh>
    <rPh sb="3" eb="4">
      <t>カカ</t>
    </rPh>
    <rPh sb="5" eb="7">
      <t>ジコ</t>
    </rPh>
    <rPh sb="7" eb="9">
      <t>シキン</t>
    </rPh>
    <phoneticPr fontId="2"/>
  </si>
  <si>
    <t>令和</t>
    <rPh sb="0" eb="2">
      <t>レイワ</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</si>
  <si>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</si>
  <si>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</si>
  <si>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</si>
  <si>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</si>
  <si>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</si>
  <si>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銀行</t>
    <rPh sb="0" eb="2">
      <t>ギンコウ</t>
    </rPh>
    <phoneticPr fontId="2"/>
  </si>
  <si>
    <t>支店</t>
    <rPh sb="0" eb="2">
      <t>シテン</t>
    </rPh>
    <phoneticPr fontId="2"/>
  </si>
  <si>
    <t>番号</t>
    <rPh sb="0" eb="2">
      <t>バンゴウ</t>
    </rPh>
    <phoneticPr fontId="2"/>
  </si>
  <si>
    <t>園名</t>
    <rPh sb="0" eb="1">
      <t>エン</t>
    </rPh>
    <rPh sb="1" eb="2">
      <t>メイ</t>
    </rPh>
    <phoneticPr fontId="2"/>
  </si>
  <si>
    <t>補助者等履歴書</t>
    <rPh sb="0" eb="7">
      <t>ホジョシャトウリレキショ</t>
    </rPh>
    <phoneticPr fontId="2"/>
  </si>
  <si>
    <t>園名</t>
    <rPh sb="0" eb="2">
      <t>エンメイ</t>
    </rPh>
    <phoneticPr fontId="2"/>
  </si>
  <si>
    <t>乙（家庭的保育事業）</t>
    <rPh sb="2" eb="4">
      <t>カテイ</t>
    </rPh>
    <rPh sb="4" eb="5">
      <t>テキ</t>
    </rPh>
    <rPh sb="5" eb="7">
      <t>ホイク</t>
    </rPh>
    <rPh sb="7" eb="9">
      <t>ジギョウ</t>
    </rPh>
    <phoneticPr fontId="2"/>
  </si>
  <si>
    <t>補助金額の算出</t>
    <rPh sb="0" eb="2">
      <t>ホジョ</t>
    </rPh>
    <rPh sb="2" eb="4">
      <t>キンガク</t>
    </rPh>
    <rPh sb="5" eb="7">
      <t>サンシュツ</t>
    </rPh>
    <phoneticPr fontId="2"/>
  </si>
  <si>
    <t>助成額</t>
    <rPh sb="0" eb="3">
      <t>ジョセイガク</t>
    </rPh>
    <phoneticPr fontId="2"/>
  </si>
  <si>
    <t>園名：</t>
    <rPh sb="0" eb="2">
      <t>エンメイ</t>
    </rPh>
    <phoneticPr fontId="2"/>
  </si>
  <si>
    <t>ア</t>
    <phoneticPr fontId="2"/>
  </si>
  <si>
    <t>イ</t>
    <phoneticPr fontId="2"/>
  </si>
  <si>
    <t>園名</t>
    <rPh sb="0" eb="1">
      <t>エン</t>
    </rPh>
    <phoneticPr fontId="2"/>
  </si>
  <si>
    <t>運用財産（※１）</t>
    <rPh sb="0" eb="2">
      <t>ウンヨウ</t>
    </rPh>
    <rPh sb="2" eb="4">
      <t>ザイサン</t>
    </rPh>
    <phoneticPr fontId="2"/>
  </si>
  <si>
    <t>対象経費</t>
    <rPh sb="0" eb="4">
      <t>タイショウケイヒ</t>
    </rPh>
    <phoneticPr fontId="2"/>
  </si>
  <si>
    <t>内容</t>
    <rPh sb="0" eb="2">
      <t>ナイヨウ</t>
    </rPh>
    <phoneticPr fontId="3"/>
  </si>
  <si>
    <t>平均入所者数</t>
    <rPh sb="0" eb="2">
      <t>ヘイキン</t>
    </rPh>
    <rPh sb="2" eb="5">
      <t>ニュウショシャ</t>
    </rPh>
    <rPh sb="5" eb="6">
      <t>スウ</t>
    </rPh>
    <phoneticPr fontId="3"/>
  </si>
  <si>
    <t>人</t>
    <rPh sb="0" eb="1">
      <t>ニン</t>
    </rPh>
    <phoneticPr fontId="3"/>
  </si>
  <si>
    <t>収入</t>
    <rPh sb="0" eb="2">
      <t>シュウニュウ</t>
    </rPh>
    <phoneticPr fontId="3"/>
  </si>
  <si>
    <t>円</t>
    <rPh sb="0" eb="1">
      <t>エン</t>
    </rPh>
    <phoneticPr fontId="3"/>
  </si>
  <si>
    <t>給付費</t>
    <rPh sb="0" eb="2">
      <t>キュウフ</t>
    </rPh>
    <rPh sb="2" eb="3">
      <t>ヒ</t>
    </rPh>
    <phoneticPr fontId="3"/>
  </si>
  <si>
    <t>収入計</t>
    <rPh sb="0" eb="2">
      <t>シュウニュウ</t>
    </rPh>
    <rPh sb="2" eb="3">
      <t>ケイ</t>
    </rPh>
    <phoneticPr fontId="3"/>
  </si>
  <si>
    <t>支出</t>
    <rPh sb="0" eb="2">
      <t>シシュツ</t>
    </rPh>
    <phoneticPr fontId="3"/>
  </si>
  <si>
    <t>開設費</t>
    <rPh sb="0" eb="2">
      <t>カイセツ</t>
    </rPh>
    <rPh sb="2" eb="3">
      <t>ヒ</t>
    </rPh>
    <phoneticPr fontId="3"/>
  </si>
  <si>
    <t>開設準備費（整備費等含む）</t>
    <rPh sb="0" eb="2">
      <t>カイセツ</t>
    </rPh>
    <rPh sb="2" eb="4">
      <t>ジュンビ</t>
    </rPh>
    <rPh sb="4" eb="5">
      <t>ヒ</t>
    </rPh>
    <rPh sb="6" eb="9">
      <t>セイビヒ</t>
    </rPh>
    <rPh sb="9" eb="10">
      <t>トウ</t>
    </rPh>
    <rPh sb="10" eb="11">
      <t>フク</t>
    </rPh>
    <phoneticPr fontId="3"/>
  </si>
  <si>
    <t>年間運営事業費</t>
    <rPh sb="0" eb="2">
      <t>ネンカン</t>
    </rPh>
    <rPh sb="2" eb="4">
      <t>ウンエイ</t>
    </rPh>
    <rPh sb="4" eb="7">
      <t>ジギョウヒ</t>
    </rPh>
    <phoneticPr fontId="3"/>
  </si>
  <si>
    <t>人件費</t>
    <rPh sb="0" eb="3">
      <t>ジンケンヒ</t>
    </rPh>
    <phoneticPr fontId="3"/>
  </si>
  <si>
    <t>雇用予定者数（常勤）</t>
    <rPh sb="0" eb="2">
      <t>コヨウ</t>
    </rPh>
    <rPh sb="2" eb="5">
      <t>ヨテイシャ</t>
    </rPh>
    <rPh sb="5" eb="6">
      <t>スウ</t>
    </rPh>
    <rPh sb="7" eb="9">
      <t>ジョウキン</t>
    </rPh>
    <phoneticPr fontId="3"/>
  </si>
  <si>
    <t>雇用予定者数（非常勤）</t>
    <rPh sb="0" eb="2">
      <t>コヨウ</t>
    </rPh>
    <rPh sb="2" eb="5">
      <t>ヨテイシャ</t>
    </rPh>
    <rPh sb="5" eb="6">
      <t>スウ</t>
    </rPh>
    <rPh sb="7" eb="10">
      <t>ヒジョウキン</t>
    </rPh>
    <phoneticPr fontId="3"/>
  </si>
  <si>
    <t>借料損料</t>
    <rPh sb="0" eb="2">
      <t>シャクリョウ</t>
    </rPh>
    <rPh sb="2" eb="4">
      <t>ソンリョウ</t>
    </rPh>
    <phoneticPr fontId="3"/>
  </si>
  <si>
    <t>光熱水費</t>
    <rPh sb="0" eb="2">
      <t>コウネツ</t>
    </rPh>
    <rPh sb="2" eb="3">
      <t>スイ</t>
    </rPh>
    <rPh sb="3" eb="4">
      <t>ヒ</t>
    </rPh>
    <phoneticPr fontId="3"/>
  </si>
  <si>
    <t>通信運搬費</t>
    <rPh sb="0" eb="2">
      <t>ツウシン</t>
    </rPh>
    <rPh sb="2" eb="4">
      <t>ウンパン</t>
    </rPh>
    <rPh sb="4" eb="5">
      <t>ヒ</t>
    </rPh>
    <phoneticPr fontId="3"/>
  </si>
  <si>
    <t>消耗品費</t>
    <rPh sb="0" eb="2">
      <t>ショウモウ</t>
    </rPh>
    <rPh sb="2" eb="3">
      <t>ヒン</t>
    </rPh>
    <rPh sb="3" eb="4">
      <t>ヒ</t>
    </rPh>
    <phoneticPr fontId="3"/>
  </si>
  <si>
    <t>給食材料費</t>
    <rPh sb="0" eb="2">
      <t>キュウショク</t>
    </rPh>
    <rPh sb="2" eb="5">
      <t>ザイリョウヒ</t>
    </rPh>
    <phoneticPr fontId="3"/>
  </si>
  <si>
    <t>その他費用</t>
    <rPh sb="2" eb="3">
      <t>タ</t>
    </rPh>
    <rPh sb="3" eb="5">
      <t>ヒヨウ</t>
    </rPh>
    <phoneticPr fontId="3"/>
  </si>
  <si>
    <t>支出計</t>
    <rPh sb="0" eb="2">
      <t>シシュツ</t>
    </rPh>
    <rPh sb="2" eb="3">
      <t>ケイ</t>
    </rPh>
    <phoneticPr fontId="3"/>
  </si>
  <si>
    <t>収入－支出</t>
    <rPh sb="0" eb="2">
      <t>シュウニュウ</t>
    </rPh>
    <rPh sb="3" eb="5">
      <t>シシュツ</t>
    </rPh>
    <phoneticPr fontId="3"/>
  </si>
  <si>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</si>
  <si>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</si>
  <si>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</si>
  <si>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</si>
  <si>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借入先</t>
    <rPh sb="0" eb="3">
      <t>カリイレサキ</t>
    </rPh>
    <phoneticPr fontId="3"/>
  </si>
  <si>
    <t>年間償還
所要額
合　　計</t>
    <rPh sb="0" eb="2">
      <t>ネンカン</t>
    </rPh>
    <rPh sb="2" eb="4">
      <t>ショウカン</t>
    </rPh>
    <rPh sb="5" eb="7">
      <t>ショヨウ</t>
    </rPh>
    <rPh sb="7" eb="8">
      <t>ガク</t>
    </rPh>
    <rPh sb="9" eb="10">
      <t>ガッ</t>
    </rPh>
    <rPh sb="12" eb="13">
      <t>ケイ</t>
    </rPh>
    <phoneticPr fontId="3"/>
  </si>
  <si>
    <t>償還財源</t>
    <rPh sb="0" eb="2">
      <t>ショウカン</t>
    </rPh>
    <rPh sb="2" eb="4">
      <t>ザイゲン</t>
    </rPh>
    <phoneticPr fontId="3"/>
  </si>
  <si>
    <t>償還財源
合　　計</t>
    <rPh sb="0" eb="2">
      <t>ショウカン</t>
    </rPh>
    <rPh sb="2" eb="4">
      <t>ザイゲン</t>
    </rPh>
    <rPh sb="5" eb="6">
      <t>ガッ</t>
    </rPh>
    <rPh sb="8" eb="9">
      <t>ケイ</t>
    </rPh>
    <phoneticPr fontId="3"/>
  </si>
  <si>
    <t>借入額</t>
    <rPh sb="0" eb="2">
      <t>カリイレ</t>
    </rPh>
    <rPh sb="2" eb="3">
      <t>ガク</t>
    </rPh>
    <phoneticPr fontId="3"/>
  </si>
  <si>
    <t>償還年次</t>
    <rPh sb="0" eb="2">
      <t>ショウカン</t>
    </rPh>
    <rPh sb="2" eb="4">
      <t>ネンジ</t>
    </rPh>
    <phoneticPr fontId="3"/>
  </si>
  <si>
    <t>元金</t>
    <rPh sb="0" eb="2">
      <t>ガンキン</t>
    </rPh>
    <phoneticPr fontId="3"/>
  </si>
  <si>
    <t>利子</t>
    <rPh sb="0" eb="2">
      <t>リシ</t>
    </rPh>
    <phoneticPr fontId="3"/>
  </si>
  <si>
    <t>自己資金</t>
    <rPh sb="0" eb="2">
      <t>ジコ</t>
    </rPh>
    <rPh sb="2" eb="4">
      <t>シキン</t>
    </rPh>
    <phoneticPr fontId="3"/>
  </si>
  <si>
    <t>寄付金</t>
    <rPh sb="0" eb="2">
      <t>キフ</t>
    </rPh>
    <rPh sb="2" eb="3">
      <t>キン</t>
    </rPh>
    <phoneticPr fontId="3"/>
  </si>
  <si>
    <t>合　計</t>
    <rPh sb="0" eb="1">
      <t>ゴウ</t>
    </rPh>
    <rPh sb="2" eb="3">
      <t>ケイ</t>
    </rPh>
    <phoneticPr fontId="3"/>
  </si>
  <si>
    <t>資料12</t>
    <rPh sb="0" eb="2">
      <t>シリョウ</t>
    </rPh>
    <phoneticPr fontId="2"/>
  </si>
  <si>
    <t>資料11</t>
    <rPh sb="0" eb="2">
      <t>シリョウ</t>
    </rPh>
    <phoneticPr fontId="2"/>
  </si>
  <si>
    <t>家庭的保育事業　収支計画書</t>
    <rPh sb="0" eb="7">
      <t>カテイテキホイクジギョウ</t>
    </rPh>
    <rPh sb="8" eb="10">
      <t>シュウシ</t>
    </rPh>
    <rPh sb="10" eb="13">
      <t>ケイカクショ</t>
    </rPh>
    <phoneticPr fontId="3"/>
  </si>
  <si>
    <t>家庭的保育事業　収支計画</t>
    <rPh sb="0" eb="7">
      <t>カテイテキホイクジギョウ</t>
    </rPh>
    <rPh sb="8" eb="10">
      <t>シュウシ</t>
    </rPh>
    <rPh sb="10" eb="12">
      <t>ケイカク</t>
    </rPh>
    <phoneticPr fontId="3"/>
  </si>
  <si>
    <t>助成額</t>
    <rPh sb="0" eb="3">
      <t>ジョセイガク</t>
    </rPh>
    <phoneticPr fontId="3"/>
  </si>
  <si>
    <t>誓約書</t>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</si>
  <si>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</si>
  <si>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</si>
  <si>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</si>
  <si>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</si>
  <si>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横浜市長</t>
    <rPh sb="0" eb="4">
      <t>ヨコハマシチョウ</t>
    </rPh>
    <phoneticPr fontId="2"/>
  </si>
  <si>
    <t>記</t>
    <rPh sb="0" eb="1">
      <t>キ</t>
    </rPh>
    <phoneticPr fontId="2"/>
  </si>
  <si>
    <t>資料13</t>
    <rPh sb="0" eb="2">
      <t>シリョウ</t>
    </rPh>
    <phoneticPr fontId="2"/>
  </si>
  <si>
    <t>資料10</t>
    <rPh sb="0" eb="2">
      <t>シリョウ</t>
    </rPh>
    <phoneticPr fontId="3"/>
  </si>
  <si>
    <t>資料４　家庭的保育者の退職理由</t>
    <rPh sb="0" eb="2">
      <t>シリョウ</t>
    </rPh>
    <rPh sb="4" eb="6">
      <t>カテイ</t>
    </rPh>
    <rPh sb="6" eb="7">
      <t>テキ</t>
    </rPh>
    <rPh sb="7" eb="9">
      <t>ホイク</t>
    </rPh>
    <rPh sb="9" eb="10">
      <t>シャ</t>
    </rPh>
    <rPh sb="11" eb="13">
      <t>タイショク</t>
    </rPh>
    <rPh sb="13" eb="15">
      <t>リユウ</t>
    </rPh>
    <phoneticPr fontId="3"/>
  </si>
  <si>
    <t>家庭的保育者名</t>
    <rPh sb="0" eb="7">
      <t>カテイテキホイクシャメイ</t>
    </rPh>
    <phoneticPr fontId="2"/>
  </si>
  <si>
    <t>　資料７</t>
    <rPh sb="1" eb="3">
      <t>シリョウ</t>
    </rPh>
    <phoneticPr fontId="2"/>
  </si>
  <si>
    <t>乳幼児計</t>
    <rPh sb="0" eb="3">
      <t>ニュウヨウジ</t>
    </rPh>
    <rPh sb="3" eb="4">
      <t>ケイ</t>
    </rPh>
    <phoneticPr fontId="2"/>
  </si>
  <si>
    <t>この度の家庭的保育事業整備に要する各所要額については、以下のとおり保有している資金から充当します。</t>
    <rPh sb="2" eb="3">
      <t>タビ</t>
    </rPh>
    <rPh sb="4" eb="7">
      <t>カテイテキ</t>
    </rPh>
    <rPh sb="7" eb="9">
      <t>ホイク</t>
    </rPh>
    <rPh sb="9" eb="11">
      <t>ジギョウ</t>
    </rPh>
    <rPh sb="11" eb="13">
      <t>セイビ</t>
    </rPh>
    <rPh sb="14" eb="15">
      <t>ヨウ</t>
    </rPh>
    <rPh sb="17" eb="18">
      <t>カク</t>
    </rPh>
    <rPh sb="18" eb="20">
      <t>ショヨウ</t>
    </rPh>
    <rPh sb="20" eb="21">
      <t>ガク</t>
    </rPh>
    <phoneticPr fontId="2"/>
  </si>
  <si>
    <t>家庭的保育者氏名</t>
    <rPh sb="0" eb="8">
      <t>カテイテキホイクシャシメイ</t>
    </rPh>
    <phoneticPr fontId="2"/>
  </si>
  <si>
    <t>家庭的保育事業の
設置場所</t>
    <rPh sb="0" eb="7">
      <t>カテイテキホイクジギョウ</t>
    </rPh>
    <rPh sb="9" eb="11">
      <t>セッチ</t>
    </rPh>
    <rPh sb="11" eb="13">
      <t>バショ</t>
    </rPh>
    <phoneticPr fontId="2"/>
  </si>
  <si>
    <t xml:space="preserve">※屋外遊戯場に代わるべき場所
（代替公園）で申請する場合に提出
</t>
    <rPh sb="1" eb="3">
      <t>オクガイ</t>
    </rPh>
    <rPh sb="3" eb="5">
      <t>ユウギ</t>
    </rPh>
    <rPh sb="5" eb="6">
      <t>ジョウ</t>
    </rPh>
    <rPh sb="7" eb="8">
      <t>カ</t>
    </rPh>
    <rPh sb="12" eb="14">
      <t>バショ</t>
    </rPh>
    <rPh sb="16" eb="18">
      <t>ダイタイ</t>
    </rPh>
    <rPh sb="18" eb="20">
      <t>コウエン</t>
    </rPh>
    <rPh sb="22" eb="24">
      <t>シンセイ</t>
    </rPh>
    <rPh sb="26" eb="28">
      <t>バアイ</t>
    </rPh>
    <rPh sb="29" eb="31">
      <t>テイシュツ</t>
    </rPh>
    <phoneticPr fontId="2"/>
  </si>
  <si>
    <t>園からの距離及び移動時間</t>
    <rPh sb="0" eb="1">
      <t>エン</t>
    </rPh>
    <rPh sb="4" eb="6">
      <t>キョリ</t>
    </rPh>
    <rPh sb="6" eb="7">
      <t>オヨ</t>
    </rPh>
    <rPh sb="8" eb="10">
      <t>イドウ</t>
    </rPh>
    <rPh sb="10" eb="12">
      <t>ジカン</t>
    </rPh>
    <phoneticPr fontId="2"/>
  </si>
  <si>
    <t>園から約</t>
    <rPh sb="0" eb="1">
      <t>エン</t>
    </rPh>
    <rPh sb="3" eb="4">
      <t>ヤク</t>
    </rPh>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</si>
  <si>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＊園の場所、屋外遊戯場に代わるべき場所、最寄り駅がわかるようにしてください。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（２）園周辺のお散歩マップ（上記屋外遊戯場に代わるべき場所を含む周辺の公園等）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rPh sb="52" eb="53">
      <t>エン</t>
    </rPh>
    <rPh sb="285" eb="286">
      <t>エン</t>
    </rPh>
    <phoneticPr fontId="2"/>
  </si>
  <si>
    <t>＊園の場所、屋外遊戯場に代わるべき場所、最寄り駅がわかるようにしてください。</t>
    <rPh sb="1" eb="2">
      <t>エン</t>
    </rPh>
    <phoneticPr fontId="2"/>
  </si>
  <si>
    <t>（２）園周辺のお散歩マップ</t>
    <rPh sb="3" eb="4">
      <t>エン</t>
    </rPh>
    <phoneticPr fontId="2"/>
  </si>
  <si>
    <t>園の名称</t>
    <rPh sb="0" eb="1">
      <t>エン</t>
    </rPh>
    <phoneticPr fontId="2"/>
  </si>
  <si>
    <t>家庭的保育者予定者</t>
    <rPh sb="0" eb="2">
      <t>カテイ</t>
    </rPh>
    <rPh sb="2" eb="3">
      <t>テキ</t>
    </rPh>
    <rPh sb="3" eb="6">
      <t>ホイクシャ</t>
    </rPh>
    <rPh sb="6" eb="9">
      <t>ヨテイシャ</t>
    </rPh>
    <phoneticPr fontId="2"/>
  </si>
  <si>
    <t>　○○法人△△△(以下「甲」という)の運営する認可保育所□□□と◇◇◇（家庭的保育事業申請者名）(以下「乙」という)の設置する、家庭的保育事業（仮称）◎◎◎（家庭的保育事業名）との連携施設の設定について、事業採択後に次の連携内容で覚書を締結することに同意します。</t>
    <rPh sb="64" eb="71">
      <t>カテイテキホイクジギョウ</t>
    </rPh>
    <phoneticPr fontId="2"/>
  </si>
  <si>
    <t>　　□保育内容の支援</t>
    <phoneticPr fontId="2"/>
  </si>
  <si>
    <t>　横浜市家庭的保育事業等の設備、運営等の基準に関する条例第８条に基づき、暴力団員ではないことを確認するため、本様式に記載された情報を神奈川県警察本部に照会することについて、同意します。</t>
    <rPh sb="1" eb="3">
      <t>ヨコハマ</t>
    </rPh>
    <rPh sb="3" eb="4">
      <t>シ</t>
    </rPh>
    <rPh sb="4" eb="6">
      <t>カテイ</t>
    </rPh>
    <rPh sb="6" eb="7">
      <t>テキ</t>
    </rPh>
    <rPh sb="7" eb="9">
      <t>ホイク</t>
    </rPh>
    <rPh sb="9" eb="11">
      <t>ジギョウ</t>
    </rPh>
    <rPh sb="11" eb="12">
      <t>トウ</t>
    </rPh>
    <rPh sb="13" eb="15">
      <t>セツビ</t>
    </rPh>
    <rPh sb="16" eb="18">
      <t>ウンエイ</t>
    </rPh>
    <rPh sb="18" eb="19">
      <t>トウ</t>
    </rPh>
    <rPh sb="20" eb="22">
      <t>キジュン</t>
    </rPh>
    <rPh sb="23" eb="24">
      <t>カン</t>
    </rPh>
    <rPh sb="26" eb="28">
      <t>ジョウレイ</t>
    </rPh>
    <rPh sb="28" eb="29">
      <t>ダイ</t>
    </rPh>
    <rPh sb="30" eb="31">
      <t>ジョウ</t>
    </rPh>
    <rPh sb="32" eb="33">
      <t>モト</t>
    </rPh>
    <rPh sb="36" eb="38">
      <t>ボウリョク</t>
    </rPh>
    <rPh sb="38" eb="40">
      <t>ダンイン</t>
    </rPh>
    <rPh sb="47" eb="49">
      <t>カクニン</t>
    </rPh>
    <rPh sb="54" eb="55">
      <t>ホン</t>
    </rPh>
    <rPh sb="55" eb="57">
      <t>ヨウシキ</t>
    </rPh>
    <rPh sb="58" eb="60">
      <t>キサイ</t>
    </rPh>
    <rPh sb="63" eb="65">
      <t>ジョウホウ</t>
    </rPh>
    <rPh sb="66" eb="69">
      <t>カナガワ</t>
    </rPh>
    <rPh sb="69" eb="70">
      <t>ケン</t>
    </rPh>
    <rPh sb="70" eb="72">
      <t>ケイサツ</t>
    </rPh>
    <rPh sb="72" eb="74">
      <t>ホンブ</t>
    </rPh>
    <rPh sb="75" eb="77">
      <t>ショウカイ</t>
    </rPh>
    <rPh sb="86" eb="88">
      <t>ドウイ</t>
    </rPh>
    <phoneticPr fontId="3"/>
  </si>
  <si>
    <t>家庭的保育者（氏名）</t>
    <rPh sb="0" eb="6">
      <t>カテイテキホイクシャ</t>
    </rPh>
    <rPh sb="7" eb="9">
      <t>シメイ</t>
    </rPh>
    <phoneticPr fontId="2"/>
  </si>
  <si>
    <t>補助者（氏名）</t>
    <rPh sb="0" eb="3">
      <t>ホジョシャ</t>
    </rPh>
    <rPh sb="4" eb="6">
      <t>シメイ</t>
    </rPh>
    <phoneticPr fontId="2"/>
  </si>
  <si>
    <t>横浜市家庭的保育事業等の設備、運営等の基準に関する条例
に基づく照会についての同意書</t>
    <rPh sb="0" eb="2">
      <t>ヨコハマ</t>
    </rPh>
    <rPh sb="2" eb="3">
      <t>シ</t>
    </rPh>
    <rPh sb="3" eb="5">
      <t>カテイ</t>
    </rPh>
    <rPh sb="5" eb="6">
      <t>テキ</t>
    </rPh>
    <rPh sb="6" eb="8">
      <t>ホイク</t>
    </rPh>
    <rPh sb="8" eb="10">
      <t>ジギョウ</t>
    </rPh>
    <rPh sb="10" eb="11">
      <t>トウ</t>
    </rPh>
    <rPh sb="12" eb="14">
      <t>セツビ</t>
    </rPh>
    <rPh sb="15" eb="17">
      <t>ウンエイ</t>
    </rPh>
    <rPh sb="17" eb="18">
      <t>トウ</t>
    </rPh>
    <rPh sb="19" eb="21">
      <t>キジュン</t>
    </rPh>
    <rPh sb="22" eb="23">
      <t>カン</t>
    </rPh>
    <rPh sb="25" eb="27">
      <t>ジョウレイ</t>
    </rPh>
    <rPh sb="29" eb="30">
      <t>モト</t>
    </rPh>
    <rPh sb="32" eb="34">
      <t>ショウカイ</t>
    </rPh>
    <rPh sb="39" eb="42">
      <t>ドウイショ</t>
    </rPh>
    <phoneticPr fontId="3"/>
  </si>
  <si>
    <t>家庭的保育者（氏名）</t>
    <rPh sb="0" eb="2">
      <t>カテイ</t>
    </rPh>
    <rPh sb="2" eb="3">
      <t>テキ</t>
    </rPh>
    <rPh sb="3" eb="5">
      <t>ホイク</t>
    </rPh>
    <rPh sb="5" eb="6">
      <t>シャ</t>
    </rPh>
    <rPh sb="7" eb="9">
      <t>シメイ</t>
    </rPh>
    <phoneticPr fontId="2"/>
  </si>
  <si>
    <t>申請者が下記のいずれにも該当しないことを誓約します。</t>
    <phoneticPr fontId="2"/>
  </si>
  <si>
    <t>資料２－２</t>
    <rPh sb="0" eb="2">
      <t>シリョウ</t>
    </rPh>
    <phoneticPr fontId="2"/>
  </si>
  <si>
    <t>資料２－１</t>
    <rPh sb="0" eb="2">
      <t>シリョウ</t>
    </rPh>
    <phoneticPr fontId="2"/>
  </si>
  <si>
    <t>１　概要</t>
    <rPh sb="2" eb="4">
      <t>ガイヨウ</t>
    </rPh>
    <phoneticPr fontId="2"/>
  </si>
  <si>
    <t>（１）ア　移動ルートを記載した地図</t>
    <phoneticPr fontId="2"/>
  </si>
  <si>
    <t>家庭的保育事業連携施設設定同意書（参考）</t>
    <rPh sb="0" eb="2">
      <t>カテイ</t>
    </rPh>
    <rPh sb="2" eb="3">
      <t>テキ</t>
    </rPh>
    <rPh sb="3" eb="5">
      <t>ホイク</t>
    </rPh>
    <rPh sb="17" eb="19">
      <t>サンコウ</t>
    </rPh>
    <phoneticPr fontId="2"/>
  </si>
  <si>
    <t>備考４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</si>
  <si>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備考５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</si>
  <si>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備考６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</si>
  <si>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こども家庭庁主催の初任保育所長等研修受講　</t>
    <rPh sb="3" eb="5">
      <t>カテイ</t>
    </rPh>
    <rPh sb="5" eb="6">
      <t>チョウ</t>
    </rPh>
    <rPh sb="6" eb="8">
      <t>シュサイ</t>
    </rPh>
    <rPh sb="9" eb="11">
      <t>ショニン</t>
    </rPh>
    <rPh sb="11" eb="13">
      <t>ホイク</t>
    </rPh>
    <rPh sb="13" eb="14">
      <t>ショ</t>
    </rPh>
    <rPh sb="14" eb="15">
      <t>チョウ</t>
    </rPh>
    <rPh sb="15" eb="16">
      <t>トウ</t>
    </rPh>
    <rPh sb="16" eb="18">
      <t>ケンシュウ</t>
    </rPh>
    <rPh sb="18" eb="20">
      <t>ジュコウ</t>
    </rPh>
    <phoneticPr fontId="3"/>
  </si>
  <si>
    <t>施設整備費</t>
    <rPh sb="0" eb="2">
      <t>シセツ</t>
    </rPh>
    <rPh sb="2" eb="4">
      <t>セイビ</t>
    </rPh>
    <phoneticPr fontId="2"/>
  </si>
  <si>
    <t>補助率</t>
    <rPh sb="0" eb="2">
      <t>ホジョ</t>
    </rPh>
    <rPh sb="2" eb="3">
      <t>リツ</t>
    </rPh>
    <phoneticPr fontId="2"/>
  </si>
  <si>
    <t>×３／４</t>
    <phoneticPr fontId="2"/>
  </si>
  <si>
    <t>➀　助成額</t>
    <rPh sb="2" eb="5">
      <t>ジョセイガク</t>
    </rPh>
    <phoneticPr fontId="2"/>
  </si>
  <si>
    <t>※千円未満切捨て</t>
    <rPh sb="1" eb="3">
      <t>センエン</t>
    </rPh>
    <rPh sb="3" eb="5">
      <t>ミマン</t>
    </rPh>
    <rPh sb="5" eb="7">
      <t>キリス</t>
    </rPh>
    <phoneticPr fontId="2"/>
  </si>
  <si>
    <t>補助金算出シート（令和８年度開所　家庭的保育事業）</t>
    <rPh sb="0" eb="3">
      <t>ホジョキン</t>
    </rPh>
    <rPh sb="3" eb="5">
      <t>サンシュツ</t>
    </rPh>
    <rPh sb="9" eb="11">
      <t>レイワ</t>
    </rPh>
    <rPh sb="12" eb="14">
      <t>ネンド</t>
    </rPh>
    <rPh sb="14" eb="16">
      <t>カイショ</t>
    </rPh>
    <rPh sb="17" eb="24">
      <t>カテイテキホイクジギョウ</t>
    </rPh>
    <phoneticPr fontId="2"/>
  </si>
  <si>
    <t>開所前(令和７年度)</t>
    <rPh sb="0" eb="2">
      <t>カイショ</t>
    </rPh>
    <rPh sb="2" eb="3">
      <t>マエ</t>
    </rPh>
    <rPh sb="4" eb="6">
      <t>レイワ</t>
    </rPh>
    <rPh sb="7" eb="9">
      <t>ネンド</t>
    </rPh>
    <rPh sb="8" eb="9">
      <t>ドヘイネンド</t>
    </rPh>
    <phoneticPr fontId="3"/>
  </si>
  <si>
    <t>１年目(令和８年度)</t>
    <rPh sb="1" eb="3">
      <t>ネンメ</t>
    </rPh>
    <rPh sb="4" eb="6">
      <t>レイワ</t>
    </rPh>
    <phoneticPr fontId="3"/>
  </si>
  <si>
    <t>２年目(令和９年度)</t>
    <rPh sb="1" eb="3">
      <t>ネンメ</t>
    </rPh>
    <rPh sb="4" eb="6">
      <t>レイワ</t>
    </rPh>
    <rPh sb="7" eb="9">
      <t>ネンドヘイネンド</t>
    </rPh>
    <phoneticPr fontId="3"/>
  </si>
  <si>
    <t>償還金贈与契約書（参考）</t>
    <phoneticPr fontId="2"/>
  </si>
  <si>
    <t>○○　○○（以下「甲」という。）と○○法人◎◎◎代表者（又は代表者代理人）</t>
    <rPh sb="19" eb="21">
      <t>ホウジン</t>
    </rPh>
    <phoneticPr fontId="3"/>
  </si>
  <si>
    <t>○○　○○（以下「乙」という。）は、次のとおり贈与契約を締結した。</t>
    <phoneticPr fontId="3"/>
  </si>
  <si>
    <t>同法人の〇〇銀行からの借入金の償還財源として、総額金○，○○○千円を</t>
    <rPh sb="6" eb="8">
      <t>ギンコウ</t>
    </rPh>
    <phoneticPr fontId="3"/>
  </si>
  <si>
    <t>別紙の借入金償還計画表のとおり同法人に贈与することを約し、乙はこれを承諾した。</t>
    <phoneticPr fontId="3"/>
  </si>
  <si>
    <t>第２条　甲は、前条による贈与を毎年○月末日までに行わなければならない。</t>
    <phoneticPr fontId="3"/>
  </si>
  <si>
    <t>第３条　甲が、第１条による贈与を履行できないとき、又はできなくなったときは、</t>
    <phoneticPr fontId="3"/>
  </si>
  <si>
    <t>丙がその贈与を代替し、又は残余の贈与を継承して行う。</t>
    <phoneticPr fontId="3"/>
  </si>
  <si>
    <t>第４条　丙は、前条による贈与の継承を履行できなくなったときは、あらかじめ</t>
    <phoneticPr fontId="3"/>
  </si>
  <si>
    <t>乙の承諾を得なければならない。</t>
    <phoneticPr fontId="3"/>
  </si>
  <si>
    <t>第５条　この契約に定めていない事項については、甲、乙及び丙は、誠意をもって</t>
    <phoneticPr fontId="3"/>
  </si>
  <si>
    <t>協議のうえ決定するものとする。</t>
    <phoneticPr fontId="3"/>
  </si>
  <si>
    <t>上記契約を証するため、同文３通を作成し、甲、乙及び丙、署名捺印のうえ各１通を所</t>
  </si>
  <si>
    <t>持する。</t>
  </si>
  <si>
    <t>月</t>
    <rPh sb="0" eb="1">
      <t>ガツ</t>
    </rPh>
    <phoneticPr fontId="3"/>
  </si>
  <si>
    <t>日</t>
    <rPh sb="0" eb="1">
      <t>ニチ</t>
    </rPh>
    <phoneticPr fontId="3"/>
  </si>
  <si>
    <t>実印</t>
    <rPh sb="0" eb="2">
      <t>ジツイン</t>
    </rPh>
    <phoneticPr fontId="3"/>
  </si>
  <si>
    <t>法人名</t>
    <rPh sb="0" eb="2">
      <t>ホウジン</t>
    </rPh>
    <rPh sb="2" eb="3">
      <t>メイ</t>
    </rPh>
    <phoneticPr fontId="2"/>
  </si>
  <si>
    <t>○○法人◎◎◎</t>
    <rPh sb="2" eb="4">
      <t>ホウジン</t>
    </rPh>
    <phoneticPr fontId="3"/>
  </si>
  <si>
    <t>代表者（代理人）　○○　○○</t>
    <rPh sb="0" eb="2">
      <t>ダイヒョウ</t>
    </rPh>
    <rPh sb="2" eb="3">
      <t>シャ</t>
    </rPh>
    <rPh sb="4" eb="7">
      <t>ダイリニン</t>
    </rPh>
    <phoneticPr fontId="3"/>
  </si>
  <si>
    <t>丙</t>
    <phoneticPr fontId="2"/>
  </si>
  <si>
    <t>○○　○○</t>
    <phoneticPr fontId="2"/>
  </si>
  <si>
    <t>※　甲、乙、丙が同一人とならないようにしてください。（前項の贈与契約書の甲が代表者である場合</t>
  </si>
  <si>
    <t>の記入例を参照してください。）</t>
    <phoneticPr fontId="3"/>
  </si>
  <si>
    <t>第１条　甲は、〇〇法人◎◎◎が横浜市の家庭的保育事業補助事業として決定したときは、</t>
    <rPh sb="9" eb="11">
      <t>ホウジン</t>
    </rPh>
    <rPh sb="19" eb="26">
      <t>カテイテキホイクジギョウ</t>
    </rPh>
    <rPh sb="26" eb="28">
      <t>ホジョ</t>
    </rPh>
    <phoneticPr fontId="3"/>
  </si>
  <si>
    <t>資料14</t>
    <rPh sb="0" eb="2">
      <t>シリョウ</t>
    </rPh>
    <phoneticPr fontId="2"/>
  </si>
  <si>
    <t>資料15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</si>
</sst>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 &quot;##"/>
    <numFmt numFmtId="177" formatCode="0&quot;歳&quot;"/>
    <numFmt numFmtId="178" formatCode="##&quot;年&quot;"/>
    <numFmt numFmtId="179" formatCode="#&quot;人&quot;"/>
    <numFmt numFmtId="180" formatCode="0&quot;月&quot;"/>
    <numFmt numFmtId="181" formatCode="yyyy&quot;年&quot;m&quot;月&quot;;@"/>
    <numFmt numFmtId="182" formatCode="m/d;@"/>
    <numFmt numFmtId="183" formatCode="#,##0&quot;円&quot;"/>
    <numFmt numFmtId="184" formatCode="General&quot;人&quot;"/>
    <numFmt numFmtId="185" formatCode="000"/>
    <numFmt numFmtId="186" formatCode="#,##0_ "/>
  </numFmts>
  <fonts count="9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9"/>
      <color indexed="81"/>
      <name val="ＭＳ Ｐゴシック"/>
      <family val="3"/>
      <charset val="128"/>
    </font>
    <font>
      <sz val="11"/>
      <name val="ＭＳ Ｐゴシック"/>
      <family val="2"/>
      <charset val="128"/>
      <scheme val="minor"/>
    </font>
    <font>
      <b/>
      <sz val="9"/>
      <color indexed="81"/>
      <name val="MS P ゴシック"/>
      <family val="3"/>
      <charset val="128"/>
    </font>
    <font>
      <sz val="11"/>
      <color theme="0"/>
      <name val="ＭＳ Ｐゴシック"/>
      <family val="2"/>
      <charset val="128"/>
      <scheme val="minor"/>
    </font>
    <font>
      <b/>
      <sz val="8"/>
      <color theme="1"/>
      <name val="ＭＳ Ｐゴシック"/>
      <family val="3"/>
      <charset val="128"/>
      <scheme val="minor"/>
    </font>
    <font>
      <sz val="11"/>
      <color theme="0"/>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4"/>
      <color theme="4"/>
      <name val="ＭＳ Ｐゴシック"/>
      <family val="3"/>
      <charset val="128"/>
      <scheme val="minor"/>
    </font>
    <font>
      <sz val="12"/>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b/>
      <sz val="12"/>
      <color theme="1"/>
      <name val="ＭＳ Ｐゴシック"/>
      <family val="3"/>
      <charset val="128"/>
    </font>
    <font>
      <sz val="11"/>
      <color theme="1"/>
      <name val="ＭＳ Ｐゴシック"/>
      <family val="2"/>
      <charset val="128"/>
      <scheme val="minor"/>
    </font>
    <font>
      <sz val="11"/>
      <color theme="4"/>
      <name val="ＭＳ Ｐゴシック"/>
      <family val="3"/>
      <charset val="128"/>
      <scheme val="minor"/>
    </font>
    <font>
      <sz val="12"/>
      <color rgb="FFFF0000"/>
      <name val="ＭＳ Ｐゴシック"/>
      <family val="3"/>
      <charset val="128"/>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sz val="10"/>
      <color theme="1"/>
      <name val="ＭＳ 明朝"/>
      <family val="1"/>
      <charset val="128"/>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0"/>
      <color rgb="FF0070C0"/>
      <name val="ＭＳ Ｐゴシック"/>
      <family val="3"/>
      <charset val="128"/>
      <scheme val="minor"/>
    </font>
    <font>
      <sz val="10"/>
      <color rgb="FF0070C0"/>
      <name val="ＭＳ Ｐゴシック"/>
      <family val="2"/>
      <charset val="128"/>
      <scheme val="minor"/>
    </font>
    <font>
      <sz val="12"/>
      <color rgb="FF0070C0"/>
      <name val="ＭＳ Ｐゴシック"/>
      <family val="3"/>
      <charset val="128"/>
      <scheme val="minor"/>
    </font>
    <font>
      <b/>
      <sz val="11"/>
      <color theme="1"/>
      <name val="MS UI Gothic"/>
      <family val="3"/>
      <charset val="128"/>
    </font>
    <font>
      <sz val="22"/>
      <color theme="1"/>
      <name val="MS UI Gothic"/>
      <family val="3"/>
      <charset val="128"/>
    </font>
    <font>
      <sz val="11"/>
      <color theme="1"/>
      <name val="MS UI Gothic"/>
      <family val="3"/>
      <charset val="128"/>
    </font>
    <font>
      <sz val="18"/>
      <color theme="0"/>
      <name val="MS UI Gothic"/>
      <family val="3"/>
      <charset val="128"/>
    </font>
    <font>
      <sz val="9"/>
      <color theme="1"/>
      <name val="MS UI Gothic"/>
      <family val="3"/>
      <charset val="128"/>
    </font>
    <font>
      <sz val="9"/>
      <name val="MS UI Gothic"/>
      <family val="3"/>
      <charset val="128"/>
    </font>
    <font>
      <sz val="16"/>
      <color theme="0"/>
      <name val="MS UI Gothic"/>
      <family val="3"/>
      <charset val="128"/>
    </font>
    <font>
      <sz val="11"/>
      <color theme="1"/>
      <name val="ＭＳ 明朝"/>
      <family val="1"/>
      <charset val="128"/>
    </font>
    <font>
      <b/>
      <sz val="14"/>
      <color theme="1"/>
      <name val="ＭＳ ゴシック"/>
      <family val="3"/>
      <charset val="128"/>
    </font>
    <font>
      <sz val="11"/>
      <color theme="1"/>
      <name val="ＭＳ ゴシック"/>
      <family val="3"/>
      <charset val="128"/>
    </font>
    <font>
      <b/>
      <sz val="11"/>
      <color theme="1"/>
      <name val="ＭＳ 明朝"/>
      <family val="1"/>
      <charset val="128"/>
    </font>
    <font>
      <sz val="11"/>
      <color theme="0"/>
      <name val="ＭＳ 明朝"/>
      <family val="2"/>
      <charset val="128"/>
    </font>
    <font>
      <sz val="8"/>
      <color theme="1"/>
      <name val="ＭＳ Ｐゴシック"/>
      <family val="2"/>
      <charset val="128"/>
      <scheme val="minor"/>
    </font>
    <font>
      <b/>
      <sz val="12"/>
      <name val="MS UI Gothic"/>
      <family val="3"/>
      <charset val="128"/>
    </font>
    <font>
      <sz val="10.5"/>
      <name val="MS UI Gothic"/>
      <family val="3"/>
      <charset val="128"/>
    </font>
    <font>
      <sz val="16"/>
      <name val="MS UI Gothic"/>
      <family val="3"/>
      <charset val="128"/>
    </font>
    <font>
      <sz val="8"/>
      <name val="MS UI Gothic"/>
      <family val="3"/>
      <charset val="128"/>
    </font>
    <font>
      <b/>
      <sz val="18"/>
      <name val="ＭＳ ゴシック"/>
      <family val="3"/>
      <charset val="128"/>
    </font>
    <font>
      <sz val="14"/>
      <color theme="1"/>
      <name val="ＭＳ Ｐゴシック"/>
      <family val="3"/>
      <charset val="128"/>
      <scheme val="minor"/>
    </font>
    <font>
      <sz val="10.5"/>
      <color theme="1"/>
      <name val="ＭＳ Ｐゴシック"/>
      <family val="3"/>
      <charset val="128"/>
      <scheme val="minor"/>
    </font>
    <font>
      <sz val="14"/>
      <color theme="1"/>
      <name val="ＭＳ Ｐゴシック"/>
      <family val="3"/>
      <charset val="128"/>
    </font>
    <font>
      <b/>
      <sz val="14"/>
      <color theme="1"/>
      <name val="ＭＳ Ｐゴシック"/>
      <family val="3"/>
      <charset val="128"/>
    </font>
    <font>
      <sz val="14"/>
      <color rgb="FFFF0000"/>
      <name val="ＭＳ Ｐゴシック"/>
      <family val="3"/>
      <charset val="128"/>
    </font>
    <font>
      <sz val="10.5"/>
      <color theme="1"/>
      <name val="MS UI Gothic"/>
      <family val="3"/>
      <charset val="128"/>
    </font>
    <font>
      <u/>
      <sz val="11"/>
      <color theme="10"/>
      <name val="ＭＳ Ｐゴシック"/>
      <family val="2"/>
      <charset val="128"/>
      <scheme val="minor"/>
    </font>
    <font>
      <sz val="12"/>
      <color theme="1"/>
      <name val="ＭＳ 明朝"/>
      <family val="1"/>
      <charset val="128"/>
    </font>
    <font>
      <sz val="14"/>
      <color theme="1"/>
      <name val="ＭＳ 明朝"/>
      <family val="1"/>
      <charset val="128"/>
    </font>
    <font>
      <sz val="10"/>
      <color rgb="FF000000"/>
      <name val="Times New Roman"/>
      <family val="1"/>
    </font>
    <font>
      <sz val="14"/>
      <color rgb="FF000000"/>
      <name val="ＭＳ 明朝"/>
      <family val="1"/>
      <charset val="128"/>
    </font>
    <font>
      <sz val="14"/>
      <color theme="1"/>
      <name val="ＭＳ ゴシック"/>
      <family val="3"/>
      <charset val="128"/>
    </font>
    <font>
      <sz val="14"/>
      <color theme="1"/>
      <name val="ＭＳ Ｐゴシック"/>
      <family val="2"/>
      <charset val="128"/>
      <scheme val="minor"/>
    </font>
    <font>
      <sz val="14"/>
      <color rgb="FFFF0000"/>
      <name val="ＭＳ 明朝"/>
      <family val="1"/>
      <charset val="128"/>
    </font>
    <font>
      <sz val="12"/>
      <color theme="1"/>
      <name val="ＭＳ ゴシック"/>
      <family val="3"/>
      <charset val="128"/>
    </font>
    <font>
      <sz val="16"/>
      <color rgb="FFFF0000"/>
      <name val="ＭＳ Ｐゴシック"/>
      <family val="3"/>
      <charset val="128"/>
    </font>
    <font>
      <sz val="16"/>
      <color theme="1"/>
      <name val="ＭＳ 明朝"/>
      <family val="1"/>
      <charset val="128"/>
    </font>
    <font>
      <sz val="16"/>
      <color theme="1"/>
      <name val="ＭＳ ゴシック"/>
      <family val="3"/>
      <charset val="128"/>
    </font>
    <font>
      <sz val="16"/>
      <color theme="1"/>
      <name val="ＭＳ Ｐゴシック"/>
      <family val="2"/>
      <charset val="128"/>
      <scheme val="minor"/>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
      <patternFill patternType="solid">
        <fgColor theme="7"/>
      </patternFill>
    </fill>
    <fill>
      <patternFill patternType="solid">
        <fgColor theme="4"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218">
    <border>
      <left/>
      <right/>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dotted">
        <color indexed="64"/>
      </top>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hair">
        <color indexed="64"/>
      </right>
      <top style="hair">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dashed">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dashed">
        <color indexed="64"/>
      </left>
      <right style="medium">
        <color indexed="64"/>
      </right>
      <top style="medium">
        <color indexed="64"/>
      </top>
      <bottom style="dotted">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dashed">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dashed">
        <color indexed="64"/>
      </left>
      <right style="medium">
        <color indexed="64"/>
      </right>
      <top style="dotted">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dashed">
        <color indexed="64"/>
      </right>
      <top/>
      <bottom style="dotted">
        <color indexed="64"/>
      </bottom>
      <diagonal/>
    </border>
    <border>
      <left style="dashed">
        <color indexed="64"/>
      </left>
      <right style="dashed">
        <color indexed="64"/>
      </right>
      <top/>
      <bottom style="dotted">
        <color indexed="64"/>
      </bottom>
      <diagonal/>
    </border>
    <border>
      <left style="dashed">
        <color indexed="64"/>
      </left>
      <right style="medium">
        <color indexed="64"/>
      </right>
      <top/>
      <bottom style="dotted">
        <color indexed="64"/>
      </bottom>
      <diagonal/>
    </border>
    <border>
      <left/>
      <right style="medium">
        <color indexed="64"/>
      </right>
      <top style="hair">
        <color indexed="64"/>
      </top>
      <bottom style="hair">
        <color indexed="64"/>
      </bottom>
      <diagonal/>
    </border>
    <border>
      <left style="medium">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thin">
        <color indexed="64"/>
      </left>
      <right/>
      <top style="hair">
        <color indexed="64"/>
      </top>
      <bottom style="thin">
        <color indexed="64"/>
      </bottom>
      <diagonal/>
    </border>
    <border>
      <left/>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s>
  <cellStyleXfs count="11">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43" fillId="0" borderId="0" applyFont="0" applyFill="0" applyBorder="0" applyAlignment="0" applyProtection="0">
      <alignment vertical="center"/>
    </xf>
    <xf numFmtId="0" fontId="71" fillId="6" borderId="0" applyNumberFormat="0" applyBorder="0" applyAlignment="0" applyProtection="0">
      <alignment vertical="center"/>
    </xf>
    <xf numFmtId="0" fontId="43" fillId="0" borderId="0">
      <alignment vertical="center"/>
    </xf>
    <xf numFmtId="0" fontId="84" fillId="0" borderId="0" applyNumberFormat="0" applyFill="0" applyBorder="0" applyAlignment="0" applyProtection="0">
      <alignment vertical="center"/>
    </xf>
    <xf numFmtId="0" fontId="87" fillId="0" borderId="0"/>
  </cellStyleXfs>
  <cellXfs count="1143">
    <xf numFmtId="0" fontId="0" fillId="0" borderId="0" xfId="0">
      <alignment vertical="center"/>
    </xf>
    <xf numFmtId="0" fontId="5" fillId="0" borderId="0" xfId="2">
      <alignment vertical="center"/>
    </xf>
    <xf numFmtId="0" fontId="5" fillId="0" borderId="0" xfId="2" applyAlignment="1">
      <alignment horizontal="center" vertical="center"/>
    </xf>
    <xf numFmtId="0" fontId="6" fillId="0" borderId="0" xfId="2" applyFont="1" applyAlignment="1">
      <alignment horizontal="left" vertical="center"/>
    </xf>
    <xf numFmtId="0" fontId="5" fillId="0" borderId="11" xfId="2" applyBorder="1">
      <alignment vertical="center"/>
    </xf>
    <xf numFmtId="0" fontId="5" fillId="0" borderId="11" xfId="2" applyBorder="1" applyAlignment="1">
      <alignment vertical="center" shrinkToFit="1"/>
    </xf>
    <xf numFmtId="0" fontId="5" fillId="0" borderId="11" xfId="2" applyBorder="1" applyAlignment="1">
      <alignment horizontal="center" vertical="center" shrinkToFit="1"/>
    </xf>
    <xf numFmtId="0" fontId="5" fillId="0" borderId="12" xfId="2" applyBorder="1">
      <alignment vertical="center"/>
    </xf>
    <xf numFmtId="0" fontId="5" fillId="0" borderId="13" xfId="2" applyBorder="1" applyAlignment="1">
      <alignment vertical="center" shrinkToFit="1"/>
    </xf>
    <xf numFmtId="0" fontId="5" fillId="0" borderId="12" xfId="2" applyBorder="1" applyAlignment="1">
      <alignment horizontal="center" vertical="center" shrinkToFit="1"/>
    </xf>
    <xf numFmtId="0" fontId="5" fillId="0" borderId="14" xfId="2" applyBorder="1" applyAlignment="1">
      <alignment horizontal="center" vertical="center" shrinkToFit="1"/>
    </xf>
    <xf numFmtId="0" fontId="5" fillId="0" borderId="15" xfId="2" applyBorder="1" applyAlignment="1">
      <alignment horizontal="center" vertical="center" shrinkToFit="1"/>
    </xf>
    <xf numFmtId="0" fontId="5" fillId="0" borderId="16" xfId="2" applyBorder="1" applyAlignment="1">
      <alignment horizontal="center" vertical="center" shrinkToFit="1"/>
    </xf>
    <xf numFmtId="0" fontId="5" fillId="0" borderId="17" xfId="2" applyBorder="1" applyAlignment="1">
      <alignment vertical="center" shrinkToFit="1"/>
    </xf>
    <xf numFmtId="0" fontId="7" fillId="0" borderId="0" xfId="2" applyFont="1" applyAlignment="1">
      <alignment horizontal="center" vertical="center"/>
    </xf>
    <xf numFmtId="0" fontId="7" fillId="2" borderId="20" xfId="2" applyFont="1" applyFill="1" applyBorder="1" applyAlignment="1">
      <alignment horizontal="center" vertical="center"/>
    </xf>
    <xf numFmtId="0" fontId="7" fillId="2" borderId="21" xfId="2" applyFont="1" applyFill="1" applyBorder="1" applyAlignment="1">
      <alignment horizontal="center" vertical="center"/>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xf>
    <xf numFmtId="0" fontId="7" fillId="2" borderId="24" xfId="2" applyFont="1" applyFill="1" applyBorder="1" applyAlignment="1">
      <alignment horizontal="center" vertical="center"/>
    </xf>
    <xf numFmtId="0" fontId="15" fillId="0" borderId="0" xfId="1" applyFo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1" fillId="0" borderId="0" xfId="1" applyFont="1" applyAlignment="1" applyProtection="1">
      <alignment horizontal="right" vertical="center"/>
      <protection locked="0"/>
    </xf>
    <xf numFmtId="0" fontId="15" fillId="0" borderId="9" xfId="1" applyFont="1" applyBorder="1" applyAlignment="1">
      <alignment horizontal="center" vertical="center"/>
    </xf>
    <xf numFmtId="0" fontId="15" fillId="0" borderId="6" xfId="1" applyFont="1" applyBorder="1" applyAlignment="1">
      <alignment horizontal="center" vertical="center"/>
    </xf>
    <xf numFmtId="0" fontId="15" fillId="0" borderId="5" xfId="1" applyFont="1" applyBorder="1" applyAlignment="1">
      <alignment horizontal="center" vertical="center"/>
    </xf>
    <xf numFmtId="176" fontId="15" fillId="0" borderId="0" xfId="1" applyNumberFormat="1" applyFont="1" applyAlignment="1">
      <alignment horizontal="left" vertical="center"/>
    </xf>
    <xf numFmtId="0" fontId="15" fillId="0" borderId="0" xfId="1" applyFont="1" applyAlignment="1">
      <alignment horizontal="distributed" vertical="center"/>
    </xf>
    <xf numFmtId="0" fontId="17" fillId="0" borderId="0" xfId="1" applyFont="1">
      <alignment vertical="center"/>
    </xf>
    <xf numFmtId="0" fontId="8" fillId="0" borderId="0" xfId="0" applyFont="1" applyProtection="1">
      <alignment vertical="center"/>
      <protection locked="0"/>
    </xf>
    <xf numFmtId="49" fontId="15" fillId="0" borderId="0" xfId="0" applyNumberFormat="1" applyFont="1" applyProtection="1">
      <alignment vertical="center"/>
      <protection locked="0"/>
    </xf>
    <xf numFmtId="0" fontId="15" fillId="0" borderId="0" xfId="0" applyFont="1" applyAlignment="1" applyProtection="1">
      <alignment vertical="center" shrinkToFit="1"/>
      <protection locked="0"/>
    </xf>
    <xf numFmtId="0" fontId="15" fillId="0" borderId="0" xfId="0" applyFont="1" applyAlignment="1">
      <alignment vertical="center" shrinkToFit="1"/>
    </xf>
    <xf numFmtId="0" fontId="15" fillId="0" borderId="0" xfId="0" applyFont="1">
      <alignment vertical="center"/>
    </xf>
    <xf numFmtId="179" fontId="15" fillId="0" borderId="0" xfId="0" applyNumberFormat="1" applyFont="1" applyProtection="1">
      <alignment vertical="center"/>
      <protection locked="0"/>
    </xf>
    <xf numFmtId="179" fontId="15" fillId="0" borderId="0" xfId="0" applyNumberFormat="1" applyFont="1">
      <alignment vertical="center"/>
    </xf>
    <xf numFmtId="0" fontId="25" fillId="0" borderId="0" xfId="0" applyFont="1">
      <alignment vertical="center"/>
    </xf>
    <xf numFmtId="0" fontId="15" fillId="0" borderId="0" xfId="0" applyFont="1" applyProtection="1">
      <alignment vertical="center"/>
      <protection locked="0"/>
    </xf>
    <xf numFmtId="0" fontId="15" fillId="0" borderId="0" xfId="0" applyFont="1" applyAlignment="1" applyProtection="1">
      <alignment vertical="top"/>
      <protection locked="0"/>
    </xf>
    <xf numFmtId="49" fontId="17" fillId="0" borderId="0" xfId="0" applyNumberFormat="1" applyFont="1">
      <alignment vertical="center"/>
    </xf>
    <xf numFmtId="49" fontId="18" fillId="0" borderId="0" xfId="0" applyNumberFormat="1" applyFont="1">
      <alignment vertical="center"/>
    </xf>
    <xf numFmtId="0" fontId="19" fillId="0" borderId="0" xfId="0" applyFont="1">
      <alignment vertical="center"/>
    </xf>
    <xf numFmtId="0" fontId="8" fillId="0" borderId="0" xfId="0" applyFont="1">
      <alignment vertical="center"/>
    </xf>
    <xf numFmtId="49" fontId="20" fillId="0" borderId="32" xfId="0" applyNumberFormat="1" applyFont="1" applyBorder="1">
      <alignment vertical="center"/>
    </xf>
    <xf numFmtId="49" fontId="18" fillId="0" borderId="32" xfId="0" applyNumberFormat="1" applyFont="1" applyBorder="1">
      <alignment vertical="center"/>
    </xf>
    <xf numFmtId="14" fontId="19" fillId="0" borderId="0" xfId="0" applyNumberFormat="1" applyFont="1" applyAlignment="1">
      <alignment horizontal="left" vertical="center"/>
    </xf>
    <xf numFmtId="49" fontId="15" fillId="0" borderId="8" xfId="0" applyNumberFormat="1" applyFont="1" applyBorder="1">
      <alignment vertical="center"/>
    </xf>
    <xf numFmtId="0" fontId="11" fillId="0" borderId="8" xfId="0" applyFont="1" applyBorder="1">
      <alignment vertical="center"/>
    </xf>
    <xf numFmtId="0" fontId="8" fillId="0" borderId="75" xfId="0" applyFont="1" applyBorder="1">
      <alignmen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14" fontId="8" fillId="0" borderId="0" xfId="0" applyNumberFormat="1" applyFont="1" applyAlignment="1">
      <alignment horizontal="left" vertical="center"/>
    </xf>
    <xf numFmtId="49" fontId="15" fillId="0" borderId="40" xfId="0" applyNumberFormat="1" applyFont="1" applyBorder="1">
      <alignment vertical="center"/>
    </xf>
    <xf numFmtId="49" fontId="15" fillId="0" borderId="11" xfId="0" applyNumberFormat="1" applyFont="1" applyBorder="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top"/>
    </xf>
    <xf numFmtId="0" fontId="17" fillId="0" borderId="0" xfId="0" applyFont="1" applyAlignment="1">
      <alignment horizontal="right" vertical="center"/>
    </xf>
    <xf numFmtId="0" fontId="15" fillId="0" borderId="48" xfId="0" applyFont="1" applyBorder="1">
      <alignment vertical="center"/>
    </xf>
    <xf numFmtId="0" fontId="29" fillId="0" borderId="0" xfId="0" applyFont="1">
      <alignment vertical="center"/>
    </xf>
    <xf numFmtId="0" fontId="13" fillId="0" borderId="0" xfId="0" applyFont="1">
      <alignment vertical="center"/>
    </xf>
    <xf numFmtId="0" fontId="27" fillId="0" borderId="0" xfId="0" applyFont="1">
      <alignment vertical="center"/>
    </xf>
    <xf numFmtId="0" fontId="13" fillId="0" borderId="34" xfId="0" applyFont="1" applyBorder="1">
      <alignment vertical="center"/>
    </xf>
    <xf numFmtId="0" fontId="15" fillId="0" borderId="0" xfId="0" applyFont="1" applyAlignment="1">
      <alignment horizontal="left" vertical="center"/>
    </xf>
    <xf numFmtId="0" fontId="15" fillId="0" borderId="47" xfId="0" applyFont="1" applyBorder="1" applyAlignment="1">
      <alignment horizontal="left" vertical="center"/>
    </xf>
    <xf numFmtId="0" fontId="15" fillId="0" borderId="49" xfId="0" applyFont="1" applyBorder="1" applyAlignment="1">
      <alignment horizontal="left" vertical="center"/>
    </xf>
    <xf numFmtId="0" fontId="15" fillId="0" borderId="34" xfId="0" applyFont="1" applyBorder="1" applyAlignment="1">
      <alignment horizontal="left" vertical="center"/>
    </xf>
    <xf numFmtId="0" fontId="15" fillId="0" borderId="50" xfId="0" applyFont="1" applyBorder="1">
      <alignment vertical="center"/>
    </xf>
    <xf numFmtId="49" fontId="15" fillId="0" borderId="75" xfId="0" applyNumberFormat="1" applyFont="1" applyBorder="1">
      <alignment vertical="center"/>
    </xf>
    <xf numFmtId="0" fontId="14" fillId="0" borderId="61" xfId="0" applyFont="1" applyBorder="1">
      <alignment vertical="center"/>
    </xf>
    <xf numFmtId="0" fontId="14" fillId="0" borderId="8" xfId="0" applyFont="1" applyBorder="1">
      <alignment vertical="center"/>
    </xf>
    <xf numFmtId="0" fontId="8" fillId="0" borderId="8" xfId="0" applyFont="1" applyBorder="1">
      <alignment vertical="center"/>
    </xf>
    <xf numFmtId="0" fontId="8" fillId="0" borderId="52" xfId="0" applyFont="1" applyBorder="1">
      <alignment vertical="center"/>
    </xf>
    <xf numFmtId="0" fontId="8" fillId="0" borderId="32" xfId="0" applyFont="1" applyBorder="1">
      <alignment vertical="center"/>
    </xf>
    <xf numFmtId="0" fontId="0" fillId="0" borderId="0" xfId="0" applyAlignment="1">
      <alignment horizontal="center" vertical="center"/>
    </xf>
    <xf numFmtId="0" fontId="10" fillId="0" borderId="0" xfId="0" applyFont="1">
      <alignment vertical="center"/>
    </xf>
    <xf numFmtId="0" fontId="12" fillId="5" borderId="12" xfId="0" applyFont="1" applyFill="1" applyBorder="1" applyAlignment="1">
      <alignment vertical="center" wrapText="1"/>
    </xf>
    <xf numFmtId="0" fontId="0" fillId="0" borderId="12" xfId="0" applyBorder="1">
      <alignment vertical="center"/>
    </xf>
    <xf numFmtId="0" fontId="10" fillId="0" borderId="12" xfId="0" applyFont="1" applyBorder="1" applyAlignment="1">
      <alignment horizontal="center" vertical="center" shrinkToFit="1"/>
    </xf>
    <xf numFmtId="0" fontId="10" fillId="0" borderId="12" xfId="0" applyFont="1" applyBorder="1" applyAlignment="1">
      <alignment vertical="center" shrinkToFit="1"/>
    </xf>
    <xf numFmtId="0" fontId="10" fillId="0" borderId="12" xfId="0" applyFont="1" applyBorder="1">
      <alignment vertical="center"/>
    </xf>
    <xf numFmtId="179" fontId="0" fillId="0" borderId="12" xfId="0" applyNumberFormat="1" applyBorder="1">
      <alignment vertical="center"/>
    </xf>
    <xf numFmtId="179" fontId="0" fillId="0" borderId="0" xfId="0" applyNumberFormat="1">
      <alignment vertical="center"/>
    </xf>
    <xf numFmtId="0" fontId="26" fillId="0" borderId="0" xfId="0" applyFont="1">
      <alignment vertical="center"/>
    </xf>
    <xf numFmtId="0" fontId="33" fillId="0" borderId="0" xfId="0" applyFont="1">
      <alignment vertical="center"/>
    </xf>
    <xf numFmtId="0" fontId="35" fillId="0" borderId="0" xfId="0" applyFont="1">
      <alignment vertical="center"/>
    </xf>
    <xf numFmtId="0" fontId="15" fillId="0" borderId="0" xfId="1" applyFont="1" applyAlignment="1" applyProtection="1">
      <alignment vertical="center" shrinkToFit="1"/>
      <protection locked="0"/>
    </xf>
    <xf numFmtId="0" fontId="15" fillId="0" borderId="0" xfId="1" applyFont="1" applyAlignment="1" applyProtection="1">
      <alignment horizontal="center" vertical="center"/>
      <protection locked="0"/>
    </xf>
    <xf numFmtId="0" fontId="15" fillId="0" borderId="97" xfId="1" applyFont="1" applyBorder="1" applyAlignment="1" applyProtection="1">
      <alignment vertical="center" shrinkToFit="1"/>
      <protection locked="0"/>
    </xf>
    <xf numFmtId="0" fontId="15" fillId="0" borderId="95" xfId="1" applyFont="1" applyBorder="1" applyAlignment="1" applyProtection="1">
      <alignment horizontal="center" vertical="center"/>
      <protection locked="0"/>
    </xf>
    <xf numFmtId="176" fontId="15" fillId="0" borderId="95" xfId="1" applyNumberFormat="1" applyFont="1" applyBorder="1" applyAlignment="1">
      <alignment horizontal="left" vertical="center"/>
    </xf>
    <xf numFmtId="0" fontId="15" fillId="0" borderId="102" xfId="1" applyFont="1" applyBorder="1" applyAlignment="1" applyProtection="1">
      <alignment horizontal="center" vertical="center"/>
      <protection locked="0"/>
    </xf>
    <xf numFmtId="0" fontId="15" fillId="0" borderId="103" xfId="1" applyFont="1" applyBorder="1" applyAlignment="1" applyProtection="1">
      <alignment horizontal="center" vertical="center"/>
      <protection locked="0"/>
    </xf>
    <xf numFmtId="0" fontId="15" fillId="0" borderId="98" xfId="1" applyFont="1" applyBorder="1" applyAlignment="1" applyProtection="1">
      <alignment vertical="center" shrinkToFit="1"/>
      <protection locked="0"/>
    </xf>
    <xf numFmtId="0" fontId="13" fillId="0" borderId="0" xfId="1" applyFont="1">
      <alignment vertical="center"/>
    </xf>
    <xf numFmtId="0" fontId="18" fillId="0" borderId="32" xfId="0" applyFont="1" applyBorder="1">
      <alignment vertical="center"/>
    </xf>
    <xf numFmtId="0" fontId="18" fillId="0" borderId="99" xfId="0" applyFont="1" applyBorder="1">
      <alignment vertical="center"/>
    </xf>
    <xf numFmtId="0" fontId="18" fillId="0" borderId="99" xfId="0" applyFont="1" applyBorder="1" applyAlignment="1">
      <alignment horizontal="center" vertical="center"/>
    </xf>
    <xf numFmtId="49" fontId="14" fillId="0" borderId="51" xfId="0" applyNumberFormat="1" applyFont="1" applyBorder="1">
      <alignment vertical="center"/>
    </xf>
    <xf numFmtId="0" fontId="15" fillId="0" borderId="8" xfId="0" applyFont="1" applyBorder="1">
      <alignment vertical="center"/>
    </xf>
    <xf numFmtId="0" fontId="15" fillId="0" borderId="8" xfId="0" applyFont="1" applyBorder="1" applyAlignment="1">
      <alignment horizontal="center" vertical="center"/>
    </xf>
    <xf numFmtId="0" fontId="8" fillId="0" borderId="0" xfId="0" applyFont="1" applyAlignment="1">
      <alignment horizontal="center" vertical="center"/>
    </xf>
    <xf numFmtId="0" fontId="0" fillId="3" borderId="12" xfId="0" applyFill="1" applyBorder="1">
      <alignment vertical="center"/>
    </xf>
    <xf numFmtId="0" fontId="8" fillId="0" borderId="12" xfId="0" applyFont="1" applyBorder="1">
      <alignment vertical="center"/>
    </xf>
    <xf numFmtId="0" fontId="8" fillId="0" borderId="43" xfId="0" applyFont="1" applyBorder="1">
      <alignment vertical="center"/>
    </xf>
    <xf numFmtId="0" fontId="8" fillId="0" borderId="49" xfId="0" applyFont="1" applyBorder="1">
      <alignment vertical="center"/>
    </xf>
    <xf numFmtId="0" fontId="8" fillId="0" borderId="94" xfId="0" applyFont="1" applyBorder="1">
      <alignment vertical="center"/>
    </xf>
    <xf numFmtId="0" fontId="8" fillId="3" borderId="94" xfId="0" applyFont="1" applyFill="1" applyBorder="1">
      <alignment vertical="center"/>
    </xf>
    <xf numFmtId="0" fontId="8" fillId="3" borderId="49" xfId="0" applyFont="1" applyFill="1" applyBorder="1">
      <alignment vertical="center"/>
    </xf>
    <xf numFmtId="0" fontId="8" fillId="3" borderId="12" xfId="0" applyFont="1" applyFill="1" applyBorder="1">
      <alignment vertical="center"/>
    </xf>
    <xf numFmtId="0" fontId="15" fillId="0" borderId="11" xfId="0" applyFont="1" applyBorder="1">
      <alignment vertical="center"/>
    </xf>
    <xf numFmtId="0" fontId="15" fillId="0" borderId="11" xfId="0" applyFont="1" applyBorder="1" applyAlignment="1">
      <alignment horizontal="center" vertical="center"/>
    </xf>
    <xf numFmtId="0" fontId="0" fillId="0" borderId="12" xfId="0" applyBorder="1" applyAlignment="1">
      <alignment horizontal="center" vertical="center"/>
    </xf>
    <xf numFmtId="181" fontId="8" fillId="0" borderId="0" xfId="0" applyNumberFormat="1" applyFont="1">
      <alignment vertical="center"/>
    </xf>
    <xf numFmtId="49" fontId="8" fillId="0" borderId="12" xfId="0" applyNumberFormat="1" applyFont="1" applyBorder="1" applyAlignment="1" applyProtection="1">
      <alignment horizontal="center" vertical="center"/>
      <protection locked="0"/>
    </xf>
    <xf numFmtId="0" fontId="8" fillId="0" borderId="8" xfId="0" applyFont="1" applyBorder="1" applyAlignment="1">
      <alignment horizontal="center" vertical="center"/>
    </xf>
    <xf numFmtId="0" fontId="8" fillId="0" borderId="0" xfId="0" applyFont="1" applyAlignment="1" applyProtection="1">
      <alignment horizontal="center" vertical="center"/>
      <protection locked="0"/>
    </xf>
    <xf numFmtId="49" fontId="18" fillId="0" borderId="34" xfId="0" applyNumberFormat="1" applyFont="1" applyBorder="1">
      <alignment vertical="center"/>
    </xf>
    <xf numFmtId="49" fontId="41" fillId="0" borderId="0" xfId="0" applyNumberFormat="1" applyFont="1">
      <alignment vertical="center"/>
    </xf>
    <xf numFmtId="49" fontId="8" fillId="0" borderId="0" xfId="0" applyNumberFormat="1" applyFont="1" applyAlignment="1">
      <alignment vertical="center" shrinkToFit="1"/>
    </xf>
    <xf numFmtId="0" fontId="42" fillId="0" borderId="0" xfId="0" applyFont="1" applyAlignment="1">
      <alignment horizontal="left" vertical="top"/>
    </xf>
    <xf numFmtId="0" fontId="42" fillId="0" borderId="0" xfId="0" applyFont="1" applyAlignment="1">
      <alignment horizontal="left" vertical="center"/>
    </xf>
    <xf numFmtId="0" fontId="8" fillId="0" borderId="12" xfId="0" applyFont="1" applyBorder="1" applyAlignment="1" applyProtection="1">
      <alignment horizontal="center" vertical="center"/>
      <protection locked="0"/>
    </xf>
    <xf numFmtId="0" fontId="44" fillId="0" borderId="110" xfId="0" applyFont="1" applyBorder="1" applyAlignment="1" applyProtection="1">
      <alignment horizontal="center" vertical="center"/>
      <protection locked="0"/>
    </xf>
    <xf numFmtId="0" fontId="44" fillId="0" borderId="31" xfId="0" applyFont="1" applyBorder="1" applyAlignment="1">
      <alignment horizontal="center" vertical="center"/>
    </xf>
    <xf numFmtId="0" fontId="44" fillId="0" borderId="113" xfId="0" applyFont="1" applyBorder="1" applyAlignment="1" applyProtection="1">
      <alignment horizontal="center" vertical="center"/>
      <protection locked="0"/>
    </xf>
    <xf numFmtId="0" fontId="44" fillId="0" borderId="114" xfId="0" applyFont="1" applyBorder="1" applyAlignment="1">
      <alignment horizontal="center" vertical="center"/>
    </xf>
    <xf numFmtId="0" fontId="44" fillId="0" borderId="34" xfId="0" applyFont="1" applyBorder="1" applyAlignment="1" applyProtection="1">
      <alignment horizontal="center" vertical="center"/>
      <protection locked="0"/>
    </xf>
    <xf numFmtId="0" fontId="44" fillId="0" borderId="80" xfId="0" applyFont="1" applyBorder="1" applyAlignment="1">
      <alignment horizontal="center" vertical="center"/>
    </xf>
    <xf numFmtId="0" fontId="14" fillId="0" borderId="8" xfId="0" applyFont="1" applyBorder="1" applyAlignment="1">
      <alignment horizontal="center" vertical="center"/>
    </xf>
    <xf numFmtId="49" fontId="14" fillId="0" borderId="8" xfId="0" applyNumberFormat="1" applyFont="1" applyBorder="1">
      <alignment vertical="center"/>
    </xf>
    <xf numFmtId="49" fontId="14" fillId="0" borderId="52" xfId="0" applyNumberFormat="1" applyFont="1" applyBorder="1">
      <alignment vertical="center"/>
    </xf>
    <xf numFmtId="0" fontId="14" fillId="0" borderId="0" xfId="0" applyFont="1">
      <alignment vertical="center"/>
    </xf>
    <xf numFmtId="49" fontId="14" fillId="0" borderId="0" xfId="0" applyNumberFormat="1" applyFont="1">
      <alignment vertical="center"/>
    </xf>
    <xf numFmtId="49" fontId="14" fillId="0" borderId="55" xfId="0" applyNumberFormat="1" applyFont="1" applyBorder="1">
      <alignment vertical="center"/>
    </xf>
    <xf numFmtId="0" fontId="14" fillId="0" borderId="32" xfId="0" applyFont="1" applyBorder="1" applyAlignment="1">
      <alignment horizontal="center" vertical="center"/>
    </xf>
    <xf numFmtId="49" fontId="14" fillId="0" borderId="32" xfId="0" applyNumberFormat="1" applyFont="1" applyBorder="1">
      <alignment vertical="center"/>
    </xf>
    <xf numFmtId="49" fontId="14" fillId="0" borderId="83" xfId="0" applyNumberFormat="1" applyFont="1" applyBorder="1">
      <alignment vertical="center"/>
    </xf>
    <xf numFmtId="0" fontId="0" fillId="0" borderId="75" xfId="0" applyBorder="1">
      <alignment vertical="center"/>
    </xf>
    <xf numFmtId="0" fontId="8" fillId="0" borderId="0" xfId="0" applyFont="1" applyAlignment="1">
      <alignment vertical="center" shrinkToFit="1"/>
    </xf>
    <xf numFmtId="0" fontId="45" fillId="0" borderId="0" xfId="0" applyFont="1" applyAlignment="1">
      <alignment horizontal="left" vertical="top"/>
    </xf>
    <xf numFmtId="0" fontId="45" fillId="0" borderId="0" xfId="0" applyFont="1" applyAlignment="1">
      <alignment horizontal="left" vertical="center"/>
    </xf>
    <xf numFmtId="0" fontId="8" fillId="0" borderId="11" xfId="0" applyFont="1" applyBorder="1">
      <alignment vertical="center"/>
    </xf>
    <xf numFmtId="0" fontId="15" fillId="0" borderId="39" xfId="0" applyFont="1" applyBorder="1">
      <alignment vertical="center"/>
    </xf>
    <xf numFmtId="0" fontId="15" fillId="0" borderId="34" xfId="0" applyFont="1" applyBorder="1">
      <alignment vertical="center"/>
    </xf>
    <xf numFmtId="0" fontId="15" fillId="0" borderId="50" xfId="0" applyFont="1" applyBorder="1" applyAlignment="1">
      <alignment horizontal="center" vertical="center"/>
    </xf>
    <xf numFmtId="0" fontId="15" fillId="0" borderId="11" xfId="0" applyFont="1" applyBorder="1" applyAlignment="1">
      <alignment horizontal="left" vertical="center"/>
    </xf>
    <xf numFmtId="38" fontId="15" fillId="0" borderId="11" xfId="6" applyFont="1" applyFill="1" applyBorder="1" applyAlignment="1" applyProtection="1">
      <alignment horizontal="center" vertical="center"/>
      <protection locked="0"/>
    </xf>
    <xf numFmtId="0" fontId="27" fillId="0" borderId="0" xfId="0" applyFont="1" applyAlignment="1">
      <alignment horizontal="left" vertical="center"/>
    </xf>
    <xf numFmtId="0" fontId="46" fillId="0" borderId="0" xfId="0" applyFont="1" applyAlignment="1">
      <alignment horizontal="left" vertical="center"/>
    </xf>
    <xf numFmtId="0" fontId="15" fillId="0" borderId="0" xfId="0" applyFont="1" applyAlignment="1">
      <alignment vertical="top"/>
    </xf>
    <xf numFmtId="0" fontId="47" fillId="0" borderId="0" xfId="0" applyFont="1" applyAlignment="1">
      <alignment horizontal="left" vertical="center"/>
    </xf>
    <xf numFmtId="0" fontId="48" fillId="0" borderId="0" xfId="0" applyFont="1" applyAlignment="1">
      <alignment horizontal="left" vertical="center"/>
    </xf>
    <xf numFmtId="0" fontId="15" fillId="0" borderId="61" xfId="0" applyFont="1" applyBorder="1" applyAlignment="1">
      <alignment vertical="top"/>
    </xf>
    <xf numFmtId="0" fontId="15" fillId="0" borderId="8" xfId="0" applyFont="1" applyBorder="1" applyAlignment="1">
      <alignment vertical="top"/>
    </xf>
    <xf numFmtId="0" fontId="15" fillId="0" borderId="52" xfId="0" applyFont="1" applyBorder="1" applyAlignment="1">
      <alignment vertical="top"/>
    </xf>
    <xf numFmtId="0" fontId="49" fillId="0" borderId="0" xfId="0" applyFont="1" applyAlignment="1">
      <alignment horizontal="left" vertical="center"/>
    </xf>
    <xf numFmtId="0" fontId="15" fillId="0" borderId="75" xfId="0" applyFont="1" applyBorder="1" applyAlignment="1">
      <alignment vertical="top"/>
    </xf>
    <xf numFmtId="0" fontId="15" fillId="0" borderId="55" xfId="0" applyFont="1" applyBorder="1" applyAlignment="1">
      <alignment vertical="top"/>
    </xf>
    <xf numFmtId="0" fontId="15" fillId="0" borderId="75" xfId="0" applyFont="1" applyBorder="1">
      <alignment vertical="center"/>
    </xf>
    <xf numFmtId="0" fontId="50"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horizontal="left" vertical="center"/>
    </xf>
    <xf numFmtId="0" fontId="15" fillId="0" borderId="86" xfId="0" applyFont="1" applyBorder="1" applyAlignment="1">
      <alignment vertical="top"/>
    </xf>
    <xf numFmtId="0" fontId="15" fillId="0" borderId="32" xfId="0" applyFont="1" applyBorder="1" applyAlignment="1">
      <alignment vertical="top"/>
    </xf>
    <xf numFmtId="0" fontId="15" fillId="0" borderId="83" xfId="0" applyFont="1" applyBorder="1" applyAlignment="1">
      <alignment vertical="top"/>
    </xf>
    <xf numFmtId="0" fontId="15" fillId="0" borderId="61" xfId="0" applyFont="1" applyBorder="1">
      <alignment vertical="center"/>
    </xf>
    <xf numFmtId="0" fontId="53" fillId="0" borderId="0" xfId="0" applyFont="1" applyAlignment="1">
      <alignment horizontal="left" vertical="center"/>
    </xf>
    <xf numFmtId="0" fontId="53" fillId="0" borderId="0" xfId="0" applyFont="1">
      <alignment vertical="center"/>
    </xf>
    <xf numFmtId="0" fontId="54" fillId="0" borderId="0" xfId="0" applyFont="1">
      <alignment vertical="center"/>
    </xf>
    <xf numFmtId="0" fontId="47" fillId="0" borderId="0" xfId="0" applyFont="1">
      <alignment vertical="center"/>
    </xf>
    <xf numFmtId="0" fontId="55" fillId="0" borderId="0" xfId="0" applyFont="1">
      <alignment vertical="center"/>
    </xf>
    <xf numFmtId="0" fontId="29" fillId="0" borderId="0" xfId="0" applyFont="1" applyAlignment="1">
      <alignment vertical="top"/>
    </xf>
    <xf numFmtId="0" fontId="55" fillId="0" borderId="0" xfId="0" applyFont="1" applyAlignment="1">
      <alignment horizontal="left" vertical="center"/>
    </xf>
    <xf numFmtId="0" fontId="58" fillId="0" borderId="12" xfId="0" applyFont="1" applyBorder="1" applyAlignment="1">
      <alignment horizontal="center" vertical="center" shrinkToFit="1"/>
    </xf>
    <xf numFmtId="0" fontId="57" fillId="0" borderId="12" xfId="0" applyFont="1" applyBorder="1" applyAlignment="1">
      <alignment vertical="center" shrinkToFit="1"/>
    </xf>
    <xf numFmtId="182" fontId="0" fillId="0" borderId="0" xfId="0" applyNumberFormat="1" applyAlignment="1">
      <alignment horizontal="center" vertical="center"/>
    </xf>
    <xf numFmtId="0" fontId="0" fillId="0" borderId="0" xfId="0" applyAlignment="1">
      <alignment horizontal="center" vertical="center" wrapText="1"/>
    </xf>
    <xf numFmtId="0" fontId="11" fillId="0" borderId="0" xfId="3" applyFont="1">
      <alignment vertical="center"/>
    </xf>
    <xf numFmtId="0" fontId="25" fillId="0" borderId="0" xfId="3" applyFont="1" applyAlignment="1">
      <alignment horizontal="left" vertical="center"/>
    </xf>
    <xf numFmtId="0" fontId="59" fillId="0" borderId="0" xfId="3" applyFont="1" applyAlignment="1">
      <alignment horizontal="center" vertical="center"/>
    </xf>
    <xf numFmtId="0" fontId="11" fillId="4" borderId="50" xfId="3" applyFont="1" applyFill="1" applyBorder="1" applyAlignment="1">
      <alignment horizontal="center" vertical="center" wrapText="1"/>
    </xf>
    <xf numFmtId="0" fontId="11" fillId="4" borderId="94" xfId="3" applyFont="1" applyFill="1" applyBorder="1" applyAlignment="1">
      <alignment horizontal="left" vertical="center" wrapText="1"/>
    </xf>
    <xf numFmtId="0" fontId="11" fillId="4" borderId="13" xfId="3" applyFont="1" applyFill="1" applyBorder="1" applyAlignment="1">
      <alignment horizontal="center" vertical="center"/>
    </xf>
    <xf numFmtId="0" fontId="11" fillId="4" borderId="12" xfId="3" applyFont="1" applyFill="1" applyBorder="1">
      <alignment vertical="center"/>
    </xf>
    <xf numFmtId="0" fontId="11" fillId="0" borderId="0" xfId="3" applyFont="1" applyAlignment="1">
      <alignment horizontal="center" vertical="center"/>
    </xf>
    <xf numFmtId="0" fontId="11" fillId="0" borderId="13" xfId="3" applyFont="1" applyBorder="1" applyAlignment="1">
      <alignment horizontal="center" vertical="center"/>
    </xf>
    <xf numFmtId="0" fontId="11" fillId="0" borderId="12" xfId="3" applyFont="1" applyBorder="1" applyAlignment="1">
      <alignment horizontal="left" vertical="center"/>
    </xf>
    <xf numFmtId="0" fontId="11" fillId="0" borderId="12" xfId="3" applyFont="1" applyBorder="1" applyAlignment="1">
      <alignment horizontal="left" vertical="top" wrapText="1"/>
    </xf>
    <xf numFmtId="0" fontId="57" fillId="0" borderId="0" xfId="3" applyFont="1" applyAlignment="1">
      <alignment horizontal="center" vertical="center"/>
    </xf>
    <xf numFmtId="0" fontId="11" fillId="3" borderId="140" xfId="3" applyFont="1" applyFill="1" applyBorder="1" applyAlignment="1">
      <alignment horizontal="center" vertical="center"/>
    </xf>
    <xf numFmtId="0" fontId="11" fillId="3" borderId="12" xfId="3" applyFont="1" applyFill="1" applyBorder="1" applyAlignment="1">
      <alignment horizontal="center" vertical="center"/>
    </xf>
    <xf numFmtId="49" fontId="13" fillId="0" borderId="0" xfId="0" applyNumberFormat="1" applyFont="1">
      <alignment vertical="center"/>
    </xf>
    <xf numFmtId="0" fontId="60" fillId="0" borderId="0" xfId="0" applyFont="1" applyAlignment="1">
      <alignment horizontal="left" vertical="center"/>
    </xf>
    <xf numFmtId="0" fontId="61" fillId="0" borderId="0" xfId="0" applyFont="1">
      <alignment vertical="center"/>
    </xf>
    <xf numFmtId="0" fontId="62" fillId="0" borderId="0" xfId="0" applyFont="1">
      <alignment vertical="center"/>
    </xf>
    <xf numFmtId="0" fontId="62" fillId="0" borderId="46" xfId="0" applyFont="1" applyBorder="1">
      <alignment vertical="center"/>
    </xf>
    <xf numFmtId="0" fontId="62" fillId="0" borderId="101" xfId="0" applyFont="1" applyBorder="1" applyAlignment="1">
      <alignment vertical="center" wrapText="1"/>
    </xf>
    <xf numFmtId="0" fontId="64" fillId="0" borderId="141" xfId="0" applyFont="1" applyBorder="1" applyAlignment="1">
      <alignment horizontal="center" vertical="center" shrinkToFit="1"/>
    </xf>
    <xf numFmtId="0" fontId="64" fillId="0" borderId="142" xfId="0" applyFont="1" applyBorder="1" applyAlignment="1">
      <alignment horizontal="center" vertical="center" shrinkToFit="1"/>
    </xf>
    <xf numFmtId="0" fontId="65" fillId="8" borderId="143" xfId="0" applyFont="1" applyFill="1" applyBorder="1" applyAlignment="1">
      <alignment horizontal="center" vertical="center" shrinkToFit="1"/>
    </xf>
    <xf numFmtId="0" fontId="64" fillId="0" borderId="143" xfId="0" applyFont="1" applyBorder="1" applyAlignment="1">
      <alignment horizontal="center" vertical="center" shrinkToFit="1"/>
    </xf>
    <xf numFmtId="0" fontId="62" fillId="0" borderId="131" xfId="0" applyFont="1" applyBorder="1" applyAlignment="1">
      <alignment horizontal="center" vertical="center"/>
    </xf>
    <xf numFmtId="0" fontId="62" fillId="0" borderId="127" xfId="0" applyFont="1" applyBorder="1" applyAlignment="1">
      <alignment horizontal="center" vertical="center"/>
    </xf>
    <xf numFmtId="0" fontId="62" fillId="0" borderId="84" xfId="0" applyFont="1" applyBorder="1">
      <alignment vertical="center"/>
    </xf>
    <xf numFmtId="0" fontId="62" fillId="0" borderId="144" xfId="0" applyFont="1" applyBorder="1">
      <alignment vertical="center"/>
    </xf>
    <xf numFmtId="0" fontId="62" fillId="0" borderId="145" xfId="0" applyFont="1" applyBorder="1">
      <alignment vertical="center"/>
    </xf>
    <xf numFmtId="0" fontId="62" fillId="0" borderId="146" xfId="0" applyFont="1" applyBorder="1">
      <alignment vertical="center"/>
    </xf>
    <xf numFmtId="0" fontId="62" fillId="0" borderId="147" xfId="0" applyFont="1" applyBorder="1">
      <alignment vertical="center"/>
    </xf>
    <xf numFmtId="0" fontId="62" fillId="0" borderId="148" xfId="0" applyFont="1" applyBorder="1">
      <alignment vertical="center"/>
    </xf>
    <xf numFmtId="0" fontId="62" fillId="0" borderId="149" xfId="0" applyFont="1" applyBorder="1">
      <alignment vertical="center"/>
    </xf>
    <xf numFmtId="0" fontId="62" fillId="0" borderId="150" xfId="0" applyFont="1" applyBorder="1">
      <alignment vertical="center"/>
    </xf>
    <xf numFmtId="0" fontId="62" fillId="0" borderId="151" xfId="0" applyFont="1" applyBorder="1">
      <alignment vertical="center"/>
    </xf>
    <xf numFmtId="0" fontId="62" fillId="0" borderId="152" xfId="0" applyFont="1" applyBorder="1" applyAlignment="1">
      <alignment vertical="center" wrapText="1"/>
    </xf>
    <xf numFmtId="0" fontId="62" fillId="0" borderId="153" xfId="0" applyFont="1" applyBorder="1">
      <alignment vertical="center"/>
    </xf>
    <xf numFmtId="0" fontId="62" fillId="0" borderId="154" xfId="0" applyFont="1" applyBorder="1">
      <alignment vertical="center"/>
    </xf>
    <xf numFmtId="0" fontId="62" fillId="0" borderId="155" xfId="0" applyFont="1" applyBorder="1">
      <alignment vertical="center"/>
    </xf>
    <xf numFmtId="0" fontId="62" fillId="0" borderId="156" xfId="0" applyFont="1" applyBorder="1">
      <alignment vertical="center"/>
    </xf>
    <xf numFmtId="0" fontId="62" fillId="0" borderId="157" xfId="0" applyFont="1" applyBorder="1">
      <alignment vertical="center"/>
    </xf>
    <xf numFmtId="0" fontId="62" fillId="0" borderId="158" xfId="0" applyFont="1" applyBorder="1" applyAlignment="1">
      <alignment horizontal="center" vertical="center"/>
    </xf>
    <xf numFmtId="0" fontId="62" fillId="0" borderId="159" xfId="0" applyFont="1" applyBorder="1" applyAlignment="1">
      <alignment horizontal="center" vertical="center"/>
    </xf>
    <xf numFmtId="0" fontId="62" fillId="0" borderId="10" xfId="0" applyFont="1" applyBorder="1">
      <alignment vertical="center"/>
    </xf>
    <xf numFmtId="0" fontId="62" fillId="0" borderId="160" xfId="0" applyFont="1" applyBorder="1">
      <alignment vertical="center"/>
    </xf>
    <xf numFmtId="0" fontId="62" fillId="0" borderId="5" xfId="0" applyFont="1" applyBorder="1">
      <alignment vertical="center"/>
    </xf>
    <xf numFmtId="0" fontId="62" fillId="0" borderId="161" xfId="0" applyFont="1" applyBorder="1">
      <alignment vertical="center"/>
    </xf>
    <xf numFmtId="0" fontId="62" fillId="0" borderId="158" xfId="0" applyFont="1" applyBorder="1">
      <alignment vertical="center"/>
    </xf>
    <xf numFmtId="0" fontId="62" fillId="0" borderId="159" xfId="0" applyFont="1" applyBorder="1">
      <alignment vertical="center"/>
    </xf>
    <xf numFmtId="0" fontId="62" fillId="0" borderId="38" xfId="0" applyFont="1" applyBorder="1">
      <alignment vertical="center"/>
    </xf>
    <xf numFmtId="0" fontId="62" fillId="0" borderId="152" xfId="0" applyFont="1" applyBorder="1">
      <alignment vertical="center"/>
    </xf>
    <xf numFmtId="0" fontId="62" fillId="0" borderId="162" xfId="0" applyFont="1" applyBorder="1">
      <alignment vertical="center"/>
    </xf>
    <xf numFmtId="0" fontId="62" fillId="0" borderId="163" xfId="0" applyFont="1" applyBorder="1">
      <alignment vertical="center"/>
    </xf>
    <xf numFmtId="0" fontId="62" fillId="0" borderId="164" xfId="0" applyFont="1" applyBorder="1">
      <alignment vertical="center"/>
    </xf>
    <xf numFmtId="0" fontId="62" fillId="0" borderId="165" xfId="0" applyFont="1" applyBorder="1">
      <alignment vertical="center"/>
    </xf>
    <xf numFmtId="0" fontId="62" fillId="0" borderId="166" xfId="0" applyFont="1" applyBorder="1">
      <alignment vertical="center"/>
    </xf>
    <xf numFmtId="0" fontId="62" fillId="0" borderId="167" xfId="0" applyFont="1" applyBorder="1">
      <alignment vertical="center"/>
    </xf>
    <xf numFmtId="0" fontId="62" fillId="0" borderId="61" xfId="0" applyFont="1" applyBorder="1">
      <alignment vertical="center"/>
    </xf>
    <xf numFmtId="0" fontId="62" fillId="0" borderId="8" xfId="0" applyFont="1" applyBorder="1">
      <alignment vertical="center"/>
    </xf>
    <xf numFmtId="0" fontId="62" fillId="0" borderId="75" xfId="0" applyFont="1" applyBorder="1">
      <alignment vertical="center"/>
    </xf>
    <xf numFmtId="0" fontId="62" fillId="0" borderId="173" xfId="0" applyFont="1" applyBorder="1">
      <alignment vertical="center"/>
    </xf>
    <xf numFmtId="0" fontId="62" fillId="0" borderId="174" xfId="0" applyFont="1" applyBorder="1">
      <alignment vertical="center"/>
    </xf>
    <xf numFmtId="0" fontId="62" fillId="0" borderId="175" xfId="0" applyFont="1" applyBorder="1">
      <alignment vertical="center"/>
    </xf>
    <xf numFmtId="0" fontId="62" fillId="0" borderId="176" xfId="0" applyFont="1" applyBorder="1">
      <alignment vertical="center"/>
    </xf>
    <xf numFmtId="0" fontId="62" fillId="0" borderId="177" xfId="0" applyFont="1" applyBorder="1">
      <alignment vertical="center"/>
    </xf>
    <xf numFmtId="0" fontId="62" fillId="0" borderId="178" xfId="0" applyFont="1" applyBorder="1">
      <alignment vertical="center"/>
    </xf>
    <xf numFmtId="0" fontId="62" fillId="0" borderId="179" xfId="0" applyFont="1" applyBorder="1">
      <alignment vertical="center"/>
    </xf>
    <xf numFmtId="0" fontId="62" fillId="0" borderId="180" xfId="0" applyFont="1" applyBorder="1">
      <alignment vertical="center"/>
    </xf>
    <xf numFmtId="0" fontId="62" fillId="0" borderId="181" xfId="0" applyFont="1" applyBorder="1">
      <alignment vertical="center"/>
    </xf>
    <xf numFmtId="0" fontId="62" fillId="0" borderId="182" xfId="0" applyFont="1" applyBorder="1">
      <alignment vertical="center"/>
    </xf>
    <xf numFmtId="0" fontId="62" fillId="0" borderId="183" xfId="0" applyFont="1" applyBorder="1">
      <alignment vertical="center"/>
    </xf>
    <xf numFmtId="0" fontId="62" fillId="0" borderId="184" xfId="0" applyFont="1" applyBorder="1">
      <alignment vertical="center"/>
    </xf>
    <xf numFmtId="0" fontId="62" fillId="0" borderId="185" xfId="0" applyFont="1" applyBorder="1">
      <alignment vertical="center"/>
    </xf>
    <xf numFmtId="0" fontId="62" fillId="0" borderId="186" xfId="0" applyFont="1" applyBorder="1">
      <alignment vertical="center"/>
    </xf>
    <xf numFmtId="0" fontId="62" fillId="0" borderId="187" xfId="0" applyFont="1" applyBorder="1">
      <alignment vertical="center"/>
    </xf>
    <xf numFmtId="0" fontId="62" fillId="0" borderId="188" xfId="0" applyFont="1" applyBorder="1">
      <alignment vertical="center"/>
    </xf>
    <xf numFmtId="0" fontId="62" fillId="0" borderId="189" xfId="0" applyFont="1" applyBorder="1">
      <alignment vertical="center"/>
    </xf>
    <xf numFmtId="0" fontId="62" fillId="0" borderId="190" xfId="0" applyFont="1" applyBorder="1">
      <alignment vertical="center"/>
    </xf>
    <xf numFmtId="0" fontId="62" fillId="0" borderId="191" xfId="0" applyFont="1" applyBorder="1">
      <alignment vertical="center"/>
    </xf>
    <xf numFmtId="0" fontId="62" fillId="0" borderId="192" xfId="0" applyFont="1" applyBorder="1">
      <alignment vertical="center"/>
    </xf>
    <xf numFmtId="0" fontId="62" fillId="0" borderId="193" xfId="0" applyFont="1" applyBorder="1">
      <alignment vertical="center"/>
    </xf>
    <xf numFmtId="0" fontId="62" fillId="0" borderId="194" xfId="0" applyFont="1" applyBorder="1">
      <alignment vertical="center"/>
    </xf>
    <xf numFmtId="0" fontId="67" fillId="0" borderId="0" xfId="0" applyFont="1">
      <alignment vertical="center"/>
    </xf>
    <xf numFmtId="0" fontId="69" fillId="0" borderId="0" xfId="0" applyFont="1">
      <alignment vertical="center"/>
    </xf>
    <xf numFmtId="0" fontId="67" fillId="0" borderId="0" xfId="0" applyFont="1" applyAlignment="1">
      <alignment horizontal="center" vertical="center"/>
    </xf>
    <xf numFmtId="0" fontId="0" fillId="0" borderId="0" xfId="0" applyAlignment="1">
      <alignment vertical="center" wrapText="1"/>
    </xf>
    <xf numFmtId="0" fontId="70" fillId="0" borderId="0" xfId="0" applyFont="1">
      <alignment vertical="center"/>
    </xf>
    <xf numFmtId="0" fontId="67" fillId="0" borderId="44" xfId="0" applyFont="1" applyBorder="1">
      <alignment vertical="center"/>
    </xf>
    <xf numFmtId="38" fontId="22" fillId="0" borderId="0" xfId="6" applyFont="1" applyBorder="1" applyAlignment="1" applyProtection="1">
      <alignment horizontal="center" vertical="center"/>
    </xf>
    <xf numFmtId="38" fontId="22" fillId="0" borderId="0" xfId="6" applyFont="1" applyBorder="1" applyAlignment="1" applyProtection="1">
      <alignment vertical="center" shrinkToFit="1"/>
    </xf>
    <xf numFmtId="38" fontId="22" fillId="0" borderId="0" xfId="6" applyFont="1" applyFill="1" applyBorder="1" applyAlignment="1" applyProtection="1">
      <alignment vertical="center" shrinkToFit="1"/>
    </xf>
    <xf numFmtId="183" fontId="21" fillId="0" borderId="0" xfId="6" applyNumberFormat="1" applyFont="1" applyBorder="1" applyAlignment="1" applyProtection="1">
      <alignment vertical="center" wrapText="1"/>
    </xf>
    <xf numFmtId="40" fontId="22" fillId="0" borderId="0" xfId="6" applyNumberFormat="1" applyFont="1" applyFill="1" applyProtection="1">
      <alignment vertical="center"/>
    </xf>
    <xf numFmtId="38" fontId="22" fillId="0" borderId="0" xfId="6" applyFont="1" applyFill="1" applyBorder="1" applyAlignment="1" applyProtection="1">
      <alignment vertical="center"/>
    </xf>
    <xf numFmtId="38" fontId="21" fillId="0" borderId="0" xfId="6" applyFont="1" applyFill="1" applyBorder="1" applyAlignment="1" applyProtection="1">
      <alignment horizontal="center" vertical="center"/>
    </xf>
    <xf numFmtId="0" fontId="9" fillId="0" borderId="0" xfId="0" applyFont="1" applyAlignment="1">
      <alignment horizontal="center" vertical="center"/>
    </xf>
    <xf numFmtId="0" fontId="0" fillId="0" borderId="0" xfId="0" applyAlignment="1">
      <alignment horizontal="left" vertical="center" wrapText="1"/>
    </xf>
    <xf numFmtId="0" fontId="72" fillId="0" borderId="0" xfId="0" applyFont="1">
      <alignment vertical="center"/>
    </xf>
    <xf numFmtId="183" fontId="16" fillId="0" borderId="0" xfId="0" applyNumberFormat="1" applyFont="1">
      <alignment vertical="center"/>
    </xf>
    <xf numFmtId="0" fontId="11" fillId="0" borderId="0" xfId="0" applyFont="1">
      <alignment vertical="center"/>
    </xf>
    <xf numFmtId="183" fontId="11" fillId="0" borderId="0" xfId="0" applyNumberFormat="1" applyFont="1">
      <alignment vertical="center"/>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0" fillId="0" borderId="0" xfId="0" applyAlignment="1" applyProtection="1">
      <alignment horizontal="center" vertical="center"/>
      <protection locked="0"/>
    </xf>
    <xf numFmtId="0" fontId="11" fillId="0" borderId="0" xfId="0" applyFont="1" applyAlignment="1">
      <alignment vertical="center" shrinkToFit="1"/>
    </xf>
    <xf numFmtId="0" fontId="0" fillId="0" borderId="11" xfId="0" applyBorder="1">
      <alignment vertical="center"/>
    </xf>
    <xf numFmtId="0" fontId="0" fillId="0" borderId="39" xfId="0" applyBorder="1">
      <alignment vertical="center"/>
    </xf>
    <xf numFmtId="0" fontId="22" fillId="0" borderId="0" xfId="0" applyFont="1" applyAlignment="1" applyProtection="1">
      <alignment vertical="top"/>
      <protection locked="0"/>
    </xf>
    <xf numFmtId="183" fontId="21" fillId="0" borderId="40" xfId="6" applyNumberFormat="1" applyFont="1" applyBorder="1" applyAlignment="1" applyProtection="1">
      <alignment horizontal="left" vertical="center" wrapText="1"/>
    </xf>
    <xf numFmtId="183" fontId="21" fillId="0" borderId="11" xfId="6" applyNumberFormat="1" applyFont="1" applyBorder="1" applyAlignment="1" applyProtection="1">
      <alignment horizontal="left" vertical="center" wrapText="1"/>
    </xf>
    <xf numFmtId="183" fontId="21" fillId="0" borderId="39" xfId="6" applyNumberFormat="1" applyFont="1" applyBorder="1" applyAlignment="1" applyProtection="1">
      <alignment horizontal="left" vertical="center" wrapText="1"/>
    </xf>
    <xf numFmtId="0" fontId="15" fillId="0" borderId="0" xfId="0" applyFont="1" applyAlignment="1">
      <alignment horizontal="center" vertical="center" shrinkToFit="1"/>
    </xf>
    <xf numFmtId="0" fontId="15" fillId="0" borderId="0" xfId="0" applyFont="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4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pplyProtection="1">
      <alignment horizontal="center" vertical="center"/>
      <protection locked="0"/>
    </xf>
    <xf numFmtId="0" fontId="15" fillId="0" borderId="0" xfId="0" applyFont="1" applyAlignment="1">
      <alignment horizontal="left" vertical="top" wrapText="1"/>
    </xf>
    <xf numFmtId="49" fontId="73" fillId="0" borderId="0" xfId="1" applyNumberFormat="1" applyFont="1" applyAlignment="1">
      <alignment horizontal="left" vertical="top"/>
    </xf>
    <xf numFmtId="0" fontId="74" fillId="0" borderId="0" xfId="1" applyFont="1">
      <alignment vertical="center"/>
    </xf>
    <xf numFmtId="0" fontId="74" fillId="0" borderId="0" xfId="1" applyFont="1" applyAlignment="1">
      <alignment vertical="center" textRotation="255"/>
    </xf>
    <xf numFmtId="0" fontId="74" fillId="0" borderId="0" xfId="1" applyFont="1" applyAlignment="1">
      <alignment horizontal="center" vertical="center"/>
    </xf>
    <xf numFmtId="185" fontId="74" fillId="0" borderId="0" xfId="1" applyNumberFormat="1" applyFont="1" applyAlignment="1">
      <alignment horizontal="center" vertical="center"/>
    </xf>
    <xf numFmtId="0" fontId="74" fillId="0" borderId="0" xfId="1" applyFont="1" applyAlignment="1">
      <alignment horizontal="left" vertical="center"/>
    </xf>
    <xf numFmtId="0" fontId="74" fillId="0" borderId="0" xfId="1" applyFont="1" applyAlignment="1">
      <alignment horizontal="right" vertical="center"/>
    </xf>
    <xf numFmtId="185" fontId="74" fillId="0" borderId="0" xfId="1" applyNumberFormat="1" applyFont="1" applyAlignment="1">
      <alignment horizontal="left" vertical="center"/>
    </xf>
    <xf numFmtId="0" fontId="74" fillId="10" borderId="43" xfId="1" applyFont="1" applyFill="1" applyBorder="1">
      <alignment vertical="center"/>
    </xf>
    <xf numFmtId="0" fontId="74" fillId="10" borderId="44" xfId="1" applyFont="1" applyFill="1" applyBorder="1">
      <alignment vertical="center"/>
    </xf>
    <xf numFmtId="0" fontId="74" fillId="10" borderId="13" xfId="1" applyFont="1" applyFill="1" applyBorder="1">
      <alignment vertical="center"/>
    </xf>
    <xf numFmtId="0" fontId="74" fillId="4" borderId="44" xfId="1" applyFont="1" applyFill="1" applyBorder="1">
      <alignment vertical="center"/>
    </xf>
    <xf numFmtId="0" fontId="74" fillId="4" borderId="13" xfId="1" applyFont="1" applyFill="1" applyBorder="1">
      <alignment vertical="center"/>
    </xf>
    <xf numFmtId="0" fontId="74" fillId="4" borderId="44" xfId="1" applyFont="1" applyFill="1" applyBorder="1" applyAlignment="1">
      <alignment horizontal="center" vertical="center"/>
    </xf>
    <xf numFmtId="0" fontId="74" fillId="4" borderId="13" xfId="1" applyFont="1" applyFill="1" applyBorder="1" applyAlignment="1">
      <alignment horizontal="center" vertical="center"/>
    </xf>
    <xf numFmtId="0" fontId="74" fillId="10" borderId="40" xfId="1" applyFont="1" applyFill="1" applyBorder="1">
      <alignment vertical="center"/>
    </xf>
    <xf numFmtId="0" fontId="74" fillId="10" borderId="11" xfId="1" applyFont="1" applyFill="1" applyBorder="1">
      <alignment vertical="center"/>
    </xf>
    <xf numFmtId="0" fontId="74" fillId="10" borderId="39" xfId="1" applyFont="1" applyFill="1" applyBorder="1">
      <alignment vertical="center"/>
    </xf>
    <xf numFmtId="0" fontId="76" fillId="0" borderId="0" xfId="1" applyFont="1">
      <alignment vertical="center"/>
    </xf>
    <xf numFmtId="0" fontId="0" fillId="0" borderId="0" xfId="0" applyProtection="1">
      <alignment vertical="center"/>
      <protection locked="0"/>
    </xf>
    <xf numFmtId="0" fontId="11" fillId="0" borderId="0" xfId="0" applyFont="1" applyAlignment="1">
      <alignment horizontal="center" vertical="center" shrinkToFit="1"/>
    </xf>
    <xf numFmtId="0" fontId="11" fillId="0" borderId="0" xfId="0" applyFont="1" applyAlignment="1" applyProtection="1">
      <alignment horizontal="left" vertical="center" shrinkToFit="1"/>
      <protection locked="0"/>
    </xf>
    <xf numFmtId="0" fontId="77" fillId="0" borderId="0" xfId="4" applyFont="1"/>
    <xf numFmtId="0" fontId="4" fillId="0" borderId="0" xfId="4" applyFont="1"/>
    <xf numFmtId="0" fontId="4" fillId="0" borderId="0" xfId="4" applyFont="1" applyAlignment="1">
      <alignment horizontal="center"/>
    </xf>
    <xf numFmtId="0" fontId="4" fillId="0" borderId="32" xfId="4" applyFont="1" applyBorder="1" applyAlignment="1">
      <alignment horizontal="center"/>
    </xf>
    <xf numFmtId="0" fontId="4" fillId="2" borderId="46" xfId="4" applyFont="1" applyFill="1" applyBorder="1" applyAlignment="1">
      <alignment horizontal="center" vertical="center"/>
    </xf>
    <xf numFmtId="0" fontId="4" fillId="0" borderId="0" xfId="4" applyFont="1" applyAlignment="1">
      <alignment horizontal="center" vertical="center"/>
    </xf>
    <xf numFmtId="0" fontId="4" fillId="2" borderId="42" xfId="4" applyFont="1" applyFill="1" applyBorder="1" applyAlignment="1">
      <alignment horizontal="center" vertical="center"/>
    </xf>
    <xf numFmtId="0" fontId="4" fillId="2" borderId="12"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13" xfId="4" applyFont="1" applyFill="1" applyBorder="1" applyAlignment="1">
      <alignment horizontal="center" vertical="center" shrinkToFit="1"/>
    </xf>
    <xf numFmtId="0" fontId="4" fillId="2" borderId="12" xfId="4" applyFont="1" applyFill="1" applyBorder="1" applyAlignment="1">
      <alignment horizontal="center" vertical="center" shrinkToFit="1"/>
    </xf>
    <xf numFmtId="0" fontId="4" fillId="2" borderId="42" xfId="4" applyFont="1" applyFill="1" applyBorder="1" applyAlignment="1">
      <alignment horizontal="center"/>
    </xf>
    <xf numFmtId="3" fontId="4" fillId="0" borderId="12" xfId="4" applyNumberFormat="1" applyFont="1" applyBorder="1"/>
    <xf numFmtId="38" fontId="4" fillId="0" borderId="12" xfId="5" applyFont="1" applyBorder="1"/>
    <xf numFmtId="0" fontId="4" fillId="0" borderId="43" xfId="4" applyFont="1" applyBorder="1"/>
    <xf numFmtId="3" fontId="4" fillId="0" borderId="206" xfId="4" applyNumberFormat="1" applyFont="1" applyBorder="1"/>
    <xf numFmtId="38" fontId="4" fillId="0" borderId="13" xfId="5" applyFont="1" applyBorder="1"/>
    <xf numFmtId="186" fontId="4" fillId="0" borderId="209" xfId="4" applyNumberFormat="1" applyFont="1" applyBorder="1"/>
    <xf numFmtId="0" fontId="4" fillId="0" borderId="12" xfId="4" applyFont="1" applyBorder="1"/>
    <xf numFmtId="0" fontId="4" fillId="0" borderId="13" xfId="4" applyFont="1" applyBorder="1"/>
    <xf numFmtId="3" fontId="4" fillId="0" borderId="41" xfId="4" applyNumberFormat="1" applyFont="1" applyBorder="1"/>
    <xf numFmtId="0" fontId="4" fillId="0" borderId="41" xfId="4" applyFont="1" applyBorder="1"/>
    <xf numFmtId="0" fontId="4" fillId="0" borderId="40" xfId="4" applyFont="1" applyBorder="1"/>
    <xf numFmtId="0" fontId="4" fillId="0" borderId="39" xfId="4" applyFont="1" applyBorder="1"/>
    <xf numFmtId="0" fontId="4" fillId="2" borderId="210" xfId="4" applyFont="1" applyFill="1" applyBorder="1" applyAlignment="1">
      <alignment horizontal="center"/>
    </xf>
    <xf numFmtId="3" fontId="4" fillId="0" borderId="211" xfId="4" applyNumberFormat="1" applyFont="1" applyBorder="1"/>
    <xf numFmtId="0" fontId="4" fillId="0" borderId="211" xfId="4" applyFont="1" applyBorder="1"/>
    <xf numFmtId="0" fontId="4" fillId="0" borderId="212" xfId="4" applyFont="1" applyBorder="1"/>
    <xf numFmtId="3" fontId="4" fillId="0" borderId="213" xfId="4" applyNumberFormat="1" applyFont="1" applyBorder="1"/>
    <xf numFmtId="0" fontId="4" fillId="0" borderId="214" xfId="4" applyFont="1" applyBorder="1"/>
    <xf numFmtId="186" fontId="4" fillId="0" borderId="215" xfId="4" applyNumberFormat="1" applyFont="1" applyBorder="1"/>
    <xf numFmtId="0" fontId="4" fillId="2" borderId="38" xfId="4" applyFont="1" applyFill="1" applyBorder="1" applyAlignment="1">
      <alignment horizontal="center"/>
    </xf>
    <xf numFmtId="3" fontId="4" fillId="0" borderId="35" xfId="4" applyNumberFormat="1" applyFont="1" applyBorder="1"/>
    <xf numFmtId="3" fontId="4" fillId="0" borderId="37" xfId="4" applyNumberFormat="1" applyFont="1" applyBorder="1"/>
    <xf numFmtId="3" fontId="4" fillId="0" borderId="216" xfId="4" applyNumberFormat="1" applyFont="1" applyBorder="1"/>
    <xf numFmtId="3" fontId="4" fillId="0" borderId="36" xfId="4" applyNumberFormat="1" applyFont="1" applyBorder="1"/>
    <xf numFmtId="3" fontId="4" fillId="0" borderId="217" xfId="4" applyNumberFormat="1" applyFont="1" applyBorder="1"/>
    <xf numFmtId="0" fontId="1" fillId="0" borderId="0" xfId="4" applyAlignment="1">
      <alignment horizontal="center"/>
    </xf>
    <xf numFmtId="0" fontId="1" fillId="0" borderId="0" xfId="4"/>
    <xf numFmtId="0" fontId="78" fillId="0" borderId="0" xfId="0" applyFont="1">
      <alignment vertical="center"/>
    </xf>
    <xf numFmtId="0" fontId="15" fillId="0" borderId="0" xfId="0" applyFont="1" applyAlignment="1" applyProtection="1">
      <alignment horizontal="center" vertical="center"/>
      <protection locked="0"/>
    </xf>
    <xf numFmtId="0" fontId="11" fillId="0" borderId="0" xfId="0" applyFont="1" applyProtection="1">
      <alignment vertical="center"/>
      <protection locked="0"/>
    </xf>
    <xf numFmtId="0" fontId="79" fillId="0" borderId="0" xfId="0" applyFont="1">
      <alignment vertical="center"/>
    </xf>
    <xf numFmtId="0" fontId="11" fillId="0" borderId="0" xfId="0" applyFont="1" applyAlignment="1">
      <alignment vertical="top"/>
    </xf>
    <xf numFmtId="0" fontId="81" fillId="0" borderId="0" xfId="0" applyFont="1" applyAlignment="1">
      <alignment horizontal="left" vertical="top"/>
    </xf>
    <xf numFmtId="0" fontId="82" fillId="0" borderId="0" xfId="0" applyFont="1" applyAlignment="1">
      <alignment horizontal="left" vertical="top"/>
    </xf>
    <xf numFmtId="0" fontId="81" fillId="0" borderId="0" xfId="0" applyFont="1" applyAlignment="1">
      <alignment horizontal="left" vertical="center"/>
    </xf>
    <xf numFmtId="0" fontId="82" fillId="0" borderId="0" xfId="0" applyFont="1" applyAlignment="1">
      <alignment horizontal="left" vertical="center"/>
    </xf>
    <xf numFmtId="0" fontId="80" fillId="0" borderId="0" xfId="0" applyFont="1" applyAlignment="1">
      <alignment horizontal="left" vertical="center"/>
    </xf>
    <xf numFmtId="0" fontId="67" fillId="0" borderId="0" xfId="0" applyFont="1" applyAlignment="1">
      <alignment horizontal="right" vertical="center"/>
    </xf>
    <xf numFmtId="0" fontId="25" fillId="0" borderId="0" xfId="0" applyFont="1" applyAlignment="1">
      <alignment horizontal="left" vertical="center"/>
    </xf>
    <xf numFmtId="183" fontId="21" fillId="0" borderId="47" xfId="6" applyNumberFormat="1" applyFont="1" applyBorder="1" applyAlignment="1" applyProtection="1">
      <alignment vertical="center" wrapText="1"/>
    </xf>
    <xf numFmtId="0" fontId="14" fillId="0" borderId="0" xfId="0" applyFont="1" applyAlignment="1">
      <alignment horizontal="left" vertical="top"/>
    </xf>
    <xf numFmtId="0" fontId="12" fillId="5" borderId="12" xfId="0" applyFont="1" applyFill="1" applyBorder="1" applyAlignment="1">
      <alignment horizontal="center" vertical="center"/>
    </xf>
    <xf numFmtId="179" fontId="10" fillId="0" borderId="12" xfId="0" applyNumberFormat="1" applyFont="1" applyBorder="1">
      <alignment vertical="center"/>
    </xf>
    <xf numFmtId="0" fontId="21" fillId="0" borderId="0" xfId="0" applyFont="1">
      <alignment vertical="center"/>
    </xf>
    <xf numFmtId="0" fontId="42" fillId="0" borderId="0" xfId="0" quotePrefix="1" applyFont="1">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vertical="center" shrinkToFit="1"/>
    </xf>
    <xf numFmtId="0" fontId="22" fillId="0" borderId="0" xfId="0" quotePrefix="1" applyFont="1">
      <alignment vertical="center"/>
    </xf>
    <xf numFmtId="184" fontId="22" fillId="0" borderId="0" xfId="0" applyNumberFormat="1" applyFont="1" applyAlignment="1">
      <alignment horizontal="center" vertical="center"/>
    </xf>
    <xf numFmtId="0" fontId="21" fillId="0" borderId="0" xfId="0" applyFont="1" applyAlignment="1">
      <alignment vertical="center" wrapText="1"/>
    </xf>
    <xf numFmtId="183" fontId="22" fillId="0" borderId="0" xfId="6" applyNumberFormat="1" applyFont="1" applyBorder="1" applyAlignment="1" applyProtection="1">
      <alignment vertical="center"/>
    </xf>
    <xf numFmtId="183" fontId="22" fillId="0" borderId="0" xfId="6" applyNumberFormat="1" applyFont="1" applyBorder="1" applyAlignment="1" applyProtection="1">
      <alignment vertical="center" wrapText="1"/>
    </xf>
    <xf numFmtId="183" fontId="22" fillId="0" borderId="0" xfId="6" applyNumberFormat="1" applyFont="1" applyFill="1" applyBorder="1" applyAlignment="1" applyProtection="1">
      <alignment horizontal="left" vertical="center"/>
    </xf>
    <xf numFmtId="183" fontId="22" fillId="0" borderId="0" xfId="6" applyNumberFormat="1" applyFont="1" applyFill="1" applyBorder="1" applyAlignment="1" applyProtection="1">
      <alignment horizontal="center" vertical="center"/>
    </xf>
    <xf numFmtId="183" fontId="22" fillId="0" borderId="0" xfId="6" applyNumberFormat="1" applyFont="1" applyFill="1" applyBorder="1" applyAlignment="1" applyProtection="1">
      <alignment horizontal="left" vertical="center" shrinkToFit="1"/>
    </xf>
    <xf numFmtId="0" fontId="22" fillId="0" borderId="34" xfId="0" applyFont="1" applyBorder="1">
      <alignment vertical="center"/>
    </xf>
    <xf numFmtId="0" fontId="22" fillId="0" borderId="0" xfId="0" applyFont="1" applyAlignment="1">
      <alignment horizontal="right" vertical="center" wrapText="1"/>
    </xf>
    <xf numFmtId="0" fontId="42" fillId="0" borderId="0" xfId="0" applyFont="1">
      <alignment vertical="center"/>
    </xf>
    <xf numFmtId="0" fontId="42" fillId="0" borderId="196" xfId="0" applyFont="1" applyBorder="1">
      <alignment vertical="center"/>
    </xf>
    <xf numFmtId="183" fontId="42" fillId="0" borderId="196" xfId="0" applyNumberFormat="1" applyFont="1" applyBorder="1">
      <alignment vertical="center"/>
    </xf>
    <xf numFmtId="0" fontId="14" fillId="0" borderId="110" xfId="0" applyFont="1" applyBorder="1" applyAlignment="1" applyProtection="1">
      <alignment horizontal="center" vertical="center"/>
      <protection locked="0"/>
    </xf>
    <xf numFmtId="0" fontId="14" fillId="0" borderId="31" xfId="0" applyFont="1" applyBorder="1" applyAlignment="1">
      <alignment horizontal="center" vertical="center"/>
    </xf>
    <xf numFmtId="0" fontId="14" fillId="0" borderId="113" xfId="0" applyFont="1" applyBorder="1" applyAlignment="1" applyProtection="1">
      <alignment horizontal="center" vertical="center"/>
      <protection locked="0"/>
    </xf>
    <xf numFmtId="0" fontId="14" fillId="0" borderId="114" xfId="0" applyFont="1" applyBorder="1" applyAlignment="1">
      <alignment horizontal="center" vertical="center"/>
    </xf>
    <xf numFmtId="0" fontId="14" fillId="0" borderId="34" xfId="0" applyFont="1" applyBorder="1" applyAlignment="1" applyProtection="1">
      <alignment horizontal="center" vertical="center"/>
      <protection locked="0"/>
    </xf>
    <xf numFmtId="0" fontId="14" fillId="0" borderId="80" xfId="0" applyFont="1" applyBorder="1" applyAlignment="1">
      <alignment horizontal="center" vertical="center"/>
    </xf>
    <xf numFmtId="0" fontId="14" fillId="0" borderId="106" xfId="0" applyFont="1" applyBorder="1" applyAlignment="1">
      <alignment horizontal="center" vertical="center"/>
    </xf>
    <xf numFmtId="0" fontId="14" fillId="0" borderId="82" xfId="0" applyFont="1" applyBorder="1" applyAlignment="1">
      <alignment horizontal="center" vertical="center"/>
    </xf>
    <xf numFmtId="0" fontId="14" fillId="0" borderId="117" xfId="0" applyFont="1" applyBorder="1" applyAlignment="1">
      <alignment horizontal="center" vertical="center"/>
    </xf>
    <xf numFmtId="0" fontId="69" fillId="0" borderId="0" xfId="8" applyFont="1">
      <alignment vertical="center"/>
    </xf>
    <xf numFmtId="0" fontId="54" fillId="0" borderId="0" xfId="8" applyFont="1">
      <alignment vertical="center"/>
    </xf>
    <xf numFmtId="0" fontId="68" fillId="0" borderId="0" xfId="8" applyFont="1" applyAlignment="1">
      <alignment horizontal="center" vertical="center"/>
    </xf>
    <xf numFmtId="0" fontId="8" fillId="0" borderId="0" xfId="8" applyFont="1">
      <alignment vertical="center"/>
    </xf>
    <xf numFmtId="0" fontId="84" fillId="0" borderId="0" xfId="9" applyAlignment="1"/>
    <xf numFmtId="0" fontId="85" fillId="0" borderId="0" xfId="8" applyFont="1">
      <alignment vertical="center"/>
    </xf>
    <xf numFmtId="0" fontId="43" fillId="0" borderId="0" xfId="8">
      <alignment vertical="center"/>
    </xf>
    <xf numFmtId="0" fontId="86" fillId="0" borderId="0" xfId="8" applyFont="1">
      <alignment vertical="center"/>
    </xf>
    <xf numFmtId="0" fontId="88" fillId="0" borderId="0" xfId="10" applyFont="1" applyAlignment="1">
      <alignment horizontal="left" vertical="top"/>
    </xf>
    <xf numFmtId="0" fontId="89" fillId="0" borderId="0" xfId="8" applyFont="1">
      <alignment vertical="center"/>
    </xf>
    <xf numFmtId="0" fontId="90" fillId="0" borderId="0" xfId="8" applyFont="1">
      <alignment vertical="center"/>
    </xf>
    <xf numFmtId="0" fontId="91" fillId="0" borderId="0" xfId="10" applyFont="1" applyAlignment="1">
      <alignment horizontal="left" vertical="top"/>
    </xf>
    <xf numFmtId="0" fontId="86" fillId="0" borderId="0" xfId="8" applyFont="1" applyAlignment="1" applyProtection="1">
      <alignment horizontal="center" vertical="center"/>
      <protection locked="0"/>
    </xf>
    <xf numFmtId="0" fontId="86" fillId="0" borderId="0" xfId="8" applyFont="1" applyAlignment="1">
      <alignment horizontal="center" vertical="center"/>
    </xf>
    <xf numFmtId="0" fontId="86" fillId="0" borderId="0" xfId="8" applyFont="1" applyProtection="1">
      <alignment vertical="center"/>
      <protection locked="0"/>
    </xf>
    <xf numFmtId="0" fontId="85" fillId="0" borderId="0" xfId="8" applyFont="1" applyAlignment="1">
      <alignment horizontal="center" vertical="center"/>
    </xf>
    <xf numFmtId="0" fontId="92" fillId="0" borderId="0" xfId="8" applyFont="1">
      <alignment vertical="center"/>
    </xf>
    <xf numFmtId="0" fontId="40" fillId="0" borderId="0" xfId="8" applyFont="1">
      <alignment vertical="center"/>
    </xf>
    <xf numFmtId="0" fontId="85" fillId="0" borderId="44" xfId="8" applyFont="1" applyBorder="1" applyAlignment="1">
      <alignment horizontal="left" vertical="center" shrinkToFit="1"/>
    </xf>
    <xf numFmtId="0" fontId="85" fillId="0" borderId="0" xfId="8" applyFont="1" applyAlignment="1">
      <alignment horizontal="center" vertical="center" shrinkToFit="1"/>
    </xf>
    <xf numFmtId="0" fontId="85" fillId="0" borderId="0" xfId="8" applyFont="1" applyAlignment="1">
      <alignment horizontal="left" vertical="center" shrinkToFit="1"/>
    </xf>
    <xf numFmtId="0" fontId="85" fillId="0" borderId="0" xfId="8" applyFont="1" applyAlignment="1" applyProtection="1">
      <alignment horizontal="left" vertical="center" shrinkToFit="1"/>
      <protection locked="0"/>
    </xf>
    <xf numFmtId="0" fontId="85" fillId="0" borderId="44" xfId="8" applyFont="1" applyBorder="1" applyAlignment="1" applyProtection="1">
      <alignment horizontal="left" vertical="center" shrinkToFit="1"/>
      <protection locked="0"/>
    </xf>
    <xf numFmtId="0" fontId="85" fillId="0" borderId="0" xfId="8" applyFont="1" applyAlignment="1">
      <alignment horizontal="left" vertical="center"/>
    </xf>
    <xf numFmtId="0" fontId="85" fillId="0" borderId="0" xfId="8" applyFont="1" applyAlignment="1">
      <alignment vertical="center" shrinkToFit="1"/>
    </xf>
    <xf numFmtId="0" fontId="85" fillId="0" borderId="11" xfId="8" applyFont="1" applyBorder="1" applyAlignment="1">
      <alignment vertical="center" shrinkToFit="1"/>
    </xf>
    <xf numFmtId="0" fontId="85" fillId="0" borderId="11" xfId="8" applyFont="1" applyBorder="1" applyAlignment="1">
      <alignment horizontal="left" vertical="center" shrinkToFit="1"/>
    </xf>
    <xf numFmtId="0" fontId="85" fillId="0" borderId="11" xfId="8" applyFont="1" applyBorder="1" applyAlignment="1" applyProtection="1">
      <alignment horizontal="left" vertical="center" shrinkToFit="1"/>
      <protection locked="0"/>
    </xf>
    <xf numFmtId="0" fontId="93" fillId="0" borderId="0" xfId="10" applyFont="1" applyAlignment="1">
      <alignment horizontal="left" vertical="top"/>
    </xf>
    <xf numFmtId="0" fontId="94" fillId="0" borderId="0" xfId="8" applyFont="1">
      <alignment vertical="center"/>
    </xf>
    <xf numFmtId="0" fontId="95" fillId="0" borderId="0" xfId="8" applyFont="1">
      <alignment vertical="center"/>
    </xf>
    <xf numFmtId="0" fontId="96" fillId="0" borderId="0" xfId="8" applyFont="1">
      <alignment vertical="center"/>
    </xf>
    <xf numFmtId="0" fontId="86" fillId="0" borderId="0" xfId="8" applyFont="1" applyAlignment="1">
      <alignment horizontal="center" vertical="center" shrinkToFit="1"/>
    </xf>
    <xf numFmtId="0" fontId="86" fillId="0" borderId="0" xfId="8" applyFont="1" applyAlignment="1" applyProtection="1">
      <alignment horizontal="left" vertical="center" shrinkToFit="1"/>
      <protection locked="0"/>
    </xf>
    <xf numFmtId="0" fontId="86" fillId="0" borderId="0" xfId="8" applyFont="1" applyAlignment="1">
      <alignment vertical="center" shrinkToFit="1"/>
    </xf>
    <xf numFmtId="0" fontId="86" fillId="0" borderId="0" xfId="8" applyFont="1" applyAlignment="1" applyProtection="1">
      <alignment horizontal="center" vertical="center" shrinkToFit="1"/>
      <protection locked="0"/>
    </xf>
    <xf numFmtId="0" fontId="13" fillId="0" borderId="0" xfId="1" applyFont="1" applyAlignment="1">
      <alignment horizontal="center" vertical="center" wrapText="1"/>
    </xf>
    <xf numFmtId="0" fontId="13" fillId="0" borderId="0" xfId="1" applyFont="1" applyAlignment="1">
      <alignment horizontal="center" vertical="center"/>
    </xf>
    <xf numFmtId="0" fontId="15" fillId="0" borderId="104" xfId="1" applyFont="1" applyBorder="1" applyAlignment="1">
      <alignment horizontal="center" vertical="center"/>
    </xf>
    <xf numFmtId="0" fontId="15" fillId="0" borderId="105" xfId="1" applyFont="1" applyBorder="1" applyAlignment="1">
      <alignment horizontal="center" vertical="center"/>
    </xf>
    <xf numFmtId="0" fontId="15" fillId="0" borderId="86" xfId="1" applyFont="1" applyBorder="1" applyAlignment="1" applyProtection="1">
      <alignment horizontal="center" vertical="center" shrinkToFit="1"/>
      <protection locked="0"/>
    </xf>
    <xf numFmtId="0" fontId="15" fillId="0" borderId="36" xfId="1" applyFont="1" applyBorder="1" applyAlignment="1" applyProtection="1">
      <alignment horizontal="center" vertical="center" shrinkToFit="1"/>
      <protection locked="0"/>
    </xf>
    <xf numFmtId="0" fontId="15" fillId="0" borderId="0" xfId="1" applyFont="1" applyAlignment="1" applyProtection="1">
      <alignment vertical="center" shrinkToFit="1"/>
      <protection locked="0"/>
    </xf>
    <xf numFmtId="0" fontId="15" fillId="0" borderId="8" xfId="1" applyFont="1" applyBorder="1" applyAlignment="1">
      <alignment horizontal="center" vertical="center"/>
    </xf>
    <xf numFmtId="0" fontId="15" fillId="0" borderId="7" xfId="1" applyFont="1" applyBorder="1" applyAlignment="1">
      <alignment horizontal="center" vertical="center"/>
    </xf>
    <xf numFmtId="0" fontId="11" fillId="0" borderId="0" xfId="1" applyFont="1" applyAlignment="1">
      <alignment vertical="center" wrapText="1"/>
    </xf>
    <xf numFmtId="0" fontId="15" fillId="0" borderId="0" xfId="1" applyFont="1" applyAlignment="1">
      <alignment horizontal="right" vertical="center"/>
    </xf>
    <xf numFmtId="0" fontId="15" fillId="0" borderId="0" xfId="1" applyFont="1" applyAlignment="1" applyProtection="1">
      <alignment horizontal="left" vertical="center" shrinkToFit="1"/>
      <protection locked="0"/>
    </xf>
    <xf numFmtId="0" fontId="6" fillId="0" borderId="0" xfId="2" applyFont="1" applyAlignment="1">
      <alignment horizontal="left" vertical="center"/>
    </xf>
    <xf numFmtId="0" fontId="7" fillId="2" borderId="12" xfId="2" applyFont="1" applyFill="1" applyBorder="1" applyAlignment="1">
      <alignment horizontal="center" vertical="center"/>
    </xf>
    <xf numFmtId="0" fontId="7" fillId="2" borderId="26"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7" fillId="2" borderId="31" xfId="2" applyFont="1" applyFill="1" applyBorder="1" applyAlignment="1">
      <alignment horizontal="center" vertical="center"/>
    </xf>
    <xf numFmtId="0" fontId="7" fillId="2" borderId="30" xfId="2" applyFont="1" applyFill="1" applyBorder="1" applyAlignment="1">
      <alignment horizontal="center" vertical="center"/>
    </xf>
    <xf numFmtId="0" fontId="7" fillId="2" borderId="29"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25" xfId="2" applyFont="1" applyFill="1" applyBorder="1" applyAlignment="1">
      <alignment horizontal="center" vertical="center" wrapText="1"/>
    </xf>
    <xf numFmtId="0" fontId="7" fillId="2" borderId="18" xfId="2" applyFont="1" applyFill="1" applyBorder="1" applyAlignment="1">
      <alignment horizontal="center" vertical="center"/>
    </xf>
    <xf numFmtId="0" fontId="80" fillId="0" borderId="40" xfId="0" applyFont="1" applyBorder="1" applyAlignment="1" applyProtection="1">
      <alignment horizontal="left" vertical="top"/>
      <protection locked="0"/>
    </xf>
    <xf numFmtId="0" fontId="80" fillId="0" borderId="11" xfId="0" applyFont="1" applyBorder="1" applyAlignment="1" applyProtection="1">
      <alignment horizontal="left" vertical="top"/>
      <protection locked="0"/>
    </xf>
    <xf numFmtId="0" fontId="80" fillId="0" borderId="39" xfId="0" applyFont="1" applyBorder="1" applyAlignment="1" applyProtection="1">
      <alignment horizontal="left" vertical="top"/>
      <protection locked="0"/>
    </xf>
    <xf numFmtId="0" fontId="80" fillId="0" borderId="47" xfId="0" applyFont="1" applyBorder="1" applyAlignment="1" applyProtection="1">
      <alignment horizontal="left" vertical="top"/>
      <protection locked="0"/>
    </xf>
    <xf numFmtId="0" fontId="80" fillId="0" borderId="0" xfId="0" applyFont="1" applyAlignment="1" applyProtection="1">
      <alignment horizontal="left" vertical="top"/>
      <protection locked="0"/>
    </xf>
    <xf numFmtId="0" fontId="80" fillId="0" borderId="48" xfId="0" applyFont="1" applyBorder="1" applyAlignment="1" applyProtection="1">
      <alignment horizontal="left" vertical="top"/>
      <protection locked="0"/>
    </xf>
    <xf numFmtId="0" fontId="80" fillId="0" borderId="49" xfId="0" applyFont="1" applyBorder="1" applyAlignment="1" applyProtection="1">
      <alignment horizontal="left" vertical="top"/>
      <protection locked="0"/>
    </xf>
    <xf numFmtId="0" fontId="80" fillId="0" borderId="34" xfId="0" applyFont="1" applyBorder="1" applyAlignment="1" applyProtection="1">
      <alignment horizontal="left" vertical="top"/>
      <protection locked="0"/>
    </xf>
    <xf numFmtId="0" fontId="80" fillId="0" borderId="50" xfId="0" applyFont="1" applyBorder="1" applyAlignment="1" applyProtection="1">
      <alignment horizontal="left" vertical="top"/>
      <protection locked="0"/>
    </xf>
    <xf numFmtId="0" fontId="80" fillId="0" borderId="40" xfId="0" applyFont="1" applyBorder="1" applyAlignment="1" applyProtection="1">
      <alignment horizontal="center" vertical="top"/>
      <protection locked="0"/>
    </xf>
    <xf numFmtId="0" fontId="80" fillId="0" borderId="11" xfId="0" applyFont="1" applyBorder="1" applyAlignment="1" applyProtection="1">
      <alignment horizontal="center" vertical="top"/>
      <protection locked="0"/>
    </xf>
    <xf numFmtId="0" fontId="80" fillId="0" borderId="39" xfId="0" applyFont="1" applyBorder="1" applyAlignment="1" applyProtection="1">
      <alignment horizontal="center" vertical="top"/>
      <protection locked="0"/>
    </xf>
    <xf numFmtId="0" fontId="80" fillId="0" borderId="47" xfId="0" applyFont="1" applyBorder="1" applyAlignment="1" applyProtection="1">
      <alignment horizontal="center" vertical="top"/>
      <protection locked="0"/>
    </xf>
    <xf numFmtId="0" fontId="80" fillId="0" borderId="0" xfId="0" applyFont="1" applyAlignment="1" applyProtection="1">
      <alignment horizontal="center" vertical="top"/>
      <protection locked="0"/>
    </xf>
    <xf numFmtId="0" fontId="80" fillId="0" borderId="48" xfId="0" applyFont="1" applyBorder="1" applyAlignment="1" applyProtection="1">
      <alignment horizontal="center" vertical="top"/>
      <protection locked="0"/>
    </xf>
    <xf numFmtId="0" fontId="80" fillId="0" borderId="49" xfId="0" applyFont="1" applyBorder="1" applyAlignment="1" applyProtection="1">
      <alignment horizontal="center" vertical="top"/>
      <protection locked="0"/>
    </xf>
    <xf numFmtId="0" fontId="80" fillId="0" borderId="34" xfId="0" applyFont="1" applyBorder="1" applyAlignment="1" applyProtection="1">
      <alignment horizontal="center" vertical="top"/>
      <protection locked="0"/>
    </xf>
    <xf numFmtId="0" fontId="80" fillId="0" borderId="50" xfId="0" applyFont="1" applyBorder="1" applyAlignment="1" applyProtection="1">
      <alignment horizontal="center" vertical="top"/>
      <protection locked="0"/>
    </xf>
    <xf numFmtId="0" fontId="8" fillId="0" borderId="40" xfId="0" applyFont="1" applyBorder="1" applyAlignment="1">
      <alignment horizontal="center" vertical="center"/>
    </xf>
    <xf numFmtId="0" fontId="8" fillId="0" borderId="11" xfId="0" applyFont="1" applyBorder="1" applyAlignment="1">
      <alignment horizontal="center" vertical="center"/>
    </xf>
    <xf numFmtId="0" fontId="8" fillId="0" borderId="73" xfId="0" applyFont="1" applyBorder="1" applyAlignment="1">
      <alignment horizontal="center" vertical="center"/>
    </xf>
    <xf numFmtId="0" fontId="8" fillId="0" borderId="49" xfId="0" applyFont="1" applyBorder="1" applyAlignment="1">
      <alignment horizontal="center" vertical="center"/>
    </xf>
    <xf numFmtId="0" fontId="8" fillId="0" borderId="34" xfId="0" applyFont="1" applyBorder="1" applyAlignment="1">
      <alignment horizontal="center" vertical="center"/>
    </xf>
    <xf numFmtId="0" fontId="8" fillId="0" borderId="82" xfId="0" applyFont="1" applyBorder="1" applyAlignment="1">
      <alignment horizontal="center" vertical="center"/>
    </xf>
    <xf numFmtId="0" fontId="8" fillId="0" borderId="72" xfId="0" applyFont="1" applyBorder="1" applyAlignment="1">
      <alignment horizontal="center" vertical="center"/>
    </xf>
    <xf numFmtId="0" fontId="8" fillId="0" borderId="39" xfId="0" applyFont="1" applyBorder="1" applyAlignment="1">
      <alignment horizontal="center" vertical="center"/>
    </xf>
    <xf numFmtId="0" fontId="8" fillId="0" borderId="68" xfId="0" applyFont="1" applyBorder="1" applyAlignment="1">
      <alignment horizontal="center" vertical="center"/>
    </xf>
    <xf numFmtId="0" fontId="8" fillId="0" borderId="50" xfId="0" applyFont="1" applyBorder="1" applyAlignment="1">
      <alignment horizontal="center" vertical="center"/>
    </xf>
    <xf numFmtId="49" fontId="41" fillId="0" borderId="0" xfId="0" applyNumberFormat="1" applyFont="1" applyAlignment="1">
      <alignment horizontal="center" vertical="center"/>
    </xf>
    <xf numFmtId="49" fontId="41" fillId="0" borderId="48" xfId="0" applyNumberFormat="1" applyFont="1" applyBorder="1" applyAlignment="1">
      <alignment horizontal="center" vertical="center"/>
    </xf>
    <xf numFmtId="0" fontId="37" fillId="0" borderId="0" xfId="0" applyFont="1" applyAlignment="1">
      <alignment horizontal="center" vertical="center"/>
    </xf>
    <xf numFmtId="0" fontId="37" fillId="0" borderId="80" xfId="0" applyFont="1" applyBorder="1" applyAlignment="1">
      <alignment horizontal="center"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37" fillId="0" borderId="39" xfId="0" applyFont="1" applyBorder="1" applyAlignment="1">
      <alignment horizontal="left" vertical="center"/>
    </xf>
    <xf numFmtId="0" fontId="17" fillId="0" borderId="0" xfId="0" applyFont="1" applyAlignment="1">
      <alignment horizontal="center" vertical="center" shrinkToFit="1"/>
    </xf>
    <xf numFmtId="0" fontId="17" fillId="0" borderId="80" xfId="0" applyFont="1" applyBorder="1" applyAlignment="1">
      <alignment horizontal="center" vertical="center" shrinkToFit="1"/>
    </xf>
    <xf numFmtId="49" fontId="37" fillId="0" borderId="80" xfId="0" applyNumberFormat="1" applyFont="1" applyBorder="1" applyAlignment="1">
      <alignment horizontal="left" vertical="center" shrinkToFit="1"/>
    </xf>
    <xf numFmtId="0" fontId="37" fillId="0" borderId="134" xfId="0" applyFont="1" applyBorder="1" applyAlignment="1">
      <alignment horizontal="left" vertical="center" shrinkToFit="1"/>
    </xf>
    <xf numFmtId="0" fontId="37" fillId="0" borderId="128" xfId="0" applyFont="1" applyBorder="1" applyAlignment="1">
      <alignment horizontal="left" vertical="center" shrinkToFit="1"/>
    </xf>
    <xf numFmtId="0" fontId="37" fillId="0" borderId="135" xfId="0" applyFont="1" applyBorder="1" applyAlignment="1">
      <alignment horizontal="left" vertical="center" shrinkToFit="1"/>
    </xf>
    <xf numFmtId="0" fontId="40" fillId="0" borderId="132" xfId="0" applyFont="1" applyBorder="1" applyAlignment="1">
      <alignment horizontal="center" vertical="center"/>
    </xf>
    <xf numFmtId="0" fontId="0" fillId="0" borderId="132" xfId="0" applyBorder="1" applyAlignment="1">
      <alignment horizontal="center" vertical="center"/>
    </xf>
    <xf numFmtId="0" fontId="0" fillId="0" borderId="125" xfId="0" applyBorder="1" applyAlignment="1">
      <alignment horizontal="center" vertical="center"/>
    </xf>
    <xf numFmtId="0" fontId="40" fillId="0" borderId="131" xfId="0" applyFont="1" applyBorder="1" applyAlignment="1">
      <alignment horizontal="center" vertical="center"/>
    </xf>
    <xf numFmtId="0" fontId="0" fillId="0" borderId="133" xfId="0" applyBorder="1" applyAlignment="1">
      <alignment horizontal="center" vertical="center"/>
    </xf>
    <xf numFmtId="0" fontId="0" fillId="0" borderId="127" xfId="0" applyBorder="1" applyAlignment="1">
      <alignment horizontal="center" vertical="center"/>
    </xf>
    <xf numFmtId="0" fontId="0" fillId="0" borderId="12" xfId="0" applyBorder="1" applyAlignment="1">
      <alignment horizontal="center" vertical="center"/>
    </xf>
    <xf numFmtId="0" fontId="0" fillId="0" borderId="43" xfId="0" applyBorder="1" applyAlignment="1">
      <alignment horizontal="center" vertical="center"/>
    </xf>
    <xf numFmtId="0" fontId="40" fillId="0" borderId="42" xfId="0" applyFont="1" applyBorder="1" applyAlignment="1">
      <alignment horizontal="center" vertical="center"/>
    </xf>
    <xf numFmtId="0" fontId="40" fillId="0" borderId="12" xfId="0" applyFont="1" applyBorder="1" applyAlignment="1">
      <alignment horizontal="center" vertical="center"/>
    </xf>
    <xf numFmtId="0" fontId="0" fillId="0" borderId="13" xfId="0" applyBorder="1" applyAlignment="1">
      <alignment horizontal="center" vertical="center"/>
    </xf>
    <xf numFmtId="0" fontId="0" fillId="0" borderId="96" xfId="0" applyBorder="1" applyAlignment="1">
      <alignment horizontal="center" vertical="center"/>
    </xf>
    <xf numFmtId="0" fontId="37" fillId="0" borderId="99" xfId="0" applyFont="1" applyBorder="1" applyAlignment="1">
      <alignment horizontal="center" vertical="center"/>
    </xf>
    <xf numFmtId="0" fontId="37" fillId="0" borderId="130" xfId="0" applyFont="1" applyBorder="1" applyAlignment="1">
      <alignment horizontal="center" vertical="center"/>
    </xf>
    <xf numFmtId="0" fontId="37" fillId="0" borderId="44" xfId="0" applyFont="1" applyBorder="1" applyAlignment="1">
      <alignment horizontal="center" vertical="center"/>
    </xf>
    <xf numFmtId="0" fontId="0" fillId="0" borderId="45" xfId="0" applyBorder="1" applyAlignment="1">
      <alignment horizontal="center" vertical="center"/>
    </xf>
    <xf numFmtId="0" fontId="0" fillId="0" borderId="123" xfId="0" applyBorder="1" applyAlignment="1">
      <alignment horizontal="center" vertical="center"/>
    </xf>
    <xf numFmtId="0" fontId="40" fillId="0" borderId="121" xfId="0" applyFont="1" applyBorder="1" applyAlignment="1">
      <alignment horizontal="center" vertical="center"/>
    </xf>
    <xf numFmtId="0" fontId="40" fillId="0" borderId="94" xfId="0" applyFont="1" applyBorder="1" applyAlignment="1">
      <alignment horizontal="center" vertical="center"/>
    </xf>
    <xf numFmtId="0" fontId="40" fillId="0" borderId="45" xfId="0" applyFont="1" applyBorder="1" applyAlignment="1">
      <alignment horizontal="center" vertical="center"/>
    </xf>
    <xf numFmtId="0" fontId="0" fillId="0" borderId="101" xfId="0" applyBorder="1" applyAlignment="1">
      <alignment horizontal="center" vertical="center"/>
    </xf>
    <xf numFmtId="0" fontId="40" fillId="0" borderId="46" xfId="0" applyFont="1" applyBorder="1" applyAlignment="1">
      <alignment horizontal="center" vertical="center"/>
    </xf>
    <xf numFmtId="0" fontId="8" fillId="0" borderId="61"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52" xfId="0" applyFont="1" applyBorder="1" applyAlignment="1" applyProtection="1">
      <alignment horizontal="left" vertical="top"/>
      <protection locked="0"/>
    </xf>
    <xf numFmtId="0" fontId="8" fillId="0" borderId="86" xfId="0" applyFont="1" applyBorder="1" applyAlignment="1" applyProtection="1">
      <alignment horizontal="left" vertical="top"/>
      <protection locked="0"/>
    </xf>
    <xf numFmtId="0" fontId="8" fillId="0" borderId="32" xfId="0" applyFont="1" applyBorder="1" applyAlignment="1" applyProtection="1">
      <alignment horizontal="left" vertical="top"/>
      <protection locked="0"/>
    </xf>
    <xf numFmtId="0" fontId="8" fillId="0" borderId="83" xfId="0" applyFont="1" applyBorder="1" applyAlignment="1" applyProtection="1">
      <alignment horizontal="left" vertical="top"/>
      <protection locked="0"/>
    </xf>
    <xf numFmtId="0" fontId="40" fillId="0" borderId="75" xfId="0" applyFont="1" applyBorder="1" applyAlignment="1">
      <alignment horizontal="center" vertical="center"/>
    </xf>
    <xf numFmtId="0" fontId="40" fillId="0" borderId="0" xfId="0" applyFont="1" applyAlignment="1">
      <alignment horizontal="center" vertical="center"/>
    </xf>
    <xf numFmtId="0" fontId="40" fillId="0" borderId="55" xfId="0" applyFont="1" applyBorder="1" applyAlignment="1">
      <alignment horizontal="center" vertical="center"/>
    </xf>
    <xf numFmtId="0" fontId="40" fillId="0" borderId="86" xfId="0" applyFont="1" applyBorder="1" applyAlignment="1">
      <alignment horizontal="center" vertical="center"/>
    </xf>
    <xf numFmtId="0" fontId="40" fillId="0" borderId="32" xfId="0" applyFont="1" applyBorder="1" applyAlignment="1">
      <alignment horizontal="center" vertical="center"/>
    </xf>
    <xf numFmtId="0" fontId="40" fillId="0" borderId="83" xfId="0" applyFont="1"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75" xfId="0" applyBorder="1" applyAlignment="1">
      <alignment horizontal="center" vertical="center"/>
    </xf>
    <xf numFmtId="0" fontId="0" fillId="0" borderId="55" xfId="0" applyBorder="1" applyAlignment="1">
      <alignment horizontal="center" vertical="center"/>
    </xf>
    <xf numFmtId="0" fontId="0" fillId="0" borderId="86" xfId="0" applyBorder="1" applyAlignment="1">
      <alignment horizontal="center" vertical="center"/>
    </xf>
    <xf numFmtId="0" fontId="0" fillId="0" borderId="83"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40" fillId="0" borderId="34" xfId="0" applyFont="1" applyBorder="1" applyAlignment="1">
      <alignment horizontal="center" vertical="center"/>
    </xf>
    <xf numFmtId="0" fontId="0" fillId="0" borderId="94" xfId="0" applyBorder="1" applyAlignment="1">
      <alignment horizontal="center" vertical="center"/>
    </xf>
    <xf numFmtId="0" fontId="0" fillId="0" borderId="50" xfId="0" applyBorder="1" applyAlignment="1">
      <alignment horizontal="center" vertical="center"/>
    </xf>
    <xf numFmtId="0" fontId="0" fillId="0" borderId="122" xfId="0" applyBorder="1" applyAlignment="1">
      <alignment horizontal="center" vertical="center"/>
    </xf>
    <xf numFmtId="49" fontId="15" fillId="0" borderId="10"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84"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49" fontId="15" fillId="0" borderId="38" xfId="0" applyNumberFormat="1" applyFont="1" applyBorder="1" applyAlignment="1">
      <alignment horizontal="center" vertical="center" wrapText="1"/>
    </xf>
    <xf numFmtId="49" fontId="15" fillId="0" borderId="35" xfId="0" applyNumberFormat="1" applyFont="1" applyBorder="1" applyAlignment="1">
      <alignment horizontal="center" vertical="center" wrapText="1"/>
    </xf>
    <xf numFmtId="0" fontId="44" fillId="0" borderId="88" xfId="0" applyFont="1" applyBorder="1" applyAlignment="1" applyProtection="1">
      <alignment horizontal="center" vertical="center"/>
      <protection locked="0"/>
    </xf>
    <xf numFmtId="0" fontId="44" fillId="0" borderId="89" xfId="0" applyFont="1" applyBorder="1" applyAlignment="1" applyProtection="1">
      <alignment horizontal="center" vertical="center"/>
      <protection locked="0"/>
    </xf>
    <xf numFmtId="0" fontId="14" fillId="0" borderId="89" xfId="0" applyFont="1" applyBorder="1" applyAlignment="1">
      <alignment horizontal="center" vertical="center" shrinkToFit="1"/>
    </xf>
    <xf numFmtId="0" fontId="44" fillId="0" borderId="89" xfId="0" applyFont="1" applyBorder="1" applyAlignment="1" applyProtection="1">
      <alignment horizontal="center" vertical="center" shrinkToFit="1"/>
      <protection locked="0"/>
    </xf>
    <xf numFmtId="0" fontId="14" fillId="0" borderId="90" xfId="0" applyFont="1" applyBorder="1" applyAlignment="1">
      <alignment horizontal="center" vertical="center" shrinkToFit="1"/>
    </xf>
    <xf numFmtId="49" fontId="44" fillId="0" borderId="40" xfId="0" applyNumberFormat="1" applyFont="1" applyBorder="1" applyAlignment="1" applyProtection="1">
      <alignment horizontal="center" vertical="center" shrinkToFit="1"/>
      <protection locked="0"/>
    </xf>
    <xf numFmtId="49" fontId="44" fillId="0" borderId="11" xfId="0" applyNumberFormat="1" applyFont="1" applyBorder="1" applyAlignment="1" applyProtection="1">
      <alignment horizontal="center" vertical="center" shrinkToFit="1"/>
      <protection locked="0"/>
    </xf>
    <xf numFmtId="49" fontId="44" fillId="0" borderId="74" xfId="0" applyNumberFormat="1" applyFont="1" applyBorder="1" applyAlignment="1" applyProtection="1">
      <alignment horizontal="center" vertical="center" shrinkToFit="1"/>
      <protection locked="0"/>
    </xf>
    <xf numFmtId="49" fontId="44" fillId="0" borderId="47" xfId="0" applyNumberFormat="1" applyFont="1" applyBorder="1" applyAlignment="1" applyProtection="1">
      <alignment horizontal="center" vertical="center" shrinkToFit="1"/>
      <protection locked="0"/>
    </xf>
    <xf numFmtId="49" fontId="44" fillId="0" borderId="0" xfId="0" applyNumberFormat="1" applyFont="1" applyAlignment="1" applyProtection="1">
      <alignment horizontal="center" vertical="center" shrinkToFit="1"/>
      <protection locked="0"/>
    </xf>
    <xf numFmtId="49" fontId="44" fillId="0" borderId="55" xfId="0" applyNumberFormat="1" applyFont="1" applyBorder="1" applyAlignment="1" applyProtection="1">
      <alignment horizontal="center" vertical="center" shrinkToFit="1"/>
      <protection locked="0"/>
    </xf>
    <xf numFmtId="49" fontId="44" fillId="0" borderId="49" xfId="0" applyNumberFormat="1" applyFont="1" applyBorder="1" applyAlignment="1" applyProtection="1">
      <alignment horizontal="center" vertical="center" shrinkToFit="1"/>
      <protection locked="0"/>
    </xf>
    <xf numFmtId="49" fontId="44" fillId="0" borderId="34" xfId="0" applyNumberFormat="1" applyFont="1" applyBorder="1" applyAlignment="1" applyProtection="1">
      <alignment horizontal="center" vertical="center" shrinkToFit="1"/>
      <protection locked="0"/>
    </xf>
    <xf numFmtId="49" fontId="44" fillId="0" borderId="60" xfId="0" applyNumberFormat="1" applyFont="1" applyBorder="1" applyAlignment="1" applyProtection="1">
      <alignment horizontal="center" vertical="center" shrinkToFit="1"/>
      <protection locked="0"/>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94" xfId="0" applyFont="1" applyBorder="1" applyAlignment="1">
      <alignment horizontal="center" vertical="center"/>
    </xf>
    <xf numFmtId="49" fontId="14" fillId="0" borderId="75"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0" fontId="14" fillId="0" borderId="92"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2" xfId="0" applyFont="1" applyBorder="1" applyAlignment="1">
      <alignment horizontal="center" vertical="center" shrinkToFit="1"/>
    </xf>
    <xf numFmtId="0" fontId="14" fillId="0" borderId="2" xfId="0" applyFont="1" applyBorder="1" applyAlignment="1" applyProtection="1">
      <alignment horizontal="center" vertical="center" shrinkToFit="1"/>
      <protection locked="0"/>
    </xf>
    <xf numFmtId="0" fontId="14" fillId="0" borderId="1" xfId="0" applyFont="1" applyBorder="1" applyAlignment="1">
      <alignment horizontal="center" vertical="center" shrinkToFit="1"/>
    </xf>
    <xf numFmtId="49" fontId="44" fillId="0" borderId="37" xfId="0" applyNumberFormat="1" applyFont="1" applyBorder="1" applyAlignment="1" applyProtection="1">
      <alignment vertical="center" shrinkToFit="1"/>
      <protection locked="0"/>
    </xf>
    <xf numFmtId="49" fontId="44" fillId="0" borderId="32" xfId="0" applyNumberFormat="1" applyFont="1" applyBorder="1" applyAlignment="1" applyProtection="1">
      <alignment vertical="center" shrinkToFit="1"/>
      <protection locked="0"/>
    </xf>
    <xf numFmtId="49" fontId="44" fillId="0" borderId="83" xfId="0" applyNumberFormat="1" applyFont="1" applyBorder="1" applyAlignment="1" applyProtection="1">
      <alignment vertical="center" shrinkToFit="1"/>
      <protection locked="0"/>
    </xf>
    <xf numFmtId="49" fontId="14" fillId="0" borderId="86" xfId="0" applyNumberFormat="1" applyFont="1" applyBorder="1" applyAlignment="1" applyProtection="1">
      <alignment horizontal="center" vertical="center"/>
      <protection locked="0"/>
    </xf>
    <xf numFmtId="49" fontId="14" fillId="0" borderId="32" xfId="0" applyNumberFormat="1" applyFont="1" applyBorder="1" applyAlignment="1" applyProtection="1">
      <alignment horizontal="center" vertical="center"/>
      <protection locked="0"/>
    </xf>
    <xf numFmtId="49" fontId="44" fillId="0" borderId="51" xfId="0" applyNumberFormat="1" applyFont="1" applyBorder="1" applyAlignment="1" applyProtection="1">
      <alignment vertical="top" shrinkToFit="1"/>
      <protection locked="0"/>
    </xf>
    <xf numFmtId="49" fontId="44" fillId="0" borderId="8" xfId="0" applyNumberFormat="1" applyFont="1" applyBorder="1" applyAlignment="1" applyProtection="1">
      <alignment vertical="top" shrinkToFit="1"/>
      <protection locked="0"/>
    </xf>
    <xf numFmtId="49" fontId="44" fillId="0" borderId="52" xfId="0" applyNumberFormat="1" applyFont="1" applyBorder="1" applyAlignment="1" applyProtection="1">
      <alignment vertical="top" shrinkToFit="1"/>
      <protection locked="0"/>
    </xf>
    <xf numFmtId="0" fontId="14" fillId="0" borderId="91"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4" xfId="0" applyFont="1" applyBorder="1" applyAlignment="1">
      <alignment horizontal="center" vertical="center" shrinkToFit="1"/>
    </xf>
    <xf numFmtId="0" fontId="14" fillId="0" borderId="4" xfId="0" applyFont="1" applyBorder="1" applyAlignment="1" applyProtection="1">
      <alignment horizontal="center" vertical="center" shrinkToFit="1"/>
      <protection locked="0"/>
    </xf>
    <xf numFmtId="0" fontId="14" fillId="0" borderId="3" xfId="0" applyFont="1" applyBorder="1" applyAlignment="1">
      <alignment horizontal="center" vertical="center" shrinkToFit="1"/>
    </xf>
    <xf numFmtId="49" fontId="44" fillId="0" borderId="47" xfId="0" applyNumberFormat="1" applyFont="1" applyBorder="1" applyAlignment="1" applyProtection="1">
      <alignment vertical="center" shrinkToFit="1"/>
      <protection locked="0"/>
    </xf>
    <xf numFmtId="49" fontId="44" fillId="0" borderId="0" xfId="0" applyNumberFormat="1" applyFont="1" applyAlignment="1" applyProtection="1">
      <alignment vertical="center" shrinkToFit="1"/>
      <protection locked="0"/>
    </xf>
    <xf numFmtId="49" fontId="44" fillId="0" borderId="55" xfId="0" applyNumberFormat="1" applyFont="1" applyBorder="1" applyAlignment="1" applyProtection="1">
      <alignment vertical="center" shrinkToFit="1"/>
      <protection locked="0"/>
    </xf>
    <xf numFmtId="0" fontId="8" fillId="0" borderId="12"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44" fillId="0" borderId="111"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112" xfId="0" applyFont="1" applyBorder="1" applyAlignment="1" applyProtection="1">
      <alignment horizontal="center" vertical="center"/>
      <protection locked="0"/>
    </xf>
    <xf numFmtId="180" fontId="17" fillId="0" borderId="11" xfId="0" applyNumberFormat="1" applyFont="1" applyBorder="1" applyAlignment="1">
      <alignment horizontal="center" vertical="center" shrinkToFit="1"/>
    </xf>
    <xf numFmtId="180" fontId="17" fillId="0" borderId="39" xfId="0" applyNumberFormat="1" applyFont="1" applyBorder="1" applyAlignment="1">
      <alignment horizontal="center" vertical="center" shrinkToFit="1"/>
    </xf>
    <xf numFmtId="180" fontId="17" fillId="0" borderId="0" xfId="0" applyNumberFormat="1" applyFont="1" applyAlignment="1">
      <alignment horizontal="center" vertical="center" shrinkToFit="1"/>
    </xf>
    <xf numFmtId="180" fontId="17" fillId="0" borderId="48" xfId="0" applyNumberFormat="1" applyFont="1" applyBorder="1" applyAlignment="1">
      <alignment horizontal="center" vertical="center" shrinkToFit="1"/>
    </xf>
    <xf numFmtId="180" fontId="17" fillId="0" borderId="34" xfId="0" applyNumberFormat="1" applyFont="1" applyBorder="1" applyAlignment="1">
      <alignment horizontal="center" vertical="center" shrinkToFit="1"/>
    </xf>
    <xf numFmtId="180" fontId="17" fillId="0" borderId="50" xfId="0" applyNumberFormat="1" applyFont="1" applyBorder="1" applyAlignment="1">
      <alignment horizontal="center" vertical="center" shrinkToFit="1"/>
    </xf>
    <xf numFmtId="49" fontId="14" fillId="0" borderId="69" xfId="0" applyNumberFormat="1" applyFont="1" applyBorder="1" applyAlignment="1" applyProtection="1">
      <alignment vertical="center" shrinkToFit="1"/>
      <protection locked="0"/>
    </xf>
    <xf numFmtId="49" fontId="14" fillId="0" borderId="70" xfId="0" applyNumberFormat="1" applyFont="1" applyBorder="1" applyAlignment="1" applyProtection="1">
      <alignment vertical="center" shrinkToFit="1"/>
      <protection locked="0"/>
    </xf>
    <xf numFmtId="49" fontId="14" fillId="0" borderId="71" xfId="0" applyNumberFormat="1" applyFont="1" applyBorder="1" applyAlignment="1" applyProtection="1">
      <alignment vertical="center" shrinkToFit="1"/>
      <protection locked="0"/>
    </xf>
    <xf numFmtId="49" fontId="14" fillId="0" borderId="76" xfId="0" applyNumberFormat="1" applyFont="1" applyBorder="1" applyAlignment="1" applyProtection="1">
      <alignment vertical="center" shrinkToFit="1"/>
      <protection locked="0"/>
    </xf>
    <xf numFmtId="49" fontId="14" fillId="0" borderId="77" xfId="0" applyNumberFormat="1" applyFont="1" applyBorder="1" applyAlignment="1" applyProtection="1">
      <alignment vertical="center" shrinkToFit="1"/>
      <protection locked="0"/>
    </xf>
    <xf numFmtId="49" fontId="14" fillId="0" borderId="78" xfId="0" applyNumberFormat="1" applyFont="1" applyBorder="1" applyAlignment="1" applyProtection="1">
      <alignment vertical="center" shrinkToFit="1"/>
      <protection locked="0"/>
    </xf>
    <xf numFmtId="49" fontId="14" fillId="0" borderId="72" xfId="0" applyNumberFormat="1" applyFont="1" applyBorder="1" applyAlignment="1" applyProtection="1">
      <alignment horizontal="center" vertical="center"/>
      <protection locked="0"/>
    </xf>
    <xf numFmtId="49" fontId="14" fillId="0" borderId="11" xfId="0" applyNumberFormat="1" applyFont="1" applyBorder="1" applyAlignment="1" applyProtection="1">
      <alignment horizontal="center" vertical="center"/>
      <protection locked="0"/>
    </xf>
    <xf numFmtId="49" fontId="14" fillId="0" borderId="73" xfId="0" applyNumberFormat="1" applyFont="1" applyBorder="1" applyAlignment="1" applyProtection="1">
      <alignment horizontal="center" vertical="center"/>
      <protection locked="0"/>
    </xf>
    <xf numFmtId="49" fontId="14" fillId="0" borderId="79" xfId="0" applyNumberFormat="1" applyFont="1" applyBorder="1" applyAlignment="1" applyProtection="1">
      <alignment horizontal="center" vertical="center"/>
      <protection locked="0"/>
    </xf>
    <xf numFmtId="49" fontId="14" fillId="0" borderId="80" xfId="0" applyNumberFormat="1" applyFont="1" applyBorder="1" applyAlignment="1" applyProtection="1">
      <alignment horizontal="center" vertical="center"/>
      <protection locked="0"/>
    </xf>
    <xf numFmtId="49" fontId="14" fillId="0" borderId="116" xfId="0" applyNumberFormat="1" applyFont="1" applyBorder="1" applyAlignment="1" applyProtection="1">
      <alignment horizontal="center" vertical="center"/>
      <protection locked="0"/>
    </xf>
    <xf numFmtId="49" fontId="14" fillId="0" borderId="117" xfId="0" applyNumberFormat="1" applyFont="1" applyBorder="1" applyAlignment="1" applyProtection="1">
      <alignment horizontal="center" vertical="center"/>
      <protection locked="0"/>
    </xf>
    <xf numFmtId="0" fontId="44" fillId="0" borderId="72"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73" xfId="0" applyFont="1" applyBorder="1" applyAlignment="1" applyProtection="1">
      <alignment horizontal="center" vertical="center"/>
      <protection locked="0"/>
    </xf>
    <xf numFmtId="49" fontId="14" fillId="0" borderId="72" xfId="0" applyNumberFormat="1" applyFont="1" applyBorder="1" applyAlignment="1" applyProtection="1">
      <alignment horizontal="center" vertical="center" wrapText="1" shrinkToFit="1"/>
      <protection locked="0"/>
    </xf>
    <xf numFmtId="49" fontId="14" fillId="0" borderId="11" xfId="0" applyNumberFormat="1" applyFont="1" applyBorder="1" applyAlignment="1" applyProtection="1">
      <alignment horizontal="center" vertical="center" wrapText="1" shrinkToFit="1"/>
      <protection locked="0"/>
    </xf>
    <xf numFmtId="49" fontId="14" fillId="0" borderId="39" xfId="0" applyNumberFormat="1" applyFont="1" applyBorder="1" applyAlignment="1" applyProtection="1">
      <alignment horizontal="center" vertical="center" wrapText="1" shrinkToFit="1"/>
      <protection locked="0"/>
    </xf>
    <xf numFmtId="49" fontId="14" fillId="0" borderId="79" xfId="0" applyNumberFormat="1" applyFont="1" applyBorder="1" applyAlignment="1" applyProtection="1">
      <alignment horizontal="center" vertical="center" wrapText="1" shrinkToFit="1"/>
      <protection locked="0"/>
    </xf>
    <xf numFmtId="49" fontId="14" fillId="0" borderId="0" xfId="0" applyNumberFormat="1" applyFont="1" applyAlignment="1" applyProtection="1">
      <alignment horizontal="center" vertical="center" wrapText="1" shrinkToFit="1"/>
      <protection locked="0"/>
    </xf>
    <xf numFmtId="49" fontId="14" fillId="0" borderId="48" xfId="0" applyNumberFormat="1" applyFont="1" applyBorder="1" applyAlignment="1" applyProtection="1">
      <alignment horizontal="center" vertical="center" wrapText="1" shrinkToFit="1"/>
      <protection locked="0"/>
    </xf>
    <xf numFmtId="49" fontId="14" fillId="0" borderId="40" xfId="0" applyNumberFormat="1" applyFont="1" applyBorder="1" applyAlignment="1" applyProtection="1">
      <alignment horizontal="center" vertical="center" shrinkToFit="1"/>
      <protection locked="0"/>
    </xf>
    <xf numFmtId="49" fontId="14" fillId="0" borderId="11" xfId="0" applyNumberFormat="1" applyFont="1" applyBorder="1" applyAlignment="1" applyProtection="1">
      <alignment horizontal="center" vertical="center" shrinkToFit="1"/>
      <protection locked="0"/>
    </xf>
    <xf numFmtId="49" fontId="14" fillId="0" borderId="39" xfId="0" applyNumberFormat="1" applyFont="1" applyBorder="1" applyAlignment="1" applyProtection="1">
      <alignment horizontal="center" vertical="center" shrinkToFit="1"/>
      <protection locked="0"/>
    </xf>
    <xf numFmtId="49" fontId="14" fillId="0" borderId="47" xfId="0" applyNumberFormat="1" applyFont="1" applyBorder="1" applyAlignment="1" applyProtection="1">
      <alignment horizontal="center" vertical="center" shrinkToFit="1"/>
      <protection locked="0"/>
    </xf>
    <xf numFmtId="49" fontId="14" fillId="0" borderId="0" xfId="0" applyNumberFormat="1" applyFont="1" applyAlignment="1" applyProtection="1">
      <alignment horizontal="center" vertical="center" shrinkToFit="1"/>
      <protection locked="0"/>
    </xf>
    <xf numFmtId="49" fontId="14" fillId="0" borderId="48" xfId="0" applyNumberFormat="1" applyFont="1" applyBorder="1" applyAlignment="1" applyProtection="1">
      <alignment horizontal="center" vertical="center" shrinkToFit="1"/>
      <protection locked="0"/>
    </xf>
    <xf numFmtId="49" fontId="14" fillId="0" borderId="85" xfId="0" applyNumberFormat="1" applyFont="1" applyBorder="1" applyAlignment="1" applyProtection="1">
      <alignment vertical="center" shrinkToFit="1"/>
      <protection locked="0"/>
    </xf>
    <xf numFmtId="49" fontId="14" fillId="0" borderId="53" xfId="0" applyNumberFormat="1" applyFont="1" applyBorder="1" applyAlignment="1" applyProtection="1">
      <alignment vertical="center" shrinkToFit="1"/>
      <protection locked="0"/>
    </xf>
    <xf numFmtId="49" fontId="14" fillId="0" borderId="93" xfId="0" applyNumberFormat="1" applyFont="1" applyBorder="1" applyAlignment="1" applyProtection="1">
      <alignment vertical="center" shrinkToFit="1"/>
      <protection locked="0"/>
    </xf>
    <xf numFmtId="0" fontId="44" fillId="0" borderId="116" xfId="0" applyFont="1" applyBorder="1" applyAlignment="1" applyProtection="1">
      <alignment horizontal="center" vertical="center"/>
      <protection locked="0"/>
    </xf>
    <xf numFmtId="0" fontId="44" fillId="0" borderId="32" xfId="0" applyFont="1" applyBorder="1" applyAlignment="1" applyProtection="1">
      <alignment horizontal="center" vertical="center"/>
      <protection locked="0"/>
    </xf>
    <xf numFmtId="0" fontId="44" fillId="0" borderId="117" xfId="0" applyFont="1" applyBorder="1" applyAlignment="1" applyProtection="1">
      <alignment horizontal="center" vertical="center"/>
      <protection locked="0"/>
    </xf>
    <xf numFmtId="49" fontId="14" fillId="0" borderId="79" xfId="0" applyNumberFormat="1" applyFont="1" applyBorder="1" applyAlignment="1" applyProtection="1">
      <alignment horizontal="center" vertical="center" shrinkToFit="1"/>
      <protection locked="0"/>
    </xf>
    <xf numFmtId="0" fontId="17" fillId="0" borderId="56"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1" xfId="0" applyFont="1" applyBorder="1" applyAlignment="1">
      <alignment horizontal="center" vertical="center" shrinkToFit="1"/>
    </xf>
    <xf numFmtId="0" fontId="17" fillId="0" borderId="11" xfId="0" applyFont="1" applyBorder="1" applyAlignment="1" applyProtection="1">
      <alignment horizontal="center" vertical="center" shrinkToFit="1"/>
      <protection locked="0"/>
    </xf>
    <xf numFmtId="0" fontId="17" fillId="0" borderId="39" xfId="0" applyFont="1" applyBorder="1" applyAlignment="1">
      <alignment horizontal="center" vertical="center" shrinkToFit="1"/>
    </xf>
    <xf numFmtId="178" fontId="17" fillId="0" borderId="40" xfId="0" applyNumberFormat="1" applyFont="1" applyBorder="1" applyAlignment="1">
      <alignment horizontal="center" vertical="center" shrinkToFit="1"/>
    </xf>
    <xf numFmtId="178" fontId="17" fillId="0" borderId="11" xfId="0" applyNumberFormat="1" applyFont="1" applyBorder="1" applyAlignment="1">
      <alignment horizontal="center" vertical="center" shrinkToFit="1"/>
    </xf>
    <xf numFmtId="178" fontId="17" fillId="0" borderId="47" xfId="0" applyNumberFormat="1" applyFont="1" applyBorder="1" applyAlignment="1">
      <alignment horizontal="center" vertical="center" shrinkToFit="1"/>
    </xf>
    <xf numFmtId="178" fontId="17" fillId="0" borderId="0" xfId="0" applyNumberFormat="1" applyFont="1" applyAlignment="1">
      <alignment horizontal="center" vertical="center" shrinkToFit="1"/>
    </xf>
    <xf numFmtId="178" fontId="17" fillId="0" borderId="49" xfId="0" applyNumberFormat="1" applyFont="1" applyBorder="1" applyAlignment="1">
      <alignment horizontal="center" vertical="center" shrinkToFit="1"/>
    </xf>
    <xf numFmtId="178" fontId="17" fillId="0" borderId="34" xfId="0" applyNumberFormat="1" applyFont="1" applyBorder="1" applyAlignment="1">
      <alignment horizontal="center" vertical="center" shrinkToFit="1"/>
    </xf>
    <xf numFmtId="0" fontId="17" fillId="0" borderId="0" xfId="0" applyFont="1" applyAlignment="1" applyProtection="1">
      <alignment horizontal="center" vertical="center" shrinkToFit="1"/>
      <protection locked="0"/>
    </xf>
    <xf numFmtId="0" fontId="17" fillId="0" borderId="48" xfId="0" applyFont="1" applyBorder="1" applyAlignment="1">
      <alignment horizontal="center" vertical="center" shrinkToFit="1"/>
    </xf>
    <xf numFmtId="0" fontId="17" fillId="0" borderId="57"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4" xfId="0" applyFont="1" applyBorder="1" applyAlignment="1">
      <alignment horizontal="center" vertical="center" shrinkToFit="1"/>
    </xf>
    <xf numFmtId="49" fontId="14" fillId="0" borderId="68" xfId="0" applyNumberFormat="1" applyFont="1" applyBorder="1" applyAlignment="1" applyProtection="1">
      <alignment horizontal="center" vertical="center"/>
      <protection locked="0"/>
    </xf>
    <xf numFmtId="49" fontId="14" fillId="0" borderId="34" xfId="0" applyNumberFormat="1" applyFont="1" applyBorder="1" applyAlignment="1" applyProtection="1">
      <alignment horizontal="center" vertical="center"/>
      <protection locked="0"/>
    </xf>
    <xf numFmtId="49" fontId="14" fillId="0" borderId="82" xfId="0" applyNumberFormat="1" applyFont="1" applyBorder="1" applyAlignment="1" applyProtection="1">
      <alignment horizontal="center" vertical="center"/>
      <protection locked="0"/>
    </xf>
    <xf numFmtId="49" fontId="14" fillId="0" borderId="49" xfId="0" applyNumberFormat="1" applyFont="1" applyBorder="1" applyAlignment="1" applyProtection="1">
      <alignment horizontal="center" vertical="center" shrinkToFit="1"/>
      <protection locked="0"/>
    </xf>
    <xf numFmtId="49" fontId="14" fillId="0" borderId="34" xfId="0" applyNumberFormat="1" applyFont="1" applyBorder="1" applyAlignment="1" applyProtection="1">
      <alignment horizontal="center" vertical="center" shrinkToFit="1"/>
      <protection locked="0"/>
    </xf>
    <xf numFmtId="49" fontId="14" fillId="0" borderId="50" xfId="0" applyNumberFormat="1" applyFont="1" applyBorder="1" applyAlignment="1" applyProtection="1">
      <alignment horizontal="center" vertical="center" shrinkToFit="1"/>
      <protection locked="0"/>
    </xf>
    <xf numFmtId="49" fontId="14" fillId="0" borderId="58" xfId="0" applyNumberFormat="1" applyFont="1" applyBorder="1" applyAlignment="1" applyProtection="1">
      <alignment vertical="center" shrinkToFit="1"/>
      <protection locked="0"/>
    </xf>
    <xf numFmtId="49" fontId="14" fillId="0" borderId="59" xfId="0" applyNumberFormat="1" applyFont="1" applyBorder="1" applyAlignment="1" applyProtection="1">
      <alignment vertical="center" shrinkToFit="1"/>
      <protection locked="0"/>
    </xf>
    <xf numFmtId="49" fontId="14" fillId="0" borderId="81" xfId="0" applyNumberFormat="1" applyFont="1" applyBorder="1" applyAlignment="1" applyProtection="1">
      <alignment vertical="center" shrinkToFit="1"/>
      <protection locked="0"/>
    </xf>
    <xf numFmtId="0" fontId="44" fillId="0" borderId="115" xfId="0" applyFont="1" applyBorder="1" applyAlignment="1" applyProtection="1">
      <alignment horizontal="center" vertical="center"/>
      <protection locked="0"/>
    </xf>
    <xf numFmtId="0" fontId="44" fillId="0" borderId="113" xfId="0" applyFont="1" applyBorder="1" applyAlignment="1" applyProtection="1">
      <alignment horizontal="center" vertical="center"/>
      <protection locked="0"/>
    </xf>
    <xf numFmtId="0" fontId="44" fillId="0" borderId="114" xfId="0" applyFont="1" applyBorder="1" applyAlignment="1" applyProtection="1">
      <alignment horizontal="center" vertical="center"/>
      <protection locked="0"/>
    </xf>
    <xf numFmtId="49" fontId="14" fillId="0" borderId="68" xfId="0" applyNumberFormat="1"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50" xfId="0" applyFont="1" applyBorder="1" applyAlignment="1">
      <alignment horizontal="center" vertical="center" shrinkToFit="1"/>
    </xf>
    <xf numFmtId="180" fontId="8" fillId="0" borderId="12" xfId="0" applyNumberFormat="1" applyFont="1" applyBorder="1" applyAlignment="1" applyProtection="1">
      <alignment horizontal="center" vertical="center"/>
      <protection locked="0"/>
    </xf>
    <xf numFmtId="0" fontId="44" fillId="0" borderId="68" xfId="0" applyFont="1" applyBorder="1" applyAlignment="1" applyProtection="1">
      <alignment horizontal="center" vertical="center"/>
      <protection locked="0"/>
    </xf>
    <xf numFmtId="0" fontId="44" fillId="0" borderId="34" xfId="0" applyFont="1" applyBorder="1" applyAlignment="1" applyProtection="1">
      <alignment horizontal="center" vertical="center"/>
      <protection locked="0"/>
    </xf>
    <xf numFmtId="0" fontId="44" fillId="0" borderId="82" xfId="0" applyFont="1" applyBorder="1" applyAlignment="1" applyProtection="1">
      <alignment horizontal="center" vertical="center"/>
      <protection locked="0"/>
    </xf>
    <xf numFmtId="49" fontId="8" fillId="0" borderId="41" xfId="0" applyNumberFormat="1" applyFont="1" applyBorder="1" applyAlignment="1">
      <alignment horizontal="center" vertical="center"/>
    </xf>
    <xf numFmtId="0" fontId="17" fillId="0" borderId="75" xfId="0" applyFont="1" applyBorder="1" applyAlignment="1">
      <alignment horizontal="center" vertical="center"/>
    </xf>
    <xf numFmtId="0" fontId="17" fillId="0" borderId="0" xfId="0" applyFont="1" applyAlignment="1">
      <alignment horizontal="center" vertical="center"/>
    </xf>
    <xf numFmtId="0" fontId="17" fillId="0" borderId="48" xfId="0" applyFont="1" applyBorder="1" applyAlignment="1">
      <alignment horizontal="center" vertical="center"/>
    </xf>
    <xf numFmtId="0" fontId="59" fillId="0" borderId="34" xfId="0" applyFont="1" applyBorder="1" applyAlignment="1" applyProtection="1">
      <alignment horizontal="center" vertical="center"/>
      <protection locked="0"/>
    </xf>
    <xf numFmtId="180" fontId="39" fillId="0" borderId="11" xfId="0" applyNumberFormat="1" applyFont="1" applyBorder="1" applyAlignment="1">
      <alignment horizontal="center" vertical="center" shrinkToFit="1"/>
    </xf>
    <xf numFmtId="180" fontId="39" fillId="0" borderId="39" xfId="0" applyNumberFormat="1" applyFont="1" applyBorder="1" applyAlignment="1">
      <alignment horizontal="center" vertical="center" shrinkToFit="1"/>
    </xf>
    <xf numFmtId="180" fontId="39" fillId="0" borderId="0" xfId="0" applyNumberFormat="1" applyFont="1" applyAlignment="1">
      <alignment horizontal="center" vertical="center" shrinkToFit="1"/>
    </xf>
    <xf numFmtId="180" fontId="39" fillId="0" borderId="48" xfId="0" applyNumberFormat="1" applyFont="1" applyBorder="1" applyAlignment="1">
      <alignment horizontal="center" vertical="center" shrinkToFit="1"/>
    </xf>
    <xf numFmtId="180" fontId="39" fillId="0" borderId="34" xfId="0" applyNumberFormat="1" applyFont="1" applyBorder="1" applyAlignment="1">
      <alignment horizontal="center" vertical="center" shrinkToFit="1"/>
    </xf>
    <xf numFmtId="180" fontId="39" fillId="0" borderId="50" xfId="0" applyNumberFormat="1" applyFont="1" applyBorder="1" applyAlignment="1">
      <alignment horizontal="center" vertical="center" shrinkToFit="1"/>
    </xf>
    <xf numFmtId="49" fontId="44" fillId="0" borderId="69" xfId="0" applyNumberFormat="1" applyFont="1" applyBorder="1" applyAlignment="1" applyProtection="1">
      <alignment vertical="center" shrinkToFit="1"/>
      <protection locked="0"/>
    </xf>
    <xf numFmtId="49" fontId="44" fillId="0" borderId="70" xfId="0" applyNumberFormat="1" applyFont="1" applyBorder="1" applyAlignment="1" applyProtection="1">
      <alignment vertical="center" shrinkToFit="1"/>
      <protection locked="0"/>
    </xf>
    <xf numFmtId="49" fontId="44" fillId="0" borderId="71" xfId="0" applyNumberFormat="1" applyFont="1" applyBorder="1" applyAlignment="1" applyProtection="1">
      <alignment vertical="center" shrinkToFit="1"/>
      <protection locked="0"/>
    </xf>
    <xf numFmtId="49" fontId="44" fillId="0" borderId="76" xfId="0" applyNumberFormat="1" applyFont="1" applyBorder="1" applyAlignment="1" applyProtection="1">
      <alignment vertical="center" shrinkToFit="1"/>
      <protection locked="0"/>
    </xf>
    <xf numFmtId="49" fontId="44" fillId="0" borderId="77" xfId="0" applyNumberFormat="1" applyFont="1" applyBorder="1" applyAlignment="1" applyProtection="1">
      <alignment vertical="center" shrinkToFit="1"/>
      <protection locked="0"/>
    </xf>
    <xf numFmtId="49" fontId="44" fillId="0" borderId="78" xfId="0" applyNumberFormat="1" applyFont="1" applyBorder="1" applyAlignment="1" applyProtection="1">
      <alignment vertical="center" shrinkToFit="1"/>
      <protection locked="0"/>
    </xf>
    <xf numFmtId="49" fontId="44" fillId="0" borderId="72" xfId="0" applyNumberFormat="1" applyFont="1" applyBorder="1" applyAlignment="1" applyProtection="1">
      <alignment horizontal="center" vertical="center" wrapText="1"/>
      <protection locked="0"/>
    </xf>
    <xf numFmtId="49" fontId="44" fillId="0" borderId="11" xfId="0" applyNumberFormat="1" applyFont="1" applyBorder="1" applyAlignment="1" applyProtection="1">
      <alignment horizontal="center" vertical="center"/>
      <protection locked="0"/>
    </xf>
    <xf numFmtId="49" fontId="44" fillId="0" borderId="73" xfId="0" applyNumberFormat="1" applyFont="1" applyBorder="1" applyAlignment="1" applyProtection="1">
      <alignment horizontal="center" vertical="center"/>
      <protection locked="0"/>
    </xf>
    <xf numFmtId="49" fontId="44" fillId="0" borderId="79" xfId="0" applyNumberFormat="1" applyFont="1" applyBorder="1" applyAlignment="1" applyProtection="1">
      <alignment horizontal="center" vertical="center"/>
      <protection locked="0"/>
    </xf>
    <xf numFmtId="49" fontId="44" fillId="0" borderId="0" xfId="0" applyNumberFormat="1" applyFont="1" applyAlignment="1" applyProtection="1">
      <alignment horizontal="center" vertical="center"/>
      <protection locked="0"/>
    </xf>
    <xf numFmtId="49" fontId="44" fillId="0" borderId="80" xfId="0" applyNumberFormat="1" applyFont="1" applyBorder="1" applyAlignment="1" applyProtection="1">
      <alignment horizontal="center" vertical="center"/>
      <protection locked="0"/>
    </xf>
    <xf numFmtId="49" fontId="44" fillId="0" borderId="68" xfId="0" applyNumberFormat="1" applyFont="1" applyBorder="1" applyAlignment="1" applyProtection="1">
      <alignment horizontal="center" vertical="center"/>
      <protection locked="0"/>
    </xf>
    <xf numFmtId="49" fontId="44" fillId="0" borderId="34" xfId="0" applyNumberFormat="1" applyFont="1" applyBorder="1" applyAlignment="1" applyProtection="1">
      <alignment horizontal="center" vertical="center"/>
      <protection locked="0"/>
    </xf>
    <xf numFmtId="49" fontId="44" fillId="0" borderId="82" xfId="0" applyNumberFormat="1" applyFont="1" applyBorder="1" applyAlignment="1" applyProtection="1">
      <alignment horizontal="center" vertical="center"/>
      <protection locked="0"/>
    </xf>
    <xf numFmtId="49" fontId="44" fillId="0" borderId="72" xfId="0" applyNumberFormat="1" applyFont="1" applyBorder="1" applyAlignment="1" applyProtection="1">
      <alignment horizontal="center" vertical="center" wrapText="1" shrinkToFit="1"/>
      <protection locked="0"/>
    </xf>
    <xf numFmtId="49" fontId="44" fillId="0" borderId="11" xfId="0" applyNumberFormat="1" applyFont="1" applyBorder="1" applyAlignment="1" applyProtection="1">
      <alignment horizontal="center" vertical="center" wrapText="1" shrinkToFit="1"/>
      <protection locked="0"/>
    </xf>
    <xf numFmtId="49" fontId="44" fillId="0" borderId="39" xfId="0" applyNumberFormat="1" applyFont="1" applyBorder="1" applyAlignment="1" applyProtection="1">
      <alignment horizontal="center" vertical="center" wrapText="1" shrinkToFit="1"/>
      <protection locked="0"/>
    </xf>
    <xf numFmtId="49" fontId="44" fillId="0" borderId="79" xfId="0" applyNumberFormat="1" applyFont="1" applyBorder="1" applyAlignment="1" applyProtection="1">
      <alignment horizontal="center" vertical="center" wrapText="1" shrinkToFit="1"/>
      <protection locked="0"/>
    </xf>
    <xf numFmtId="49" fontId="44" fillId="0" borderId="0" xfId="0" applyNumberFormat="1" applyFont="1" applyAlignment="1" applyProtection="1">
      <alignment horizontal="center" vertical="center" wrapText="1" shrinkToFit="1"/>
      <protection locked="0"/>
    </xf>
    <xf numFmtId="49" fontId="44" fillId="0" borderId="48" xfId="0" applyNumberFormat="1" applyFont="1" applyBorder="1" applyAlignment="1" applyProtection="1">
      <alignment horizontal="center" vertical="center" wrapText="1" shrinkToFit="1"/>
      <protection locked="0"/>
    </xf>
    <xf numFmtId="49" fontId="44" fillId="0" borderId="39" xfId="0" applyNumberFormat="1" applyFont="1" applyBorder="1" applyAlignment="1" applyProtection="1">
      <alignment horizontal="center" vertical="center" shrinkToFit="1"/>
      <protection locked="0"/>
    </xf>
    <xf numFmtId="49" fontId="44" fillId="0" borderId="48" xfId="0" applyNumberFormat="1" applyFont="1" applyBorder="1" applyAlignment="1" applyProtection="1">
      <alignment horizontal="center" vertical="center" shrinkToFit="1"/>
      <protection locked="0"/>
    </xf>
    <xf numFmtId="49" fontId="44" fillId="0" borderId="50" xfId="0" applyNumberFormat="1" applyFont="1" applyBorder="1" applyAlignment="1" applyProtection="1">
      <alignment horizontal="center" vertical="center" shrinkToFit="1"/>
      <protection locked="0"/>
    </xf>
    <xf numFmtId="49" fontId="44" fillId="0" borderId="58" xfId="0" applyNumberFormat="1" applyFont="1" applyBorder="1" applyAlignment="1" applyProtection="1">
      <alignment vertical="center" shrinkToFit="1"/>
      <protection locked="0"/>
    </xf>
    <xf numFmtId="49" fontId="44" fillId="0" borderId="59" xfId="0" applyNumberFormat="1" applyFont="1" applyBorder="1" applyAlignment="1" applyProtection="1">
      <alignment vertical="center" shrinkToFit="1"/>
      <protection locked="0"/>
    </xf>
    <xf numFmtId="49" fontId="44" fillId="0" borderId="81" xfId="0" applyNumberFormat="1" applyFont="1" applyBorder="1" applyAlignment="1" applyProtection="1">
      <alignment vertical="center" shrinkToFit="1"/>
      <protection locked="0"/>
    </xf>
    <xf numFmtId="49" fontId="44" fillId="0" borderId="68" xfId="0" applyNumberFormat="1" applyFont="1" applyBorder="1" applyAlignment="1" applyProtection="1">
      <alignment horizontal="center" vertical="center" shrinkToFit="1"/>
      <protection locked="0"/>
    </xf>
    <xf numFmtId="0" fontId="59" fillId="0" borderId="11" xfId="0" applyFont="1" applyBorder="1" applyAlignment="1" applyProtection="1">
      <alignment horizontal="center" vertical="center"/>
      <protection locked="0"/>
    </xf>
    <xf numFmtId="0" fontId="59" fillId="0" borderId="11" xfId="0" applyFont="1" applyBorder="1" applyAlignment="1" applyProtection="1">
      <alignment horizontal="center" vertical="center" shrinkToFit="1"/>
      <protection locked="0"/>
    </xf>
    <xf numFmtId="178" fontId="39" fillId="0" borderId="40" xfId="0" applyNumberFormat="1" applyFont="1" applyBorder="1" applyAlignment="1">
      <alignment horizontal="center" vertical="center" shrinkToFit="1"/>
    </xf>
    <xf numFmtId="178" fontId="39" fillId="0" borderId="11" xfId="0" applyNumberFormat="1" applyFont="1" applyBorder="1" applyAlignment="1">
      <alignment horizontal="center" vertical="center" shrinkToFit="1"/>
    </xf>
    <xf numFmtId="178" fontId="39" fillId="0" borderId="47" xfId="0" applyNumberFormat="1" applyFont="1" applyBorder="1" applyAlignment="1">
      <alignment horizontal="center" vertical="center" shrinkToFit="1"/>
    </xf>
    <xf numFmtId="178" fontId="39" fillId="0" borderId="0" xfId="0" applyNumberFormat="1" applyFont="1" applyAlignment="1">
      <alignment horizontal="center" vertical="center" shrinkToFit="1"/>
    </xf>
    <xf numFmtId="178" fontId="39" fillId="0" borderId="49" xfId="0" applyNumberFormat="1" applyFont="1" applyBorder="1" applyAlignment="1">
      <alignment horizontal="center" vertical="center" shrinkToFit="1"/>
    </xf>
    <xf numFmtId="178" fontId="39" fillId="0" borderId="34" xfId="0" applyNumberFormat="1" applyFont="1" applyBorder="1" applyAlignment="1">
      <alignment horizontal="center" vertical="center" shrinkToFit="1"/>
    </xf>
    <xf numFmtId="0" fontId="59" fillId="0" borderId="34" xfId="0" applyFont="1" applyBorder="1" applyAlignment="1" applyProtection="1">
      <alignment horizontal="center" vertical="center" shrinkToFit="1"/>
      <protection locked="0"/>
    </xf>
    <xf numFmtId="49" fontId="15" fillId="3" borderId="61" xfId="0" applyNumberFormat="1" applyFont="1" applyFill="1" applyBorder="1" applyAlignment="1">
      <alignment horizontal="center" vertical="center"/>
    </xf>
    <xf numFmtId="49" fontId="15" fillId="3" borderId="8" xfId="0" applyNumberFormat="1" applyFont="1" applyFill="1" applyBorder="1" applyAlignment="1">
      <alignment horizontal="center" vertical="center"/>
    </xf>
    <xf numFmtId="49" fontId="15" fillId="3" borderId="7" xfId="0" applyNumberFormat="1" applyFont="1" applyFill="1" applyBorder="1" applyAlignment="1">
      <alignment horizontal="center" vertical="center"/>
    </xf>
    <xf numFmtId="49" fontId="15" fillId="3" borderId="57" xfId="0" applyNumberFormat="1" applyFont="1" applyFill="1" applyBorder="1" applyAlignment="1">
      <alignment horizontal="center" vertical="center"/>
    </xf>
    <xf numFmtId="49" fontId="15" fillId="3" borderId="34" xfId="0" applyNumberFormat="1" applyFont="1" applyFill="1" applyBorder="1" applyAlignment="1">
      <alignment horizontal="center" vertical="center"/>
    </xf>
    <xf numFmtId="49" fontId="15" fillId="3" borderId="50" xfId="0" applyNumberFormat="1" applyFont="1" applyFill="1" applyBorder="1" applyAlignment="1">
      <alignment horizontal="center" vertical="center"/>
    </xf>
    <xf numFmtId="49" fontId="15" fillId="3" borderId="51" xfId="0" applyNumberFormat="1" applyFont="1" applyFill="1" applyBorder="1" applyAlignment="1">
      <alignment horizontal="center" vertical="center"/>
    </xf>
    <xf numFmtId="49" fontId="15" fillId="3" borderId="49" xfId="0" applyNumberFormat="1" applyFont="1" applyFill="1" applyBorder="1" applyAlignment="1">
      <alignment horizontal="center" vertical="center"/>
    </xf>
    <xf numFmtId="49" fontId="15" fillId="3" borderId="62" xfId="0" applyNumberFormat="1" applyFont="1" applyFill="1" applyBorder="1" applyAlignment="1">
      <alignment vertical="center" wrapText="1"/>
    </xf>
    <xf numFmtId="49" fontId="15" fillId="3" borderId="63" xfId="0" applyNumberFormat="1" applyFont="1" applyFill="1" applyBorder="1" applyAlignment="1">
      <alignment vertical="center" wrapText="1"/>
    </xf>
    <xf numFmtId="49" fontId="15" fillId="3" borderId="64" xfId="0" applyNumberFormat="1" applyFont="1" applyFill="1" applyBorder="1" applyAlignment="1">
      <alignment vertical="center" wrapText="1"/>
    </xf>
    <xf numFmtId="49" fontId="15" fillId="3" borderId="6" xfId="0" applyNumberFormat="1" applyFont="1" applyFill="1" applyBorder="1" applyAlignment="1">
      <alignment horizontal="center" vertical="center" wrapText="1"/>
    </xf>
    <xf numFmtId="49" fontId="15" fillId="3" borderId="8" xfId="0" applyNumberFormat="1" applyFont="1" applyFill="1" applyBorder="1" applyAlignment="1">
      <alignment horizontal="center" vertical="center" wrapText="1"/>
    </xf>
    <xf numFmtId="49" fontId="15" fillId="3" borderId="87" xfId="0" applyNumberFormat="1" applyFont="1" applyFill="1" applyBorder="1" applyAlignment="1">
      <alignment horizontal="center" vertical="center" wrapText="1"/>
    </xf>
    <xf numFmtId="49" fontId="15" fillId="3" borderId="107" xfId="0" applyNumberFormat="1" applyFont="1" applyFill="1" applyBorder="1" applyAlignment="1">
      <alignment horizontal="center" vertical="center" wrapText="1"/>
    </xf>
    <xf numFmtId="49" fontId="15" fillId="3" borderId="89" xfId="0" applyNumberFormat="1" applyFont="1" applyFill="1" applyBorder="1" applyAlignment="1">
      <alignment horizontal="center" vertical="center" wrapText="1"/>
    </xf>
    <xf numFmtId="49" fontId="15" fillId="3" borderId="108" xfId="0" applyNumberFormat="1" applyFont="1" applyFill="1" applyBorder="1" applyAlignment="1">
      <alignment horizontal="center" vertical="center" wrapText="1"/>
    </xf>
    <xf numFmtId="49" fontId="15" fillId="3" borderId="7" xfId="0" applyNumberFormat="1" applyFont="1" applyFill="1" applyBorder="1" applyAlignment="1">
      <alignment horizontal="center" vertical="center" wrapText="1"/>
    </xf>
    <xf numFmtId="49" fontId="15" fillId="3" borderId="68" xfId="0" applyNumberFormat="1" applyFont="1" applyFill="1" applyBorder="1" applyAlignment="1">
      <alignment horizontal="center" vertical="center" wrapText="1"/>
    </xf>
    <xf numFmtId="49" fontId="15" fillId="3" borderId="34" xfId="0" applyNumberFormat="1" applyFont="1" applyFill="1" applyBorder="1" applyAlignment="1">
      <alignment horizontal="center" vertical="center" wrapText="1"/>
    </xf>
    <xf numFmtId="49" fontId="15" fillId="3" borderId="50" xfId="0" applyNumberFormat="1" applyFont="1" applyFill="1" applyBorder="1" applyAlignment="1">
      <alignment horizontal="center" vertical="center" wrapText="1"/>
    </xf>
    <xf numFmtId="0" fontId="8" fillId="0" borderId="44" xfId="0" applyFont="1" applyBorder="1" applyAlignment="1">
      <alignment horizontal="center" vertical="center"/>
    </xf>
    <xf numFmtId="0" fontId="8" fillId="0" borderId="13" xfId="0" applyFont="1" applyBorder="1" applyAlignment="1">
      <alignment horizontal="center" vertical="center"/>
    </xf>
    <xf numFmtId="49" fontId="15" fillId="3" borderId="51" xfId="0" applyNumberFormat="1" applyFont="1" applyFill="1" applyBorder="1" applyAlignment="1">
      <alignment horizontal="center" vertical="center" shrinkToFit="1"/>
    </xf>
    <xf numFmtId="49" fontId="15" fillId="3" borderId="8" xfId="0" applyNumberFormat="1" applyFont="1" applyFill="1" applyBorder="1" applyAlignment="1">
      <alignment horizontal="center" vertical="center" shrinkToFit="1"/>
    </xf>
    <xf numFmtId="49" fontId="15" fillId="3" borderId="7" xfId="0" applyNumberFormat="1" applyFont="1" applyFill="1" applyBorder="1" applyAlignment="1">
      <alignment horizontal="center" vertical="center" shrinkToFit="1"/>
    </xf>
    <xf numFmtId="49" fontId="15" fillId="3" borderId="49" xfId="0" applyNumberFormat="1" applyFont="1" applyFill="1" applyBorder="1" applyAlignment="1">
      <alignment horizontal="center" vertical="center" shrinkToFit="1"/>
    </xf>
    <xf numFmtId="49" fontId="15" fillId="3" borderId="34" xfId="0" applyNumberFormat="1" applyFont="1" applyFill="1" applyBorder="1" applyAlignment="1">
      <alignment horizontal="center" vertical="center" shrinkToFit="1"/>
    </xf>
    <xf numFmtId="49" fontId="15" fillId="3" borderId="50" xfId="0" applyNumberFormat="1" applyFont="1" applyFill="1" applyBorder="1" applyAlignment="1">
      <alignment horizontal="center" vertical="center" shrinkToFit="1"/>
    </xf>
    <xf numFmtId="49" fontId="15" fillId="3" borderId="51" xfId="0" applyNumberFormat="1" applyFont="1" applyFill="1" applyBorder="1" applyAlignment="1">
      <alignment horizontal="center" vertical="center" wrapText="1"/>
    </xf>
    <xf numFmtId="49" fontId="15" fillId="3" borderId="52" xfId="0" applyNumberFormat="1" applyFont="1" applyFill="1" applyBorder="1" applyAlignment="1">
      <alignment horizontal="center" vertical="center" wrapText="1"/>
    </xf>
    <xf numFmtId="49" fontId="15" fillId="3" borderId="49" xfId="0" applyNumberFormat="1" applyFont="1" applyFill="1" applyBorder="1" applyAlignment="1">
      <alignment horizontal="center" vertical="center" wrapText="1"/>
    </xf>
    <xf numFmtId="49" fontId="15" fillId="3" borderId="60" xfId="0" applyNumberFormat="1" applyFont="1" applyFill="1" applyBorder="1" applyAlignment="1">
      <alignment horizontal="center" vertical="center" wrapText="1"/>
    </xf>
    <xf numFmtId="0" fontId="8" fillId="0" borderId="12" xfId="0" applyFont="1" applyBorder="1" applyAlignment="1">
      <alignment horizontal="center" vertical="center"/>
    </xf>
    <xf numFmtId="49" fontId="15" fillId="3" borderId="65" xfId="0" applyNumberFormat="1" applyFont="1" applyFill="1" applyBorder="1" applyAlignment="1">
      <alignment vertical="center" wrapText="1"/>
    </xf>
    <xf numFmtId="49" fontId="15" fillId="3" borderId="66" xfId="0" applyNumberFormat="1" applyFont="1" applyFill="1" applyBorder="1" applyAlignment="1">
      <alignment vertical="center" wrapText="1"/>
    </xf>
    <xf numFmtId="49" fontId="15" fillId="3" borderId="67" xfId="0" applyNumberFormat="1" applyFont="1" applyFill="1" applyBorder="1" applyAlignment="1">
      <alignment vertical="center" wrapText="1"/>
    </xf>
    <xf numFmtId="49" fontId="15" fillId="3" borderId="68" xfId="0" applyNumberFormat="1" applyFont="1" applyFill="1" applyBorder="1" applyAlignment="1">
      <alignment horizontal="center" vertical="center" shrinkToFit="1"/>
    </xf>
    <xf numFmtId="49" fontId="15" fillId="3" borderId="82" xfId="0" applyNumberFormat="1" applyFont="1" applyFill="1" applyBorder="1" applyAlignment="1">
      <alignment horizontal="center" vertical="center" shrinkToFit="1"/>
    </xf>
    <xf numFmtId="0" fontId="15" fillId="3" borderId="68"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0" fillId="3" borderId="23" xfId="0" applyFill="1" applyBorder="1" applyAlignment="1">
      <alignment horizontal="center" vertical="center"/>
    </xf>
    <xf numFmtId="0" fontId="0" fillId="3" borderId="109" xfId="0" applyFill="1" applyBorder="1" applyAlignment="1">
      <alignment horizontal="center" vertical="center"/>
    </xf>
    <xf numFmtId="0" fontId="0" fillId="3" borderId="24" xfId="0" applyFill="1" applyBorder="1" applyAlignment="1">
      <alignment horizontal="center" vertical="center"/>
    </xf>
    <xf numFmtId="49" fontId="39" fillId="0" borderId="85" xfId="0" applyNumberFormat="1" applyFont="1" applyBorder="1" applyAlignment="1" applyProtection="1">
      <alignment horizontal="left" vertical="center"/>
      <protection locked="0"/>
    </xf>
    <xf numFmtId="49" fontId="39" fillId="0" borderId="53" xfId="0" applyNumberFormat="1" applyFont="1" applyBorder="1" applyAlignment="1" applyProtection="1">
      <alignment horizontal="left" vertical="center"/>
      <protection locked="0"/>
    </xf>
    <xf numFmtId="49" fontId="39" fillId="0" borderId="54" xfId="0" applyNumberFormat="1" applyFont="1" applyBorder="1" applyAlignment="1" applyProtection="1">
      <alignment horizontal="left" vertical="center"/>
      <protection locked="0"/>
    </xf>
    <xf numFmtId="49" fontId="39" fillId="0" borderId="49" xfId="0" applyNumberFormat="1" applyFont="1" applyBorder="1" applyAlignment="1" applyProtection="1">
      <alignment horizontal="left" vertical="center"/>
      <protection locked="0"/>
    </xf>
    <xf numFmtId="49" fontId="39" fillId="0" borderId="34" xfId="0" applyNumberFormat="1" applyFont="1" applyBorder="1" applyAlignment="1" applyProtection="1">
      <alignment horizontal="left" vertical="center"/>
      <protection locked="0"/>
    </xf>
    <xf numFmtId="49" fontId="39" fillId="0" borderId="50" xfId="0" applyNumberFormat="1" applyFont="1" applyBorder="1" applyAlignment="1" applyProtection="1">
      <alignment horizontal="left" vertical="center"/>
      <protection locked="0"/>
    </xf>
    <xf numFmtId="49" fontId="17" fillId="0" borderId="61"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75" xfId="0" applyNumberFormat="1" applyFont="1" applyBorder="1" applyAlignment="1">
      <alignment horizontal="center" vertical="center"/>
    </xf>
    <xf numFmtId="49" fontId="17" fillId="0" borderId="0" xfId="0" applyNumberFormat="1" applyFont="1" applyAlignment="1">
      <alignment horizontal="center" vertical="center"/>
    </xf>
    <xf numFmtId="49" fontId="17" fillId="0" borderId="48" xfId="0" applyNumberFormat="1" applyFont="1" applyBorder="1" applyAlignment="1">
      <alignment horizontal="center" vertical="center"/>
    </xf>
    <xf numFmtId="49" fontId="17" fillId="0" borderId="57" xfId="0" applyNumberFormat="1" applyFont="1" applyBorder="1" applyAlignment="1">
      <alignment horizontal="center" vertical="center"/>
    </xf>
    <xf numFmtId="49" fontId="17" fillId="0" borderId="34" xfId="0" applyNumberFormat="1" applyFont="1" applyBorder="1" applyAlignment="1">
      <alignment horizontal="center" vertical="center"/>
    </xf>
    <xf numFmtId="49" fontId="17" fillId="0" borderId="50" xfId="0" applyNumberFormat="1" applyFont="1" applyBorder="1" applyAlignment="1">
      <alignment horizontal="center" vertical="center"/>
    </xf>
    <xf numFmtId="49" fontId="38" fillId="0" borderId="51" xfId="0" applyNumberFormat="1" applyFont="1" applyBorder="1" applyAlignment="1" applyProtection="1">
      <alignment horizontal="center" vertical="center"/>
      <protection locked="0"/>
    </xf>
    <xf numFmtId="49" fontId="38" fillId="0" borderId="8" xfId="0" applyNumberFormat="1" applyFont="1" applyBorder="1" applyAlignment="1" applyProtection="1">
      <alignment horizontal="center" vertical="center"/>
      <protection locked="0"/>
    </xf>
    <xf numFmtId="49" fontId="38" fillId="0" borderId="7" xfId="0" applyNumberFormat="1" applyFont="1" applyBorder="1" applyAlignment="1" applyProtection="1">
      <alignment horizontal="center" vertical="center"/>
      <protection locked="0"/>
    </xf>
    <xf numFmtId="49" fontId="38" fillId="0" borderId="47" xfId="0" applyNumberFormat="1" applyFont="1" applyBorder="1" applyAlignment="1" applyProtection="1">
      <alignment horizontal="center" vertical="center"/>
      <protection locked="0"/>
    </xf>
    <xf numFmtId="49" fontId="38" fillId="0" borderId="0" xfId="0" applyNumberFormat="1" applyFont="1" applyAlignment="1" applyProtection="1">
      <alignment horizontal="center" vertical="center"/>
      <protection locked="0"/>
    </xf>
    <xf numFmtId="49" fontId="38" fillId="0" borderId="48" xfId="0" applyNumberFormat="1" applyFont="1" applyBorder="1" applyAlignment="1" applyProtection="1">
      <alignment horizontal="center" vertical="center"/>
      <protection locked="0"/>
    </xf>
    <xf numFmtId="49" fontId="38" fillId="0" borderId="49" xfId="0" applyNumberFormat="1" applyFont="1" applyBorder="1" applyAlignment="1" applyProtection="1">
      <alignment horizontal="center" vertical="center"/>
      <protection locked="0"/>
    </xf>
    <xf numFmtId="49" fontId="38" fillId="0" borderId="34" xfId="0" applyNumberFormat="1" applyFont="1" applyBorder="1" applyAlignment="1" applyProtection="1">
      <alignment horizontal="center" vertical="center"/>
      <protection locked="0"/>
    </xf>
    <xf numFmtId="49" fontId="38" fillId="0" borderId="50" xfId="0" applyNumberFormat="1" applyFont="1" applyBorder="1" applyAlignment="1" applyProtection="1">
      <alignment horizontal="center" vertical="center"/>
      <protection locked="0"/>
    </xf>
    <xf numFmtId="49" fontId="15" fillId="0" borderId="51" xfId="0" applyNumberFormat="1" applyFont="1" applyBorder="1" applyAlignment="1" applyProtection="1">
      <alignment horizontal="center" vertical="center" wrapText="1"/>
      <protection locked="0"/>
    </xf>
    <xf numFmtId="49" fontId="15" fillId="0" borderId="8" xfId="0" applyNumberFormat="1" applyFont="1" applyBorder="1" applyAlignment="1" applyProtection="1">
      <alignment horizontal="center" vertical="center" wrapText="1"/>
      <protection locked="0"/>
    </xf>
    <xf numFmtId="49" fontId="15" fillId="0" borderId="52" xfId="0" applyNumberFormat="1" applyFont="1" applyBorder="1" applyAlignment="1" applyProtection="1">
      <alignment horizontal="center" vertical="center" wrapText="1"/>
      <protection locked="0"/>
    </xf>
    <xf numFmtId="49" fontId="15" fillId="0" borderId="47" xfId="0" applyNumberFormat="1"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49" fontId="15" fillId="0" borderId="55" xfId="0" applyNumberFormat="1" applyFont="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49" fontId="15" fillId="0" borderId="32" xfId="0" applyNumberFormat="1" applyFont="1" applyBorder="1" applyAlignment="1" applyProtection="1">
      <alignment horizontal="center" vertical="center" wrapText="1"/>
      <protection locked="0"/>
    </xf>
    <xf numFmtId="49" fontId="15" fillId="0" borderId="83" xfId="0" applyNumberFormat="1" applyFont="1" applyBorder="1" applyAlignment="1" applyProtection="1">
      <alignment horizontal="center" vertical="center" wrapText="1"/>
      <protection locked="0"/>
    </xf>
    <xf numFmtId="49" fontId="17" fillId="0" borderId="56"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7" fillId="0" borderId="39" xfId="0" applyNumberFormat="1" applyFont="1" applyBorder="1" applyAlignment="1">
      <alignment horizontal="center" vertical="center"/>
    </xf>
    <xf numFmtId="49" fontId="39" fillId="0" borderId="70" xfId="0" applyNumberFormat="1" applyFont="1" applyBorder="1" applyAlignment="1" applyProtection="1">
      <alignment horizontal="center" vertical="center"/>
      <protection locked="0"/>
    </xf>
    <xf numFmtId="49" fontId="17" fillId="0" borderId="47"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wrapText="1"/>
      <protection locked="0"/>
    </xf>
    <xf numFmtId="49" fontId="17" fillId="0" borderId="49" xfId="0" applyNumberFormat="1" applyFont="1" applyBorder="1" applyAlignment="1" applyProtection="1">
      <alignment horizontal="center" vertical="center" wrapText="1"/>
      <protection locked="0"/>
    </xf>
    <xf numFmtId="49" fontId="17" fillId="0" borderId="34" xfId="0" applyNumberFormat="1" applyFont="1" applyBorder="1" applyAlignment="1" applyProtection="1">
      <alignment horizontal="center" vertical="center" wrapText="1"/>
      <protection locked="0"/>
    </xf>
    <xf numFmtId="49" fontId="39" fillId="0" borderId="0" xfId="0" applyNumberFormat="1" applyFont="1" applyAlignment="1" applyProtection="1">
      <alignment horizontal="center" vertical="center" shrinkToFit="1"/>
      <protection locked="0"/>
    </xf>
    <xf numFmtId="49" fontId="39" fillId="0" borderId="34" xfId="0" applyNumberFormat="1" applyFont="1" applyBorder="1" applyAlignment="1" applyProtection="1">
      <alignment horizontal="center" vertical="center" shrinkToFit="1"/>
      <protection locked="0"/>
    </xf>
    <xf numFmtId="49" fontId="17" fillId="0" borderId="0" xfId="0" applyNumberFormat="1" applyFont="1" applyAlignment="1">
      <alignment horizontal="center" vertical="center" shrinkToFit="1"/>
    </xf>
    <xf numFmtId="49" fontId="17" fillId="0" borderId="34" xfId="0" applyNumberFormat="1" applyFont="1" applyBorder="1" applyAlignment="1">
      <alignment horizontal="center" vertical="center" shrinkToFit="1"/>
    </xf>
    <xf numFmtId="177" fontId="39" fillId="0" borderId="0" xfId="0" applyNumberFormat="1" applyFont="1" applyAlignment="1" applyProtection="1">
      <alignment horizontal="center" vertical="center" shrinkToFit="1"/>
      <protection locked="0"/>
    </xf>
    <xf numFmtId="177" fontId="39" fillId="0" borderId="34" xfId="0" applyNumberFormat="1" applyFont="1" applyBorder="1" applyAlignment="1" applyProtection="1">
      <alignment horizontal="center" vertical="center" shrinkToFit="1"/>
      <protection locked="0"/>
    </xf>
    <xf numFmtId="0" fontId="0" fillId="3" borderId="40" xfId="0" applyFill="1" applyBorder="1" applyAlignment="1">
      <alignment horizontal="center" vertical="center"/>
    </xf>
    <xf numFmtId="0" fontId="8" fillId="3" borderId="11"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13" xfId="0" applyFont="1" applyFill="1" applyBorder="1" applyAlignment="1">
      <alignment horizontal="center" vertical="center"/>
    </xf>
    <xf numFmtId="49" fontId="39" fillId="0" borderId="40" xfId="0" applyNumberFormat="1" applyFont="1" applyBorder="1" applyAlignment="1" applyProtection="1">
      <alignment horizontal="left" vertical="center"/>
      <protection locked="0"/>
    </xf>
    <xf numFmtId="49" fontId="39" fillId="0" borderId="11" xfId="0" applyNumberFormat="1" applyFont="1" applyBorder="1" applyAlignment="1" applyProtection="1">
      <alignment horizontal="left" vertical="center"/>
      <protection locked="0"/>
    </xf>
    <xf numFmtId="49" fontId="39" fillId="0" borderId="39" xfId="0" applyNumberFormat="1" applyFont="1" applyBorder="1" applyAlignment="1" applyProtection="1">
      <alignment horizontal="left" vertical="center"/>
      <protection locked="0"/>
    </xf>
    <xf numFmtId="49" fontId="39" fillId="0" borderId="37" xfId="0" applyNumberFormat="1" applyFont="1" applyBorder="1" applyAlignment="1" applyProtection="1">
      <alignment horizontal="left" vertical="center"/>
      <protection locked="0"/>
    </xf>
    <xf numFmtId="49" fontId="39" fillId="0" borderId="32" xfId="0" applyNumberFormat="1" applyFont="1" applyBorder="1" applyAlignment="1" applyProtection="1">
      <alignment horizontal="left" vertical="center"/>
      <protection locked="0"/>
    </xf>
    <xf numFmtId="49" fontId="39" fillId="0" borderId="36" xfId="0" applyNumberFormat="1" applyFont="1" applyBorder="1" applyAlignment="1" applyProtection="1">
      <alignment horizontal="left" vertical="center"/>
      <protection locked="0"/>
    </xf>
    <xf numFmtId="49" fontId="23" fillId="0" borderId="0" xfId="0" applyNumberFormat="1" applyFont="1" applyAlignment="1">
      <alignment horizontal="center" vertical="center"/>
    </xf>
    <xf numFmtId="49" fontId="23" fillId="0" borderId="48" xfId="0" applyNumberFormat="1" applyFont="1" applyBorder="1" applyAlignment="1">
      <alignment horizontal="center" vertical="center"/>
    </xf>
    <xf numFmtId="0" fontId="15" fillId="4" borderId="99" xfId="0" applyFont="1" applyFill="1" applyBorder="1" applyAlignment="1" applyProtection="1">
      <alignment horizontal="center" vertical="center"/>
      <protection locked="0"/>
    </xf>
    <xf numFmtId="0" fontId="16" fillId="0" borderId="99" xfId="0" applyFont="1" applyBorder="1" applyAlignment="1" applyProtection="1">
      <alignment horizontal="center" vertical="center"/>
      <protection locked="0"/>
    </xf>
    <xf numFmtId="0" fontId="15" fillId="0" borderId="99" xfId="0" applyFont="1" applyBorder="1" applyAlignment="1">
      <alignment horizontal="center" vertical="center"/>
    </xf>
    <xf numFmtId="0" fontId="11" fillId="0" borderId="99" xfId="0" applyFont="1"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distributed" vertical="center"/>
    </xf>
    <xf numFmtId="0" fontId="25" fillId="0" borderId="0" xfId="3" applyFont="1" applyAlignment="1">
      <alignment horizontal="left" vertical="center"/>
    </xf>
    <xf numFmtId="0" fontId="15" fillId="3" borderId="139" xfId="3" applyFont="1" applyFill="1" applyBorder="1" applyAlignment="1">
      <alignment horizontal="center" vertical="center" wrapText="1" shrinkToFit="1"/>
    </xf>
    <xf numFmtId="0" fontId="57" fillId="0" borderId="12" xfId="3" applyFont="1" applyBorder="1" applyAlignment="1">
      <alignment horizontal="left" vertical="top" wrapText="1"/>
    </xf>
    <xf numFmtId="0" fontId="39" fillId="0" borderId="57" xfId="0" applyFont="1" applyBorder="1" applyAlignment="1" applyProtection="1">
      <alignment horizontal="center" vertical="center"/>
      <protection locked="0"/>
    </xf>
    <xf numFmtId="0" fontId="39" fillId="0" borderId="34" xfId="0" applyFont="1" applyBorder="1" applyAlignment="1" applyProtection="1">
      <alignment horizontal="center" vertical="center"/>
      <protection locked="0"/>
    </xf>
    <xf numFmtId="0" fontId="39" fillId="0" borderId="56"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11" xfId="0" applyFont="1" applyBorder="1" applyAlignment="1" applyProtection="1">
      <alignment horizontal="center" vertical="center" shrinkToFit="1"/>
      <protection locked="0"/>
    </xf>
    <xf numFmtId="0" fontId="39" fillId="0" borderId="34" xfId="0" applyFont="1" applyBorder="1" applyAlignment="1" applyProtection="1">
      <alignment horizontal="center" vertical="center" shrinkToFit="1"/>
      <protection locked="0"/>
    </xf>
    <xf numFmtId="0" fontId="63" fillId="7" borderId="0" xfId="0" applyFont="1" applyFill="1" applyAlignment="1">
      <alignment horizontal="center" vertical="center"/>
    </xf>
    <xf numFmtId="0" fontId="63" fillId="7" borderId="32" xfId="0" applyFont="1" applyFill="1" applyBorder="1" applyAlignment="1">
      <alignment horizontal="center" vertical="center"/>
    </xf>
    <xf numFmtId="0" fontId="62" fillId="0" borderId="46" xfId="0" applyFont="1" applyBorder="1" applyAlignment="1">
      <alignment horizontal="center" vertical="center"/>
    </xf>
    <xf numFmtId="0" fontId="62" fillId="0" borderId="101" xfId="0" applyFont="1" applyBorder="1" applyAlignment="1">
      <alignment horizontal="center" vertical="center"/>
    </xf>
    <xf numFmtId="0" fontId="66" fillId="7" borderId="75" xfId="0" applyFont="1" applyFill="1" applyBorder="1" applyAlignment="1">
      <alignment horizontal="center" vertical="center"/>
    </xf>
    <xf numFmtId="0" fontId="66" fillId="7" borderId="0" xfId="0" applyFont="1" applyFill="1" applyAlignment="1">
      <alignment horizontal="center" vertical="center"/>
    </xf>
    <xf numFmtId="0" fontId="66" fillId="7" borderId="86" xfId="0" applyFont="1" applyFill="1" applyBorder="1" applyAlignment="1">
      <alignment horizontal="center" vertical="center"/>
    </xf>
    <xf numFmtId="0" fontId="66" fillId="7" borderId="32" xfId="0" applyFont="1" applyFill="1" applyBorder="1" applyAlignment="1">
      <alignment horizontal="center" vertical="center"/>
    </xf>
    <xf numFmtId="0" fontId="62" fillId="0" borderId="168" xfId="0" applyFont="1" applyBorder="1" applyAlignment="1">
      <alignment horizontal="center" vertical="center"/>
    </xf>
    <xf numFmtId="0" fontId="62" fillId="0" borderId="169" xfId="0" applyFont="1" applyBorder="1" applyAlignment="1">
      <alignment horizontal="center" vertical="center"/>
    </xf>
    <xf numFmtId="0" fontId="62" fillId="0" borderId="124" xfId="0" applyFont="1" applyBorder="1" applyAlignment="1">
      <alignment horizontal="center" vertical="center"/>
    </xf>
    <xf numFmtId="0" fontId="62" fillId="0" borderId="170" xfId="0" applyFont="1" applyBorder="1" applyAlignment="1">
      <alignment horizontal="center" vertical="center"/>
    </xf>
    <xf numFmtId="0" fontId="62" fillId="0" borderId="171" xfId="0" applyFont="1" applyBorder="1" applyAlignment="1">
      <alignment horizontal="center" vertical="center"/>
    </xf>
    <xf numFmtId="0" fontId="62" fillId="0" borderId="99" xfId="0" applyFont="1" applyBorder="1" applyAlignment="1">
      <alignment horizontal="center" vertical="center"/>
    </xf>
    <xf numFmtId="0" fontId="62" fillId="0" borderId="172" xfId="0" applyFont="1" applyBorder="1" applyAlignment="1">
      <alignment horizontal="center" vertical="center"/>
    </xf>
    <xf numFmtId="0" fontId="62" fillId="0" borderId="126"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24" fillId="0" borderId="0" xfId="0" applyFont="1" applyAlignment="1">
      <alignment horizontal="center" vertical="top" wrapText="1"/>
    </xf>
    <xf numFmtId="0" fontId="15" fillId="0" borderId="1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11" xfId="0" applyFont="1" applyBorder="1" applyAlignment="1">
      <alignment horizontal="center" vertical="center" shrinkToFit="1"/>
    </xf>
    <xf numFmtId="0" fontId="15" fillId="0" borderId="0" xfId="0" applyFont="1" applyAlignment="1">
      <alignment horizontal="center" vertical="center" shrinkToFit="1"/>
    </xf>
    <xf numFmtId="0" fontId="15" fillId="0" borderId="34" xfId="0" applyFont="1" applyBorder="1" applyAlignment="1">
      <alignment horizontal="center" vertical="center" shrinkToFit="1"/>
    </xf>
    <xf numFmtId="0" fontId="28" fillId="0" borderId="4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50" xfId="0" applyFont="1" applyBorder="1" applyAlignment="1">
      <alignment horizontal="center" vertical="center" wrapText="1"/>
    </xf>
    <xf numFmtId="0" fontId="15" fillId="0" borderId="4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39" xfId="0" applyFont="1" applyBorder="1" applyAlignment="1" applyProtection="1">
      <alignment horizontal="left" vertical="center"/>
      <protection locked="0"/>
    </xf>
    <xf numFmtId="0" fontId="15" fillId="0" borderId="49"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50" xfId="0" applyFont="1" applyBorder="1" applyAlignment="1" applyProtection="1">
      <alignment horizontal="left" vertical="center"/>
      <protection locked="0"/>
    </xf>
    <xf numFmtId="0" fontId="28" fillId="0" borderId="47" xfId="0" applyFont="1" applyBorder="1" applyAlignment="1">
      <alignment horizontal="center" vertical="center" wrapText="1"/>
    </xf>
    <xf numFmtId="0" fontId="28" fillId="0" borderId="0" xfId="0" applyFont="1" applyAlignment="1">
      <alignment horizontal="center" vertical="center" wrapText="1"/>
    </xf>
    <xf numFmtId="0" fontId="28" fillId="0" borderId="48" xfId="0" applyFont="1" applyBorder="1" applyAlignment="1">
      <alignment horizontal="center" vertical="center" wrapText="1"/>
    </xf>
    <xf numFmtId="0" fontId="15" fillId="0" borderId="40" xfId="0" applyFont="1" applyBorder="1" applyAlignment="1">
      <alignment horizontal="center" vertical="center"/>
    </xf>
    <xf numFmtId="0" fontId="15" fillId="0" borderId="11" xfId="0" applyFont="1" applyBorder="1" applyAlignment="1">
      <alignment horizontal="center" vertical="center"/>
    </xf>
    <xf numFmtId="0" fontId="15" fillId="0" borderId="47" xfId="0" applyFont="1" applyBorder="1" applyAlignment="1">
      <alignment horizontal="center" vertical="center"/>
    </xf>
    <xf numFmtId="0" fontId="15" fillId="0" borderId="49" xfId="0" applyFont="1" applyBorder="1" applyAlignment="1">
      <alignment horizontal="center" vertical="center"/>
    </xf>
    <xf numFmtId="0" fontId="15" fillId="0" borderId="34" xfId="0" applyFont="1" applyBorder="1" applyAlignment="1">
      <alignment horizontal="center" vertical="center"/>
    </xf>
    <xf numFmtId="179" fontId="15" fillId="0" borderId="43" xfId="0" applyNumberFormat="1" applyFont="1" applyBorder="1" applyAlignment="1" applyProtection="1">
      <alignment horizontal="center" vertical="center"/>
      <protection locked="0"/>
    </xf>
    <xf numFmtId="179" fontId="15" fillId="0" borderId="44" xfId="0" applyNumberFormat="1" applyFont="1" applyBorder="1" applyAlignment="1" applyProtection="1">
      <alignment horizontal="center" vertical="center"/>
      <protection locked="0"/>
    </xf>
    <xf numFmtId="179" fontId="15" fillId="0" borderId="17" xfId="0" applyNumberFormat="1" applyFont="1" applyBorder="1" applyAlignment="1" applyProtection="1">
      <alignment horizontal="center" vertical="center"/>
      <protection locked="0"/>
    </xf>
    <xf numFmtId="0" fontId="15" fillId="0" borderId="39" xfId="0" applyFont="1" applyBorder="1" applyAlignment="1">
      <alignment horizontal="center" vertical="center"/>
    </xf>
    <xf numFmtId="0" fontId="15" fillId="0" borderId="0" xfId="0" applyFont="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34" xfId="0" applyFont="1" applyBorder="1" applyAlignment="1" applyProtection="1">
      <alignment horizontal="center" vertical="center" shrinkToFit="1"/>
      <protection locked="0"/>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13" xfId="0" applyFont="1" applyBorder="1" applyAlignment="1">
      <alignment horizontal="center" vertical="center"/>
    </xf>
    <xf numFmtId="179" fontId="15" fillId="0" borderId="43" xfId="0" applyNumberFormat="1" applyFont="1" applyBorder="1" applyAlignment="1">
      <alignment horizontal="center" vertical="center"/>
    </xf>
    <xf numFmtId="179" fontId="15" fillId="0" borderId="44" xfId="0" applyNumberFormat="1" applyFont="1" applyBorder="1" applyAlignment="1">
      <alignment horizontal="center" vertical="center"/>
    </xf>
    <xf numFmtId="179" fontId="15" fillId="0" borderId="13" xfId="0" applyNumberFormat="1" applyFont="1" applyBorder="1" applyAlignment="1">
      <alignment horizontal="center" vertical="center"/>
    </xf>
    <xf numFmtId="0" fontId="19" fillId="0" borderId="136" xfId="0" applyFont="1" applyBorder="1" applyAlignment="1">
      <alignment horizontal="left" vertical="top"/>
    </xf>
    <xf numFmtId="0" fontId="19" fillId="0" borderId="137" xfId="0" applyFont="1" applyBorder="1" applyAlignment="1">
      <alignment horizontal="left" vertical="top"/>
    </xf>
    <xf numFmtId="0" fontId="19" fillId="0" borderId="106" xfId="0" applyFont="1" applyBorder="1" applyAlignment="1">
      <alignment horizontal="left" vertical="top"/>
    </xf>
    <xf numFmtId="0" fontId="19" fillId="0" borderId="75" xfId="0" applyFont="1" applyBorder="1" applyAlignment="1">
      <alignment horizontal="left" vertical="top"/>
    </xf>
    <xf numFmtId="0" fontId="19" fillId="0" borderId="0" xfId="0" applyFont="1" applyAlignment="1">
      <alignment horizontal="left" vertical="top"/>
    </xf>
    <xf numFmtId="0" fontId="19" fillId="0" borderId="80" xfId="0" applyFont="1" applyBorder="1" applyAlignment="1">
      <alignment horizontal="left" vertical="top"/>
    </xf>
    <xf numFmtId="0" fontId="19" fillId="0" borderId="138" xfId="0" applyFont="1" applyBorder="1" applyAlignment="1">
      <alignment horizontal="left" vertical="top"/>
    </xf>
    <xf numFmtId="0" fontId="19" fillId="0" borderId="113" xfId="0" applyFont="1" applyBorder="1" applyAlignment="1">
      <alignment horizontal="left" vertical="top"/>
    </xf>
    <xf numFmtId="0" fontId="19" fillId="0" borderId="114" xfId="0" applyFont="1" applyBorder="1" applyAlignment="1">
      <alignment horizontal="left" vertical="top"/>
    </xf>
    <xf numFmtId="0" fontId="15" fillId="0" borderId="17" xfId="0" applyFont="1" applyBorder="1" applyAlignment="1">
      <alignment horizontal="center" vertical="center"/>
    </xf>
    <xf numFmtId="0" fontId="15" fillId="0" borderId="100" xfId="0" applyFont="1" applyBorder="1" applyAlignment="1">
      <alignment horizontal="center" vertical="center"/>
    </xf>
    <xf numFmtId="0" fontId="15" fillId="0" borderId="47"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48" xfId="0" applyFont="1" applyBorder="1" applyAlignment="1" applyProtection="1">
      <alignment horizontal="left" vertical="center"/>
      <protection locked="0"/>
    </xf>
    <xf numFmtId="0" fontId="15" fillId="0" borderId="0" xfId="0" applyFont="1" applyAlignment="1">
      <alignment horizontal="left" vertical="top" wrapText="1"/>
    </xf>
    <xf numFmtId="0" fontId="67" fillId="0" borderId="34" xfId="0" applyFont="1" applyBorder="1" applyAlignment="1">
      <alignment horizontal="center" vertical="center"/>
    </xf>
    <xf numFmtId="0" fontId="67" fillId="0" borderId="44" xfId="0" applyFont="1" applyBorder="1" applyAlignment="1">
      <alignment horizontal="center" vertical="center"/>
    </xf>
    <xf numFmtId="0" fontId="68" fillId="0" borderId="0" xfId="0" applyFont="1" applyAlignment="1">
      <alignment horizontal="center" vertical="center"/>
    </xf>
    <xf numFmtId="0" fontId="67" fillId="0" borderId="0" xfId="0" applyFont="1" applyAlignment="1">
      <alignment horizontal="left" vertical="center" wrapText="1"/>
    </xf>
    <xf numFmtId="0" fontId="9" fillId="0" borderId="0" xfId="0" applyFont="1" applyAlignment="1">
      <alignment horizontal="left" vertical="center"/>
    </xf>
    <xf numFmtId="0" fontId="36" fillId="0" borderId="0" xfId="0" applyFont="1" applyAlignment="1">
      <alignment horizontal="center" vertical="center"/>
    </xf>
    <xf numFmtId="0" fontId="9" fillId="0" borderId="34" xfId="0" applyFont="1" applyBorder="1" applyAlignment="1">
      <alignment horizontal="left" vertical="center"/>
    </xf>
    <xf numFmtId="0" fontId="31" fillId="0" borderId="40" xfId="0" applyFont="1" applyBorder="1" applyAlignment="1">
      <alignment horizontal="left" vertical="top" wrapText="1"/>
    </xf>
    <xf numFmtId="0" fontId="14" fillId="0" borderId="11" xfId="0" applyFont="1" applyBorder="1" applyAlignment="1">
      <alignment horizontal="left" vertical="top"/>
    </xf>
    <xf numFmtId="0" fontId="14" fillId="0" borderId="39" xfId="0" applyFont="1" applyBorder="1" applyAlignment="1">
      <alignment horizontal="left" vertical="top"/>
    </xf>
    <xf numFmtId="0" fontId="14" fillId="0" borderId="47" xfId="0" applyFont="1" applyBorder="1" applyAlignment="1">
      <alignment horizontal="left" vertical="top"/>
    </xf>
    <xf numFmtId="0" fontId="14" fillId="0" borderId="0" xfId="0" applyFont="1" applyAlignment="1">
      <alignment horizontal="left" vertical="top"/>
    </xf>
    <xf numFmtId="0" fontId="14" fillId="0" borderId="48" xfId="0" applyFont="1" applyBorder="1" applyAlignment="1">
      <alignment horizontal="left" vertical="top"/>
    </xf>
    <xf numFmtId="0" fontId="14" fillId="0" borderId="49" xfId="0" applyFont="1" applyBorder="1" applyAlignment="1">
      <alignment horizontal="left" vertical="top"/>
    </xf>
    <xf numFmtId="0" fontId="14" fillId="0" borderId="34" xfId="0" applyFont="1" applyBorder="1" applyAlignment="1">
      <alignment horizontal="left" vertical="top"/>
    </xf>
    <xf numFmtId="0" fontId="14" fillId="0" borderId="50" xfId="0" applyFont="1" applyBorder="1" applyAlignment="1">
      <alignment horizontal="left" vertical="top"/>
    </xf>
    <xf numFmtId="0" fontId="12" fillId="5" borderId="12"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41" xfId="0" applyFont="1" applyFill="1" applyBorder="1" applyAlignment="1">
      <alignment horizontal="center" vertical="center"/>
    </xf>
    <xf numFmtId="0" fontId="26" fillId="5" borderId="33" xfId="0" applyFont="1" applyFill="1" applyBorder="1" applyAlignment="1">
      <alignment horizontal="center" vertical="center"/>
    </xf>
    <xf numFmtId="0" fontId="26" fillId="5" borderId="94" xfId="0" applyFont="1" applyFill="1" applyBorder="1" applyAlignment="1">
      <alignment horizontal="center" vertical="center"/>
    </xf>
    <xf numFmtId="0" fontId="26" fillId="5" borderId="40" xfId="0" applyFont="1" applyFill="1" applyBorder="1" applyAlignment="1">
      <alignment horizontal="center" vertical="center" wrapText="1"/>
    </xf>
    <xf numFmtId="0" fontId="26" fillId="5" borderId="39" xfId="0" applyFont="1" applyFill="1" applyBorder="1" applyAlignment="1">
      <alignment horizontal="center" vertical="center" wrapText="1"/>
    </xf>
    <xf numFmtId="0" fontId="26" fillId="5" borderId="47"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0" fillId="5" borderId="12" xfId="0" applyFont="1" applyFill="1" applyBorder="1" applyAlignment="1">
      <alignment horizontal="center" vertical="center"/>
    </xf>
    <xf numFmtId="0" fontId="0" fillId="5" borderId="12" xfId="0" applyFill="1" applyBorder="1" applyAlignment="1">
      <alignment horizontal="center" vertical="center"/>
    </xf>
    <xf numFmtId="182" fontId="0" fillId="0" borderId="12" xfId="0" applyNumberFormat="1" applyBorder="1" applyAlignment="1">
      <alignment horizontal="center" vertical="center"/>
    </xf>
    <xf numFmtId="0" fontId="0" fillId="0" borderId="12" xfId="0" applyBorder="1" applyAlignment="1">
      <alignment horizontal="center" vertical="center" wrapText="1"/>
    </xf>
    <xf numFmtId="0" fontId="0" fillId="0" borderId="40" xfId="0" applyBorder="1" applyAlignment="1">
      <alignment horizontal="left" vertical="top"/>
    </xf>
    <xf numFmtId="0" fontId="0" fillId="0" borderId="11" xfId="0" applyBorder="1" applyAlignment="1">
      <alignment horizontal="left" vertical="top"/>
    </xf>
    <xf numFmtId="0" fontId="0" fillId="0" borderId="39" xfId="0" applyBorder="1" applyAlignment="1">
      <alignment horizontal="left" vertical="top"/>
    </xf>
    <xf numFmtId="0" fontId="0" fillId="0" borderId="47" xfId="0" applyBorder="1" applyAlignment="1">
      <alignment horizontal="left" vertical="top"/>
    </xf>
    <xf numFmtId="0" fontId="0" fillId="0" borderId="0" xfId="0" applyAlignment="1">
      <alignment horizontal="left" vertical="top"/>
    </xf>
    <xf numFmtId="0" fontId="0" fillId="0" borderId="48" xfId="0" applyBorder="1" applyAlignment="1">
      <alignment horizontal="left" vertical="top"/>
    </xf>
    <xf numFmtId="0" fontId="0" fillId="0" borderId="49" xfId="0" applyBorder="1" applyAlignment="1">
      <alignment horizontal="left" vertical="top"/>
    </xf>
    <xf numFmtId="0" fontId="0" fillId="0" borderId="34" xfId="0" applyBorder="1" applyAlignment="1">
      <alignment horizontal="left" vertical="top"/>
    </xf>
    <xf numFmtId="0" fontId="0" fillId="0" borderId="50" xfId="0" applyBorder="1" applyAlignment="1">
      <alignment horizontal="left" vertical="top"/>
    </xf>
    <xf numFmtId="0" fontId="75" fillId="0" borderId="0" xfId="1" applyFont="1" applyAlignment="1">
      <alignment horizontal="center" vertical="center"/>
    </xf>
    <xf numFmtId="0" fontId="74" fillId="10" borderId="43" xfId="1" applyFont="1" applyFill="1" applyBorder="1" applyAlignment="1">
      <alignment horizontal="center" vertical="center"/>
    </xf>
    <xf numFmtId="0" fontId="74" fillId="10" borderId="44" xfId="1" applyFont="1" applyFill="1" applyBorder="1" applyAlignment="1">
      <alignment horizontal="center" vertical="center"/>
    </xf>
    <xf numFmtId="0" fontId="74" fillId="10" borderId="13" xfId="1" applyFont="1" applyFill="1" applyBorder="1" applyAlignment="1">
      <alignment horizontal="center" vertical="center"/>
    </xf>
    <xf numFmtId="0" fontId="74" fillId="10" borderId="12" xfId="1" applyFont="1" applyFill="1" applyBorder="1" applyAlignment="1">
      <alignment horizontal="center" vertical="center"/>
    </xf>
    <xf numFmtId="0" fontId="74" fillId="4" borderId="43" xfId="1" applyFont="1" applyFill="1" applyBorder="1">
      <alignment vertical="center"/>
    </xf>
    <xf numFmtId="0" fontId="74" fillId="4" borderId="44" xfId="1" applyFont="1" applyFill="1" applyBorder="1">
      <alignment vertical="center"/>
    </xf>
    <xf numFmtId="0" fontId="74" fillId="0" borderId="43" xfId="1" applyFont="1" applyBorder="1">
      <alignment vertical="center"/>
    </xf>
    <xf numFmtId="0" fontId="74" fillId="0" borderId="44" xfId="1" applyFont="1" applyBorder="1">
      <alignment vertical="center"/>
    </xf>
    <xf numFmtId="0" fontId="74" fillId="0" borderId="13" xfId="1" applyFont="1" applyBorder="1">
      <alignment vertical="center"/>
    </xf>
    <xf numFmtId="0" fontId="74" fillId="10" borderId="43" xfId="1" applyFont="1" applyFill="1" applyBorder="1" applyAlignment="1">
      <alignment vertical="center" shrinkToFit="1"/>
    </xf>
    <xf numFmtId="0" fontId="74" fillId="10" borderId="44" xfId="1" applyFont="1" applyFill="1" applyBorder="1" applyAlignment="1">
      <alignment vertical="center" shrinkToFit="1"/>
    </xf>
    <xf numFmtId="0" fontId="74" fillId="10" borderId="13" xfId="1" applyFont="1" applyFill="1" applyBorder="1" applyAlignment="1">
      <alignment vertical="center" shrinkToFit="1"/>
    </xf>
    <xf numFmtId="0" fontId="83" fillId="10" borderId="43" xfId="1" applyFont="1" applyFill="1" applyBorder="1">
      <alignment vertical="center"/>
    </xf>
    <xf numFmtId="0" fontId="83" fillId="10" borderId="44" xfId="1" applyFont="1" applyFill="1" applyBorder="1">
      <alignment vertical="center"/>
    </xf>
    <xf numFmtId="0" fontId="83" fillId="10" borderId="13" xfId="1" applyFont="1" applyFill="1" applyBorder="1">
      <alignment vertical="center"/>
    </xf>
    <xf numFmtId="0" fontId="74" fillId="10" borderId="12" xfId="1" applyFont="1" applyFill="1" applyBorder="1" applyAlignment="1">
      <alignment vertical="center" textRotation="255"/>
    </xf>
    <xf numFmtId="0" fontId="74" fillId="10" borderId="40" xfId="1" applyFont="1" applyFill="1" applyBorder="1" applyAlignment="1">
      <alignment horizontal="center" vertical="center" textRotation="255"/>
    </xf>
    <xf numFmtId="0" fontId="74" fillId="10" borderId="39" xfId="1" applyFont="1" applyFill="1" applyBorder="1" applyAlignment="1">
      <alignment horizontal="center" vertical="center" textRotation="255"/>
    </xf>
    <xf numFmtId="0" fontId="74" fillId="10" borderId="43" xfId="1" applyFont="1" applyFill="1" applyBorder="1" applyAlignment="1">
      <alignment vertical="center" wrapText="1"/>
    </xf>
    <xf numFmtId="0" fontId="74" fillId="10" borderId="44" xfId="1" applyFont="1" applyFill="1" applyBorder="1">
      <alignment vertical="center"/>
    </xf>
    <xf numFmtId="0" fontId="74" fillId="10" borderId="13" xfId="1" applyFont="1" applyFill="1" applyBorder="1">
      <alignment vertical="center"/>
    </xf>
    <xf numFmtId="0" fontId="74" fillId="10" borderId="43" xfId="1" applyFont="1" applyFill="1" applyBorder="1">
      <alignment vertical="center"/>
    </xf>
    <xf numFmtId="0" fontId="74" fillId="10" borderId="47" xfId="1" applyFont="1" applyFill="1" applyBorder="1" applyAlignment="1">
      <alignment horizontal="center" vertical="center" textRotation="255"/>
    </xf>
    <xf numFmtId="0" fontId="74" fillId="10" borderId="48" xfId="1" applyFont="1" applyFill="1" applyBorder="1" applyAlignment="1">
      <alignment horizontal="center" vertical="center" textRotation="255"/>
    </xf>
    <xf numFmtId="0" fontId="74" fillId="10" borderId="49" xfId="1" applyFont="1" applyFill="1" applyBorder="1" applyAlignment="1">
      <alignment horizontal="center" vertical="center" textRotation="255"/>
    </xf>
    <xf numFmtId="0" fontId="74" fillId="10" borderId="50" xfId="1" applyFont="1" applyFill="1" applyBorder="1" applyAlignment="1">
      <alignment horizontal="center" vertical="center" textRotation="255"/>
    </xf>
    <xf numFmtId="0" fontId="74" fillId="10" borderId="43" xfId="1" applyFont="1" applyFill="1" applyBorder="1" applyAlignment="1">
      <alignment horizontal="left" vertical="center"/>
    </xf>
    <xf numFmtId="0" fontId="74" fillId="10" borderId="44" xfId="1" applyFont="1" applyFill="1" applyBorder="1" applyAlignment="1">
      <alignment horizontal="left" vertical="center"/>
    </xf>
    <xf numFmtId="0" fontId="74" fillId="10" borderId="13" xfId="1" applyFont="1" applyFill="1" applyBorder="1" applyAlignment="1">
      <alignment horizontal="left" vertical="center"/>
    </xf>
    <xf numFmtId="0" fontId="74" fillId="10" borderId="12" xfId="1" applyFont="1" applyFill="1" applyBorder="1">
      <alignment vertical="center"/>
    </xf>
    <xf numFmtId="0" fontId="74" fillId="0" borderId="49" xfId="1" applyFont="1" applyBorder="1">
      <alignment vertical="center"/>
    </xf>
    <xf numFmtId="0" fontId="74" fillId="0" borderId="34" xfId="1" applyFont="1" applyBorder="1">
      <alignment vertical="center"/>
    </xf>
    <xf numFmtId="183" fontId="22" fillId="4" borderId="0" xfId="6" applyNumberFormat="1" applyFont="1" applyFill="1" applyBorder="1" applyAlignment="1" applyProtection="1">
      <alignment horizontal="center" vertical="center"/>
    </xf>
    <xf numFmtId="183" fontId="0" fillId="4" borderId="34" xfId="6" applyNumberFormat="1" applyFont="1" applyFill="1" applyBorder="1" applyAlignment="1" applyProtection="1">
      <alignment horizontal="center" vertical="center"/>
    </xf>
    <xf numFmtId="183" fontId="22" fillId="4" borderId="34" xfId="6" applyNumberFormat="1" applyFont="1" applyFill="1" applyBorder="1" applyAlignment="1" applyProtection="1">
      <alignment horizontal="center" vertical="center"/>
    </xf>
    <xf numFmtId="183" fontId="21" fillId="0" borderId="34" xfId="6" applyNumberFormat="1" applyFont="1" applyBorder="1" applyAlignment="1" applyProtection="1">
      <alignment horizontal="center" vertical="center"/>
    </xf>
    <xf numFmtId="183" fontId="42" fillId="0" borderId="196" xfId="0" applyNumberFormat="1" applyFont="1" applyBorder="1" applyAlignment="1">
      <alignment horizontal="center" vertical="center"/>
    </xf>
    <xf numFmtId="183" fontId="21" fillId="0" borderId="195" xfId="6" applyNumberFormat="1" applyFont="1" applyBorder="1" applyAlignment="1" applyProtection="1">
      <alignment horizontal="center" vertical="center" wrapText="1"/>
    </xf>
    <xf numFmtId="183" fontId="21" fillId="0" borderId="24" xfId="6" applyNumberFormat="1" applyFont="1" applyBorder="1" applyAlignment="1" applyProtection="1">
      <alignment horizontal="center" vertical="center" wrapText="1"/>
    </xf>
    <xf numFmtId="183" fontId="21" fillId="0" borderId="109" xfId="6" applyNumberFormat="1" applyFont="1" applyBorder="1" applyAlignment="1" applyProtection="1">
      <alignment vertical="center" wrapText="1"/>
    </xf>
    <xf numFmtId="183" fontId="21" fillId="0" borderId="18" xfId="6" applyNumberFormat="1" applyFont="1" applyBorder="1" applyAlignment="1" applyProtection="1">
      <alignment vertical="center" wrapText="1"/>
    </xf>
    <xf numFmtId="0" fontId="21" fillId="0" borderId="47" xfId="0" quotePrefix="1" applyFont="1" applyBorder="1" applyAlignment="1">
      <alignment horizontal="left" vertical="center" shrinkToFit="1"/>
    </xf>
    <xf numFmtId="0" fontId="21" fillId="0" borderId="0" xfId="0" applyFont="1" applyAlignment="1">
      <alignment horizontal="left" vertical="center" shrinkToFit="1"/>
    </xf>
    <xf numFmtId="0" fontId="21" fillId="0" borderId="48" xfId="0" applyFont="1" applyBorder="1" applyAlignment="1">
      <alignment horizontal="left" vertical="center" shrinkToFit="1"/>
    </xf>
    <xf numFmtId="183" fontId="21" fillId="4" borderId="49" xfId="6" applyNumberFormat="1" applyFont="1" applyFill="1" applyBorder="1" applyAlignment="1" applyProtection="1">
      <alignment horizontal="center" vertical="center" wrapText="1"/>
    </xf>
    <xf numFmtId="183" fontId="21" fillId="4" borderId="34" xfId="6" applyNumberFormat="1" applyFont="1" applyFill="1" applyBorder="1" applyAlignment="1" applyProtection="1">
      <alignment horizontal="center" vertical="center" wrapText="1"/>
    </xf>
    <xf numFmtId="183" fontId="21" fillId="4" borderId="68" xfId="6" applyNumberFormat="1" applyFont="1" applyFill="1" applyBorder="1" applyAlignment="1" applyProtection="1">
      <alignment vertical="center"/>
    </xf>
    <xf numFmtId="183" fontId="21" fillId="4" borderId="34" xfId="6" applyNumberFormat="1" applyFont="1" applyFill="1" applyBorder="1" applyAlignment="1" applyProtection="1">
      <alignment vertical="center"/>
    </xf>
    <xf numFmtId="183" fontId="21" fillId="4" borderId="50" xfId="6" applyNumberFormat="1" applyFont="1" applyFill="1" applyBorder="1" applyAlignment="1" applyProtection="1">
      <alignment vertical="center"/>
    </xf>
    <xf numFmtId="0" fontId="21" fillId="4" borderId="43" xfId="0" applyFont="1" applyFill="1" applyBorder="1" applyAlignment="1">
      <alignment horizontal="left" vertical="center" shrinkToFit="1"/>
    </xf>
    <xf numFmtId="0" fontId="21" fillId="4" borderId="44" xfId="0" applyFont="1" applyFill="1" applyBorder="1" applyAlignment="1">
      <alignment horizontal="left" vertical="center" shrinkToFit="1"/>
    </xf>
    <xf numFmtId="0" fontId="21" fillId="4" borderId="13" xfId="0" applyFont="1" applyFill="1" applyBorder="1" applyAlignment="1">
      <alignment horizontal="left" vertical="center" shrinkToFit="1"/>
    </xf>
    <xf numFmtId="0" fontId="21" fillId="0" borderId="129" xfId="0" quotePrefix="1" applyFont="1" applyBorder="1" applyAlignment="1">
      <alignment horizontal="left" vertical="center" shrinkToFit="1"/>
    </xf>
    <xf numFmtId="0" fontId="21" fillId="0" borderId="110" xfId="0" applyFont="1" applyBorder="1" applyAlignment="1">
      <alignment horizontal="left" vertical="center" shrinkToFit="1"/>
    </xf>
    <xf numFmtId="0" fontId="21" fillId="0" borderId="25" xfId="0" applyFont="1" applyBorder="1" applyAlignment="1">
      <alignment horizontal="left" vertical="center" shrinkToFi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13" xfId="0" applyFont="1" applyBorder="1" applyAlignment="1">
      <alignment horizontal="center" vertical="center" wrapText="1"/>
    </xf>
    <xf numFmtId="183" fontId="22" fillId="0" borderId="43" xfId="6" applyNumberFormat="1" applyFont="1" applyBorder="1" applyAlignment="1" applyProtection="1">
      <alignment horizontal="center" vertical="center" wrapText="1"/>
      <protection locked="0"/>
    </xf>
    <xf numFmtId="183" fontId="22" fillId="0" borderId="44" xfId="6" applyNumberFormat="1" applyFont="1" applyBorder="1" applyAlignment="1" applyProtection="1">
      <alignment horizontal="center" vertical="center" wrapText="1"/>
      <protection locked="0"/>
    </xf>
    <xf numFmtId="183" fontId="16" fillId="0" borderId="43" xfId="0" applyNumberFormat="1" applyFont="1" applyBorder="1" applyProtection="1">
      <alignment vertical="center"/>
      <protection locked="0"/>
    </xf>
    <xf numFmtId="183" fontId="16" fillId="0" borderId="44" xfId="0" applyNumberFormat="1" applyFont="1" applyBorder="1" applyProtection="1">
      <alignment vertical="center"/>
      <protection locked="0"/>
    </xf>
    <xf numFmtId="183" fontId="16" fillId="0" borderId="13" xfId="0" applyNumberFormat="1" applyFont="1" applyBorder="1" applyProtection="1">
      <alignment vertical="center"/>
      <protection locked="0"/>
    </xf>
    <xf numFmtId="0" fontId="22" fillId="0" borderId="4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50" xfId="0" applyFont="1" applyBorder="1" applyAlignment="1">
      <alignment horizontal="center" vertical="center" wrapText="1"/>
    </xf>
    <xf numFmtId="183" fontId="22" fillId="0" borderId="40" xfId="6" applyNumberFormat="1" applyFont="1" applyBorder="1" applyAlignment="1" applyProtection="1">
      <alignment horizontal="center" vertical="center" wrapText="1"/>
      <protection locked="0"/>
    </xf>
    <xf numFmtId="183" fontId="22" fillId="0" borderId="11" xfId="6" applyNumberFormat="1" applyFont="1" applyBorder="1" applyAlignment="1" applyProtection="1">
      <alignment horizontal="center" vertical="center" wrapText="1"/>
      <protection locked="0"/>
    </xf>
    <xf numFmtId="183" fontId="22" fillId="0" borderId="39" xfId="6" applyNumberFormat="1" applyFont="1" applyBorder="1" applyAlignment="1" applyProtection="1">
      <alignment horizontal="center" vertical="center" wrapText="1"/>
      <protection locked="0"/>
    </xf>
    <xf numFmtId="183" fontId="22" fillId="0" borderId="49" xfId="6" applyNumberFormat="1" applyFont="1" applyBorder="1" applyAlignment="1" applyProtection="1">
      <alignment horizontal="center" vertical="center" wrapText="1"/>
      <protection locked="0"/>
    </xf>
    <xf numFmtId="183" fontId="22" fillId="0" borderId="34" xfId="6" applyNumberFormat="1" applyFont="1" applyBorder="1" applyAlignment="1" applyProtection="1">
      <alignment horizontal="center" vertical="center" wrapText="1"/>
      <protection locked="0"/>
    </xf>
    <xf numFmtId="183" fontId="22" fillId="0" borderId="50" xfId="6" applyNumberFormat="1" applyFont="1" applyBorder="1" applyAlignment="1" applyProtection="1">
      <alignment horizontal="center" vertical="center" wrapText="1"/>
      <protection locked="0"/>
    </xf>
    <xf numFmtId="183" fontId="21" fillId="0" borderId="197" xfId="6" applyNumberFormat="1" applyFont="1" applyBorder="1" applyAlignment="1" applyProtection="1">
      <alignment horizontal="center" vertical="center" wrapText="1"/>
    </xf>
    <xf numFmtId="183" fontId="21" fillId="0" borderId="114" xfId="6" applyNumberFormat="1" applyFont="1" applyBorder="1" applyAlignment="1" applyProtection="1">
      <alignment horizontal="center" vertical="center" wrapText="1"/>
    </xf>
    <xf numFmtId="183" fontId="21" fillId="0" borderId="113" xfId="6" applyNumberFormat="1" applyFont="1" applyBorder="1" applyAlignment="1" applyProtection="1">
      <alignment vertical="center" wrapText="1"/>
    </xf>
    <xf numFmtId="183" fontId="21" fillId="0" borderId="198" xfId="6" applyNumberFormat="1" applyFont="1" applyBorder="1" applyAlignment="1" applyProtection="1">
      <alignment vertical="center" wrapText="1"/>
    </xf>
    <xf numFmtId="183" fontId="21" fillId="0" borderId="43" xfId="6" applyNumberFormat="1" applyFont="1" applyBorder="1" applyAlignment="1" applyProtection="1">
      <alignment horizontal="left" vertical="center" wrapText="1"/>
    </xf>
    <xf numFmtId="183" fontId="21" fillId="0" borderId="44" xfId="6" applyNumberFormat="1" applyFont="1" applyBorder="1" applyAlignment="1" applyProtection="1">
      <alignment horizontal="left" vertical="center" wrapText="1"/>
    </xf>
    <xf numFmtId="183" fontId="21" fillId="0" borderId="13" xfId="6" applyNumberFormat="1" applyFont="1" applyBorder="1" applyAlignment="1" applyProtection="1">
      <alignment horizontal="left" vertical="center" wrapText="1"/>
    </xf>
    <xf numFmtId="183" fontId="21" fillId="0" borderId="109" xfId="6" applyNumberFormat="1" applyFont="1" applyBorder="1" applyAlignment="1" applyProtection="1">
      <alignment horizontal="center" vertical="center" wrapText="1"/>
    </xf>
    <xf numFmtId="183" fontId="16" fillId="0" borderId="23" xfId="0" applyNumberFormat="1" applyFont="1" applyBorder="1" applyProtection="1">
      <alignment vertical="center"/>
      <protection locked="0"/>
    </xf>
    <xf numFmtId="183" fontId="16" fillId="0" borderId="109" xfId="0" applyNumberFormat="1" applyFont="1" applyBorder="1" applyProtection="1">
      <alignment vertical="center"/>
      <protection locked="0"/>
    </xf>
    <xf numFmtId="183" fontId="16" fillId="0" borderId="18" xfId="0" applyNumberFormat="1" applyFont="1" applyBorder="1" applyProtection="1">
      <alignment vertical="center"/>
      <protection locked="0"/>
    </xf>
    <xf numFmtId="0" fontId="21" fillId="0" borderId="4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50" xfId="0" applyFont="1" applyBorder="1" applyAlignment="1">
      <alignment horizontal="center" vertical="center" wrapText="1"/>
    </xf>
    <xf numFmtId="183" fontId="21" fillId="0" borderId="49" xfId="6" applyNumberFormat="1" applyFont="1" applyBorder="1" applyAlignment="1" applyProtection="1">
      <alignment horizontal="center" vertical="center" wrapText="1"/>
    </xf>
    <xf numFmtId="183" fontId="21" fillId="0" borderId="34" xfId="6" applyNumberFormat="1" applyFont="1" applyBorder="1" applyAlignment="1" applyProtection="1">
      <alignment horizontal="center" vertical="center" wrapText="1"/>
    </xf>
    <xf numFmtId="0" fontId="22" fillId="0" borderId="12" xfId="0" applyFont="1" applyBorder="1" applyAlignment="1">
      <alignment horizontal="center" vertical="center"/>
    </xf>
    <xf numFmtId="0" fontId="22" fillId="0" borderId="44" xfId="0" applyFont="1" applyBorder="1" applyAlignment="1">
      <alignment horizontal="left" vertical="center"/>
    </xf>
    <xf numFmtId="0" fontId="22" fillId="0" borderId="13" xfId="0" applyFont="1" applyBorder="1" applyAlignment="1">
      <alignment horizontal="left" vertical="center"/>
    </xf>
    <xf numFmtId="0" fontId="22" fillId="0" borderId="43" xfId="0" applyFont="1" applyBorder="1" applyAlignment="1">
      <alignment horizontal="center" vertical="center" shrinkToFit="1"/>
    </xf>
    <xf numFmtId="0" fontId="22" fillId="0" borderId="44" xfId="0" applyFont="1" applyBorder="1" applyAlignment="1">
      <alignment horizontal="center" vertical="center" shrinkToFit="1"/>
    </xf>
    <xf numFmtId="0" fontId="22" fillId="0" borderId="13" xfId="0" applyFont="1" applyBorder="1" applyAlignment="1">
      <alignment horizontal="center" vertical="center" shrinkToFit="1"/>
    </xf>
    <xf numFmtId="0" fontId="0" fillId="0" borderId="0" xfId="0" applyAlignment="1" applyProtection="1">
      <alignment horizontal="center" vertical="center"/>
      <protection locked="0"/>
    </xf>
    <xf numFmtId="0" fontId="9" fillId="0" borderId="0" xfId="0" applyFont="1" applyAlignment="1">
      <alignment horizontal="center" vertical="center"/>
    </xf>
    <xf numFmtId="0" fontId="0" fillId="0" borderId="0" xfId="0" applyAlignment="1">
      <alignment horizontal="center" vertical="center" shrinkToFit="1"/>
    </xf>
    <xf numFmtId="0" fontId="10" fillId="0" borderId="12" xfId="0" applyFont="1" applyBorder="1" applyAlignment="1" applyProtection="1">
      <alignment horizontal="center" vertical="center"/>
      <protection locked="0"/>
    </xf>
    <xf numFmtId="0" fontId="11" fillId="0" borderId="12" xfId="0" applyFont="1" applyBorder="1" applyAlignment="1">
      <alignment horizontal="left" vertical="center"/>
    </xf>
    <xf numFmtId="0" fontId="11" fillId="0" borderId="43" xfId="0" applyFont="1" applyBorder="1" applyAlignment="1">
      <alignment horizontal="left" vertical="center"/>
    </xf>
    <xf numFmtId="183" fontId="16" fillId="0" borderId="43" xfId="0" applyNumberFormat="1" applyFont="1" applyBorder="1" applyAlignment="1" applyProtection="1">
      <alignment horizontal="center" vertical="center"/>
      <protection locked="0"/>
    </xf>
    <xf numFmtId="183" fontId="16" fillId="0" borderId="44" xfId="0" applyNumberFormat="1" applyFont="1" applyBorder="1" applyAlignment="1" applyProtection="1">
      <alignment horizontal="center" vertical="center"/>
      <protection locked="0"/>
    </xf>
    <xf numFmtId="183" fontId="16" fillId="0" borderId="13" xfId="0" applyNumberFormat="1" applyFont="1" applyBorder="1" applyAlignment="1" applyProtection="1">
      <alignment horizontal="center" vertical="center"/>
      <protection locked="0"/>
    </xf>
    <xf numFmtId="0" fontId="11" fillId="0" borderId="12" xfId="0" applyFont="1" applyBorder="1" applyAlignment="1">
      <alignment horizontal="left" vertical="center" wrapText="1"/>
    </xf>
    <xf numFmtId="0" fontId="11" fillId="0" borderId="43" xfId="0" applyFont="1" applyBorder="1" applyAlignment="1">
      <alignment horizontal="left" vertical="center" wrapText="1"/>
    </xf>
    <xf numFmtId="183" fontId="16" fillId="0" borderId="12" xfId="0" applyNumberFormat="1" applyFont="1" applyBorder="1" applyAlignment="1" applyProtection="1">
      <alignment horizontal="center" vertical="center"/>
      <protection locked="0"/>
    </xf>
    <xf numFmtId="0" fontId="11" fillId="0" borderId="199" xfId="0" applyFont="1" applyBorder="1" applyAlignment="1">
      <alignment horizontal="right" vertical="center"/>
    </xf>
    <xf numFmtId="183" fontId="11" fillId="9" borderId="199" xfId="0" applyNumberFormat="1" applyFont="1" applyFill="1" applyBorder="1" applyAlignment="1">
      <alignment horizontal="center" vertical="center"/>
    </xf>
    <xf numFmtId="0" fontId="11" fillId="0" borderId="34"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0" xfId="0" applyFont="1" applyAlignment="1">
      <alignment horizontal="left" vertical="center" shrinkToFit="1"/>
    </xf>
    <xf numFmtId="0" fontId="11" fillId="0" borderId="34" xfId="0" applyFont="1" applyBorder="1" applyAlignment="1">
      <alignment horizontal="left" vertical="center" shrinkToFit="1"/>
    </xf>
    <xf numFmtId="0" fontId="11" fillId="0" borderId="44" xfId="0" applyFont="1" applyBorder="1" applyAlignment="1">
      <alignment horizontal="left" vertical="center" shrinkToFit="1"/>
    </xf>
    <xf numFmtId="0" fontId="31" fillId="0" borderId="40" xfId="0" applyFont="1" applyBorder="1" applyAlignment="1" applyProtection="1">
      <alignment horizontal="center" vertical="center" shrinkToFit="1"/>
      <protection locked="0"/>
    </xf>
    <xf numFmtId="0" fontId="31" fillId="0" borderId="11" xfId="0" applyFont="1" applyBorder="1" applyAlignment="1" applyProtection="1">
      <alignment horizontal="center" vertical="center" shrinkToFit="1"/>
      <protection locked="0"/>
    </xf>
    <xf numFmtId="0" fontId="0" fillId="0" borderId="11" xfId="0" applyBorder="1" applyAlignment="1">
      <alignment horizontal="center" vertical="center"/>
    </xf>
    <xf numFmtId="0" fontId="31" fillId="0" borderId="4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39" xfId="0" applyFont="1" applyBorder="1" applyAlignment="1" applyProtection="1">
      <alignment horizontal="center" vertical="center" shrinkToFit="1"/>
      <protection locked="0"/>
    </xf>
    <xf numFmtId="0" fontId="31" fillId="0" borderId="49" xfId="0" applyFont="1" applyBorder="1" applyAlignment="1" applyProtection="1">
      <alignment horizontal="center" vertical="center" shrinkToFit="1"/>
      <protection locked="0"/>
    </xf>
    <xf numFmtId="0" fontId="31" fillId="0" borderId="34" xfId="0" applyFont="1" applyBorder="1" applyAlignment="1" applyProtection="1">
      <alignment horizontal="center" vertical="center" shrinkToFit="1"/>
      <protection locked="0"/>
    </xf>
    <xf numFmtId="0" fontId="31" fillId="0" borderId="50" xfId="0" applyFont="1" applyBorder="1" applyAlignment="1" applyProtection="1">
      <alignment horizontal="center" vertical="center" shrinkToFit="1"/>
      <protection locked="0"/>
    </xf>
    <xf numFmtId="0" fontId="0" fillId="0" borderId="34" xfId="0" applyBorder="1" applyAlignment="1">
      <alignment horizontal="center" vertical="center"/>
    </xf>
    <xf numFmtId="0" fontId="0" fillId="0" borderId="41" xfId="0" applyBorder="1" applyAlignment="1">
      <alignment horizontal="center" vertical="center"/>
    </xf>
    <xf numFmtId="183" fontId="31" fillId="0" borderId="11" xfId="6" applyNumberFormat="1" applyFont="1" applyBorder="1" applyAlignment="1" applyProtection="1">
      <alignment horizontal="center" vertical="center" shrinkToFit="1"/>
      <protection locked="0"/>
    </xf>
    <xf numFmtId="183" fontId="31" fillId="0" borderId="39" xfId="6" applyNumberFormat="1" applyFont="1" applyBorder="1" applyAlignment="1" applyProtection="1">
      <alignment horizontal="center" vertical="center" shrinkToFit="1"/>
      <protection locked="0"/>
    </xf>
    <xf numFmtId="183" fontId="31" fillId="0" borderId="34" xfId="6" applyNumberFormat="1" applyFont="1" applyBorder="1" applyAlignment="1" applyProtection="1">
      <alignment horizontal="center" vertical="center" shrinkToFit="1"/>
      <protection locked="0"/>
    </xf>
    <xf numFmtId="183" fontId="31" fillId="0" borderId="50" xfId="6" applyNumberFormat="1" applyFont="1" applyBorder="1" applyAlignment="1" applyProtection="1">
      <alignment horizontal="center" vertical="center" shrinkToFit="1"/>
      <protection locked="0"/>
    </xf>
    <xf numFmtId="0" fontId="14" fillId="0" borderId="49" xfId="0" applyFont="1" applyBorder="1" applyAlignment="1">
      <alignment horizontal="center" vertical="center"/>
    </xf>
    <xf numFmtId="0" fontId="14" fillId="0" borderId="34" xfId="0" applyFont="1" applyBorder="1" applyAlignment="1">
      <alignment horizontal="center" vertical="center"/>
    </xf>
    <xf numFmtId="0" fontId="0" fillId="0" borderId="200" xfId="0" applyBorder="1" applyAlignment="1">
      <alignment horizontal="right" vertical="center"/>
    </xf>
    <xf numFmtId="0" fontId="0" fillId="0" borderId="201" xfId="0" applyBorder="1" applyAlignment="1">
      <alignment horizontal="right" vertical="center"/>
    </xf>
    <xf numFmtId="0" fontId="0" fillId="0" borderId="49" xfId="0" applyBorder="1" applyAlignment="1">
      <alignment horizontal="right" vertical="center"/>
    </xf>
    <xf numFmtId="0" fontId="0" fillId="0" borderId="34" xfId="0" applyBorder="1" applyAlignment="1">
      <alignment horizontal="right" vertical="center"/>
    </xf>
    <xf numFmtId="183" fontId="0" fillId="9" borderId="200" xfId="6" applyNumberFormat="1" applyFont="1" applyFill="1" applyBorder="1" applyAlignment="1">
      <alignment horizontal="center" vertical="center" shrinkToFit="1"/>
    </xf>
    <xf numFmtId="183" fontId="0" fillId="9" borderId="201" xfId="6" applyNumberFormat="1" applyFont="1" applyFill="1" applyBorder="1" applyAlignment="1">
      <alignment horizontal="center" vertical="center" shrinkToFit="1"/>
    </xf>
    <xf numFmtId="183" fontId="0" fillId="9" borderId="202" xfId="6" applyNumberFormat="1" applyFont="1" applyFill="1" applyBorder="1" applyAlignment="1">
      <alignment horizontal="center" vertical="center" shrinkToFit="1"/>
    </xf>
    <xf numFmtId="183" fontId="0" fillId="9" borderId="49" xfId="6" applyNumberFormat="1" applyFont="1" applyFill="1" applyBorder="1" applyAlignment="1">
      <alignment horizontal="center" vertical="center" shrinkToFit="1"/>
    </xf>
    <xf numFmtId="183" fontId="0" fillId="9" borderId="34" xfId="6" applyNumberFormat="1" applyFont="1" applyFill="1" applyBorder="1" applyAlignment="1">
      <alignment horizontal="center" vertical="center" shrinkToFit="1"/>
    </xf>
    <xf numFmtId="183" fontId="0" fillId="9" borderId="50" xfId="6" applyNumberFormat="1" applyFont="1" applyFill="1" applyBorder="1" applyAlignment="1">
      <alignment horizontal="center" vertical="center" shrinkToFit="1"/>
    </xf>
    <xf numFmtId="0" fontId="31" fillId="0" borderId="47" xfId="0" applyFont="1" applyBorder="1" applyAlignment="1" applyProtection="1">
      <alignment horizontal="center" vertical="center" shrinkToFit="1"/>
      <protection locked="0"/>
    </xf>
    <xf numFmtId="0" fontId="31" fillId="0" borderId="0" xfId="0" applyFont="1" applyAlignment="1" applyProtection="1">
      <alignment horizontal="center" vertical="center" shrinkToFit="1"/>
      <protection locked="0"/>
    </xf>
    <xf numFmtId="0" fontId="31" fillId="0" borderId="48" xfId="0" applyFont="1" applyBorder="1" applyAlignment="1" applyProtection="1">
      <alignment horizontal="center" vertical="center" shrinkToFit="1"/>
      <protection locked="0"/>
    </xf>
    <xf numFmtId="183" fontId="31" fillId="0" borderId="0" xfId="6" applyNumberFormat="1" applyFont="1" applyBorder="1" applyAlignment="1" applyProtection="1">
      <alignment horizontal="center" vertical="center" shrinkToFit="1"/>
      <protection locked="0"/>
    </xf>
    <xf numFmtId="183" fontId="31" fillId="0" borderId="48" xfId="6" applyNumberFormat="1" applyFont="1" applyBorder="1" applyAlignment="1" applyProtection="1">
      <alignment horizontal="center" vertical="center" shrinkToFit="1"/>
      <protection locked="0"/>
    </xf>
    <xf numFmtId="0" fontId="14" fillId="0" borderId="47" xfId="0" applyFont="1" applyBorder="1" applyAlignment="1">
      <alignment horizontal="center" vertical="center"/>
    </xf>
    <xf numFmtId="0" fontId="14" fillId="0" borderId="0" xfId="0" applyFont="1" applyAlignment="1">
      <alignment horizontal="center" vertical="center"/>
    </xf>
    <xf numFmtId="0" fontId="11" fillId="0" borderId="34" xfId="0" applyFont="1" applyBorder="1" applyAlignment="1" applyProtection="1">
      <alignment horizontal="left" vertical="center" shrinkToFit="1"/>
      <protection locked="0"/>
    </xf>
    <xf numFmtId="0" fontId="11" fillId="0" borderId="44" xfId="0" applyFont="1" applyBorder="1" applyAlignment="1" applyProtection="1">
      <alignment horizontal="left" vertical="center" shrinkToFit="1"/>
      <protection locked="0"/>
    </xf>
    <xf numFmtId="0" fontId="85" fillId="0" borderId="34" xfId="8" applyFont="1" applyBorder="1" applyAlignment="1">
      <alignment horizontal="center" vertical="center" shrinkToFit="1"/>
    </xf>
    <xf numFmtId="0" fontId="85" fillId="0" borderId="34" xfId="8" applyFont="1" applyBorder="1" applyAlignment="1">
      <alignment horizontal="left" vertical="center" shrinkToFit="1"/>
    </xf>
    <xf numFmtId="0" fontId="85" fillId="0" borderId="44" xfId="8" applyFont="1" applyBorder="1" applyAlignment="1">
      <alignment horizontal="center" vertical="center" shrinkToFit="1"/>
    </xf>
    <xf numFmtId="0" fontId="85" fillId="0" borderId="44" xfId="8" applyFont="1" applyBorder="1" applyAlignment="1" applyProtection="1">
      <alignment horizontal="left" vertical="center" shrinkToFit="1"/>
      <protection locked="0"/>
    </xf>
    <xf numFmtId="0" fontId="85" fillId="0" borderId="0" xfId="8" applyFont="1" applyAlignment="1">
      <alignment horizontal="center" vertical="center" shrinkToFit="1"/>
    </xf>
    <xf numFmtId="0" fontId="85" fillId="0" borderId="44" xfId="8" applyFont="1" applyBorder="1" applyAlignment="1">
      <alignment horizontal="left" vertical="center" shrinkToFit="1"/>
    </xf>
    <xf numFmtId="0" fontId="68" fillId="0" borderId="0" xfId="8" applyFont="1" applyAlignment="1">
      <alignment horizontal="center" vertical="center"/>
    </xf>
    <xf numFmtId="0" fontId="86" fillId="0" borderId="0" xfId="8" applyFont="1" applyAlignment="1" applyProtection="1">
      <alignment horizontal="center" vertical="center"/>
      <protection locked="0"/>
    </xf>
    <xf numFmtId="0" fontId="1" fillId="0" borderId="0" xfId="4" applyAlignment="1">
      <alignment shrinkToFit="1"/>
    </xf>
    <xf numFmtId="0" fontId="29" fillId="0" borderId="0" xfId="4" applyFont="1" applyAlignment="1">
      <alignment horizontal="left"/>
    </xf>
    <xf numFmtId="0" fontId="4" fillId="2" borderId="45" xfId="4" applyFont="1" applyFill="1" applyBorder="1" applyAlignment="1">
      <alignment horizontal="center" vertical="center"/>
    </xf>
    <xf numFmtId="0" fontId="4" fillId="2" borderId="123" xfId="4" applyFont="1" applyFill="1" applyBorder="1" applyAlignment="1">
      <alignment horizontal="center" vertical="center"/>
    </xf>
    <xf numFmtId="0" fontId="4" fillId="2" borderId="169" xfId="4" applyFont="1" applyFill="1" applyBorder="1" applyAlignment="1">
      <alignment horizontal="center" vertical="center"/>
    </xf>
    <xf numFmtId="0" fontId="4" fillId="2" borderId="203" xfId="4" applyFont="1" applyFill="1" applyBorder="1" applyAlignment="1">
      <alignment horizontal="center" vertical="center" wrapText="1"/>
    </xf>
    <xf numFmtId="0" fontId="4" fillId="2" borderId="206" xfId="4" applyFont="1" applyFill="1" applyBorder="1" applyAlignment="1">
      <alignment horizontal="center" vertical="center"/>
    </xf>
    <xf numFmtId="0" fontId="4" fillId="2" borderId="204" xfId="4" applyFont="1" applyFill="1" applyBorder="1" applyAlignment="1">
      <alignment horizontal="center" vertical="center"/>
    </xf>
    <xf numFmtId="0" fontId="4" fillId="2" borderId="205" xfId="4" applyFont="1" applyFill="1" applyBorder="1" applyAlignment="1">
      <alignment horizontal="center" vertical="center" wrapText="1"/>
    </xf>
    <xf numFmtId="0" fontId="4" fillId="2" borderId="207" xfId="4" applyFont="1" applyFill="1" applyBorder="1" applyAlignment="1">
      <alignment horizontal="center" vertical="center"/>
    </xf>
    <xf numFmtId="0" fontId="4" fillId="2" borderId="208" xfId="4" applyFont="1" applyFill="1" applyBorder="1" applyAlignment="1">
      <alignment horizontal="center" vertical="center"/>
    </xf>
    <xf numFmtId="0" fontId="4" fillId="2" borderId="43" xfId="4" applyFont="1" applyFill="1" applyBorder="1" applyAlignment="1">
      <alignment horizontal="center" vertical="center"/>
    </xf>
    <xf numFmtId="0" fontId="4" fillId="2" borderId="13" xfId="4" applyFont="1" applyFill="1" applyBorder="1" applyAlignment="1">
      <alignment horizontal="center" vertical="center"/>
    </xf>
    <xf numFmtId="0" fontId="4" fillId="2" borderId="44" xfId="4" applyFont="1" applyFill="1" applyBorder="1" applyAlignment="1">
      <alignment horizontal="center" vertical="center"/>
    </xf>
    <xf numFmtId="0" fontId="4" fillId="2" borderId="12" xfId="4" applyFont="1" applyFill="1" applyBorder="1" applyAlignment="1">
      <alignment horizontal="center" vertical="center"/>
    </xf>
    <xf numFmtId="183" fontId="22" fillId="0" borderId="13" xfId="6" applyNumberFormat="1" applyFont="1" applyBorder="1" applyAlignment="1" applyProtection="1">
      <alignment horizontal="center" vertical="center" wrapText="1"/>
      <protection locked="0"/>
    </xf>
  </cellXfs>
  <cellStyles count="11">
    <cellStyle name="アクセント 4 2" xfId="7" xr:uid="{00000000-0005-0000-0000-000000000000}"/>
    <cellStyle name="ハイパーリンク" xfId="9" builtinId="8"/>
    <cellStyle name="桁区切り" xfId="6" builtinId="6"/>
    <cellStyle name="桁区切り 2"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 name="標準 5 2" xfId="8" xr:uid="{37F94A4B-ADAA-4095-A8E2-98B1EC5C759E}"/>
    <cellStyle name="標準 6" xfId="10" xr:uid="{13555BD3-8365-42F4-BE4A-977CFCDA224F}"/>
  </cellStyles>
  <dxfs count="20">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9" tint="0.59996337778862885"/>
        </patternFill>
      </fill>
    </dxf>
    <dxf>
      <fill>
        <patternFill patternType="none">
          <bgColor auto="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1.xml.rels><?xml version="1.0" encoding="UTF-8" standalone="yes"?>
<Relationships xmlns="http://schemas.openxmlformats.org/package/2006/relationships"><Relationship Id="rId1" Type="http://schemas.openxmlformats.org/officeDocument/2006/relationships/image" Target="../media/image6.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588820</xdr:colOff>
      <xdr:row>1</xdr:row>
      <xdr:rowOff>17318</xdr:rowOff>
    </xdr:from>
    <xdr:to>
      <xdr:col>21</xdr:col>
      <xdr:colOff>246168</xdr:colOff>
      <xdr:row>111</xdr:row>
      <xdr:rowOff>92211</xdr:rowOff>
    </xdr:to>
    <xdr:pic>
      <xdr:nvPicPr>
        <xdr:cNvPr id="4" name="図 3" descr="役員名簿記載例.pdf - Adobe Acrobat Standard DC (32-bit)">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7394865" y="259773"/>
          <a:ext cx="5891894" cy="85608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76224" y="571500"/>
          <a:ext cx="6117772"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a:t>
          </a:r>
          <a:r>
            <a:rPr lang="ja-JP" altLang="en-US" sz="1000">
              <a:solidFill>
                <a:schemeClr val="dk1"/>
              </a:solidFill>
              <a:effectLst/>
              <a:latin typeface="+mn-ea"/>
              <a:ea typeface="+mn-ea"/>
              <a:cs typeface="+mn-cs"/>
            </a:rPr>
            <a:t>○○　</a:t>
          </a:r>
          <a:r>
            <a:rPr lang="ja-JP" altLang="ja-JP" sz="1000">
              <a:solidFill>
                <a:schemeClr val="dk1"/>
              </a:solidFill>
              <a:effectLst/>
              <a:latin typeface="+mn-ea"/>
              <a:ea typeface="+mn-ea"/>
              <a:cs typeface="+mn-cs"/>
            </a:rPr>
            <a:t>○○（以下「乙」という。）は、次のとおり贈与契約を締結した。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a:t>
          </a:r>
          <a:r>
            <a:rPr lang="ja-JP" altLang="en-US" sz="1000">
              <a:solidFill>
                <a:schemeClr val="dk1"/>
              </a:solidFill>
              <a:effectLst/>
              <a:latin typeface="+mn-ea"/>
              <a:ea typeface="+mn-ea"/>
              <a:cs typeface="+mn-cs"/>
            </a:rPr>
            <a:t>乙</a:t>
          </a:r>
          <a:r>
            <a:rPr lang="ja-JP" altLang="ja-JP" sz="1000">
              <a:solidFill>
                <a:schemeClr val="dk1"/>
              </a:solidFill>
              <a:effectLst/>
              <a:latin typeface="+mn-ea"/>
              <a:ea typeface="+mn-ea"/>
              <a:cs typeface="+mn-cs"/>
            </a:rPr>
            <a:t>が　</a:t>
          </a:r>
          <a:r>
            <a:rPr lang="ja-JP" altLang="en-US" sz="1000">
              <a:solidFill>
                <a:schemeClr val="dk1"/>
              </a:solidFill>
              <a:effectLst/>
              <a:latin typeface="+mn-ea"/>
              <a:ea typeface="+mn-ea"/>
              <a:cs typeface="+mn-cs"/>
            </a:rPr>
            <a:t>家庭的保育事業</a:t>
          </a:r>
          <a:r>
            <a:rPr lang="ja-JP" altLang="ja-JP" sz="1000">
              <a:solidFill>
                <a:schemeClr val="dk1"/>
              </a:solidFill>
              <a:effectLst/>
              <a:latin typeface="+mn-ea"/>
              <a:ea typeface="+mn-ea"/>
              <a:cs typeface="+mn-cs"/>
            </a:rPr>
            <a:t>の補助対象事業者として決定したときは、事業実施にかかる△△資金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a:t>
          </a:r>
          <a:r>
            <a:rPr lang="ja-JP" altLang="en-US" sz="1000">
              <a:solidFill>
                <a:schemeClr val="dk1"/>
              </a:solidFill>
              <a:effectLst/>
              <a:latin typeface="+mn-ea"/>
              <a:ea typeface="+mn-ea"/>
              <a:cs typeface="+mn-cs"/>
            </a:rPr>
            <a:t>乙</a:t>
          </a:r>
          <a:r>
            <a:rPr lang="ja-JP" altLang="ja-JP" sz="1000">
              <a:solidFill>
                <a:schemeClr val="dk1"/>
              </a:solidFill>
              <a:effectLst/>
              <a:latin typeface="+mn-ea"/>
              <a:ea typeface="+mn-ea"/>
              <a:cs typeface="+mn-cs"/>
            </a:rPr>
            <a:t>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乙</a:t>
          </a:r>
          <a:r>
            <a:rPr lang="ja-JP" altLang="ja-JP" sz="1000">
              <a:solidFill>
                <a:schemeClr val="dk1"/>
              </a:solidFill>
              <a:effectLst/>
              <a:latin typeface="+mn-ea"/>
              <a:ea typeface="+mn-ea"/>
              <a:cs typeface="+mn-cs"/>
            </a:rPr>
            <a:t>が　</a:t>
          </a:r>
          <a:r>
            <a:rPr lang="ja-JP" altLang="en-US" sz="1000">
              <a:solidFill>
                <a:schemeClr val="dk1"/>
              </a:solidFill>
              <a:effectLst/>
              <a:latin typeface="+mn-ea"/>
              <a:ea typeface="+mn-ea"/>
              <a:cs typeface="+mn-cs"/>
            </a:rPr>
            <a:t>家庭的保育者</a:t>
          </a:r>
          <a:r>
            <a:rPr lang="ja-JP" altLang="ja-JP" sz="1000">
              <a:solidFill>
                <a:schemeClr val="dk1"/>
              </a:solidFill>
              <a:effectLst/>
              <a:latin typeface="+mn-ea"/>
              <a:ea typeface="+mn-ea"/>
              <a:cs typeface="+mn-cs"/>
            </a:rPr>
            <a:t>の補助対象事業者として選定されなかったときは、この契約は無効とし、これにより損害が発生した場合、甲は損害の賠償を請求することができない。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153949</xdr:colOff>
      <xdr:row>0</xdr:row>
      <xdr:rowOff>23078</xdr:rowOff>
    </xdr:from>
    <xdr:to>
      <xdr:col>21</xdr:col>
      <xdr:colOff>120036</xdr:colOff>
      <xdr:row>24</xdr:row>
      <xdr:rowOff>306551</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034"/>
        <a:stretch/>
      </xdr:blipFill>
      <xdr:spPr>
        <a:xfrm>
          <a:off x="6854294" y="23078"/>
          <a:ext cx="7191949" cy="8724594"/>
        </a:xfrm>
        <a:prstGeom prst="rect">
          <a:avLst/>
        </a:prstGeom>
      </xdr:spPr>
    </xdr:pic>
    <xdr:clientData/>
  </xdr:twoCellAnchor>
  <xdr:twoCellAnchor>
    <xdr:from>
      <xdr:col>9</xdr:col>
      <xdr:colOff>567796</xdr:colOff>
      <xdr:row>3</xdr:row>
      <xdr:rowOff>81437</xdr:rowOff>
    </xdr:from>
    <xdr:to>
      <xdr:col>14</xdr:col>
      <xdr:colOff>435910</xdr:colOff>
      <xdr:row>4</xdr:row>
      <xdr:rowOff>131378</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268141" y="935403"/>
          <a:ext cx="2878890" cy="411234"/>
        </a:xfrm>
        <a:prstGeom prst="rect">
          <a:avLst/>
        </a:prstGeom>
        <a:solidFill>
          <a:schemeClr val="accent4"/>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twoCellAnchor>
    <xdr:from>
      <xdr:col>14</xdr:col>
      <xdr:colOff>284655</xdr:colOff>
      <xdr:row>21</xdr:row>
      <xdr:rowOff>273707</xdr:rowOff>
    </xdr:from>
    <xdr:to>
      <xdr:col>15</xdr:col>
      <xdr:colOff>284655</xdr:colOff>
      <xdr:row>22</xdr:row>
      <xdr:rowOff>175173</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9995776" y="7630948"/>
          <a:ext cx="602155" cy="262759"/>
        </a:xfrm>
        <a:prstGeom prst="rect">
          <a:avLst/>
        </a:prstGeom>
        <a:no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273707</xdr:colOff>
      <xdr:row>5</xdr:row>
      <xdr:rowOff>175172</xdr:rowOff>
    </xdr:from>
    <xdr:to>
      <xdr:col>17</xdr:col>
      <xdr:colOff>317500</xdr:colOff>
      <xdr:row>6</xdr:row>
      <xdr:rowOff>76638</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0586983" y="1751724"/>
          <a:ext cx="1248103" cy="262759"/>
        </a:xfrm>
        <a:prstGeom prst="rect">
          <a:avLst/>
        </a:prstGeom>
        <a:no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328448</xdr:colOff>
      <xdr:row>21</xdr:row>
      <xdr:rowOff>306552</xdr:rowOff>
    </xdr:from>
    <xdr:to>
      <xdr:col>18</xdr:col>
      <xdr:colOff>306552</xdr:colOff>
      <xdr:row>22</xdr:row>
      <xdr:rowOff>197069</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11846034" y="7663793"/>
          <a:ext cx="580259" cy="251810"/>
        </a:xfrm>
        <a:prstGeom prst="rect">
          <a:avLst/>
        </a:prstGeom>
        <a:noFill/>
        <a:ln w="762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339397</xdr:colOff>
      <xdr:row>4</xdr:row>
      <xdr:rowOff>164223</xdr:rowOff>
    </xdr:from>
    <xdr:to>
      <xdr:col>19</xdr:col>
      <xdr:colOff>405086</xdr:colOff>
      <xdr:row>4</xdr:row>
      <xdr:rowOff>339396</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2459138" y="1379482"/>
          <a:ext cx="667845" cy="1751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b="1"/>
            <a:t>計画概要７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066688" y="943946"/>
          <a:ext cx="842374" cy="1466091"/>
          <a:chOff x="6169015" y="607770"/>
          <a:chExt cx="851425" cy="1264385"/>
        </a:xfrm>
      </xdr:grpSpPr>
      <xdr:sp macro="" textlink="">
        <xdr:nvSpPr>
          <xdr:cNvPr id="3" name="円/楕円 2">
            <a:extLst>
              <a:ext uri="{FF2B5EF4-FFF2-40B4-BE49-F238E27FC236}">
                <a16:creationId xmlns:a16="http://schemas.microsoft.com/office/drawing/2014/main" id="{00000000-0008-0000-0200-000003000000}"/>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a:extLst>
              <a:ext uri="{FF2B5EF4-FFF2-40B4-BE49-F238E27FC236}">
                <a16:creationId xmlns:a16="http://schemas.microsoft.com/office/drawing/2014/main" id="{00000000-0008-0000-0200-000004000000}"/>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324970</xdr:colOff>
      <xdr:row>5</xdr:row>
      <xdr:rowOff>89647</xdr:rowOff>
    </xdr:from>
    <xdr:to>
      <xdr:col>132</xdr:col>
      <xdr:colOff>58214</xdr:colOff>
      <xdr:row>13</xdr:row>
      <xdr:rowOff>123689</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9640420" y="1213597"/>
          <a:ext cx="3514669" cy="17675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10</xdr:row>
      <xdr:rowOff>112061</xdr:rowOff>
    </xdr:from>
    <xdr:to>
      <xdr:col>23</xdr:col>
      <xdr:colOff>313765</xdr:colOff>
      <xdr:row>52</xdr:row>
      <xdr:rowOff>36635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059" y="2055161"/>
          <a:ext cx="6554881"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8066688" y="943946"/>
          <a:ext cx="842374" cy="1466091"/>
          <a:chOff x="6169015" y="607770"/>
          <a:chExt cx="851425" cy="1264385"/>
        </a:xfrm>
      </xdr:grpSpPr>
      <xdr:sp macro="" textlink="">
        <xdr:nvSpPr>
          <xdr:cNvPr id="3" name="円/楕円 2">
            <a:extLst>
              <a:ext uri="{FF2B5EF4-FFF2-40B4-BE49-F238E27FC236}">
                <a16:creationId xmlns:a16="http://schemas.microsoft.com/office/drawing/2014/main" id="{00000000-0008-0000-0500-000003000000}"/>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a:extLst>
              <a:ext uri="{FF2B5EF4-FFF2-40B4-BE49-F238E27FC236}">
                <a16:creationId xmlns:a16="http://schemas.microsoft.com/office/drawing/2014/main" id="{00000000-0008-0000-0500-000004000000}"/>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324970</xdr:colOff>
      <xdr:row>5</xdr:row>
      <xdr:rowOff>89647</xdr:rowOff>
    </xdr:from>
    <xdr:to>
      <xdr:col>132</xdr:col>
      <xdr:colOff>58214</xdr:colOff>
      <xdr:row>13</xdr:row>
      <xdr:rowOff>123689</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9640420" y="1213597"/>
          <a:ext cx="3514669" cy="1767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23</xdr:row>
      <xdr:rowOff>190499</xdr:rowOff>
    </xdr:from>
    <xdr:to>
      <xdr:col>24</xdr:col>
      <xdr:colOff>54428</xdr:colOff>
      <xdr:row>25</xdr:row>
      <xdr:rowOff>54428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657350" y="5638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246529</xdr:colOff>
      <xdr:row>101</xdr:row>
      <xdr:rowOff>89647</xdr:rowOff>
    </xdr:from>
    <xdr:to>
      <xdr:col>21</xdr:col>
      <xdr:colOff>142800</xdr:colOff>
      <xdr:row>120</xdr:row>
      <xdr:rowOff>93457</xdr:rowOff>
    </xdr:to>
    <xdr:grpSp>
      <xdr:nvGrpSpPr>
        <xdr:cNvPr id="23" name="グループ化 22">
          <a:extLst>
            <a:ext uri="{FF2B5EF4-FFF2-40B4-BE49-F238E27FC236}">
              <a16:creationId xmlns:a16="http://schemas.microsoft.com/office/drawing/2014/main" id="{00000000-0008-0000-0700-000017000000}"/>
            </a:ext>
          </a:extLst>
        </xdr:cNvPr>
        <xdr:cNvGrpSpPr/>
      </xdr:nvGrpSpPr>
      <xdr:grpSpPr>
        <a:xfrm>
          <a:off x="802154" y="19631772"/>
          <a:ext cx="5174709" cy="3623310"/>
          <a:chOff x="806823" y="20405912"/>
          <a:chExt cx="5219065" cy="3623310"/>
        </a:xfrm>
      </xdr:grpSpPr>
      <xdr:grpSp>
        <xdr:nvGrpSpPr>
          <xdr:cNvPr id="24" name="グループ化 23">
            <a:extLst>
              <a:ext uri="{FF2B5EF4-FFF2-40B4-BE49-F238E27FC236}">
                <a16:creationId xmlns:a16="http://schemas.microsoft.com/office/drawing/2014/main" id="{00000000-0008-0000-0700-000018000000}"/>
              </a:ext>
            </a:extLst>
          </xdr:cNvPr>
          <xdr:cNvGrpSpPr/>
        </xdr:nvGrpSpPr>
        <xdr:grpSpPr>
          <a:xfrm>
            <a:off x="806823" y="20405912"/>
            <a:ext cx="5219065" cy="3623310"/>
            <a:chOff x="0" y="0"/>
            <a:chExt cx="5219065" cy="3623310"/>
          </a:xfrm>
        </xdr:grpSpPr>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0" y="0"/>
              <a:ext cx="5219065" cy="3623310"/>
              <a:chOff x="0" y="0"/>
              <a:chExt cx="5219065" cy="3623310"/>
            </a:xfrm>
          </xdr:grpSpPr>
          <xdr:pic>
            <xdr:nvPicPr>
              <xdr:cNvPr id="32" name="図 3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33" name="星 5 32">
                <a:extLst>
                  <a:ext uri="{FF2B5EF4-FFF2-40B4-BE49-F238E27FC236}">
                    <a16:creationId xmlns:a16="http://schemas.microsoft.com/office/drawing/2014/main" id="{00000000-0008-0000-0700-000021000000}"/>
                  </a:ext>
                </a:extLst>
              </xdr:cNvPr>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 name="星 5 33">
                <a:extLst>
                  <a:ext uri="{FF2B5EF4-FFF2-40B4-BE49-F238E27FC236}">
                    <a16:creationId xmlns:a16="http://schemas.microsoft.com/office/drawing/2014/main" id="{00000000-0008-0000-0700-000022000000}"/>
                  </a:ext>
                </a:extLst>
              </xdr:cNvPr>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星 5 34">
                <a:extLst>
                  <a:ext uri="{FF2B5EF4-FFF2-40B4-BE49-F238E27FC236}">
                    <a16:creationId xmlns:a16="http://schemas.microsoft.com/office/drawing/2014/main" id="{00000000-0008-0000-0700-000023000000}"/>
                  </a:ext>
                </a:extLst>
              </xdr:cNvPr>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8" name="正方形/長方形 27">
              <a:extLst>
                <a:ext uri="{FF2B5EF4-FFF2-40B4-BE49-F238E27FC236}">
                  <a16:creationId xmlns:a16="http://schemas.microsoft.com/office/drawing/2014/main" id="{00000000-0008-0000-0700-00001C000000}"/>
                </a:ext>
              </a:extLst>
            </xdr:cNvPr>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0" name="正方形/長方形 29">
              <a:extLst>
                <a:ext uri="{FF2B5EF4-FFF2-40B4-BE49-F238E27FC236}">
                  <a16:creationId xmlns:a16="http://schemas.microsoft.com/office/drawing/2014/main" id="{00000000-0008-0000-0700-00001E000000}"/>
                </a:ext>
              </a:extLst>
            </xdr:cNvPr>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25" name="正方形/長方形 7">
            <a:extLst>
              <a:ext uri="{FF2B5EF4-FFF2-40B4-BE49-F238E27FC236}">
                <a16:creationId xmlns:a16="http://schemas.microsoft.com/office/drawing/2014/main" id="{00000000-0008-0000-0700-000019000000}"/>
              </a:ext>
            </a:extLst>
          </xdr:cNvPr>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75</xdr:row>
      <xdr:rowOff>0</xdr:rowOff>
    </xdr:from>
    <xdr:to>
      <xdr:col>8</xdr:col>
      <xdr:colOff>184898</xdr:colOff>
      <xdr:row>76</xdr:row>
      <xdr:rowOff>171450</xdr:rowOff>
    </xdr:to>
    <xdr:sp macro="" textlink="">
      <xdr:nvSpPr>
        <xdr:cNvPr id="36" name="正方形/長方形 7">
          <a:extLst>
            <a:ext uri="{FF2B5EF4-FFF2-40B4-BE49-F238E27FC236}">
              <a16:creationId xmlns:a16="http://schemas.microsoft.com/office/drawing/2014/main" id="{00000000-0008-0000-0700-000024000000}"/>
            </a:ext>
          </a:extLst>
        </xdr:cNvPr>
        <xdr:cNvSpPr>
          <a:spLocks noChangeArrowheads="1"/>
        </xdr:cNvSpPr>
      </xdr:nvSpPr>
      <xdr:spPr bwMode="auto">
        <a:xfrm>
          <a:off x="1657350" y="15354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87</xdr:row>
      <xdr:rowOff>0</xdr:rowOff>
    </xdr:from>
    <xdr:to>
      <xdr:col>8</xdr:col>
      <xdr:colOff>184898</xdr:colOff>
      <xdr:row>88</xdr:row>
      <xdr:rowOff>171450</xdr:rowOff>
    </xdr:to>
    <xdr:sp macro="" textlink="">
      <xdr:nvSpPr>
        <xdr:cNvPr id="37" name="正方形/長方形 7">
          <a:extLst>
            <a:ext uri="{FF2B5EF4-FFF2-40B4-BE49-F238E27FC236}">
              <a16:creationId xmlns:a16="http://schemas.microsoft.com/office/drawing/2014/main" id="{00000000-0008-0000-0700-000025000000}"/>
            </a:ext>
          </a:extLst>
        </xdr:cNvPr>
        <xdr:cNvSpPr>
          <a:spLocks noChangeArrowheads="1"/>
        </xdr:cNvSpPr>
      </xdr:nvSpPr>
      <xdr:spPr bwMode="auto">
        <a:xfrm>
          <a:off x="1657350" y="17640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126</xdr:row>
      <xdr:rowOff>0</xdr:rowOff>
    </xdr:from>
    <xdr:to>
      <xdr:col>7</xdr:col>
      <xdr:colOff>184898</xdr:colOff>
      <xdr:row>127</xdr:row>
      <xdr:rowOff>171450</xdr:rowOff>
    </xdr:to>
    <xdr:sp macro="" textlink="">
      <xdr:nvSpPr>
        <xdr:cNvPr id="38" name="正方形/長方形 7">
          <a:extLst>
            <a:ext uri="{FF2B5EF4-FFF2-40B4-BE49-F238E27FC236}">
              <a16:creationId xmlns:a16="http://schemas.microsoft.com/office/drawing/2014/main" id="{00000000-0008-0000-0700-000026000000}"/>
            </a:ext>
          </a:extLst>
        </xdr:cNvPr>
        <xdr:cNvSpPr>
          <a:spLocks noChangeArrowheads="1"/>
        </xdr:cNvSpPr>
      </xdr:nvSpPr>
      <xdr:spPr bwMode="auto">
        <a:xfrm>
          <a:off x="13811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126</xdr:row>
      <xdr:rowOff>0</xdr:rowOff>
    </xdr:from>
    <xdr:to>
      <xdr:col>19</xdr:col>
      <xdr:colOff>184898</xdr:colOff>
      <xdr:row>127</xdr:row>
      <xdr:rowOff>171450</xdr:rowOff>
    </xdr:to>
    <xdr:sp macro="" textlink="">
      <xdr:nvSpPr>
        <xdr:cNvPr id="39" name="正方形/長方形 7">
          <a:extLst>
            <a:ext uri="{FF2B5EF4-FFF2-40B4-BE49-F238E27FC236}">
              <a16:creationId xmlns:a16="http://schemas.microsoft.com/office/drawing/2014/main" id="{00000000-0008-0000-0700-000027000000}"/>
            </a:ext>
          </a:extLst>
        </xdr:cNvPr>
        <xdr:cNvSpPr>
          <a:spLocks noChangeArrowheads="1"/>
        </xdr:cNvSpPr>
      </xdr:nvSpPr>
      <xdr:spPr bwMode="auto">
        <a:xfrm>
          <a:off x="4695825" y="2506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138</xdr:row>
      <xdr:rowOff>0</xdr:rowOff>
    </xdr:from>
    <xdr:to>
      <xdr:col>7</xdr:col>
      <xdr:colOff>184898</xdr:colOff>
      <xdr:row>139</xdr:row>
      <xdr:rowOff>171450</xdr:rowOff>
    </xdr:to>
    <xdr:sp macro="" textlink="">
      <xdr:nvSpPr>
        <xdr:cNvPr id="40" name="正方形/長方形 7">
          <a:extLst>
            <a:ext uri="{FF2B5EF4-FFF2-40B4-BE49-F238E27FC236}">
              <a16:creationId xmlns:a16="http://schemas.microsoft.com/office/drawing/2014/main" id="{00000000-0008-0000-0700-000028000000}"/>
            </a:ext>
          </a:extLst>
        </xdr:cNvPr>
        <xdr:cNvSpPr>
          <a:spLocks noChangeArrowheads="1"/>
        </xdr:cNvSpPr>
      </xdr:nvSpPr>
      <xdr:spPr bwMode="auto">
        <a:xfrm>
          <a:off x="13811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138</xdr:row>
      <xdr:rowOff>0</xdr:rowOff>
    </xdr:from>
    <xdr:to>
      <xdr:col>19</xdr:col>
      <xdr:colOff>184898</xdr:colOff>
      <xdr:row>139</xdr:row>
      <xdr:rowOff>171450</xdr:rowOff>
    </xdr:to>
    <xdr:sp macro="" textlink="">
      <xdr:nvSpPr>
        <xdr:cNvPr id="41" name="正方形/長方形 7">
          <a:extLst>
            <a:ext uri="{FF2B5EF4-FFF2-40B4-BE49-F238E27FC236}">
              <a16:creationId xmlns:a16="http://schemas.microsoft.com/office/drawing/2014/main" id="{00000000-0008-0000-0700-000029000000}"/>
            </a:ext>
          </a:extLst>
        </xdr:cNvPr>
        <xdr:cNvSpPr>
          <a:spLocks noChangeArrowheads="1"/>
        </xdr:cNvSpPr>
      </xdr:nvSpPr>
      <xdr:spPr bwMode="auto">
        <a:xfrm>
          <a:off x="4695825" y="2735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150</xdr:row>
      <xdr:rowOff>0</xdr:rowOff>
    </xdr:from>
    <xdr:to>
      <xdr:col>7</xdr:col>
      <xdr:colOff>184898</xdr:colOff>
      <xdr:row>151</xdr:row>
      <xdr:rowOff>171450</xdr:rowOff>
    </xdr:to>
    <xdr:sp macro="" textlink="">
      <xdr:nvSpPr>
        <xdr:cNvPr id="42" name="正方形/長方形 7">
          <a:extLst>
            <a:ext uri="{FF2B5EF4-FFF2-40B4-BE49-F238E27FC236}">
              <a16:creationId xmlns:a16="http://schemas.microsoft.com/office/drawing/2014/main" id="{00000000-0008-0000-0700-00002A000000}"/>
            </a:ext>
          </a:extLst>
        </xdr:cNvPr>
        <xdr:cNvSpPr>
          <a:spLocks noChangeArrowheads="1"/>
        </xdr:cNvSpPr>
      </xdr:nvSpPr>
      <xdr:spPr bwMode="auto">
        <a:xfrm>
          <a:off x="13811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150</xdr:row>
      <xdr:rowOff>0</xdr:rowOff>
    </xdr:from>
    <xdr:to>
      <xdr:col>19</xdr:col>
      <xdr:colOff>184898</xdr:colOff>
      <xdr:row>151</xdr:row>
      <xdr:rowOff>171450</xdr:rowOff>
    </xdr:to>
    <xdr:sp macro="" textlink="">
      <xdr:nvSpPr>
        <xdr:cNvPr id="43" name="正方形/長方形 7">
          <a:extLst>
            <a:ext uri="{FF2B5EF4-FFF2-40B4-BE49-F238E27FC236}">
              <a16:creationId xmlns:a16="http://schemas.microsoft.com/office/drawing/2014/main" id="{00000000-0008-0000-0700-00002B000000}"/>
            </a:ext>
          </a:extLst>
        </xdr:cNvPr>
        <xdr:cNvSpPr>
          <a:spLocks noChangeArrowheads="1"/>
        </xdr:cNvSpPr>
      </xdr:nvSpPr>
      <xdr:spPr bwMode="auto">
        <a:xfrm>
          <a:off x="4695825" y="2964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206</xdr:row>
      <xdr:rowOff>0</xdr:rowOff>
    </xdr:from>
    <xdr:to>
      <xdr:col>7</xdr:col>
      <xdr:colOff>184898</xdr:colOff>
      <xdr:row>207</xdr:row>
      <xdr:rowOff>171450</xdr:rowOff>
    </xdr:to>
    <xdr:sp macro="" textlink="">
      <xdr:nvSpPr>
        <xdr:cNvPr id="44" name="正方形/長方形 7">
          <a:extLst>
            <a:ext uri="{FF2B5EF4-FFF2-40B4-BE49-F238E27FC236}">
              <a16:creationId xmlns:a16="http://schemas.microsoft.com/office/drawing/2014/main" id="{00000000-0008-0000-0700-00002C000000}"/>
            </a:ext>
          </a:extLst>
        </xdr:cNvPr>
        <xdr:cNvSpPr>
          <a:spLocks noChangeArrowheads="1"/>
        </xdr:cNvSpPr>
      </xdr:nvSpPr>
      <xdr:spPr bwMode="auto">
        <a:xfrm>
          <a:off x="1381125" y="4030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206</xdr:row>
      <xdr:rowOff>0</xdr:rowOff>
    </xdr:from>
    <xdr:to>
      <xdr:col>19</xdr:col>
      <xdr:colOff>184899</xdr:colOff>
      <xdr:row>207</xdr:row>
      <xdr:rowOff>171450</xdr:rowOff>
    </xdr:to>
    <xdr:sp macro="" textlink="">
      <xdr:nvSpPr>
        <xdr:cNvPr id="45" name="正方形/長方形 7">
          <a:extLst>
            <a:ext uri="{FF2B5EF4-FFF2-40B4-BE49-F238E27FC236}">
              <a16:creationId xmlns:a16="http://schemas.microsoft.com/office/drawing/2014/main" id="{00000000-0008-0000-0700-00002D000000}"/>
            </a:ext>
          </a:extLst>
        </xdr:cNvPr>
        <xdr:cNvSpPr>
          <a:spLocks noChangeArrowheads="1"/>
        </xdr:cNvSpPr>
      </xdr:nvSpPr>
      <xdr:spPr bwMode="auto">
        <a:xfrm>
          <a:off x="4695825" y="4030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218</xdr:row>
      <xdr:rowOff>0</xdr:rowOff>
    </xdr:from>
    <xdr:to>
      <xdr:col>7</xdr:col>
      <xdr:colOff>184898</xdr:colOff>
      <xdr:row>219</xdr:row>
      <xdr:rowOff>171450</xdr:rowOff>
    </xdr:to>
    <xdr:sp macro="" textlink="">
      <xdr:nvSpPr>
        <xdr:cNvPr id="46" name="正方形/長方形 7">
          <a:extLst>
            <a:ext uri="{FF2B5EF4-FFF2-40B4-BE49-F238E27FC236}">
              <a16:creationId xmlns:a16="http://schemas.microsoft.com/office/drawing/2014/main" id="{00000000-0008-0000-0700-00002E000000}"/>
            </a:ext>
          </a:extLst>
        </xdr:cNvPr>
        <xdr:cNvSpPr>
          <a:spLocks noChangeArrowheads="1"/>
        </xdr:cNvSpPr>
      </xdr:nvSpPr>
      <xdr:spPr bwMode="auto">
        <a:xfrm>
          <a:off x="1381125" y="42595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218</xdr:row>
      <xdr:rowOff>0</xdr:rowOff>
    </xdr:from>
    <xdr:to>
      <xdr:col>19</xdr:col>
      <xdr:colOff>184899</xdr:colOff>
      <xdr:row>219</xdr:row>
      <xdr:rowOff>171450</xdr:rowOff>
    </xdr:to>
    <xdr:sp macro="" textlink="">
      <xdr:nvSpPr>
        <xdr:cNvPr id="47" name="正方形/長方形 7">
          <a:extLst>
            <a:ext uri="{FF2B5EF4-FFF2-40B4-BE49-F238E27FC236}">
              <a16:creationId xmlns:a16="http://schemas.microsoft.com/office/drawing/2014/main" id="{00000000-0008-0000-0700-00002F000000}"/>
            </a:ext>
          </a:extLst>
        </xdr:cNvPr>
        <xdr:cNvSpPr>
          <a:spLocks noChangeArrowheads="1"/>
        </xdr:cNvSpPr>
      </xdr:nvSpPr>
      <xdr:spPr bwMode="auto">
        <a:xfrm>
          <a:off x="4695825" y="42595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234</xdr:row>
      <xdr:rowOff>0</xdr:rowOff>
    </xdr:from>
    <xdr:to>
      <xdr:col>7</xdr:col>
      <xdr:colOff>184898</xdr:colOff>
      <xdr:row>235</xdr:row>
      <xdr:rowOff>171450</xdr:rowOff>
    </xdr:to>
    <xdr:sp macro="" textlink="">
      <xdr:nvSpPr>
        <xdr:cNvPr id="48" name="正方形/長方形 7">
          <a:extLst>
            <a:ext uri="{FF2B5EF4-FFF2-40B4-BE49-F238E27FC236}">
              <a16:creationId xmlns:a16="http://schemas.microsoft.com/office/drawing/2014/main" id="{00000000-0008-0000-0700-000030000000}"/>
            </a:ext>
          </a:extLst>
        </xdr:cNvPr>
        <xdr:cNvSpPr>
          <a:spLocks noChangeArrowheads="1"/>
        </xdr:cNvSpPr>
      </xdr:nvSpPr>
      <xdr:spPr bwMode="auto">
        <a:xfrm>
          <a:off x="1381125" y="4564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234</xdr:row>
      <xdr:rowOff>0</xdr:rowOff>
    </xdr:from>
    <xdr:to>
      <xdr:col>19</xdr:col>
      <xdr:colOff>184899</xdr:colOff>
      <xdr:row>235</xdr:row>
      <xdr:rowOff>171450</xdr:rowOff>
    </xdr:to>
    <xdr:sp macro="" textlink="">
      <xdr:nvSpPr>
        <xdr:cNvPr id="49" name="正方形/長方形 7">
          <a:extLst>
            <a:ext uri="{FF2B5EF4-FFF2-40B4-BE49-F238E27FC236}">
              <a16:creationId xmlns:a16="http://schemas.microsoft.com/office/drawing/2014/main" id="{00000000-0008-0000-0700-000031000000}"/>
            </a:ext>
          </a:extLst>
        </xdr:cNvPr>
        <xdr:cNvSpPr>
          <a:spLocks noChangeArrowheads="1"/>
        </xdr:cNvSpPr>
      </xdr:nvSpPr>
      <xdr:spPr bwMode="auto">
        <a:xfrm>
          <a:off x="4695825" y="45643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246</xdr:row>
      <xdr:rowOff>0</xdr:rowOff>
    </xdr:from>
    <xdr:to>
      <xdr:col>7</xdr:col>
      <xdr:colOff>184898</xdr:colOff>
      <xdr:row>247</xdr:row>
      <xdr:rowOff>171450</xdr:rowOff>
    </xdr:to>
    <xdr:sp macro="" textlink="">
      <xdr:nvSpPr>
        <xdr:cNvPr id="50" name="正方形/長方形 7">
          <a:extLst>
            <a:ext uri="{FF2B5EF4-FFF2-40B4-BE49-F238E27FC236}">
              <a16:creationId xmlns:a16="http://schemas.microsoft.com/office/drawing/2014/main" id="{00000000-0008-0000-0700-000032000000}"/>
            </a:ext>
          </a:extLst>
        </xdr:cNvPr>
        <xdr:cNvSpPr>
          <a:spLocks noChangeArrowheads="1"/>
        </xdr:cNvSpPr>
      </xdr:nvSpPr>
      <xdr:spPr bwMode="auto">
        <a:xfrm>
          <a:off x="1381125" y="4792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246</xdr:row>
      <xdr:rowOff>0</xdr:rowOff>
    </xdr:from>
    <xdr:to>
      <xdr:col>19</xdr:col>
      <xdr:colOff>184899</xdr:colOff>
      <xdr:row>247</xdr:row>
      <xdr:rowOff>171450</xdr:rowOff>
    </xdr:to>
    <xdr:sp macro="" textlink="">
      <xdr:nvSpPr>
        <xdr:cNvPr id="51" name="正方形/長方形 7">
          <a:extLst>
            <a:ext uri="{FF2B5EF4-FFF2-40B4-BE49-F238E27FC236}">
              <a16:creationId xmlns:a16="http://schemas.microsoft.com/office/drawing/2014/main" id="{00000000-0008-0000-0700-000033000000}"/>
            </a:ext>
          </a:extLst>
        </xdr:cNvPr>
        <xdr:cNvSpPr>
          <a:spLocks noChangeArrowheads="1"/>
        </xdr:cNvSpPr>
      </xdr:nvSpPr>
      <xdr:spPr bwMode="auto">
        <a:xfrm>
          <a:off x="4695825" y="47929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editAs="oneCell">
    <xdr:from>
      <xdr:col>2</xdr:col>
      <xdr:colOff>90855</xdr:colOff>
      <xdr:row>47</xdr:row>
      <xdr:rowOff>27842</xdr:rowOff>
    </xdr:from>
    <xdr:to>
      <xdr:col>22</xdr:col>
      <xdr:colOff>269660</xdr:colOff>
      <xdr:row>69</xdr:row>
      <xdr:rowOff>132617</xdr:rowOff>
    </xdr:to>
    <xdr:pic>
      <xdr:nvPicPr>
        <xdr:cNvPr id="52" name="図 51">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2"/>
        <a:stretch>
          <a:fillRect/>
        </a:stretch>
      </xdr:blipFill>
      <xdr:spPr>
        <a:xfrm>
          <a:off x="647701" y="9289073"/>
          <a:ext cx="5747267" cy="4295775"/>
        </a:xfrm>
        <a:prstGeom prst="rect">
          <a:avLst/>
        </a:prstGeom>
      </xdr:spPr>
    </xdr:pic>
    <xdr:clientData/>
  </xdr:twoCellAnchor>
  <xdr:twoCellAnchor>
    <xdr:from>
      <xdr:col>1</xdr:col>
      <xdr:colOff>185615</xdr:colOff>
      <xdr:row>48</xdr:row>
      <xdr:rowOff>15875</xdr:rowOff>
    </xdr:from>
    <xdr:to>
      <xdr:col>22</xdr:col>
      <xdr:colOff>200269</xdr:colOff>
      <xdr:row>198</xdr:row>
      <xdr:rowOff>148048</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463428" y="9461500"/>
          <a:ext cx="5848716" cy="28707173"/>
          <a:chOff x="525340" y="9163050"/>
          <a:chExt cx="5815379" cy="28707173"/>
        </a:xfrm>
      </xdr:grpSpPr>
      <xdr:sp macro="" textlink="">
        <xdr:nvSpPr>
          <xdr:cNvPr id="53" name="正方形/長方形 52">
            <a:extLst>
              <a:ext uri="{FF2B5EF4-FFF2-40B4-BE49-F238E27FC236}">
                <a16:creationId xmlns:a16="http://schemas.microsoft.com/office/drawing/2014/main" id="{00000000-0008-0000-0700-000035000000}"/>
              </a:ext>
            </a:extLst>
          </xdr:cNvPr>
          <xdr:cNvSpPr/>
        </xdr:nvSpPr>
        <xdr:spPr>
          <a:xfrm>
            <a:off x="2168036" y="9573357"/>
            <a:ext cx="457200" cy="3956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正方形/長方形 53">
            <a:extLst>
              <a:ext uri="{FF2B5EF4-FFF2-40B4-BE49-F238E27FC236}">
                <a16:creationId xmlns:a16="http://schemas.microsoft.com/office/drawing/2014/main" id="{00000000-0008-0000-0700-000036000000}"/>
              </a:ext>
            </a:extLst>
          </xdr:cNvPr>
          <xdr:cNvSpPr/>
        </xdr:nvSpPr>
        <xdr:spPr>
          <a:xfrm>
            <a:off x="868241" y="9418027"/>
            <a:ext cx="493101" cy="221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吹き出し: 角を丸めた四角形 54">
            <a:extLst>
              <a:ext uri="{FF2B5EF4-FFF2-40B4-BE49-F238E27FC236}">
                <a16:creationId xmlns:a16="http://schemas.microsoft.com/office/drawing/2014/main" id="{00000000-0008-0000-0700-000037000000}"/>
              </a:ext>
            </a:extLst>
          </xdr:cNvPr>
          <xdr:cNvSpPr/>
        </xdr:nvSpPr>
        <xdr:spPr>
          <a:xfrm>
            <a:off x="1899140" y="9280281"/>
            <a:ext cx="689462"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保育所</a:t>
            </a:r>
          </a:p>
        </xdr:txBody>
      </xdr:sp>
      <xdr:sp macro="" textlink="">
        <xdr:nvSpPr>
          <xdr:cNvPr id="56" name="吹き出し: 角を丸めた四角形 55">
            <a:extLst>
              <a:ext uri="{FF2B5EF4-FFF2-40B4-BE49-F238E27FC236}">
                <a16:creationId xmlns:a16="http://schemas.microsoft.com/office/drawing/2014/main" id="{00000000-0008-0000-0700-000038000000}"/>
              </a:ext>
            </a:extLst>
          </xdr:cNvPr>
          <xdr:cNvSpPr/>
        </xdr:nvSpPr>
        <xdr:spPr>
          <a:xfrm>
            <a:off x="525340" y="9163050"/>
            <a:ext cx="689463"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t>最寄り駅</a:t>
            </a:r>
            <a:endParaRPr kumimoji="1" lang="en-US" altLang="ja-JP" sz="1000"/>
          </a:p>
        </xdr:txBody>
      </xdr:sp>
      <xdr:sp macro="" textlink="">
        <xdr:nvSpPr>
          <xdr:cNvPr id="58" name="正方形/長方形 57">
            <a:extLst>
              <a:ext uri="{FF2B5EF4-FFF2-40B4-BE49-F238E27FC236}">
                <a16:creationId xmlns:a16="http://schemas.microsoft.com/office/drawing/2014/main" id="{00000000-0008-0000-0700-00003A000000}"/>
              </a:ext>
            </a:extLst>
          </xdr:cNvPr>
          <xdr:cNvSpPr/>
        </xdr:nvSpPr>
        <xdr:spPr>
          <a:xfrm>
            <a:off x="4930286" y="12606704"/>
            <a:ext cx="770059" cy="5568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吹き出し: 角を丸めた四角形 56">
            <a:extLst>
              <a:ext uri="{FF2B5EF4-FFF2-40B4-BE49-F238E27FC236}">
                <a16:creationId xmlns:a16="http://schemas.microsoft.com/office/drawing/2014/main" id="{00000000-0008-0000-0700-000039000000}"/>
              </a:ext>
            </a:extLst>
          </xdr:cNvPr>
          <xdr:cNvSpPr/>
        </xdr:nvSpPr>
        <xdr:spPr>
          <a:xfrm>
            <a:off x="5649058" y="12276993"/>
            <a:ext cx="691661" cy="234462"/>
          </a:xfrm>
          <a:prstGeom prst="wedgeRoundRectCallout">
            <a:avLst>
              <a:gd name="adj1" fmla="val -42938"/>
              <a:gd name="adj2" fmla="val 1015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公園</a:t>
            </a:r>
            <a:endParaRPr kumimoji="1" lang="en-US" altLang="ja-JP" sz="1100"/>
          </a:p>
        </xdr:txBody>
      </xdr:sp>
      <xdr:sp macro="" textlink="">
        <xdr:nvSpPr>
          <xdr:cNvPr id="59" name="矢印: 右 58">
            <a:extLst>
              <a:ext uri="{FF2B5EF4-FFF2-40B4-BE49-F238E27FC236}">
                <a16:creationId xmlns:a16="http://schemas.microsoft.com/office/drawing/2014/main" id="{00000000-0008-0000-0700-00003B000000}"/>
              </a:ext>
            </a:extLst>
          </xdr:cNvPr>
          <xdr:cNvSpPr/>
        </xdr:nvSpPr>
        <xdr:spPr>
          <a:xfrm>
            <a:off x="2828192" y="9932377"/>
            <a:ext cx="501162"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60" name="矢印: 右 59">
            <a:extLst>
              <a:ext uri="{FF2B5EF4-FFF2-40B4-BE49-F238E27FC236}">
                <a16:creationId xmlns:a16="http://schemas.microsoft.com/office/drawing/2014/main" id="{00000000-0008-0000-0700-00003C000000}"/>
              </a:ext>
            </a:extLst>
          </xdr:cNvPr>
          <xdr:cNvSpPr/>
        </xdr:nvSpPr>
        <xdr:spPr>
          <a:xfrm rot="1899504">
            <a:off x="3398958" y="10632927"/>
            <a:ext cx="2486728" cy="11566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61" name="矢印: 右 60">
            <a:extLst>
              <a:ext uri="{FF2B5EF4-FFF2-40B4-BE49-F238E27FC236}">
                <a16:creationId xmlns:a16="http://schemas.microsoft.com/office/drawing/2014/main" id="{00000000-0008-0000-0700-00003D000000}"/>
              </a:ext>
            </a:extLst>
          </xdr:cNvPr>
          <xdr:cNvSpPr/>
        </xdr:nvSpPr>
        <xdr:spPr>
          <a:xfrm rot="7397037">
            <a:off x="4728064" y="11903319"/>
            <a:ext cx="1179635"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952745" y="34124900"/>
            <a:ext cx="5051180" cy="3745323"/>
            <a:chOff x="1051170" y="34429700"/>
            <a:chExt cx="5108330" cy="3745323"/>
          </a:xfrm>
        </xdr:grpSpPr>
        <xdr:pic>
          <xdr:nvPicPr>
            <xdr:cNvPr id="62" name="図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2"/>
            <a:stretch>
              <a:fillRect/>
            </a:stretch>
          </xdr:blipFill>
          <xdr:spPr>
            <a:xfrm>
              <a:off x="1051170" y="34434585"/>
              <a:ext cx="5021872" cy="3740438"/>
            </a:xfrm>
            <a:prstGeom prst="rect">
              <a:avLst/>
            </a:prstGeom>
          </xdr:spPr>
        </xdr:pic>
        <xdr:sp macro="" textlink="">
          <xdr:nvSpPr>
            <xdr:cNvPr id="63" name="正方形/長方形 62">
              <a:extLst>
                <a:ext uri="{FF2B5EF4-FFF2-40B4-BE49-F238E27FC236}">
                  <a16:creationId xmlns:a16="http://schemas.microsoft.com/office/drawing/2014/main" id="{00000000-0008-0000-0700-00003F000000}"/>
                </a:ext>
              </a:extLst>
            </xdr:cNvPr>
            <xdr:cNvSpPr/>
          </xdr:nvSpPr>
          <xdr:spPr>
            <a:xfrm>
              <a:off x="2451100" y="34715450"/>
              <a:ext cx="336550" cy="247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矢印: 右 2">
              <a:extLst>
                <a:ext uri="{FF2B5EF4-FFF2-40B4-BE49-F238E27FC236}">
                  <a16:creationId xmlns:a16="http://schemas.microsoft.com/office/drawing/2014/main" id="{00000000-0008-0000-0700-000003000000}"/>
                </a:ext>
              </a:extLst>
            </xdr:cNvPr>
            <xdr:cNvSpPr/>
          </xdr:nvSpPr>
          <xdr:spPr>
            <a:xfrm>
              <a:off x="2940050" y="35007550"/>
              <a:ext cx="59690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 name="矢印: 右 4">
              <a:extLst>
                <a:ext uri="{FF2B5EF4-FFF2-40B4-BE49-F238E27FC236}">
                  <a16:creationId xmlns:a16="http://schemas.microsoft.com/office/drawing/2014/main" id="{00000000-0008-0000-0700-000005000000}"/>
                </a:ext>
              </a:extLst>
            </xdr:cNvPr>
            <xdr:cNvSpPr/>
          </xdr:nvSpPr>
          <xdr:spPr>
            <a:xfrm rot="2029286">
              <a:off x="3575050" y="35604450"/>
              <a:ext cx="2076450" cy="889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6" name="矢印: 右 5">
              <a:extLst>
                <a:ext uri="{FF2B5EF4-FFF2-40B4-BE49-F238E27FC236}">
                  <a16:creationId xmlns:a16="http://schemas.microsoft.com/office/drawing/2014/main" id="{00000000-0008-0000-0700-000006000000}"/>
                </a:ext>
              </a:extLst>
            </xdr:cNvPr>
            <xdr:cNvSpPr/>
          </xdr:nvSpPr>
          <xdr:spPr>
            <a:xfrm rot="7366508">
              <a:off x="4145707" y="37000207"/>
              <a:ext cx="1647287" cy="82959"/>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7" name="矢印: 右 6">
              <a:extLst>
                <a:ext uri="{FF2B5EF4-FFF2-40B4-BE49-F238E27FC236}">
                  <a16:creationId xmlns:a16="http://schemas.microsoft.com/office/drawing/2014/main" id="{00000000-0008-0000-0700-000007000000}"/>
                </a:ext>
              </a:extLst>
            </xdr:cNvPr>
            <xdr:cNvSpPr/>
          </xdr:nvSpPr>
          <xdr:spPr>
            <a:xfrm rot="12881982">
              <a:off x="2892256" y="37176782"/>
              <a:ext cx="1650632" cy="984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8" name="矢印: 右 7">
              <a:extLst>
                <a:ext uri="{FF2B5EF4-FFF2-40B4-BE49-F238E27FC236}">
                  <a16:creationId xmlns:a16="http://schemas.microsoft.com/office/drawing/2014/main" id="{00000000-0008-0000-0700-000008000000}"/>
                </a:ext>
              </a:extLst>
            </xdr:cNvPr>
            <xdr:cNvSpPr/>
          </xdr:nvSpPr>
          <xdr:spPr>
            <a:xfrm rot="17877734">
              <a:off x="2510118" y="35892011"/>
              <a:ext cx="1685665" cy="83227"/>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9" name="矢印: 右 8">
              <a:extLst>
                <a:ext uri="{FF2B5EF4-FFF2-40B4-BE49-F238E27FC236}">
                  <a16:creationId xmlns:a16="http://schemas.microsoft.com/office/drawing/2014/main" id="{00000000-0008-0000-0700-000009000000}"/>
                </a:ext>
              </a:extLst>
            </xdr:cNvPr>
            <xdr:cNvSpPr/>
          </xdr:nvSpPr>
          <xdr:spPr>
            <a:xfrm rot="10800000">
              <a:off x="2838450" y="35077400"/>
              <a:ext cx="80645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0" name="吹き出し: 角を丸めた四角形 9">
              <a:extLst>
                <a:ext uri="{FF2B5EF4-FFF2-40B4-BE49-F238E27FC236}">
                  <a16:creationId xmlns:a16="http://schemas.microsoft.com/office/drawing/2014/main" id="{00000000-0008-0000-0700-00000A000000}"/>
                </a:ext>
              </a:extLst>
            </xdr:cNvPr>
            <xdr:cNvSpPr/>
          </xdr:nvSpPr>
          <xdr:spPr>
            <a:xfrm>
              <a:off x="2139950" y="34429700"/>
              <a:ext cx="685800" cy="241300"/>
            </a:xfrm>
            <a:prstGeom prst="wedgeRoundRectCallout">
              <a:avLst>
                <a:gd name="adj1" fmla="val -2315"/>
                <a:gd name="adj2" fmla="val 104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保育所</a:t>
              </a:r>
            </a:p>
          </xdr:txBody>
        </xdr:sp>
        <xdr:sp macro="" textlink="">
          <xdr:nvSpPr>
            <xdr:cNvPr id="64" name="正方形/長方形 63">
              <a:extLst>
                <a:ext uri="{FF2B5EF4-FFF2-40B4-BE49-F238E27FC236}">
                  <a16:creationId xmlns:a16="http://schemas.microsoft.com/office/drawing/2014/main" id="{00000000-0008-0000-0700-000040000000}"/>
                </a:ext>
              </a:extLst>
            </xdr:cNvPr>
            <xdr:cNvSpPr/>
          </xdr:nvSpPr>
          <xdr:spPr>
            <a:xfrm rot="1835000">
              <a:off x="4965700" y="37312600"/>
              <a:ext cx="647700" cy="444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5" name="吹き出し: 角を丸めた四角形 64">
              <a:extLst>
                <a:ext uri="{FF2B5EF4-FFF2-40B4-BE49-F238E27FC236}">
                  <a16:creationId xmlns:a16="http://schemas.microsoft.com/office/drawing/2014/main" id="{00000000-0008-0000-0700-000041000000}"/>
                </a:ext>
              </a:extLst>
            </xdr:cNvPr>
            <xdr:cNvSpPr/>
          </xdr:nvSpPr>
          <xdr:spPr>
            <a:xfrm>
              <a:off x="5473700" y="37109400"/>
              <a:ext cx="685800" cy="241300"/>
            </a:xfrm>
            <a:prstGeom prst="wedgeRoundRectCallout">
              <a:avLst>
                <a:gd name="adj1" fmla="val -43056"/>
                <a:gd name="adj2" fmla="val 9934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横浜公園</a:t>
              </a:r>
            </a:p>
          </xdr:txBody>
        </xdr:sp>
      </xdr:grpSp>
    </xdr:grpSp>
    <xdr:clientData/>
  </xdr:twoCellAnchor>
  <xdr:twoCellAnchor>
    <xdr:from>
      <xdr:col>1</xdr:col>
      <xdr:colOff>25400</xdr:colOff>
      <xdr:row>194</xdr:row>
      <xdr:rowOff>107950</xdr:rowOff>
    </xdr:from>
    <xdr:to>
      <xdr:col>8</xdr:col>
      <xdr:colOff>171450</xdr:colOff>
      <xdr:row>198</xdr:row>
      <xdr:rowOff>171450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304800" y="37369750"/>
          <a:ext cx="2101850" cy="825500"/>
        </a:xfrm>
        <a:prstGeom prst="rect">
          <a:avLst/>
        </a:prstGeom>
        <a:solidFill>
          <a:schemeClr val="bg1"/>
        </a:solidFill>
        <a:ln>
          <a:solidFill>
            <a:schemeClr val="accent4">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100">
              <a:solidFill>
                <a:sysClr val="windowText" lastClr="000000"/>
              </a:solidFill>
            </a:rPr>
            <a:t>お散歩ルートの移動距離・時間</a:t>
          </a:r>
          <a:endParaRPr kumimoji="1" lang="en-US" altLang="ja-JP" sz="1100">
            <a:solidFill>
              <a:sysClr val="windowText" lastClr="000000"/>
            </a:solidFill>
          </a:endParaRPr>
        </a:p>
        <a:p>
          <a:pPr algn="l"/>
          <a:r>
            <a:rPr kumimoji="1" lang="ja-JP" altLang="en-US" sz="1100">
              <a:solidFill>
                <a:sysClr val="windowText" lastClr="000000"/>
              </a:solidFill>
            </a:rPr>
            <a:t>・総移動距離：約●●</a:t>
          </a:r>
          <a:r>
            <a:rPr kumimoji="1" lang="en-US" altLang="ja-JP" sz="1100">
              <a:solidFill>
                <a:sysClr val="windowText" lastClr="000000"/>
              </a:solidFill>
            </a:rPr>
            <a:t>m</a:t>
          </a:r>
        </a:p>
        <a:p>
          <a:pPr algn="l"/>
          <a:r>
            <a:rPr kumimoji="1" lang="ja-JP" altLang="en-US" sz="1100">
              <a:solidFill>
                <a:sysClr val="windowText" lastClr="000000"/>
              </a:solidFill>
            </a:rPr>
            <a:t>・お散歩の時間：約●●分</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32</xdr:row>
          <xdr:rowOff>72589</xdr:rowOff>
        </xdr:from>
        <xdr:to>
          <xdr:col>6</xdr:col>
          <xdr:colOff>515494</xdr:colOff>
          <xdr:row>34</xdr:row>
          <xdr:rowOff>243511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444566" y="5911414"/>
              <a:ext cx="347653" cy="875772"/>
              <a:chOff x="3511463" y="6917513"/>
              <a:chExt cx="331053" cy="880704"/>
            </a:xfrm>
          </xdr:grpSpPr>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900-000001640100}"/>
                  </a:ext>
                </a:extLst>
              </xdr:cNvPr>
              <xdr:cNvSpPr/>
            </xdr:nvSpPr>
            <xdr:spPr bwMode="auto">
              <a:xfrm>
                <a:off x="3511463" y="6917513"/>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900-00000264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900-000003640100}"/>
                  </a:ext>
                </a:extLst>
              </xdr:cNvPr>
              <xdr:cNvSpPr/>
            </xdr:nvSpPr>
            <xdr:spPr bwMode="auto">
              <a:xfrm>
                <a:off x="3520966" y="7607728"/>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32</xdr:row>
          <xdr:rowOff>59450</xdr:rowOff>
        </xdr:from>
        <xdr:to>
          <xdr:col>7</xdr:col>
          <xdr:colOff>495788</xdr:colOff>
          <xdr:row>34</xdr:row>
          <xdr:rowOff>230372</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5024935" y="5898275"/>
              <a:ext cx="347653" cy="875772"/>
              <a:chOff x="3511463" y="6917513"/>
              <a:chExt cx="331053" cy="880704"/>
            </a:xfrm>
          </xdr:grpSpPr>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0900-000004640100}"/>
                  </a:ext>
                </a:extLst>
              </xdr:cNvPr>
              <xdr:cNvSpPr/>
            </xdr:nvSpPr>
            <xdr:spPr bwMode="auto">
              <a:xfrm>
                <a:off x="3511463" y="6917513"/>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0900-00000564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0900-000006640100}"/>
                  </a:ext>
                </a:extLst>
              </xdr:cNvPr>
              <xdr:cNvSpPr/>
            </xdr:nvSpPr>
            <xdr:spPr bwMode="auto">
              <a:xfrm>
                <a:off x="3520966" y="7607728"/>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32</xdr:row>
          <xdr:rowOff>59450</xdr:rowOff>
        </xdr:from>
        <xdr:to>
          <xdr:col>8</xdr:col>
          <xdr:colOff>528632</xdr:colOff>
          <xdr:row>34</xdr:row>
          <xdr:rowOff>230372</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5657854" y="5898275"/>
              <a:ext cx="347653" cy="875772"/>
              <a:chOff x="3511463" y="6917513"/>
              <a:chExt cx="331053" cy="880704"/>
            </a:xfrm>
          </xdr:grpSpPr>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0900-000007640100}"/>
                  </a:ext>
                </a:extLst>
              </xdr:cNvPr>
              <xdr:cNvSpPr/>
            </xdr:nvSpPr>
            <xdr:spPr bwMode="auto">
              <a:xfrm>
                <a:off x="3511463" y="6917513"/>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0900-00000864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0900-000009640100}"/>
                  </a:ext>
                </a:extLst>
              </xdr:cNvPr>
              <xdr:cNvSpPr/>
            </xdr:nvSpPr>
            <xdr:spPr bwMode="auto">
              <a:xfrm>
                <a:off x="3520966" y="7607728"/>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600075</xdr:colOff>
      <xdr:row>36</xdr:row>
      <xdr:rowOff>135271</xdr:rowOff>
    </xdr:from>
    <xdr:to>
      <xdr:col>10</xdr:col>
      <xdr:colOff>676275</xdr:colOff>
      <xdr:row>37</xdr:row>
      <xdr:rowOff>914400</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1409700" y="7364746"/>
          <a:ext cx="5943600" cy="1112504"/>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★進捗状況ステータス（次の中から選択してください）</a:t>
          </a:r>
          <a:endParaRPr lang="ja-JP" altLang="ja-JP" sz="1000" u="sng">
            <a:effectLst/>
          </a:endParaRPr>
        </a:p>
        <a:p>
          <a:r>
            <a:rPr kumimoji="1" lang="ja-JP" altLang="en-US" sz="1000"/>
            <a:t>    ・調整済（協定書又は同意書を締結している状態）</a:t>
          </a:r>
        </a:p>
        <a:p>
          <a:r>
            <a:rPr kumimoji="1" lang="ja-JP" altLang="en-US" sz="1000"/>
            <a:t>    ・調整中（連携条件など具体的な内容について調整を行っている状態</a:t>
          </a:r>
          <a:r>
            <a:rPr kumimoji="1" lang="ja-JP" altLang="en-US" sz="1000">
              <a:solidFill>
                <a:schemeClr val="tx1"/>
              </a:solidFill>
            </a:rPr>
            <a:t>であり、</a:t>
          </a:r>
          <a:endParaRPr kumimoji="1" lang="en-US" altLang="ja-JP" sz="1000">
            <a:solidFill>
              <a:schemeClr val="tx1"/>
            </a:solidFill>
          </a:endParaRPr>
        </a:p>
        <a:p>
          <a:r>
            <a:rPr kumimoji="1" lang="en-US" altLang="ja-JP" sz="1000">
              <a:solidFill>
                <a:schemeClr val="tx1"/>
              </a:solidFill>
            </a:rPr>
            <a:t>      </a:t>
          </a:r>
          <a:r>
            <a:rPr kumimoji="1" lang="ja-JP" altLang="en-US" sz="1000">
              <a:solidFill>
                <a:schemeClr val="tx1"/>
              </a:solidFill>
            </a:rPr>
            <a:t>卒園後の受入人数等につい   て口頭での同意を受けている</a:t>
          </a:r>
          <a:r>
            <a:rPr kumimoji="1" lang="ja-JP" altLang="en-US" sz="1000"/>
            <a:t>）</a:t>
          </a:r>
        </a:p>
        <a:p>
          <a:r>
            <a:rPr kumimoji="1" lang="ja-JP" altLang="en-US" sz="1000"/>
            <a:t>   ・今後調整（具体的な調整ができていない状態（挨拶程度））</a:t>
          </a:r>
        </a:p>
        <a:p>
          <a:r>
            <a:rPr kumimoji="1" lang="ja-JP" altLang="en-US" sz="1000"/>
            <a:t>   ・未実施（希望する園に対して挨拶を今後行う状態）</a:t>
          </a:r>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241207" y="1512176"/>
          <a:ext cx="5124450" cy="2914650"/>
          <a:chOff x="1241207" y="1512176"/>
          <a:chExt cx="5124450" cy="2914650"/>
        </a:xfrm>
      </xdr:grpSpPr>
      <xdr:grpSp>
        <xdr:nvGrpSpPr>
          <xdr:cNvPr id="16" name="グループ化 15">
            <a:extLst>
              <a:ext uri="{FF2B5EF4-FFF2-40B4-BE49-F238E27FC236}">
                <a16:creationId xmlns:a16="http://schemas.microsoft.com/office/drawing/2014/main" id="{00000000-0008-0000-0900-000010000000}"/>
              </a:ext>
            </a:extLst>
          </xdr:cNvPr>
          <xdr:cNvGrpSpPr/>
        </xdr:nvGrpSpPr>
        <xdr:grpSpPr>
          <a:xfrm>
            <a:off x="1241207" y="1512176"/>
            <a:ext cx="5124450" cy="2914650"/>
            <a:chOff x="1241207" y="1512176"/>
            <a:chExt cx="5124450" cy="2914650"/>
          </a:xfrm>
        </xdr:grpSpPr>
        <xdr:pic>
          <xdr:nvPicPr>
            <xdr:cNvPr id="18" name="図 17">
              <a:extLst>
                <a:ext uri="{FF2B5EF4-FFF2-40B4-BE49-F238E27FC236}">
                  <a16:creationId xmlns:a16="http://schemas.microsoft.com/office/drawing/2014/main" id="{00000000-0008-0000-0900-00001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19" name="線吹き出し 1 (枠付き) 18">
              <a:extLst>
                <a:ext uri="{FF2B5EF4-FFF2-40B4-BE49-F238E27FC236}">
                  <a16:creationId xmlns:a16="http://schemas.microsoft.com/office/drawing/2014/main" id="{00000000-0008-0000-0900-000013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11205</xdr:colOff>
      <xdr:row>7</xdr:row>
      <xdr:rowOff>11206</xdr:rowOff>
    </xdr:from>
    <xdr:to>
      <xdr:col>49</xdr:col>
      <xdr:colOff>44823</xdr:colOff>
      <xdr:row>7</xdr:row>
      <xdr:rowOff>190500</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flipV="1">
          <a:off x="5030880" y="1554256"/>
          <a:ext cx="1148043"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xdr:row>
      <xdr:rowOff>0</xdr:rowOff>
    </xdr:from>
    <xdr:to>
      <xdr:col>26</xdr:col>
      <xdr:colOff>89647</xdr:colOff>
      <xdr:row>8</xdr:row>
      <xdr:rowOff>179294</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flipV="1">
          <a:off x="2228850" y="177165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11</xdr:row>
      <xdr:rowOff>0</xdr:rowOff>
    </xdr:from>
    <xdr:to>
      <xdr:col>26</xdr:col>
      <xdr:colOff>89647</xdr:colOff>
      <xdr:row>11</xdr:row>
      <xdr:rowOff>179294</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flipV="1">
          <a:off x="2228850" y="28098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flipV="1">
          <a:off x="2228850" y="32670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6" name="直線コネクタ 5">
          <a:extLst>
            <a:ext uri="{FF2B5EF4-FFF2-40B4-BE49-F238E27FC236}">
              <a16:creationId xmlns:a16="http://schemas.microsoft.com/office/drawing/2014/main" id="{00000000-0008-0000-0A00-000006000000}"/>
            </a:ext>
          </a:extLst>
        </xdr:cNvPr>
        <xdr:cNvCxnSpPr/>
      </xdr:nvCxnSpPr>
      <xdr:spPr>
        <a:xfrm flipV="1">
          <a:off x="2228850" y="34956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flipV="1">
          <a:off x="2228850" y="37338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8" name="直線コネクタ 7">
          <a:extLst>
            <a:ext uri="{FF2B5EF4-FFF2-40B4-BE49-F238E27FC236}">
              <a16:creationId xmlns:a16="http://schemas.microsoft.com/office/drawing/2014/main" id="{00000000-0008-0000-0A00-000008000000}"/>
            </a:ext>
          </a:extLst>
        </xdr:cNvPr>
        <xdr:cNvCxnSpPr/>
      </xdr:nvCxnSpPr>
      <xdr:spPr>
        <a:xfrm flipV="1">
          <a:off x="2228850" y="39624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flipV="1">
          <a:off x="2228850" y="41910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10" name="直線コネクタ 9">
          <a:extLst>
            <a:ext uri="{FF2B5EF4-FFF2-40B4-BE49-F238E27FC236}">
              <a16:creationId xmlns:a16="http://schemas.microsoft.com/office/drawing/2014/main" id="{00000000-0008-0000-0A00-00000A000000}"/>
            </a:ext>
          </a:extLst>
        </xdr:cNvPr>
        <xdr:cNvCxnSpPr/>
      </xdr:nvCxnSpPr>
      <xdr:spPr>
        <a:xfrm flipV="1">
          <a:off x="2228850" y="44196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flipV="1">
          <a:off x="2228850" y="4648200"/>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xdr:row>
      <xdr:rowOff>0</xdr:rowOff>
    </xdr:from>
    <xdr:to>
      <xdr:col>38</xdr:col>
      <xdr:colOff>33618</xdr:colOff>
      <xdr:row>7</xdr:row>
      <xdr:rowOff>179294</xdr:rowOff>
    </xdr:to>
    <xdr:cxnSp macro="">
      <xdr:nvCxnSpPr>
        <xdr:cNvPr id="12" name="直線コネクタ 11">
          <a:extLst>
            <a:ext uri="{FF2B5EF4-FFF2-40B4-BE49-F238E27FC236}">
              <a16:creationId xmlns:a16="http://schemas.microsoft.com/office/drawing/2014/main" id="{00000000-0008-0000-0A00-00000C000000}"/>
            </a:ext>
          </a:extLst>
        </xdr:cNvPr>
        <xdr:cNvCxnSpPr/>
      </xdr:nvCxnSpPr>
      <xdr:spPr>
        <a:xfrm flipV="1">
          <a:off x="3657600" y="1543050"/>
          <a:ext cx="1148043"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10</xdr:row>
      <xdr:rowOff>0</xdr:rowOff>
    </xdr:from>
    <xdr:to>
      <xdr:col>38</xdr:col>
      <xdr:colOff>33618</xdr:colOff>
      <xdr:row>10</xdr:row>
      <xdr:rowOff>571500</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flipV="1">
          <a:off x="3691217" y="2228850"/>
          <a:ext cx="1114426" cy="571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10</xdr:row>
      <xdr:rowOff>0</xdr:rowOff>
    </xdr:from>
    <xdr:to>
      <xdr:col>49</xdr:col>
      <xdr:colOff>33618</xdr:colOff>
      <xdr:row>10</xdr:row>
      <xdr:rowOff>571500</xdr:rowOff>
    </xdr:to>
    <xdr:cxnSp macro="">
      <xdr:nvCxnSpPr>
        <xdr:cNvPr id="14" name="直線コネクタ 13">
          <a:extLst>
            <a:ext uri="{FF2B5EF4-FFF2-40B4-BE49-F238E27FC236}">
              <a16:creationId xmlns:a16="http://schemas.microsoft.com/office/drawing/2014/main" id="{00000000-0008-0000-0A00-00000E000000}"/>
            </a:ext>
          </a:extLst>
        </xdr:cNvPr>
        <xdr:cNvCxnSpPr/>
      </xdr:nvCxnSpPr>
      <xdr:spPr>
        <a:xfrm flipV="1">
          <a:off x="5042086" y="2228850"/>
          <a:ext cx="1125632" cy="571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15" name="直線コネクタ 14">
          <a:extLst>
            <a:ext uri="{FF2B5EF4-FFF2-40B4-BE49-F238E27FC236}">
              <a16:creationId xmlns:a16="http://schemas.microsoft.com/office/drawing/2014/main" id="{00000000-0008-0000-0A00-00000F000000}"/>
            </a:ext>
          </a:extLst>
        </xdr:cNvPr>
        <xdr:cNvCxnSpPr/>
      </xdr:nvCxnSpPr>
      <xdr:spPr>
        <a:xfrm flipV="1">
          <a:off x="2228850" y="3038475"/>
          <a:ext cx="1146922" cy="17929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186634</xdr:colOff>
      <xdr:row>12</xdr:row>
      <xdr:rowOff>128967</xdr:rowOff>
    </xdr:from>
    <xdr:to>
      <xdr:col>27</xdr:col>
      <xdr:colOff>630116</xdr:colOff>
      <xdr:row>18</xdr:row>
      <xdr:rowOff>7324</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7323057" y="2099909"/>
          <a:ext cx="2744136" cy="1065319"/>
          <a:chOff x="5798486" y="2997193"/>
          <a:chExt cx="4693999" cy="1653776"/>
        </a:xfrm>
      </xdr:grpSpPr>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798486" y="2997193"/>
            <a:ext cx="4693999" cy="1653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a:p>
            <a:endParaRPr kumimoji="1" lang="en-US" altLang="ja-JP" sz="1050"/>
          </a:p>
          <a:p>
            <a:endParaRPr kumimoji="1" lang="en-US" altLang="ja-JP" sz="1050"/>
          </a:p>
          <a:p>
            <a:r>
              <a:rPr kumimoji="1" lang="en-US" altLang="ja-JP" sz="1050"/>
              <a:t>※</a:t>
            </a:r>
            <a:r>
              <a:rPr kumimoji="1" lang="ja-JP" altLang="en-US" sz="1050"/>
              <a:t>白色セルには数式が入っているので、</a:t>
            </a:r>
            <a:endParaRPr kumimoji="1" lang="en-US" altLang="ja-JP" sz="1050"/>
          </a:p>
          <a:p>
            <a:r>
              <a:rPr kumimoji="1" lang="ja-JP" altLang="en-US" sz="1050"/>
              <a:t>　削除しないよう注意してください。</a:t>
            </a:r>
            <a:endParaRPr kumimoji="1" lang="en-US" altLang="ja-JP" sz="1050"/>
          </a:p>
        </xdr:txBody>
      </xdr:sp>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6089946" y="3237310"/>
            <a:ext cx="677630" cy="281780"/>
          </a:xfrm>
          <a:prstGeom prst="rect">
            <a:avLst/>
          </a:prstGeom>
          <a:solidFill>
            <a:schemeClr val="accent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6964836" y="3156794"/>
            <a:ext cx="2961099" cy="318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入力可能なセル</a:t>
            </a:r>
            <a:endParaRPr kumimoji="1" lang="en-US" altLang="ja-JP" sz="1050">
              <a:solidFill>
                <a:sysClr val="windowText" lastClr="000000"/>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10</xdr:row>
      <xdr:rowOff>76201</xdr:rowOff>
    </xdr:from>
    <xdr:to>
      <xdr:col>23</xdr:col>
      <xdr:colOff>47625</xdr:colOff>
      <xdr:row>12</xdr:row>
      <xdr:rowOff>21981</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57175" y="2657476"/>
          <a:ext cx="6143625"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109903</xdr:rowOff>
    </xdr:from>
    <xdr:to>
      <xdr:col>39</xdr:col>
      <xdr:colOff>43962</xdr:colOff>
      <xdr:row>12</xdr:row>
      <xdr:rowOff>168519</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6777404" y="300403"/>
          <a:ext cx="4125058" cy="28281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財源充当確認書</a:t>
          </a:r>
          <a:endParaRPr kumimoji="1" lang="en-US" altLang="ja-JP" sz="1100" b="1" u="sng"/>
        </a:p>
        <a:p>
          <a:pPr algn="l"/>
          <a:endParaRPr kumimoji="1" lang="en-US" altLang="ja-JP" sz="1100"/>
        </a:p>
        <a:p>
          <a:pPr algn="l"/>
          <a:r>
            <a:rPr kumimoji="1" lang="ja-JP" altLang="en-US" sz="1100"/>
            <a:t>整備に係る自己資金：</a:t>
          </a:r>
          <a:endParaRPr kumimoji="1" lang="en-US" altLang="ja-JP" sz="1100"/>
        </a:p>
        <a:p>
          <a:pPr algn="l"/>
          <a:r>
            <a:rPr kumimoji="1" lang="ja-JP" altLang="en-US" sz="1100"/>
            <a:t>自己資金（</a:t>
          </a:r>
          <a:r>
            <a:rPr kumimoji="1" lang="ja-JP" altLang="ja-JP" sz="1100" u="sng">
              <a:solidFill>
                <a:schemeClr val="dk1"/>
              </a:solidFill>
              <a:effectLst/>
              <a:latin typeface="+mn-lt"/>
              <a:ea typeface="+mn-ea"/>
              <a:cs typeface="+mn-cs"/>
            </a:rPr>
            <a:t>事業申込書</a:t>
          </a:r>
          <a:r>
            <a:rPr kumimoji="1" lang="ja-JP" altLang="en-US" sz="1100" u="sng">
              <a:solidFill>
                <a:schemeClr val="dk1"/>
              </a:solidFill>
              <a:effectLst/>
              <a:latin typeface="+mn-lt"/>
              <a:ea typeface="+mn-ea"/>
              <a:cs typeface="+mn-cs"/>
            </a:rPr>
            <a:t>の計画概要７</a:t>
          </a:r>
          <a:r>
            <a:rPr kumimoji="1" lang="ja-JP" altLang="ja-JP" sz="1100" u="sng">
              <a:solidFill>
                <a:schemeClr val="dk1"/>
              </a:solidFill>
              <a:effectLst/>
              <a:latin typeface="+mn-lt"/>
              <a:ea typeface="+mn-ea"/>
              <a:cs typeface="+mn-cs"/>
            </a:rPr>
            <a:t>（１）エ</a:t>
          </a:r>
          <a:r>
            <a:rPr kumimoji="1" lang="ja-JP" altLang="en-US" sz="1100" u="sng">
              <a:solidFill>
                <a:schemeClr val="dk1"/>
              </a:solidFill>
              <a:effectLst/>
              <a:latin typeface="+mn-lt"/>
              <a:ea typeface="+mn-ea"/>
              <a:cs typeface="+mn-cs"/>
            </a:rPr>
            <a:t>の金額</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t>補助金（</a:t>
          </a:r>
          <a:r>
            <a:rPr kumimoji="1" lang="ja-JP" altLang="en-US" sz="1100" u="sng"/>
            <a:t>資料１１で算出いただいた金額</a:t>
          </a:r>
          <a:r>
            <a:rPr kumimoji="1" lang="ja-JP" altLang="en-US" sz="1100"/>
            <a:t>）</a:t>
          </a:r>
          <a:endParaRPr kumimoji="1" lang="en-US" altLang="ja-JP" sz="1100"/>
        </a:p>
        <a:p>
          <a:pPr algn="l"/>
          <a:r>
            <a:rPr kumimoji="1" lang="ja-JP" altLang="en-US" sz="1100"/>
            <a:t>をご記載ください。</a:t>
          </a:r>
          <a:endParaRPr kumimoji="1" lang="en-US" altLang="ja-JP" sz="1100"/>
        </a:p>
        <a:p>
          <a:pPr algn="l"/>
          <a:endParaRPr kumimoji="1" lang="en-US" altLang="ja-JP" sz="1100"/>
        </a:p>
        <a:p>
          <a:pPr algn="l"/>
          <a:r>
            <a:rPr kumimoji="1" lang="ja-JP" altLang="en-US" sz="1100"/>
            <a:t>運用財産：事業申込書の計画概要７（１）イ　運営費の見込み</a:t>
          </a:r>
          <a:r>
            <a:rPr kumimoji="1" lang="en-US" altLang="ja-JP" sz="1100"/>
            <a:t>×</a:t>
          </a:r>
          <a:r>
            <a:rPr kumimoji="1" lang="ja-JP" altLang="en-US" sz="1100"/>
            <a:t>２か　　月分の金額をご記載ください。</a:t>
          </a:r>
          <a:endParaRPr kumimoji="1" lang="en-US" altLang="ja-JP" sz="1100"/>
        </a:p>
        <a:p>
          <a:pPr algn="l"/>
          <a:endParaRPr kumimoji="1" lang="en-US" altLang="ja-JP" sz="1100"/>
        </a:p>
        <a:p>
          <a:pPr algn="l"/>
          <a:r>
            <a:rPr kumimoji="1" lang="en-US" altLang="ja-JP" sz="1100" b="1">
              <a:solidFill>
                <a:sysClr val="windowText" lastClr="000000"/>
              </a:solidFill>
            </a:rPr>
            <a:t>※</a:t>
          </a:r>
          <a:r>
            <a:rPr kumimoji="1" lang="ja-JP" altLang="en-US" sz="1100" b="1">
              <a:solidFill>
                <a:sysClr val="windowText" lastClr="000000"/>
              </a:solidFill>
            </a:rPr>
            <a:t>黄色のセルの金額が一致するようにご記載ください。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110"/>
  <sheetViews>
    <sheetView tabSelected="1" view="pageBreakPreview" zoomScale="70" zoomScaleNormal="100" zoomScaleSheetLayoutView="70" workbookViewId="0">
      <selection activeCell="Z12" sqref="Z12"/>
    </sheetView>
  </sheetViews>
  <sheetFormatPr defaultRowHeight="12"/>
  <cols>
    <col min="1" max="1" width="9" style="20" customWidth="1"/>
    <col min="2" max="2" width="13.375" style="20" customWidth="1"/>
    <col min="3" max="3" width="11.75" style="20" customWidth="1"/>
    <col min="4" max="4" width="3.75" style="20" customWidth="1"/>
    <col min="5" max="5" width="1" style="20" customWidth="1"/>
    <col min="6" max="6" width="3.75" style="20" customWidth="1"/>
    <col min="7" max="7" width="1" style="20" customWidth="1"/>
    <col min="8" max="8" width="3.75" style="20" customWidth="1"/>
    <col min="9" max="9" width="1" style="20" customWidth="1"/>
    <col min="10" max="10" width="3.75" style="20" customWidth="1"/>
    <col min="11" max="11" width="5.5" style="21" customWidth="1"/>
    <col min="12" max="12" width="31.375" style="20" customWidth="1"/>
    <col min="13" max="16384" width="9" style="20"/>
  </cols>
  <sheetData>
    <row r="1" spans="1:12" ht="19.5" customHeight="1">
      <c r="A1" s="29" t="s">
        <v>24</v>
      </c>
      <c r="L1" s="22"/>
    </row>
    <row r="2" spans="1:12" ht="13.5" customHeight="1"/>
    <row r="3" spans="1:12" ht="17.25" customHeight="1">
      <c r="A3" s="95"/>
      <c r="B3" s="95"/>
      <c r="C3" s="95"/>
      <c r="D3" s="95"/>
      <c r="E3" s="95"/>
      <c r="F3" s="95"/>
      <c r="G3" s="95"/>
      <c r="H3" s="95"/>
      <c r="I3" s="95"/>
      <c r="J3" s="95"/>
      <c r="K3" s="95"/>
      <c r="L3" s="95"/>
    </row>
    <row r="4" spans="1:12" ht="18" customHeight="1"/>
    <row r="5" spans="1:12" s="21" customFormat="1" ht="18" customHeight="1">
      <c r="A5" s="439" t="s">
        <v>401</v>
      </c>
      <c r="B5" s="440"/>
      <c r="C5" s="440"/>
      <c r="D5" s="440"/>
      <c r="E5" s="440"/>
      <c r="F5" s="440"/>
      <c r="G5" s="440"/>
      <c r="H5" s="440"/>
      <c r="I5" s="440"/>
      <c r="J5" s="440"/>
      <c r="K5" s="440"/>
      <c r="L5" s="440"/>
    </row>
    <row r="6" spans="1:12" ht="18" customHeight="1">
      <c r="A6" s="440"/>
      <c r="B6" s="440"/>
      <c r="C6" s="440"/>
      <c r="D6" s="440"/>
      <c r="E6" s="440"/>
      <c r="F6" s="440"/>
      <c r="G6" s="440"/>
      <c r="H6" s="440"/>
      <c r="I6" s="440"/>
      <c r="J6" s="440"/>
      <c r="K6" s="440"/>
      <c r="L6" s="440"/>
    </row>
    <row r="7" spans="1:12" ht="18" customHeight="1">
      <c r="A7" s="87"/>
      <c r="B7" s="87"/>
      <c r="C7" s="87"/>
      <c r="D7" s="88"/>
      <c r="E7" s="27"/>
      <c r="F7" s="88"/>
      <c r="G7" s="27"/>
      <c r="H7" s="88"/>
      <c r="I7" s="27"/>
      <c r="J7" s="88"/>
      <c r="K7" s="88"/>
      <c r="L7" s="87"/>
    </row>
    <row r="8" spans="1:12" ht="18" customHeight="1"/>
    <row r="9" spans="1:12" ht="18" customHeight="1"/>
    <row r="10" spans="1:12" ht="18" customHeight="1">
      <c r="A10" s="87"/>
      <c r="B10" s="87"/>
      <c r="C10" s="87"/>
      <c r="D10" s="88"/>
      <c r="E10" s="27"/>
      <c r="F10" s="88"/>
      <c r="G10" s="27"/>
      <c r="H10" s="88"/>
      <c r="I10" s="27"/>
      <c r="J10" s="88"/>
      <c r="K10" s="88"/>
      <c r="L10" s="23" t="s">
        <v>105</v>
      </c>
    </row>
    <row r="11" spans="1:12" ht="18" customHeight="1">
      <c r="A11" s="87"/>
      <c r="B11" s="87"/>
      <c r="C11" s="87"/>
      <c r="D11" s="88"/>
      <c r="E11" s="27"/>
      <c r="F11" s="88"/>
      <c r="G11" s="27"/>
      <c r="H11" s="88"/>
      <c r="I11" s="27"/>
      <c r="J11" s="88"/>
      <c r="K11" s="88"/>
      <c r="L11" s="87"/>
    </row>
    <row r="12" spans="1:12" ht="18" customHeight="1" thickBot="1">
      <c r="A12" s="87"/>
      <c r="B12" s="87"/>
      <c r="C12" s="87"/>
      <c r="D12" s="88"/>
      <c r="E12" s="27"/>
      <c r="F12" s="88"/>
      <c r="G12" s="27"/>
      <c r="H12" s="88"/>
      <c r="I12" s="27"/>
      <c r="J12" s="88"/>
      <c r="K12" s="88"/>
      <c r="L12" s="87"/>
    </row>
    <row r="13" spans="1:12" ht="18" customHeight="1" thickBot="1">
      <c r="A13" s="441" t="s">
        <v>10</v>
      </c>
      <c r="B13" s="442"/>
      <c r="C13" s="24" t="s">
        <v>108</v>
      </c>
      <c r="D13" s="446" t="s">
        <v>9</v>
      </c>
      <c r="E13" s="446"/>
      <c r="F13" s="446"/>
      <c r="G13" s="446"/>
      <c r="H13" s="446"/>
      <c r="I13" s="446"/>
      <c r="J13" s="447"/>
      <c r="K13" s="25" t="s">
        <v>8</v>
      </c>
      <c r="L13" s="26" t="s">
        <v>7</v>
      </c>
    </row>
    <row r="14" spans="1:12" ht="18" customHeight="1" thickTop="1" thickBot="1">
      <c r="A14" s="443"/>
      <c r="B14" s="444"/>
      <c r="C14" s="89"/>
      <c r="D14" s="90"/>
      <c r="E14" s="91"/>
      <c r="F14" s="90"/>
      <c r="G14" s="91"/>
      <c r="H14" s="90"/>
      <c r="I14" s="91"/>
      <c r="J14" s="92"/>
      <c r="K14" s="93"/>
      <c r="L14" s="94"/>
    </row>
    <row r="15" spans="1:12" ht="18" customHeight="1">
      <c r="A15" s="87"/>
      <c r="B15" s="87"/>
      <c r="C15" s="87"/>
      <c r="D15" s="88"/>
      <c r="E15" s="27"/>
      <c r="F15" s="88"/>
      <c r="G15" s="27"/>
      <c r="H15" s="88"/>
      <c r="I15" s="27"/>
      <c r="J15" s="88"/>
      <c r="K15" s="88"/>
      <c r="L15" s="87" t="s">
        <v>6</v>
      </c>
    </row>
    <row r="16" spans="1:12" ht="18" customHeight="1">
      <c r="A16" s="87"/>
      <c r="B16" s="87"/>
      <c r="C16" s="87"/>
      <c r="D16" s="88"/>
      <c r="E16" s="27"/>
      <c r="F16" s="88"/>
      <c r="G16" s="27"/>
      <c r="H16" s="88"/>
      <c r="I16" s="27"/>
      <c r="J16" s="88"/>
      <c r="K16" s="88"/>
      <c r="L16" s="87"/>
    </row>
    <row r="17" spans="1:12" ht="18" customHeight="1">
      <c r="A17" s="87"/>
      <c r="B17" s="87"/>
      <c r="C17" s="87"/>
      <c r="D17" s="88"/>
      <c r="E17" s="27"/>
      <c r="F17" s="88"/>
      <c r="G17" s="27"/>
      <c r="H17" s="88"/>
      <c r="I17" s="27"/>
      <c r="J17" s="88"/>
      <c r="K17" s="88"/>
      <c r="L17" s="87"/>
    </row>
    <row r="18" spans="1:12" ht="18" customHeight="1">
      <c r="A18" s="87"/>
      <c r="B18" s="87"/>
      <c r="C18" s="87"/>
      <c r="D18" s="88"/>
      <c r="E18" s="27"/>
      <c r="F18" s="88"/>
      <c r="G18" s="27"/>
      <c r="H18" s="88"/>
      <c r="I18" s="27"/>
      <c r="J18" s="88"/>
      <c r="K18" s="88"/>
      <c r="L18" s="87"/>
    </row>
    <row r="19" spans="1:12" ht="18" customHeight="1">
      <c r="A19" s="87"/>
      <c r="B19" s="87"/>
      <c r="C19" s="87"/>
      <c r="D19" s="88"/>
      <c r="E19" s="27"/>
      <c r="F19" s="88"/>
      <c r="G19" s="27"/>
      <c r="H19" s="88"/>
      <c r="I19" s="27"/>
      <c r="J19" s="88"/>
      <c r="K19" s="88"/>
      <c r="L19" s="87" t="s">
        <v>6</v>
      </c>
    </row>
    <row r="20" spans="1:12" ht="18" customHeight="1">
      <c r="A20" s="87"/>
      <c r="B20" s="87"/>
      <c r="C20" s="87"/>
      <c r="D20" s="88"/>
      <c r="E20" s="27"/>
      <c r="F20" s="88"/>
      <c r="G20" s="27"/>
      <c r="H20" s="88"/>
      <c r="I20" s="27"/>
      <c r="J20" s="88"/>
      <c r="K20" s="88"/>
      <c r="L20" s="87" t="s">
        <v>6</v>
      </c>
    </row>
    <row r="21" spans="1:12" ht="18" customHeight="1">
      <c r="A21" s="87"/>
      <c r="B21" s="87"/>
      <c r="C21" s="87"/>
      <c r="D21" s="88"/>
      <c r="E21" s="27"/>
      <c r="F21" s="88"/>
      <c r="G21" s="27"/>
      <c r="H21" s="88"/>
      <c r="I21" s="27"/>
      <c r="J21" s="88"/>
      <c r="K21" s="88"/>
      <c r="L21" s="87"/>
    </row>
    <row r="22" spans="1:12" ht="18" customHeight="1">
      <c r="A22" s="87"/>
      <c r="B22" s="87"/>
      <c r="C22" s="87"/>
      <c r="D22" s="88"/>
      <c r="E22" s="27"/>
      <c r="F22" s="88"/>
      <c r="G22" s="27"/>
      <c r="H22" s="88"/>
      <c r="I22" s="27"/>
      <c r="J22" s="88"/>
      <c r="K22" s="88"/>
      <c r="L22" s="87" t="s">
        <v>6</v>
      </c>
    </row>
    <row r="23" spans="1:12" ht="18" customHeight="1">
      <c r="D23" s="22"/>
      <c r="E23" s="27"/>
      <c r="F23" s="27"/>
      <c r="G23" s="27"/>
      <c r="H23" s="27"/>
      <c r="I23" s="27"/>
      <c r="J23" s="27"/>
    </row>
    <row r="24" spans="1:12" ht="18" customHeight="1">
      <c r="A24" s="448" t="s">
        <v>398</v>
      </c>
      <c r="B24" s="448"/>
      <c r="C24" s="448"/>
      <c r="D24" s="448"/>
      <c r="E24" s="448"/>
      <c r="F24" s="448"/>
      <c r="G24" s="448"/>
      <c r="H24" s="448"/>
      <c r="I24" s="448"/>
      <c r="J24" s="448"/>
      <c r="K24" s="448"/>
      <c r="L24" s="448"/>
    </row>
    <row r="25" spans="1:12" ht="18" customHeight="1">
      <c r="A25" s="448"/>
      <c r="B25" s="448"/>
      <c r="C25" s="448"/>
      <c r="D25" s="448"/>
      <c r="E25" s="448"/>
      <c r="F25" s="448"/>
      <c r="G25" s="448"/>
      <c r="H25" s="448"/>
      <c r="I25" s="448"/>
      <c r="J25" s="448"/>
      <c r="K25" s="448"/>
      <c r="L25" s="448"/>
    </row>
    <row r="26" spans="1:12" ht="18" customHeight="1">
      <c r="A26" s="448"/>
      <c r="B26" s="448"/>
      <c r="C26" s="448"/>
      <c r="D26" s="448"/>
      <c r="E26" s="448"/>
      <c r="F26" s="448"/>
      <c r="G26" s="448"/>
      <c r="H26" s="448"/>
      <c r="I26" s="448"/>
      <c r="J26" s="448"/>
      <c r="K26" s="448"/>
      <c r="L26" s="448"/>
    </row>
    <row r="27" spans="1:12" ht="18" customHeight="1">
      <c r="A27" s="448"/>
      <c r="B27" s="448"/>
      <c r="C27" s="448"/>
      <c r="D27" s="448"/>
      <c r="E27" s="448"/>
      <c r="F27" s="448"/>
      <c r="G27" s="448"/>
      <c r="H27" s="448"/>
      <c r="I27" s="448"/>
      <c r="J27" s="448"/>
      <c r="K27" s="448"/>
      <c r="L27" s="448"/>
    </row>
    <row r="28" spans="1:12" ht="18" customHeight="1">
      <c r="D28" s="22"/>
      <c r="E28" s="27"/>
      <c r="F28" s="27"/>
      <c r="G28" s="27"/>
      <c r="H28" s="27"/>
      <c r="I28" s="27"/>
      <c r="J28" s="27"/>
    </row>
    <row r="29" spans="1:12" ht="18" customHeight="1">
      <c r="A29" s="449"/>
      <c r="B29" s="449"/>
      <c r="C29" s="449"/>
      <c r="D29" s="449"/>
      <c r="E29" s="449"/>
      <c r="F29" s="449"/>
      <c r="G29" s="449"/>
      <c r="H29" s="449"/>
      <c r="I29" s="449"/>
      <c r="J29" s="449"/>
      <c r="K29" s="449"/>
      <c r="L29" s="449"/>
    </row>
    <row r="30" spans="1:12" ht="21.75" customHeight="1">
      <c r="B30" s="28"/>
      <c r="C30" s="450"/>
      <c r="D30" s="450"/>
      <c r="E30" s="450"/>
      <c r="F30" s="450"/>
      <c r="G30" s="450"/>
      <c r="H30" s="450"/>
      <c r="I30" s="450"/>
      <c r="J30" s="450"/>
      <c r="K30" s="450"/>
    </row>
    <row r="31" spans="1:12" ht="21.75" customHeight="1">
      <c r="B31" s="28" t="s">
        <v>106</v>
      </c>
      <c r="C31" s="445"/>
      <c r="D31" s="445"/>
      <c r="E31" s="445"/>
      <c r="F31" s="445"/>
      <c r="G31" s="445"/>
      <c r="H31" s="445"/>
      <c r="I31" s="445"/>
      <c r="J31" s="445"/>
      <c r="K31" s="445"/>
    </row>
    <row r="32" spans="1:12" ht="21.75" customHeight="1"/>
    <row r="41" spans="4:11" hidden="1"/>
    <row r="42" spans="4:11" hidden="1"/>
    <row r="43" spans="4:11" hidden="1"/>
    <row r="44" spans="4:11" hidden="1"/>
    <row r="45" spans="4:11" hidden="1">
      <c r="D45" s="20" t="s">
        <v>5</v>
      </c>
      <c r="F45" s="20">
        <v>1</v>
      </c>
      <c r="H45" s="20">
        <v>1</v>
      </c>
      <c r="J45" s="20">
        <v>1</v>
      </c>
      <c r="K45" s="21" t="s">
        <v>4</v>
      </c>
    </row>
    <row r="46" spans="4:11" hidden="1">
      <c r="D46" s="20" t="s">
        <v>3</v>
      </c>
      <c r="F46" s="20">
        <v>2</v>
      </c>
      <c r="H46" s="20">
        <v>2</v>
      </c>
      <c r="J46" s="20">
        <v>2</v>
      </c>
      <c r="K46" s="21" t="s">
        <v>2</v>
      </c>
    </row>
    <row r="47" spans="4:11" hidden="1">
      <c r="D47" s="20" t="s">
        <v>1</v>
      </c>
      <c r="F47" s="20">
        <v>3</v>
      </c>
      <c r="H47" s="20">
        <v>3</v>
      </c>
      <c r="J47" s="20">
        <v>3</v>
      </c>
    </row>
    <row r="48" spans="4:11" hidden="1">
      <c r="D48" s="20" t="s">
        <v>0</v>
      </c>
      <c r="F48" s="20">
        <v>4</v>
      </c>
      <c r="H48" s="20">
        <v>4</v>
      </c>
      <c r="J48" s="20">
        <v>4</v>
      </c>
    </row>
    <row r="49" spans="6:10" hidden="1">
      <c r="F49" s="20">
        <v>5</v>
      </c>
      <c r="H49" s="20">
        <v>5</v>
      </c>
      <c r="J49" s="20">
        <v>5</v>
      </c>
    </row>
    <row r="50" spans="6:10" hidden="1">
      <c r="F50" s="20">
        <v>6</v>
      </c>
      <c r="H50" s="20">
        <v>6</v>
      </c>
      <c r="J50" s="20">
        <v>6</v>
      </c>
    </row>
    <row r="51" spans="6:10" hidden="1">
      <c r="F51" s="20">
        <v>7</v>
      </c>
      <c r="H51" s="20">
        <v>7</v>
      </c>
      <c r="J51" s="20">
        <v>7</v>
      </c>
    </row>
    <row r="52" spans="6:10" hidden="1">
      <c r="F52" s="20">
        <v>8</v>
      </c>
      <c r="H52" s="20">
        <v>8</v>
      </c>
      <c r="J52" s="20">
        <v>8</v>
      </c>
    </row>
    <row r="53" spans="6:10" hidden="1">
      <c r="F53" s="20">
        <v>9</v>
      </c>
      <c r="H53" s="20">
        <v>9</v>
      </c>
      <c r="J53" s="20">
        <v>9</v>
      </c>
    </row>
    <row r="54" spans="6:10" hidden="1">
      <c r="F54" s="20">
        <v>10</v>
      </c>
      <c r="H54" s="20">
        <v>10</v>
      </c>
      <c r="J54" s="20">
        <v>10</v>
      </c>
    </row>
    <row r="55" spans="6:10" hidden="1">
      <c r="F55" s="20">
        <v>11</v>
      </c>
      <c r="H55" s="20">
        <v>11</v>
      </c>
      <c r="J55" s="20">
        <v>11</v>
      </c>
    </row>
    <row r="56" spans="6:10" hidden="1">
      <c r="F56" s="20">
        <v>12</v>
      </c>
      <c r="H56" s="20">
        <v>12</v>
      </c>
      <c r="J56" s="20">
        <v>12</v>
      </c>
    </row>
    <row r="57" spans="6:10" hidden="1">
      <c r="F57" s="20">
        <v>13</v>
      </c>
      <c r="J57" s="20">
        <v>13</v>
      </c>
    </row>
    <row r="58" spans="6:10" hidden="1">
      <c r="F58" s="20">
        <v>14</v>
      </c>
      <c r="J58" s="20">
        <v>14</v>
      </c>
    </row>
    <row r="59" spans="6:10" hidden="1">
      <c r="F59" s="20">
        <v>15</v>
      </c>
      <c r="J59" s="20">
        <v>15</v>
      </c>
    </row>
    <row r="60" spans="6:10" hidden="1">
      <c r="F60" s="20">
        <v>16</v>
      </c>
      <c r="J60" s="20">
        <v>16</v>
      </c>
    </row>
    <row r="61" spans="6:10" hidden="1">
      <c r="F61" s="20">
        <v>17</v>
      </c>
      <c r="J61" s="20">
        <v>17</v>
      </c>
    </row>
    <row r="62" spans="6:10" hidden="1">
      <c r="F62" s="20">
        <v>18</v>
      </c>
      <c r="J62" s="20">
        <v>18</v>
      </c>
    </row>
    <row r="63" spans="6:10" hidden="1">
      <c r="F63" s="20">
        <v>19</v>
      </c>
      <c r="J63" s="20">
        <v>19</v>
      </c>
    </row>
    <row r="64" spans="6:10" hidden="1">
      <c r="F64" s="20">
        <v>20</v>
      </c>
      <c r="J64" s="20">
        <v>20</v>
      </c>
    </row>
    <row r="65" spans="6:10" hidden="1">
      <c r="F65" s="20">
        <v>21</v>
      </c>
      <c r="J65" s="20">
        <v>21</v>
      </c>
    </row>
    <row r="66" spans="6:10" hidden="1">
      <c r="F66" s="20">
        <v>22</v>
      </c>
      <c r="J66" s="20">
        <v>22</v>
      </c>
    </row>
    <row r="67" spans="6:10" hidden="1">
      <c r="F67" s="20">
        <v>23</v>
      </c>
      <c r="J67" s="20">
        <v>23</v>
      </c>
    </row>
    <row r="68" spans="6:10" hidden="1">
      <c r="F68" s="20">
        <v>24</v>
      </c>
      <c r="J68" s="20">
        <v>24</v>
      </c>
    </row>
    <row r="69" spans="6:10" hidden="1">
      <c r="F69" s="20">
        <v>25</v>
      </c>
      <c r="J69" s="20">
        <v>25</v>
      </c>
    </row>
    <row r="70" spans="6:10" hidden="1">
      <c r="F70" s="20">
        <v>26</v>
      </c>
      <c r="J70" s="20">
        <v>26</v>
      </c>
    </row>
    <row r="71" spans="6:10" hidden="1">
      <c r="F71" s="20">
        <v>27</v>
      </c>
      <c r="J71" s="20">
        <v>27</v>
      </c>
    </row>
    <row r="72" spans="6:10" hidden="1">
      <c r="F72" s="20">
        <v>28</v>
      </c>
      <c r="J72" s="20">
        <v>28</v>
      </c>
    </row>
    <row r="73" spans="6:10" hidden="1">
      <c r="F73" s="20">
        <v>29</v>
      </c>
      <c r="J73" s="20">
        <v>29</v>
      </c>
    </row>
    <row r="74" spans="6:10" hidden="1">
      <c r="F74" s="20">
        <v>30</v>
      </c>
      <c r="J74" s="20">
        <v>30</v>
      </c>
    </row>
    <row r="75" spans="6:10" hidden="1">
      <c r="F75" s="20">
        <v>31</v>
      </c>
      <c r="J75" s="20">
        <v>31</v>
      </c>
    </row>
    <row r="76" spans="6:10" hidden="1">
      <c r="F76" s="20">
        <v>32</v>
      </c>
    </row>
    <row r="77" spans="6:10" hidden="1">
      <c r="F77" s="20">
        <v>33</v>
      </c>
    </row>
    <row r="78" spans="6:10" hidden="1">
      <c r="F78" s="20">
        <v>34</v>
      </c>
    </row>
    <row r="79" spans="6:10" hidden="1">
      <c r="F79" s="20">
        <v>35</v>
      </c>
    </row>
    <row r="80" spans="6:10" hidden="1">
      <c r="F80" s="20">
        <v>36</v>
      </c>
    </row>
    <row r="81" spans="6:6" hidden="1">
      <c r="F81" s="20">
        <v>37</v>
      </c>
    </row>
    <row r="82" spans="6:6" hidden="1">
      <c r="F82" s="20">
        <v>38</v>
      </c>
    </row>
    <row r="83" spans="6:6" hidden="1">
      <c r="F83" s="20">
        <v>39</v>
      </c>
    </row>
    <row r="84" spans="6:6" hidden="1">
      <c r="F84" s="20">
        <v>40</v>
      </c>
    </row>
    <row r="85" spans="6:6" hidden="1">
      <c r="F85" s="20">
        <v>41</v>
      </c>
    </row>
    <row r="86" spans="6:6" hidden="1">
      <c r="F86" s="20">
        <v>42</v>
      </c>
    </row>
    <row r="87" spans="6:6" hidden="1">
      <c r="F87" s="20">
        <v>43</v>
      </c>
    </row>
    <row r="88" spans="6:6" hidden="1">
      <c r="F88" s="20">
        <v>44</v>
      </c>
    </row>
    <row r="89" spans="6:6" hidden="1">
      <c r="F89" s="20">
        <v>45</v>
      </c>
    </row>
    <row r="90" spans="6:6" hidden="1">
      <c r="F90" s="20">
        <v>46</v>
      </c>
    </row>
    <row r="91" spans="6:6" hidden="1">
      <c r="F91" s="20">
        <v>47</v>
      </c>
    </row>
    <row r="92" spans="6:6" hidden="1">
      <c r="F92" s="20">
        <v>48</v>
      </c>
    </row>
    <row r="93" spans="6:6" hidden="1">
      <c r="F93" s="20">
        <v>49</v>
      </c>
    </row>
    <row r="94" spans="6:6" hidden="1">
      <c r="F94" s="20">
        <v>50</v>
      </c>
    </row>
    <row r="95" spans="6:6" hidden="1">
      <c r="F95" s="20">
        <v>51</v>
      </c>
    </row>
    <row r="96" spans="6:6" hidden="1">
      <c r="F96" s="20">
        <v>52</v>
      </c>
    </row>
    <row r="97" spans="6:6" hidden="1">
      <c r="F97" s="20">
        <v>53</v>
      </c>
    </row>
    <row r="98" spans="6:6" hidden="1">
      <c r="F98" s="20">
        <v>54</v>
      </c>
    </row>
    <row r="99" spans="6:6" hidden="1">
      <c r="F99" s="20">
        <v>55</v>
      </c>
    </row>
    <row r="100" spans="6:6" hidden="1">
      <c r="F100" s="20">
        <v>56</v>
      </c>
    </row>
    <row r="101" spans="6:6" hidden="1">
      <c r="F101" s="20">
        <v>57</v>
      </c>
    </row>
    <row r="102" spans="6:6" hidden="1">
      <c r="F102" s="20">
        <v>58</v>
      </c>
    </row>
    <row r="103" spans="6:6" hidden="1">
      <c r="F103" s="20">
        <v>59</v>
      </c>
    </row>
    <row r="104" spans="6:6" hidden="1">
      <c r="F104" s="20">
        <v>60</v>
      </c>
    </row>
    <row r="105" spans="6:6" hidden="1">
      <c r="F105" s="20">
        <v>61</v>
      </c>
    </row>
    <row r="106" spans="6:6" hidden="1">
      <c r="F106" s="20">
        <v>62</v>
      </c>
    </row>
    <row r="107" spans="6:6" hidden="1">
      <c r="F107" s="20">
        <v>63</v>
      </c>
    </row>
    <row r="108" spans="6:6" hidden="1">
      <c r="F108" s="20">
        <v>64</v>
      </c>
    </row>
    <row r="109" spans="6:6" hidden="1"/>
    <row r="110" spans="6:6" hidden="1"/>
  </sheetData>
  <sheetProtection selectLockedCells="1"/>
  <protectedRanges>
    <protectedRange sqref="L10" name="範囲1"/>
    <protectedRange sqref="C31:H31" name="範囲2_1"/>
    <protectedRange sqref="C30:K30" name="範囲2_1_1"/>
  </protectedRanges>
  <mergeCells count="8">
    <mergeCell ref="A5:L6"/>
    <mergeCell ref="A13:B13"/>
    <mergeCell ref="A14:B14"/>
    <mergeCell ref="C31:K31"/>
    <mergeCell ref="D13:J13"/>
    <mergeCell ref="A24:L27"/>
    <mergeCell ref="A29:L29"/>
    <mergeCell ref="C30:K30"/>
  </mergeCells>
  <phoneticPr fontId="2"/>
  <dataValidations count="5">
    <dataValidation type="list" allowBlank="1" showInputMessage="1" showErrorMessage="1" sqref="D7 D14:D22 D10:D12" xr:uid="{00000000-0002-0000-0000-000000000000}">
      <formula1>$D$45:$D$49</formula1>
    </dataValidation>
    <dataValidation type="list" allowBlank="1" showInputMessage="1" showErrorMessage="1" sqref="F7 F14:F22 F10:F12" xr:uid="{00000000-0002-0000-0000-000001000000}">
      <formula1>$F$45:$F$109</formula1>
    </dataValidation>
    <dataValidation type="list" allowBlank="1" showInputMessage="1" showErrorMessage="1" sqref="H7 H14:H22 H10:H12" xr:uid="{00000000-0002-0000-0000-000002000000}">
      <formula1>$H$45:$H$57</formula1>
    </dataValidation>
    <dataValidation type="list" allowBlank="1" showInputMessage="1" showErrorMessage="1" sqref="J7 J14:J22 J10:J12" xr:uid="{00000000-0002-0000-0000-000003000000}">
      <formula1>$J$45:$J$76</formula1>
    </dataValidation>
    <dataValidation type="list" allowBlank="1" showInputMessage="1" showErrorMessage="1" sqref="K7 K14:K22 K10:K12" xr:uid="{00000000-0002-0000-0000-000004000000}">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K68"/>
  <sheetViews>
    <sheetView view="pageBreakPreview" zoomScaleNormal="100" zoomScaleSheetLayoutView="100" zoomScalePageLayoutView="55" workbookViewId="0">
      <selection activeCell="K36" sqref="K36"/>
    </sheetView>
  </sheetViews>
  <sheetFormatPr defaultRowHeight="13.5"/>
  <cols>
    <col min="1" max="1" width="3" customWidth="1"/>
    <col min="2" max="2" width="7.625" style="76" customWidth="1"/>
    <col min="3" max="3" width="15.25" customWidth="1"/>
    <col min="4" max="4" width="16.875" customWidth="1"/>
    <col min="5" max="5" width="8" customWidth="1"/>
    <col min="6" max="6" width="5.375" customWidth="1"/>
    <col min="7" max="10" width="7.875" customWidth="1"/>
    <col min="11" max="11" width="14.125" customWidth="1"/>
  </cols>
  <sheetData>
    <row r="1" spans="1:11" ht="14.25">
      <c r="A1" s="37" t="s">
        <v>303</v>
      </c>
    </row>
    <row r="2" spans="1:11" ht="18.75">
      <c r="A2" s="929" t="s">
        <v>82</v>
      </c>
      <c r="B2" s="929"/>
      <c r="C2" s="929"/>
      <c r="D2" s="929"/>
      <c r="E2" s="929"/>
      <c r="F2" s="929"/>
      <c r="G2" s="929"/>
      <c r="H2" s="929"/>
      <c r="I2" s="929"/>
      <c r="J2" s="929"/>
      <c r="K2" s="929"/>
    </row>
    <row r="4" spans="1:11" ht="21.75" customHeight="1">
      <c r="A4" s="930" t="s">
        <v>216</v>
      </c>
      <c r="B4" s="930"/>
      <c r="C4" s="930"/>
      <c r="D4" s="930"/>
    </row>
    <row r="5" spans="1:11">
      <c r="A5" s="931" t="s">
        <v>217</v>
      </c>
      <c r="B5" s="932"/>
      <c r="C5" s="932"/>
      <c r="D5" s="932"/>
      <c r="E5" s="932"/>
      <c r="F5" s="932"/>
      <c r="G5" s="932"/>
      <c r="H5" s="932"/>
      <c r="I5" s="932"/>
      <c r="J5" s="932"/>
      <c r="K5" s="933"/>
    </row>
    <row r="6" spans="1:11">
      <c r="A6" s="934"/>
      <c r="B6" s="935"/>
      <c r="C6" s="935"/>
      <c r="D6" s="935"/>
      <c r="E6" s="935"/>
      <c r="F6" s="935"/>
      <c r="G6" s="935"/>
      <c r="H6" s="935"/>
      <c r="I6" s="935"/>
      <c r="J6" s="935"/>
      <c r="K6" s="936"/>
    </row>
    <row r="7" spans="1:11">
      <c r="A7" s="934"/>
      <c r="B7" s="935"/>
      <c r="C7" s="935"/>
      <c r="D7" s="935"/>
      <c r="E7" s="935"/>
      <c r="F7" s="935"/>
      <c r="G7" s="935"/>
      <c r="H7" s="935"/>
      <c r="I7" s="935"/>
      <c r="J7" s="935"/>
      <c r="K7" s="936"/>
    </row>
    <row r="8" spans="1:11">
      <c r="A8" s="934"/>
      <c r="B8" s="935"/>
      <c r="C8" s="935"/>
      <c r="D8" s="935"/>
      <c r="E8" s="935"/>
      <c r="F8" s="935"/>
      <c r="G8" s="935"/>
      <c r="H8" s="935"/>
      <c r="I8" s="935"/>
      <c r="J8" s="935"/>
      <c r="K8" s="936"/>
    </row>
    <row r="9" spans="1:11">
      <c r="A9" s="934"/>
      <c r="B9" s="935"/>
      <c r="C9" s="935"/>
      <c r="D9" s="935"/>
      <c r="E9" s="935"/>
      <c r="F9" s="935"/>
      <c r="G9" s="935"/>
      <c r="H9" s="935"/>
      <c r="I9" s="935"/>
      <c r="J9" s="935"/>
      <c r="K9" s="936"/>
    </row>
    <row r="10" spans="1:11">
      <c r="A10" s="934"/>
      <c r="B10" s="935"/>
      <c r="C10" s="935"/>
      <c r="D10" s="935"/>
      <c r="E10" s="935"/>
      <c r="F10" s="935"/>
      <c r="G10" s="935"/>
      <c r="H10" s="935"/>
      <c r="I10" s="935"/>
      <c r="J10" s="935"/>
      <c r="K10" s="936"/>
    </row>
    <row r="11" spans="1:11">
      <c r="A11" s="934"/>
      <c r="B11" s="935"/>
      <c r="C11" s="935"/>
      <c r="D11" s="935"/>
      <c r="E11" s="935"/>
      <c r="F11" s="935"/>
      <c r="G11" s="935"/>
      <c r="H11" s="935"/>
      <c r="I11" s="935"/>
      <c r="J11" s="935"/>
      <c r="K11" s="936"/>
    </row>
    <row r="12" spans="1:11">
      <c r="A12" s="934"/>
      <c r="B12" s="935"/>
      <c r="C12" s="935"/>
      <c r="D12" s="935"/>
      <c r="E12" s="935"/>
      <c r="F12" s="935"/>
      <c r="G12" s="935"/>
      <c r="H12" s="935"/>
      <c r="I12" s="935"/>
      <c r="J12" s="935"/>
      <c r="K12" s="936"/>
    </row>
    <row r="13" spans="1:11">
      <c r="A13" s="934"/>
      <c r="B13" s="935"/>
      <c r="C13" s="935"/>
      <c r="D13" s="935"/>
      <c r="E13" s="935"/>
      <c r="F13" s="935"/>
      <c r="G13" s="935"/>
      <c r="H13" s="935"/>
      <c r="I13" s="935"/>
      <c r="J13" s="935"/>
      <c r="K13" s="936"/>
    </row>
    <row r="14" spans="1:11">
      <c r="A14" s="934"/>
      <c r="B14" s="935"/>
      <c r="C14" s="935"/>
      <c r="D14" s="935"/>
      <c r="E14" s="935"/>
      <c r="F14" s="935"/>
      <c r="G14" s="935"/>
      <c r="H14" s="935"/>
      <c r="I14" s="935"/>
      <c r="J14" s="935"/>
      <c r="K14" s="936"/>
    </row>
    <row r="15" spans="1:11">
      <c r="A15" s="934"/>
      <c r="B15" s="935"/>
      <c r="C15" s="935"/>
      <c r="D15" s="935"/>
      <c r="E15" s="935"/>
      <c r="F15" s="935"/>
      <c r="G15" s="935"/>
      <c r="H15" s="935"/>
      <c r="I15" s="935"/>
      <c r="J15" s="935"/>
      <c r="K15" s="936"/>
    </row>
    <row r="16" spans="1:11">
      <c r="A16" s="934"/>
      <c r="B16" s="935"/>
      <c r="C16" s="935"/>
      <c r="D16" s="935"/>
      <c r="E16" s="935"/>
      <c r="F16" s="935"/>
      <c r="G16" s="935"/>
      <c r="H16" s="935"/>
      <c r="I16" s="935"/>
      <c r="J16" s="935"/>
      <c r="K16" s="936"/>
    </row>
    <row r="17" spans="1:11">
      <c r="A17" s="934"/>
      <c r="B17" s="935"/>
      <c r="C17" s="935"/>
      <c r="D17" s="935"/>
      <c r="E17" s="935"/>
      <c r="F17" s="935"/>
      <c r="G17" s="935"/>
      <c r="H17" s="935"/>
      <c r="I17" s="935"/>
      <c r="J17" s="935"/>
      <c r="K17" s="936"/>
    </row>
    <row r="18" spans="1:11">
      <c r="A18" s="934"/>
      <c r="B18" s="935"/>
      <c r="C18" s="935"/>
      <c r="D18" s="935"/>
      <c r="E18" s="935"/>
      <c r="F18" s="935"/>
      <c r="G18" s="935"/>
      <c r="H18" s="935"/>
      <c r="I18" s="935"/>
      <c r="J18" s="935"/>
      <c r="K18" s="936"/>
    </row>
    <row r="19" spans="1:11">
      <c r="A19" s="934"/>
      <c r="B19" s="935"/>
      <c r="C19" s="935"/>
      <c r="D19" s="935"/>
      <c r="E19" s="935"/>
      <c r="F19" s="935"/>
      <c r="G19" s="935"/>
      <c r="H19" s="935"/>
      <c r="I19" s="935"/>
      <c r="J19" s="935"/>
      <c r="K19" s="936"/>
    </row>
    <row r="20" spans="1:11">
      <c r="A20" s="934"/>
      <c r="B20" s="935"/>
      <c r="C20" s="935"/>
      <c r="D20" s="935"/>
      <c r="E20" s="935"/>
      <c r="F20" s="935"/>
      <c r="G20" s="935"/>
      <c r="H20" s="935"/>
      <c r="I20" s="935"/>
      <c r="J20" s="935"/>
      <c r="K20" s="936"/>
    </row>
    <row r="21" spans="1:11">
      <c r="A21" s="934"/>
      <c r="B21" s="935"/>
      <c r="C21" s="935"/>
      <c r="D21" s="935"/>
      <c r="E21" s="935"/>
      <c r="F21" s="935"/>
      <c r="G21" s="935"/>
      <c r="H21" s="935"/>
      <c r="I21" s="935"/>
      <c r="J21" s="935"/>
      <c r="K21" s="936"/>
    </row>
    <row r="22" spans="1:11">
      <c r="A22" s="934"/>
      <c r="B22" s="935"/>
      <c r="C22" s="935"/>
      <c r="D22" s="935"/>
      <c r="E22" s="935"/>
      <c r="F22" s="935"/>
      <c r="G22" s="935"/>
      <c r="H22" s="935"/>
      <c r="I22" s="935"/>
      <c r="J22" s="935"/>
      <c r="K22" s="936"/>
    </row>
    <row r="23" spans="1:11">
      <c r="A23" s="934"/>
      <c r="B23" s="935"/>
      <c r="C23" s="935"/>
      <c r="D23" s="935"/>
      <c r="E23" s="935"/>
      <c r="F23" s="935"/>
      <c r="G23" s="935"/>
      <c r="H23" s="935"/>
      <c r="I23" s="935"/>
      <c r="J23" s="935"/>
      <c r="K23" s="936"/>
    </row>
    <row r="24" spans="1:11">
      <c r="A24" s="934"/>
      <c r="B24" s="935"/>
      <c r="C24" s="935"/>
      <c r="D24" s="935"/>
      <c r="E24" s="935"/>
      <c r="F24" s="935"/>
      <c r="G24" s="935"/>
      <c r="H24" s="935"/>
      <c r="I24" s="935"/>
      <c r="J24" s="935"/>
      <c r="K24" s="936"/>
    </row>
    <row r="25" spans="1:11">
      <c r="A25" s="937"/>
      <c r="B25" s="938"/>
      <c r="C25" s="938"/>
      <c r="D25" s="938"/>
      <c r="E25" s="938"/>
      <c r="F25" s="938"/>
      <c r="G25" s="938"/>
      <c r="H25" s="938"/>
      <c r="I25" s="938"/>
      <c r="J25" s="938"/>
      <c r="K25" s="939"/>
    </row>
    <row r="26" spans="1:11">
      <c r="A26" s="373"/>
      <c r="B26" s="373"/>
      <c r="C26" s="373"/>
      <c r="D26" s="373"/>
      <c r="E26" s="373"/>
      <c r="F26" s="373"/>
      <c r="G26" s="373"/>
      <c r="H26" s="373"/>
      <c r="I26" s="373"/>
      <c r="J26" s="373"/>
      <c r="K26" s="373"/>
    </row>
    <row r="27" spans="1:11">
      <c r="A27" s="373"/>
      <c r="B27" s="373"/>
      <c r="C27" s="373"/>
      <c r="D27" s="373"/>
      <c r="E27" s="373"/>
      <c r="F27" s="373"/>
      <c r="G27" s="373"/>
      <c r="H27" s="373"/>
      <c r="I27" s="373"/>
      <c r="J27" s="373"/>
      <c r="K27" s="373"/>
    </row>
    <row r="28" spans="1:11">
      <c r="A28" s="373"/>
      <c r="B28" s="373"/>
      <c r="C28" s="373"/>
      <c r="D28" s="373"/>
      <c r="E28" s="373"/>
      <c r="F28" s="373"/>
      <c r="G28" s="373"/>
      <c r="H28" s="373"/>
      <c r="I28" s="373"/>
      <c r="J28" s="373"/>
      <c r="K28" s="373"/>
    </row>
    <row r="29" spans="1:11" ht="17.25">
      <c r="A29" s="930" t="s">
        <v>218</v>
      </c>
      <c r="B29" s="930"/>
      <c r="C29" s="930"/>
      <c r="D29" s="930"/>
      <c r="E29" s="930"/>
      <c r="F29" s="930"/>
      <c r="G29" s="930"/>
      <c r="H29" s="930"/>
      <c r="I29" s="930"/>
      <c r="J29" s="930"/>
      <c r="K29" s="930"/>
    </row>
    <row r="30" spans="1:11" ht="13.5" customHeight="1">
      <c r="A30" s="509"/>
      <c r="B30" s="940" t="s">
        <v>85</v>
      </c>
      <c r="C30" s="941" t="s">
        <v>57</v>
      </c>
      <c r="D30" s="942" t="s">
        <v>33</v>
      </c>
      <c r="E30" s="945" t="s">
        <v>86</v>
      </c>
      <c r="F30" s="946"/>
      <c r="G30" s="941" t="s">
        <v>87</v>
      </c>
      <c r="H30" s="941"/>
      <c r="I30" s="941"/>
      <c r="J30" s="941"/>
      <c r="K30" s="941" t="s">
        <v>88</v>
      </c>
    </row>
    <row r="31" spans="1:11">
      <c r="A31" s="509"/>
      <c r="B31" s="940"/>
      <c r="C31" s="941"/>
      <c r="D31" s="943"/>
      <c r="E31" s="947"/>
      <c r="F31" s="948"/>
      <c r="G31" s="951" t="s">
        <v>89</v>
      </c>
      <c r="H31" s="940" t="s">
        <v>90</v>
      </c>
      <c r="I31" s="952" t="s">
        <v>91</v>
      </c>
      <c r="J31" s="952"/>
      <c r="K31" s="941"/>
    </row>
    <row r="32" spans="1:11" ht="23.25" customHeight="1">
      <c r="A32" s="509"/>
      <c r="B32" s="940"/>
      <c r="C32" s="941"/>
      <c r="D32" s="944"/>
      <c r="E32" s="949"/>
      <c r="F32" s="950"/>
      <c r="G32" s="951"/>
      <c r="H32" s="940"/>
      <c r="I32" s="77"/>
      <c r="J32" s="374" t="s">
        <v>92</v>
      </c>
      <c r="K32" s="941"/>
    </row>
    <row r="33" spans="1:11" ht="28.35" customHeight="1">
      <c r="A33" s="78">
        <v>1</v>
      </c>
      <c r="B33" s="175" t="s">
        <v>97</v>
      </c>
      <c r="C33" s="176" t="s">
        <v>219</v>
      </c>
      <c r="D33" s="176" t="s">
        <v>220</v>
      </c>
      <c r="E33" s="79"/>
      <c r="F33" s="79" t="s">
        <v>221</v>
      </c>
      <c r="G33" s="81"/>
      <c r="H33" s="81"/>
      <c r="I33" s="81"/>
      <c r="J33" s="375"/>
      <c r="K33" s="81"/>
    </row>
    <row r="34" spans="1:11" ht="28.35" customHeight="1">
      <c r="A34" s="78">
        <v>2</v>
      </c>
      <c r="B34" s="79"/>
      <c r="C34" s="80"/>
      <c r="D34" s="80"/>
      <c r="E34" s="80"/>
      <c r="F34" s="79" t="s">
        <v>221</v>
      </c>
      <c r="G34" s="81"/>
      <c r="H34" s="81"/>
      <c r="I34" s="81"/>
      <c r="J34" s="375"/>
      <c r="K34" s="81"/>
    </row>
    <row r="35" spans="1:11" ht="28.35" customHeight="1">
      <c r="A35" s="78">
        <v>3</v>
      </c>
      <c r="B35" s="79"/>
      <c r="C35" s="80"/>
      <c r="D35" s="80"/>
      <c r="E35" s="80"/>
      <c r="F35" s="79" t="s">
        <v>221</v>
      </c>
      <c r="G35" s="81"/>
      <c r="H35" s="81"/>
      <c r="I35" s="81"/>
      <c r="J35" s="375"/>
      <c r="K35" s="81"/>
    </row>
    <row r="36" spans="1:11" ht="26.25" customHeight="1">
      <c r="B36" s="76" t="s">
        <v>93</v>
      </c>
      <c r="G36" s="509" t="s">
        <v>70</v>
      </c>
      <c r="H36" s="509"/>
      <c r="I36" s="509"/>
      <c r="J36" s="82">
        <f>SUM(J33:J35)</f>
        <v>0</v>
      </c>
    </row>
    <row r="37" spans="1:11" ht="26.25" customHeight="1">
      <c r="G37" s="75"/>
      <c r="H37" s="75"/>
      <c r="I37" s="75"/>
      <c r="J37" s="83"/>
    </row>
    <row r="38" spans="1:11" ht="76.5" customHeight="1">
      <c r="G38" s="75"/>
      <c r="H38" s="75"/>
      <c r="I38" s="75"/>
      <c r="J38" s="83"/>
    </row>
    <row r="39" spans="1:11" ht="15" customHeight="1">
      <c r="G39" s="75"/>
      <c r="H39" s="75"/>
      <c r="I39" s="75"/>
      <c r="J39" s="83"/>
    </row>
    <row r="40" spans="1:11" ht="33" customHeight="1">
      <c r="A40" s="928" t="s">
        <v>222</v>
      </c>
      <c r="B40" s="928"/>
      <c r="C40" s="928"/>
      <c r="D40" s="928"/>
      <c r="E40" s="928"/>
      <c r="F40" s="928"/>
      <c r="G40" s="75"/>
      <c r="H40" s="75"/>
      <c r="I40" s="75"/>
      <c r="J40" s="83"/>
    </row>
    <row r="41" spans="1:11" ht="21" customHeight="1">
      <c r="A41" s="84" t="s">
        <v>94</v>
      </c>
      <c r="G41" s="75"/>
      <c r="H41" s="75"/>
      <c r="I41" s="75"/>
      <c r="J41" s="83"/>
    </row>
    <row r="42" spans="1:11" ht="21" customHeight="1">
      <c r="A42" s="953" t="s">
        <v>95</v>
      </c>
      <c r="B42" s="953"/>
      <c r="C42" s="954" t="s">
        <v>96</v>
      </c>
      <c r="D42" s="954"/>
      <c r="E42" s="954"/>
      <c r="F42" s="954"/>
      <c r="G42" s="954"/>
      <c r="H42" s="954"/>
      <c r="I42" s="954"/>
      <c r="J42" s="954"/>
      <c r="K42" s="954"/>
    </row>
    <row r="43" spans="1:11" ht="21" customHeight="1">
      <c r="A43" s="955"/>
      <c r="B43" s="955"/>
      <c r="C43" s="956"/>
      <c r="D43" s="956"/>
      <c r="E43" s="956"/>
      <c r="F43" s="956"/>
      <c r="G43" s="956"/>
      <c r="H43" s="956"/>
      <c r="I43" s="956"/>
      <c r="J43" s="956"/>
      <c r="K43" s="956"/>
    </row>
    <row r="44" spans="1:11" ht="21" customHeight="1">
      <c r="A44" s="955"/>
      <c r="B44" s="955"/>
      <c r="C44" s="956"/>
      <c r="D44" s="956"/>
      <c r="E44" s="956"/>
      <c r="F44" s="956"/>
      <c r="G44" s="956"/>
      <c r="H44" s="956"/>
      <c r="I44" s="956"/>
      <c r="J44" s="956"/>
      <c r="K44" s="956"/>
    </row>
    <row r="45" spans="1:11" ht="21" customHeight="1">
      <c r="A45" s="955"/>
      <c r="B45" s="955"/>
      <c r="C45" s="956"/>
      <c r="D45" s="956"/>
      <c r="E45" s="956"/>
      <c r="F45" s="956"/>
      <c r="G45" s="956"/>
      <c r="H45" s="956"/>
      <c r="I45" s="956"/>
      <c r="J45" s="956"/>
      <c r="K45" s="956"/>
    </row>
    <row r="46" spans="1:11" ht="21" customHeight="1">
      <c r="A46" s="955"/>
      <c r="B46" s="955"/>
      <c r="C46" s="956"/>
      <c r="D46" s="956"/>
      <c r="E46" s="956"/>
      <c r="F46" s="956"/>
      <c r="G46" s="956"/>
      <c r="H46" s="956"/>
      <c r="I46" s="956"/>
      <c r="J46" s="956"/>
      <c r="K46" s="956"/>
    </row>
    <row r="47" spans="1:11" ht="21" customHeight="1">
      <c r="A47" s="955"/>
      <c r="B47" s="955"/>
      <c r="C47" s="956"/>
      <c r="D47" s="956"/>
      <c r="E47" s="956"/>
      <c r="F47" s="956"/>
      <c r="G47" s="956"/>
      <c r="H47" s="956"/>
      <c r="I47" s="956"/>
      <c r="J47" s="956"/>
      <c r="K47" s="956"/>
    </row>
    <row r="48" spans="1:11" ht="21" customHeight="1">
      <c r="A48" s="955"/>
      <c r="B48" s="955"/>
      <c r="C48" s="956"/>
      <c r="D48" s="956"/>
      <c r="E48" s="956"/>
      <c r="F48" s="956"/>
      <c r="G48" s="956"/>
      <c r="H48" s="956"/>
      <c r="I48" s="956"/>
      <c r="J48" s="956"/>
      <c r="K48" s="956"/>
    </row>
    <row r="49" spans="1:11" ht="21" customHeight="1">
      <c r="A49" s="955"/>
      <c r="B49" s="955"/>
      <c r="C49" s="956"/>
      <c r="D49" s="956"/>
      <c r="E49" s="956"/>
      <c r="F49" s="956"/>
      <c r="G49" s="956"/>
      <c r="H49" s="956"/>
      <c r="I49" s="956"/>
      <c r="J49" s="956"/>
      <c r="K49" s="956"/>
    </row>
    <row r="50" spans="1:11" ht="14.25" customHeight="1">
      <c r="A50" s="177"/>
      <c r="B50" s="177"/>
      <c r="C50" s="178"/>
      <c r="D50" s="178"/>
      <c r="E50" s="178"/>
      <c r="F50" s="178"/>
      <c r="G50" s="178"/>
      <c r="H50" s="178"/>
      <c r="I50" s="178"/>
      <c r="J50" s="178"/>
      <c r="K50" s="178"/>
    </row>
    <row r="51" spans="1:11" ht="14.25" customHeight="1">
      <c r="A51" s="177"/>
      <c r="B51" s="177"/>
      <c r="C51" s="178"/>
      <c r="D51" s="178"/>
      <c r="E51" s="178"/>
      <c r="F51" s="178"/>
      <c r="G51" s="178"/>
      <c r="H51" s="178"/>
      <c r="I51" s="178"/>
      <c r="J51" s="178"/>
      <c r="K51" s="178"/>
    </row>
    <row r="53" spans="1:11" ht="17.25">
      <c r="A53" s="930" t="s">
        <v>223</v>
      </c>
      <c r="B53" s="930"/>
      <c r="C53" s="930"/>
      <c r="D53" s="930"/>
      <c r="E53" s="930"/>
      <c r="F53" s="930"/>
      <c r="G53" s="930"/>
      <c r="H53" s="930"/>
      <c r="I53" s="930"/>
      <c r="J53" s="930"/>
      <c r="K53" s="930"/>
    </row>
    <row r="54" spans="1:11">
      <c r="A54" s="957"/>
      <c r="B54" s="958"/>
      <c r="C54" s="958"/>
      <c r="D54" s="958"/>
      <c r="E54" s="958"/>
      <c r="F54" s="958"/>
      <c r="G54" s="958"/>
      <c r="H54" s="958"/>
      <c r="I54" s="958"/>
      <c r="J54" s="958"/>
      <c r="K54" s="959"/>
    </row>
    <row r="55" spans="1:11">
      <c r="A55" s="960"/>
      <c r="B55" s="961"/>
      <c r="C55" s="961"/>
      <c r="D55" s="961"/>
      <c r="E55" s="961"/>
      <c r="F55" s="961"/>
      <c r="G55" s="961"/>
      <c r="H55" s="961"/>
      <c r="I55" s="961"/>
      <c r="J55" s="961"/>
      <c r="K55" s="962"/>
    </row>
    <row r="56" spans="1:11">
      <c r="A56" s="960"/>
      <c r="B56" s="961"/>
      <c r="C56" s="961"/>
      <c r="D56" s="961"/>
      <c r="E56" s="961"/>
      <c r="F56" s="961"/>
      <c r="G56" s="961"/>
      <c r="H56" s="961"/>
      <c r="I56" s="961"/>
      <c r="J56" s="961"/>
      <c r="K56" s="962"/>
    </row>
    <row r="57" spans="1:11">
      <c r="A57" s="960"/>
      <c r="B57" s="961"/>
      <c r="C57" s="961"/>
      <c r="D57" s="961"/>
      <c r="E57" s="961"/>
      <c r="F57" s="961"/>
      <c r="G57" s="961"/>
      <c r="H57" s="961"/>
      <c r="I57" s="961"/>
      <c r="J57" s="961"/>
      <c r="K57" s="962"/>
    </row>
    <row r="58" spans="1:11">
      <c r="A58" s="960"/>
      <c r="B58" s="961"/>
      <c r="C58" s="961"/>
      <c r="D58" s="961"/>
      <c r="E58" s="961"/>
      <c r="F58" s="961"/>
      <c r="G58" s="961"/>
      <c r="H58" s="961"/>
      <c r="I58" s="961"/>
      <c r="J58" s="961"/>
      <c r="K58" s="962"/>
    </row>
    <row r="59" spans="1:11">
      <c r="A59" s="960"/>
      <c r="B59" s="961"/>
      <c r="C59" s="961"/>
      <c r="D59" s="961"/>
      <c r="E59" s="961"/>
      <c r="F59" s="961"/>
      <c r="G59" s="961"/>
      <c r="H59" s="961"/>
      <c r="I59" s="961"/>
      <c r="J59" s="961"/>
      <c r="K59" s="962"/>
    </row>
    <row r="60" spans="1:11">
      <c r="A60" s="960"/>
      <c r="B60" s="961"/>
      <c r="C60" s="961"/>
      <c r="D60" s="961"/>
      <c r="E60" s="961"/>
      <c r="F60" s="961"/>
      <c r="G60" s="961"/>
      <c r="H60" s="961"/>
      <c r="I60" s="961"/>
      <c r="J60" s="961"/>
      <c r="K60" s="962"/>
    </row>
    <row r="61" spans="1:11">
      <c r="A61" s="960"/>
      <c r="B61" s="961"/>
      <c r="C61" s="961"/>
      <c r="D61" s="961"/>
      <c r="E61" s="961"/>
      <c r="F61" s="961"/>
      <c r="G61" s="961"/>
      <c r="H61" s="961"/>
      <c r="I61" s="961"/>
      <c r="J61" s="961"/>
      <c r="K61" s="962"/>
    </row>
    <row r="62" spans="1:11">
      <c r="A62" s="960"/>
      <c r="B62" s="961"/>
      <c r="C62" s="961"/>
      <c r="D62" s="961"/>
      <c r="E62" s="961"/>
      <c r="F62" s="961"/>
      <c r="G62" s="961"/>
      <c r="H62" s="961"/>
      <c r="I62" s="961"/>
      <c r="J62" s="961"/>
      <c r="K62" s="962"/>
    </row>
    <row r="63" spans="1:11">
      <c r="A63" s="963"/>
      <c r="B63" s="964"/>
      <c r="C63" s="964"/>
      <c r="D63" s="964"/>
      <c r="E63" s="964"/>
      <c r="F63" s="964"/>
      <c r="G63" s="964"/>
      <c r="H63" s="964"/>
      <c r="I63" s="964"/>
      <c r="J63" s="964"/>
      <c r="K63" s="965"/>
    </row>
    <row r="64" spans="1:11">
      <c r="B64" s="85"/>
      <c r="C64" s="85"/>
      <c r="D64" s="85"/>
    </row>
    <row r="65" spans="2:4">
      <c r="B65" s="85" t="s">
        <v>97</v>
      </c>
      <c r="C65" s="86" t="s">
        <v>98</v>
      </c>
      <c r="D65" s="86"/>
    </row>
    <row r="66" spans="2:4">
      <c r="B66" s="86" t="s">
        <v>99</v>
      </c>
      <c r="C66" s="86" t="s">
        <v>100</v>
      </c>
      <c r="D66" s="86"/>
    </row>
    <row r="67" spans="2:4">
      <c r="B67" s="86" t="s">
        <v>101</v>
      </c>
      <c r="C67" s="86" t="s">
        <v>102</v>
      </c>
      <c r="D67" s="86"/>
    </row>
    <row r="68" spans="2:4">
      <c r="B68" s="86"/>
      <c r="C68" s="86" t="s">
        <v>103</v>
      </c>
      <c r="D68" s="86"/>
    </row>
  </sheetData>
  <mergeCells count="34">
    <mergeCell ref="A54:K63"/>
    <mergeCell ref="A45:B45"/>
    <mergeCell ref="C45:K45"/>
    <mergeCell ref="A46:B46"/>
    <mergeCell ref="C46:K46"/>
    <mergeCell ref="A47:B47"/>
    <mergeCell ref="C47:K47"/>
    <mergeCell ref="A48:B48"/>
    <mergeCell ref="C48:K48"/>
    <mergeCell ref="A49:B49"/>
    <mergeCell ref="C49:K49"/>
    <mergeCell ref="A53:K53"/>
    <mergeCell ref="A42:B42"/>
    <mergeCell ref="C42:K42"/>
    <mergeCell ref="A43:B43"/>
    <mergeCell ref="C43:K43"/>
    <mergeCell ref="A44:B44"/>
    <mergeCell ref="C44:K44"/>
    <mergeCell ref="A40:F40"/>
    <mergeCell ref="A2:K2"/>
    <mergeCell ref="A4:D4"/>
    <mergeCell ref="A5:K25"/>
    <mergeCell ref="A29:K29"/>
    <mergeCell ref="A30:A32"/>
    <mergeCell ref="B30:B32"/>
    <mergeCell ref="C30:C32"/>
    <mergeCell ref="D30:D32"/>
    <mergeCell ref="E30:F32"/>
    <mergeCell ref="G30:J30"/>
    <mergeCell ref="K30:K32"/>
    <mergeCell ref="G31:G32"/>
    <mergeCell ref="H31:H32"/>
    <mergeCell ref="I31:J31"/>
    <mergeCell ref="G36:I36"/>
  </mergeCells>
  <phoneticPr fontId="2"/>
  <dataValidations count="2">
    <dataValidation type="list" allowBlank="1" showInputMessage="1" showErrorMessage="1" sqref="B33:B35" xr:uid="{00000000-0002-0000-0900-000000000000}">
      <formula1>$B$64:$B$67</formula1>
    </dataValidation>
    <dataValidation type="list" allowBlank="1" showInputMessage="1" showErrorMessage="1" prompt="・調整済（協定書又は同意書を締結している状態）_x000a_・調整中（連携条件など具体的な内容について調整を行っている状態であり、卒園後の受入人数等について口頭での同意を受けている）_x000a_・今後調整（具体的な調整が協議ができていない状態（挨拶程度））_x000a_・未実施（希望する園に対して挨拶を今後行う状態）" sqref="K33:K35" xr:uid="{00000000-0002-0000-0900-000001000000}">
      <formula1>$C$64:$C$68</formula1>
    </dataValidation>
  </dataValidations>
  <pageMargins left="0.25" right="0.25" top="0.75" bottom="0.72916666666666663" header="0.3" footer="0.3"/>
  <pageSetup paperSize="9" scale="98" orientation="portrait" horizontalDpi="4294967293" r:id="rId1"/>
  <rowBreaks count="1" manualBreakCount="1">
    <brk id="3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ltText="">
                <anchor moveWithCells="1">
                  <from>
                    <xdr:col>6</xdr:col>
                    <xdr:colOff>171450</xdr:colOff>
                    <xdr:row>32</xdr:row>
                    <xdr:rowOff>76200</xdr:rowOff>
                  </from>
                  <to>
                    <xdr:col>6</xdr:col>
                    <xdr:colOff>504825</xdr:colOff>
                    <xdr:row>32</xdr:row>
                    <xdr:rowOff>266700</xdr:rowOff>
                  </to>
                </anchor>
              </controlPr>
            </control>
          </mc:Choice>
        </mc:AlternateContent>
        <mc:AlternateContent xmlns:mc="http://schemas.openxmlformats.org/markup-compatibility/2006">
          <mc:Choice Requires="x14">
            <control shapeId="91138" r:id="rId5" name="Check Box 2">
              <controlPr defaultSize="0" autoFill="0" autoLine="0" autoPict="0" altText="">
                <anchor moveWithCells="1">
                  <from>
                    <xdr:col>6</xdr:col>
                    <xdr:colOff>180975</xdr:colOff>
                    <xdr:row>33</xdr:row>
                    <xdr:rowOff>66675</xdr:rowOff>
                  </from>
                  <to>
                    <xdr:col>6</xdr:col>
                    <xdr:colOff>514350</xdr:colOff>
                    <xdr:row>33</xdr:row>
                    <xdr:rowOff>257175</xdr:rowOff>
                  </to>
                </anchor>
              </controlPr>
            </control>
          </mc:Choice>
        </mc:AlternateContent>
        <mc:AlternateContent xmlns:mc="http://schemas.openxmlformats.org/markup-compatibility/2006">
          <mc:Choice Requires="x14">
            <control shapeId="91139" r:id="rId6" name="Check Box 3">
              <controlPr defaultSize="0" autoFill="0" autoLine="0" autoPict="0" altText="">
                <anchor moveWithCells="1">
                  <from>
                    <xdr:col>6</xdr:col>
                    <xdr:colOff>180975</xdr:colOff>
                    <xdr:row>34</xdr:row>
                    <xdr:rowOff>57150</xdr:rowOff>
                  </from>
                  <to>
                    <xdr:col>6</xdr:col>
                    <xdr:colOff>514350</xdr:colOff>
                    <xdr:row>34</xdr:row>
                    <xdr:rowOff>247650</xdr:rowOff>
                  </to>
                </anchor>
              </controlPr>
            </control>
          </mc:Choice>
        </mc:AlternateContent>
        <mc:AlternateContent xmlns:mc="http://schemas.openxmlformats.org/markup-compatibility/2006">
          <mc:Choice Requires="x14">
            <control shapeId="91140" r:id="rId7" name="Check Box 4">
              <controlPr defaultSize="0" autoFill="0" autoLine="0" autoPict="0" altText="">
                <anchor moveWithCells="1">
                  <from>
                    <xdr:col>7</xdr:col>
                    <xdr:colOff>152400</xdr:colOff>
                    <xdr:row>32</xdr:row>
                    <xdr:rowOff>57150</xdr:rowOff>
                  </from>
                  <to>
                    <xdr:col>7</xdr:col>
                    <xdr:colOff>485775</xdr:colOff>
                    <xdr:row>32</xdr:row>
                    <xdr:rowOff>247650</xdr:rowOff>
                  </to>
                </anchor>
              </controlPr>
            </control>
          </mc:Choice>
        </mc:AlternateContent>
        <mc:AlternateContent xmlns:mc="http://schemas.openxmlformats.org/markup-compatibility/2006">
          <mc:Choice Requires="x14">
            <control shapeId="91141" r:id="rId8" name="Check Box 5">
              <controlPr defaultSize="0" autoFill="0" autoLine="0" autoPict="0" altText="">
                <anchor moveWithCells="1">
                  <from>
                    <xdr:col>7</xdr:col>
                    <xdr:colOff>161925</xdr:colOff>
                    <xdr:row>33</xdr:row>
                    <xdr:rowOff>47625</xdr:rowOff>
                  </from>
                  <to>
                    <xdr:col>7</xdr:col>
                    <xdr:colOff>495300</xdr:colOff>
                    <xdr:row>33</xdr:row>
                    <xdr:rowOff>238125</xdr:rowOff>
                  </to>
                </anchor>
              </controlPr>
            </control>
          </mc:Choice>
        </mc:AlternateContent>
        <mc:AlternateContent xmlns:mc="http://schemas.openxmlformats.org/markup-compatibility/2006">
          <mc:Choice Requires="x14">
            <control shapeId="91142" r:id="rId9" name="Check Box 6">
              <controlPr defaultSize="0" autoFill="0" autoLine="0" autoPict="0" altText="">
                <anchor moveWithCells="1">
                  <from>
                    <xdr:col>7</xdr:col>
                    <xdr:colOff>161925</xdr:colOff>
                    <xdr:row>34</xdr:row>
                    <xdr:rowOff>38100</xdr:rowOff>
                  </from>
                  <to>
                    <xdr:col>7</xdr:col>
                    <xdr:colOff>495300</xdr:colOff>
                    <xdr:row>34</xdr:row>
                    <xdr:rowOff>228600</xdr:rowOff>
                  </to>
                </anchor>
              </controlPr>
            </control>
          </mc:Choice>
        </mc:AlternateContent>
        <mc:AlternateContent xmlns:mc="http://schemas.openxmlformats.org/markup-compatibility/2006">
          <mc:Choice Requires="x14">
            <control shapeId="91143" r:id="rId10" name="Check Box 7">
              <controlPr defaultSize="0" autoFill="0" autoLine="0" autoPict="0" altText="">
                <anchor moveWithCells="1">
                  <from>
                    <xdr:col>8</xdr:col>
                    <xdr:colOff>180975</xdr:colOff>
                    <xdr:row>32</xdr:row>
                    <xdr:rowOff>57150</xdr:rowOff>
                  </from>
                  <to>
                    <xdr:col>8</xdr:col>
                    <xdr:colOff>514350</xdr:colOff>
                    <xdr:row>32</xdr:row>
                    <xdr:rowOff>247650</xdr:rowOff>
                  </to>
                </anchor>
              </controlPr>
            </control>
          </mc:Choice>
        </mc:AlternateContent>
        <mc:AlternateContent xmlns:mc="http://schemas.openxmlformats.org/markup-compatibility/2006">
          <mc:Choice Requires="x14">
            <control shapeId="91144" r:id="rId11" name="Check Box 8">
              <controlPr defaultSize="0" autoFill="0" autoLine="0" autoPict="0" altText="">
                <anchor moveWithCells="1">
                  <from>
                    <xdr:col>8</xdr:col>
                    <xdr:colOff>190500</xdr:colOff>
                    <xdr:row>33</xdr:row>
                    <xdr:rowOff>47625</xdr:rowOff>
                  </from>
                  <to>
                    <xdr:col>8</xdr:col>
                    <xdr:colOff>523875</xdr:colOff>
                    <xdr:row>33</xdr:row>
                    <xdr:rowOff>238125</xdr:rowOff>
                  </to>
                </anchor>
              </controlPr>
            </control>
          </mc:Choice>
        </mc:AlternateContent>
        <mc:AlternateContent xmlns:mc="http://schemas.openxmlformats.org/markup-compatibility/2006">
          <mc:Choice Requires="x14">
            <control shapeId="91145" r:id="rId12" name="Check Box 9">
              <controlPr defaultSize="0" autoFill="0" autoLine="0" autoPict="0" altText="">
                <anchor moveWithCells="1">
                  <from>
                    <xdr:col>8</xdr:col>
                    <xdr:colOff>190500</xdr:colOff>
                    <xdr:row>34</xdr:row>
                    <xdr:rowOff>38100</xdr:rowOff>
                  </from>
                  <to>
                    <xdr:col>8</xdr:col>
                    <xdr:colOff>523875</xdr:colOff>
                    <xdr:row>34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BD24"/>
  <sheetViews>
    <sheetView view="pageBreakPreview" zoomScale="130" zoomScaleNormal="100" zoomScaleSheetLayoutView="130" workbookViewId="0">
      <selection activeCell="AO6" sqref="AO6:AY6"/>
    </sheetView>
  </sheetViews>
  <sheetFormatPr defaultColWidth="1.625" defaultRowHeight="17.100000000000001" customHeight="1"/>
  <cols>
    <col min="1" max="17" width="1.625" style="300"/>
    <col min="18" max="18" width="1.625" style="300" customWidth="1"/>
    <col min="19" max="22" width="1.625" style="300"/>
    <col min="23" max="23" width="2.5" style="300" customWidth="1"/>
    <col min="24" max="27" width="1.625" style="300"/>
    <col min="28" max="28" width="1.625" style="300" customWidth="1"/>
    <col min="29" max="49" width="1.625" style="300"/>
    <col min="50" max="56" width="1.625" style="300" customWidth="1"/>
    <col min="57" max="16384" width="1.625" style="300"/>
  </cols>
  <sheetData>
    <row r="1" spans="1:56" ht="17.100000000000001" customHeight="1">
      <c r="A1" s="299" t="s">
        <v>380</v>
      </c>
    </row>
    <row r="2" spans="1:56" ht="17.100000000000001" customHeight="1">
      <c r="A2" s="966" t="s">
        <v>369</v>
      </c>
      <c r="B2" s="966"/>
      <c r="C2" s="966"/>
      <c r="D2" s="966"/>
      <c r="E2" s="966"/>
      <c r="F2" s="966"/>
      <c r="G2" s="966"/>
      <c r="H2" s="966"/>
      <c r="I2" s="966"/>
      <c r="J2" s="966"/>
      <c r="K2" s="966"/>
      <c r="L2" s="966"/>
      <c r="M2" s="966"/>
      <c r="N2" s="966"/>
      <c r="O2" s="966"/>
      <c r="P2" s="966"/>
      <c r="Q2" s="966"/>
      <c r="R2" s="966"/>
      <c r="S2" s="966"/>
      <c r="T2" s="966"/>
      <c r="U2" s="966"/>
      <c r="V2" s="966"/>
      <c r="W2" s="966"/>
      <c r="X2" s="966"/>
      <c r="Y2" s="966"/>
      <c r="Z2" s="966"/>
      <c r="AA2" s="966"/>
      <c r="AB2" s="966"/>
      <c r="AC2" s="966"/>
      <c r="AD2" s="966"/>
      <c r="AE2" s="966"/>
      <c r="AF2" s="966"/>
      <c r="AG2" s="966"/>
      <c r="AH2" s="966"/>
      <c r="AI2" s="966"/>
      <c r="AJ2" s="966"/>
      <c r="AK2" s="966"/>
      <c r="AL2" s="966"/>
      <c r="AM2" s="966"/>
      <c r="AN2" s="966"/>
      <c r="AO2" s="966"/>
      <c r="AP2" s="966"/>
      <c r="AQ2" s="966"/>
      <c r="AR2" s="966"/>
      <c r="AS2" s="966"/>
      <c r="AT2" s="966"/>
      <c r="AU2" s="966"/>
      <c r="AV2" s="966"/>
      <c r="AW2" s="966"/>
      <c r="AX2" s="966"/>
      <c r="AY2" s="966"/>
      <c r="AZ2" s="966"/>
      <c r="BA2" s="966"/>
      <c r="BB2" s="966"/>
      <c r="BC2" s="966"/>
      <c r="BD2" s="966"/>
    </row>
    <row r="3" spans="1:56" ht="17.100000000000001" customHeight="1">
      <c r="A3" s="966"/>
      <c r="B3" s="966"/>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c r="AL3" s="966"/>
      <c r="AM3" s="966"/>
      <c r="AN3" s="966"/>
      <c r="AO3" s="966"/>
      <c r="AP3" s="966"/>
      <c r="AQ3" s="966"/>
      <c r="AR3" s="966"/>
      <c r="AS3" s="966"/>
      <c r="AT3" s="966"/>
      <c r="AU3" s="966"/>
      <c r="AV3" s="966"/>
      <c r="AW3" s="966"/>
      <c r="AX3" s="966"/>
      <c r="AY3" s="966"/>
      <c r="AZ3" s="966"/>
      <c r="BA3" s="966"/>
      <c r="BB3" s="966"/>
      <c r="BC3" s="966"/>
      <c r="BD3" s="966"/>
    </row>
    <row r="4" spans="1:56" ht="18" customHeight="1">
      <c r="A4" s="301"/>
      <c r="B4" s="301"/>
      <c r="C4" s="301"/>
      <c r="X4" s="301"/>
      <c r="Y4" s="301"/>
      <c r="Z4" s="301"/>
      <c r="AA4" s="302"/>
      <c r="AB4" s="302"/>
      <c r="AC4" s="302"/>
      <c r="AD4" s="302"/>
      <c r="AE4" s="302"/>
      <c r="AF4" s="303"/>
      <c r="AG4" s="303"/>
      <c r="AH4" s="303"/>
      <c r="AI4" s="303"/>
      <c r="AK4" s="304"/>
      <c r="AL4" s="304"/>
      <c r="AM4" s="304"/>
      <c r="AN4" s="304"/>
      <c r="AO4" s="305"/>
      <c r="AP4" s="305"/>
      <c r="AQ4" s="305"/>
      <c r="AR4" s="305"/>
      <c r="AS4" s="305"/>
      <c r="AT4" s="303"/>
      <c r="AU4" s="303"/>
      <c r="AV4" s="303"/>
      <c r="AW4" s="303"/>
      <c r="AY4" s="306"/>
      <c r="AZ4" s="306"/>
      <c r="BA4" s="306"/>
      <c r="BB4" s="306"/>
      <c r="BC4" s="306"/>
      <c r="BD4" s="306"/>
    </row>
    <row r="5" spans="1:56" ht="18" customHeight="1">
      <c r="A5" s="300" t="s">
        <v>370</v>
      </c>
    </row>
    <row r="6" spans="1:56" ht="18" customHeight="1">
      <c r="B6" s="307" t="s">
        <v>330</v>
      </c>
      <c r="C6" s="308"/>
      <c r="D6" s="308"/>
      <c r="E6" s="308"/>
      <c r="F6" s="308"/>
      <c r="G6" s="308"/>
      <c r="H6" s="308"/>
      <c r="I6" s="308"/>
      <c r="J6" s="308"/>
      <c r="K6" s="308"/>
      <c r="L6" s="308"/>
      <c r="M6" s="308"/>
      <c r="N6" s="308"/>
      <c r="O6" s="308"/>
      <c r="P6" s="308"/>
      <c r="Q6" s="308"/>
      <c r="R6" s="309"/>
      <c r="S6" s="967" t="s">
        <v>419</v>
      </c>
      <c r="T6" s="968"/>
      <c r="U6" s="968"/>
      <c r="V6" s="968"/>
      <c r="W6" s="968"/>
      <c r="X6" s="968"/>
      <c r="Y6" s="968"/>
      <c r="Z6" s="968"/>
      <c r="AA6" s="968"/>
      <c r="AB6" s="968"/>
      <c r="AC6" s="969"/>
      <c r="AD6" s="970" t="s">
        <v>420</v>
      </c>
      <c r="AE6" s="970"/>
      <c r="AF6" s="970"/>
      <c r="AG6" s="970"/>
      <c r="AH6" s="970"/>
      <c r="AI6" s="970"/>
      <c r="AJ6" s="970"/>
      <c r="AK6" s="970"/>
      <c r="AL6" s="970"/>
      <c r="AM6" s="970"/>
      <c r="AN6" s="970"/>
      <c r="AO6" s="970" t="s">
        <v>421</v>
      </c>
      <c r="AP6" s="970"/>
      <c r="AQ6" s="970"/>
      <c r="AR6" s="970"/>
      <c r="AS6" s="970"/>
      <c r="AT6" s="970"/>
      <c r="AU6" s="970"/>
      <c r="AV6" s="970"/>
      <c r="AW6" s="970"/>
      <c r="AX6" s="970"/>
      <c r="AY6" s="970"/>
    </row>
    <row r="7" spans="1:56" ht="18" customHeight="1">
      <c r="B7" s="307" t="s">
        <v>331</v>
      </c>
      <c r="C7" s="308"/>
      <c r="D7" s="308"/>
      <c r="E7" s="308"/>
      <c r="F7" s="308"/>
      <c r="G7" s="308"/>
      <c r="H7" s="308"/>
      <c r="I7" s="308"/>
      <c r="J7" s="308"/>
      <c r="K7" s="308"/>
      <c r="L7" s="308"/>
      <c r="M7" s="308"/>
      <c r="N7" s="308"/>
      <c r="O7" s="308"/>
      <c r="P7" s="308"/>
      <c r="Q7" s="308"/>
      <c r="R7" s="309"/>
      <c r="S7" s="971"/>
      <c r="T7" s="972"/>
      <c r="U7" s="972"/>
      <c r="V7" s="972"/>
      <c r="W7" s="972"/>
      <c r="X7" s="972"/>
      <c r="Y7" s="972"/>
      <c r="Z7" s="972"/>
      <c r="AA7" s="972"/>
      <c r="AB7" s="310" t="s">
        <v>332</v>
      </c>
      <c r="AC7" s="311"/>
      <c r="AD7" s="971"/>
      <c r="AE7" s="972"/>
      <c r="AF7" s="972"/>
      <c r="AG7" s="972"/>
      <c r="AH7" s="972"/>
      <c r="AI7" s="972"/>
      <c r="AJ7" s="972"/>
      <c r="AK7" s="972"/>
      <c r="AL7" s="972"/>
      <c r="AM7" s="312" t="s">
        <v>332</v>
      </c>
      <c r="AN7" s="313"/>
      <c r="AO7" s="971"/>
      <c r="AP7" s="972"/>
      <c r="AQ7" s="972"/>
      <c r="AR7" s="972"/>
      <c r="AS7" s="972"/>
      <c r="AT7" s="972"/>
      <c r="AU7" s="972"/>
      <c r="AV7" s="972"/>
      <c r="AW7" s="972"/>
      <c r="AX7" s="312" t="s">
        <v>332</v>
      </c>
      <c r="AY7" s="313"/>
    </row>
    <row r="8" spans="1:56" ht="18" customHeight="1">
      <c r="B8" s="982" t="s">
        <v>333</v>
      </c>
      <c r="C8" s="982"/>
      <c r="D8" s="979" t="s">
        <v>371</v>
      </c>
      <c r="E8" s="980"/>
      <c r="F8" s="980"/>
      <c r="G8" s="980"/>
      <c r="H8" s="980"/>
      <c r="I8" s="980"/>
      <c r="J8" s="980"/>
      <c r="K8" s="980"/>
      <c r="L8" s="980"/>
      <c r="M8" s="980"/>
      <c r="N8" s="980"/>
      <c r="O8" s="980"/>
      <c r="P8" s="980"/>
      <c r="Q8" s="980"/>
      <c r="R8" s="981"/>
      <c r="S8" s="973"/>
      <c r="T8" s="974"/>
      <c r="U8" s="974"/>
      <c r="V8" s="974"/>
      <c r="W8" s="974"/>
      <c r="X8" s="974"/>
      <c r="Y8" s="974"/>
      <c r="Z8" s="974"/>
      <c r="AA8" s="974"/>
      <c r="AB8" s="974" t="s">
        <v>334</v>
      </c>
      <c r="AC8" s="975"/>
      <c r="AD8" s="973"/>
      <c r="AE8" s="974"/>
      <c r="AF8" s="974"/>
      <c r="AG8" s="974"/>
      <c r="AH8" s="974"/>
      <c r="AI8" s="974"/>
      <c r="AJ8" s="974"/>
      <c r="AK8" s="974"/>
      <c r="AL8" s="974"/>
      <c r="AM8" s="974" t="s">
        <v>334</v>
      </c>
      <c r="AN8" s="975"/>
      <c r="AO8" s="973"/>
      <c r="AP8" s="974"/>
      <c r="AQ8" s="974"/>
      <c r="AR8" s="974"/>
      <c r="AS8" s="974"/>
      <c r="AT8" s="974"/>
      <c r="AU8" s="974"/>
      <c r="AV8" s="974"/>
      <c r="AW8" s="974"/>
      <c r="AX8" s="974" t="s">
        <v>334</v>
      </c>
      <c r="AY8" s="975"/>
    </row>
    <row r="9" spans="1:56" ht="18" customHeight="1">
      <c r="B9" s="982"/>
      <c r="C9" s="982"/>
      <c r="D9" s="976" t="s">
        <v>335</v>
      </c>
      <c r="E9" s="977"/>
      <c r="F9" s="977"/>
      <c r="G9" s="977"/>
      <c r="H9" s="977"/>
      <c r="I9" s="977"/>
      <c r="J9" s="977"/>
      <c r="K9" s="977"/>
      <c r="L9" s="977"/>
      <c r="M9" s="977"/>
      <c r="N9" s="977"/>
      <c r="O9" s="977"/>
      <c r="P9" s="977"/>
      <c r="Q9" s="977"/>
      <c r="R9" s="978"/>
      <c r="S9" s="973"/>
      <c r="T9" s="974"/>
      <c r="U9" s="974"/>
      <c r="V9" s="974"/>
      <c r="W9" s="974"/>
      <c r="X9" s="974"/>
      <c r="Y9" s="974"/>
      <c r="Z9" s="974"/>
      <c r="AA9" s="974"/>
      <c r="AB9" s="974" t="s">
        <v>334</v>
      </c>
      <c r="AC9" s="975"/>
      <c r="AD9" s="973"/>
      <c r="AE9" s="974"/>
      <c r="AF9" s="974"/>
      <c r="AG9" s="974"/>
      <c r="AH9" s="974"/>
      <c r="AI9" s="974"/>
      <c r="AJ9" s="974"/>
      <c r="AK9" s="974"/>
      <c r="AL9" s="974"/>
      <c r="AM9" s="974" t="s">
        <v>334</v>
      </c>
      <c r="AN9" s="975"/>
      <c r="AO9" s="973"/>
      <c r="AP9" s="974"/>
      <c r="AQ9" s="974"/>
      <c r="AR9" s="974"/>
      <c r="AS9" s="974"/>
      <c r="AT9" s="974"/>
      <c r="AU9" s="974"/>
      <c r="AV9" s="974"/>
      <c r="AW9" s="974"/>
      <c r="AX9" s="974" t="s">
        <v>334</v>
      </c>
      <c r="AY9" s="975"/>
    </row>
    <row r="10" spans="1:56" ht="18" customHeight="1">
      <c r="B10" s="982"/>
      <c r="C10" s="982"/>
      <c r="D10" s="988" t="s">
        <v>336</v>
      </c>
      <c r="E10" s="986"/>
      <c r="F10" s="986"/>
      <c r="G10" s="986"/>
      <c r="H10" s="986"/>
      <c r="I10" s="986"/>
      <c r="J10" s="986"/>
      <c r="K10" s="986"/>
      <c r="L10" s="986"/>
      <c r="M10" s="986"/>
      <c r="N10" s="986"/>
      <c r="O10" s="986"/>
      <c r="P10" s="986"/>
      <c r="Q10" s="986"/>
      <c r="R10" s="987"/>
      <c r="S10" s="973"/>
      <c r="T10" s="974"/>
      <c r="U10" s="974"/>
      <c r="V10" s="974"/>
      <c r="W10" s="974"/>
      <c r="X10" s="974"/>
      <c r="Y10" s="974"/>
      <c r="Z10" s="974"/>
      <c r="AA10" s="974"/>
      <c r="AB10" s="974" t="s">
        <v>334</v>
      </c>
      <c r="AC10" s="975"/>
      <c r="AD10" s="973"/>
      <c r="AE10" s="974"/>
      <c r="AF10" s="974"/>
      <c r="AG10" s="974"/>
      <c r="AH10" s="974"/>
      <c r="AI10" s="974"/>
      <c r="AJ10" s="974"/>
      <c r="AK10" s="974"/>
      <c r="AL10" s="974"/>
      <c r="AM10" s="974" t="s">
        <v>334</v>
      </c>
      <c r="AN10" s="975"/>
      <c r="AO10" s="973"/>
      <c r="AP10" s="974"/>
      <c r="AQ10" s="974"/>
      <c r="AR10" s="974"/>
      <c r="AS10" s="974"/>
      <c r="AT10" s="974"/>
      <c r="AU10" s="974"/>
      <c r="AV10" s="974"/>
      <c r="AW10" s="974"/>
      <c r="AX10" s="974" t="s">
        <v>334</v>
      </c>
      <c r="AY10" s="975"/>
    </row>
    <row r="11" spans="1:56" ht="45.75" customHeight="1">
      <c r="B11" s="982" t="s">
        <v>337</v>
      </c>
      <c r="C11" s="982"/>
      <c r="D11" s="983" t="s">
        <v>338</v>
      </c>
      <c r="E11" s="984"/>
      <c r="F11" s="985" t="s">
        <v>339</v>
      </c>
      <c r="G11" s="986"/>
      <c r="H11" s="986"/>
      <c r="I11" s="986"/>
      <c r="J11" s="986"/>
      <c r="K11" s="986"/>
      <c r="L11" s="986"/>
      <c r="M11" s="986"/>
      <c r="N11" s="986"/>
      <c r="O11" s="986"/>
      <c r="P11" s="986"/>
      <c r="Q11" s="986"/>
      <c r="R11" s="987"/>
      <c r="S11" s="973"/>
      <c r="T11" s="974"/>
      <c r="U11" s="974"/>
      <c r="V11" s="974"/>
      <c r="W11" s="974"/>
      <c r="X11" s="974"/>
      <c r="Y11" s="974"/>
      <c r="Z11" s="974"/>
      <c r="AA11" s="974"/>
      <c r="AB11" s="974" t="s">
        <v>334</v>
      </c>
      <c r="AC11" s="975"/>
      <c r="AD11" s="973"/>
      <c r="AE11" s="974"/>
      <c r="AF11" s="974"/>
      <c r="AG11" s="974"/>
      <c r="AH11" s="974"/>
      <c r="AI11" s="974"/>
      <c r="AJ11" s="974"/>
      <c r="AK11" s="974"/>
      <c r="AL11" s="974"/>
      <c r="AM11" s="974" t="s">
        <v>334</v>
      </c>
      <c r="AN11" s="975"/>
      <c r="AO11" s="973"/>
      <c r="AP11" s="974"/>
      <c r="AQ11" s="974"/>
      <c r="AR11" s="974"/>
      <c r="AS11" s="974"/>
      <c r="AT11" s="974"/>
      <c r="AU11" s="974"/>
      <c r="AV11" s="974"/>
      <c r="AW11" s="974"/>
      <c r="AX11" s="974" t="s">
        <v>334</v>
      </c>
      <c r="AY11" s="975"/>
    </row>
    <row r="12" spans="1:56" ht="18" customHeight="1">
      <c r="B12" s="982"/>
      <c r="C12" s="982"/>
      <c r="D12" s="983" t="s">
        <v>340</v>
      </c>
      <c r="E12" s="984"/>
      <c r="F12" s="314" t="s">
        <v>341</v>
      </c>
      <c r="G12" s="315"/>
      <c r="H12" s="315"/>
      <c r="I12" s="315"/>
      <c r="J12" s="315"/>
      <c r="K12" s="315"/>
      <c r="L12" s="315"/>
      <c r="M12" s="315"/>
      <c r="N12" s="315"/>
      <c r="O12" s="315"/>
      <c r="P12" s="315"/>
      <c r="Q12" s="315"/>
      <c r="R12" s="316"/>
      <c r="S12" s="973"/>
      <c r="T12" s="974"/>
      <c r="U12" s="974"/>
      <c r="V12" s="974"/>
      <c r="W12" s="974"/>
      <c r="X12" s="974"/>
      <c r="Y12" s="974"/>
      <c r="Z12" s="974"/>
      <c r="AA12" s="974"/>
      <c r="AB12" s="974" t="s">
        <v>334</v>
      </c>
      <c r="AC12" s="975"/>
      <c r="AD12" s="973"/>
      <c r="AE12" s="974"/>
      <c r="AF12" s="974"/>
      <c r="AG12" s="974"/>
      <c r="AH12" s="974"/>
      <c r="AI12" s="974"/>
      <c r="AJ12" s="974"/>
      <c r="AK12" s="974"/>
      <c r="AL12" s="974"/>
      <c r="AM12" s="974" t="s">
        <v>334</v>
      </c>
      <c r="AN12" s="974"/>
      <c r="AO12" s="973"/>
      <c r="AP12" s="974"/>
      <c r="AQ12" s="974"/>
      <c r="AR12" s="974"/>
      <c r="AS12" s="974"/>
      <c r="AT12" s="974"/>
      <c r="AU12" s="974"/>
      <c r="AV12" s="974"/>
      <c r="AW12" s="974"/>
      <c r="AX12" s="974" t="s">
        <v>334</v>
      </c>
      <c r="AY12" s="975"/>
    </row>
    <row r="13" spans="1:56" ht="18" customHeight="1">
      <c r="B13" s="982"/>
      <c r="C13" s="982"/>
      <c r="D13" s="989"/>
      <c r="E13" s="990"/>
      <c r="F13" s="993" t="s">
        <v>342</v>
      </c>
      <c r="G13" s="994"/>
      <c r="H13" s="994"/>
      <c r="I13" s="994"/>
      <c r="J13" s="994"/>
      <c r="K13" s="994"/>
      <c r="L13" s="994"/>
      <c r="M13" s="994"/>
      <c r="N13" s="994"/>
      <c r="O13" s="994"/>
      <c r="P13" s="994"/>
      <c r="Q13" s="994"/>
      <c r="R13" s="995"/>
      <c r="S13" s="973"/>
      <c r="T13" s="974"/>
      <c r="U13" s="974"/>
      <c r="V13" s="974"/>
      <c r="W13" s="974"/>
      <c r="X13" s="974"/>
      <c r="Y13" s="974"/>
      <c r="Z13" s="974"/>
      <c r="AA13" s="974"/>
      <c r="AB13" s="974" t="s">
        <v>332</v>
      </c>
      <c r="AC13" s="975"/>
      <c r="AD13" s="973"/>
      <c r="AE13" s="974"/>
      <c r="AF13" s="974"/>
      <c r="AG13" s="974"/>
      <c r="AH13" s="974"/>
      <c r="AI13" s="974"/>
      <c r="AJ13" s="974"/>
      <c r="AK13" s="974"/>
      <c r="AL13" s="974"/>
      <c r="AM13" s="974" t="s">
        <v>332</v>
      </c>
      <c r="AN13" s="975"/>
      <c r="AO13" s="973"/>
      <c r="AP13" s="974"/>
      <c r="AQ13" s="974"/>
      <c r="AR13" s="974"/>
      <c r="AS13" s="974"/>
      <c r="AT13" s="974"/>
      <c r="AU13" s="974"/>
      <c r="AV13" s="974"/>
      <c r="AW13" s="974"/>
      <c r="AX13" s="974" t="s">
        <v>332</v>
      </c>
      <c r="AY13" s="975"/>
    </row>
    <row r="14" spans="1:56" ht="18" customHeight="1">
      <c r="B14" s="982"/>
      <c r="C14" s="982"/>
      <c r="D14" s="989"/>
      <c r="E14" s="990"/>
      <c r="F14" s="996" t="s">
        <v>343</v>
      </c>
      <c r="G14" s="996"/>
      <c r="H14" s="996"/>
      <c r="I14" s="996"/>
      <c r="J14" s="996"/>
      <c r="K14" s="996"/>
      <c r="L14" s="996"/>
      <c r="M14" s="996"/>
      <c r="N14" s="996"/>
      <c r="O14" s="996"/>
      <c r="P14" s="996"/>
      <c r="Q14" s="996"/>
      <c r="R14" s="996"/>
      <c r="S14" s="973"/>
      <c r="T14" s="974"/>
      <c r="U14" s="974"/>
      <c r="V14" s="974"/>
      <c r="W14" s="974"/>
      <c r="X14" s="974"/>
      <c r="Y14" s="974"/>
      <c r="Z14" s="974"/>
      <c r="AA14" s="974"/>
      <c r="AB14" s="974" t="s">
        <v>332</v>
      </c>
      <c r="AC14" s="975"/>
      <c r="AD14" s="973"/>
      <c r="AE14" s="974"/>
      <c r="AF14" s="974"/>
      <c r="AG14" s="974"/>
      <c r="AH14" s="974"/>
      <c r="AI14" s="974"/>
      <c r="AJ14" s="974"/>
      <c r="AK14" s="974"/>
      <c r="AL14" s="974"/>
      <c r="AM14" s="974" t="s">
        <v>332</v>
      </c>
      <c r="AN14" s="975"/>
      <c r="AO14" s="997"/>
      <c r="AP14" s="998"/>
      <c r="AQ14" s="998"/>
      <c r="AR14" s="998"/>
      <c r="AS14" s="998"/>
      <c r="AT14" s="998"/>
      <c r="AU14" s="998"/>
      <c r="AV14" s="998"/>
      <c r="AW14" s="998"/>
      <c r="AX14" s="974" t="s">
        <v>332</v>
      </c>
      <c r="AY14" s="975"/>
    </row>
    <row r="15" spans="1:56" ht="18.75" customHeight="1">
      <c r="B15" s="982"/>
      <c r="C15" s="982"/>
      <c r="D15" s="989"/>
      <c r="E15" s="990"/>
      <c r="F15" s="996" t="s">
        <v>344</v>
      </c>
      <c r="G15" s="996"/>
      <c r="H15" s="996"/>
      <c r="I15" s="996"/>
      <c r="J15" s="996"/>
      <c r="K15" s="996"/>
      <c r="L15" s="996"/>
      <c r="M15" s="996"/>
      <c r="N15" s="996"/>
      <c r="O15" s="996"/>
      <c r="P15" s="996"/>
      <c r="Q15" s="996"/>
      <c r="R15" s="996"/>
      <c r="S15" s="973"/>
      <c r="T15" s="974"/>
      <c r="U15" s="974"/>
      <c r="V15" s="974"/>
      <c r="W15" s="974"/>
      <c r="X15" s="974"/>
      <c r="Y15" s="974"/>
      <c r="Z15" s="974"/>
      <c r="AA15" s="974"/>
      <c r="AB15" s="974" t="s">
        <v>334</v>
      </c>
      <c r="AC15" s="975"/>
      <c r="AD15" s="973"/>
      <c r="AE15" s="974"/>
      <c r="AF15" s="974"/>
      <c r="AG15" s="974"/>
      <c r="AH15" s="974"/>
      <c r="AI15" s="974"/>
      <c r="AJ15" s="974"/>
      <c r="AK15" s="974"/>
      <c r="AL15" s="974"/>
      <c r="AM15" s="974" t="s">
        <v>334</v>
      </c>
      <c r="AN15" s="975"/>
      <c r="AO15" s="973"/>
      <c r="AP15" s="974"/>
      <c r="AQ15" s="974"/>
      <c r="AR15" s="974"/>
      <c r="AS15" s="974"/>
      <c r="AT15" s="974"/>
      <c r="AU15" s="974"/>
      <c r="AV15" s="974"/>
      <c r="AW15" s="974"/>
      <c r="AX15" s="974" t="s">
        <v>334</v>
      </c>
      <c r="AY15" s="975"/>
    </row>
    <row r="16" spans="1:56" ht="18" customHeight="1">
      <c r="B16" s="982"/>
      <c r="C16" s="982"/>
      <c r="D16" s="989"/>
      <c r="E16" s="990"/>
      <c r="F16" s="996" t="s">
        <v>345</v>
      </c>
      <c r="G16" s="996"/>
      <c r="H16" s="996"/>
      <c r="I16" s="996"/>
      <c r="J16" s="996"/>
      <c r="K16" s="996"/>
      <c r="L16" s="996"/>
      <c r="M16" s="996"/>
      <c r="N16" s="996"/>
      <c r="O16" s="996"/>
      <c r="P16" s="996"/>
      <c r="Q16" s="996"/>
      <c r="R16" s="996"/>
      <c r="S16" s="973"/>
      <c r="T16" s="974"/>
      <c r="U16" s="974"/>
      <c r="V16" s="974"/>
      <c r="W16" s="974"/>
      <c r="X16" s="974"/>
      <c r="Y16" s="974"/>
      <c r="Z16" s="974"/>
      <c r="AA16" s="974"/>
      <c r="AB16" s="974" t="s">
        <v>334</v>
      </c>
      <c r="AC16" s="975"/>
      <c r="AD16" s="973"/>
      <c r="AE16" s="974"/>
      <c r="AF16" s="974"/>
      <c r="AG16" s="974"/>
      <c r="AH16" s="974"/>
      <c r="AI16" s="974"/>
      <c r="AJ16" s="974"/>
      <c r="AK16" s="974"/>
      <c r="AL16" s="974"/>
      <c r="AM16" s="974" t="s">
        <v>334</v>
      </c>
      <c r="AN16" s="975"/>
      <c r="AO16" s="973"/>
      <c r="AP16" s="974"/>
      <c r="AQ16" s="974"/>
      <c r="AR16" s="974"/>
      <c r="AS16" s="974"/>
      <c r="AT16" s="974"/>
      <c r="AU16" s="974"/>
      <c r="AV16" s="974"/>
      <c r="AW16" s="974"/>
      <c r="AX16" s="974" t="s">
        <v>334</v>
      </c>
      <c r="AY16" s="975"/>
    </row>
    <row r="17" spans="2:51" ht="18" customHeight="1">
      <c r="B17" s="982"/>
      <c r="C17" s="982"/>
      <c r="D17" s="989"/>
      <c r="E17" s="990"/>
      <c r="F17" s="996" t="s">
        <v>346</v>
      </c>
      <c r="G17" s="996"/>
      <c r="H17" s="996"/>
      <c r="I17" s="996"/>
      <c r="J17" s="996"/>
      <c r="K17" s="996"/>
      <c r="L17" s="996"/>
      <c r="M17" s="996"/>
      <c r="N17" s="996"/>
      <c r="O17" s="996"/>
      <c r="P17" s="996"/>
      <c r="Q17" s="996"/>
      <c r="R17" s="996"/>
      <c r="S17" s="973"/>
      <c r="T17" s="974"/>
      <c r="U17" s="974"/>
      <c r="V17" s="974"/>
      <c r="W17" s="974"/>
      <c r="X17" s="974"/>
      <c r="Y17" s="974"/>
      <c r="Z17" s="974"/>
      <c r="AA17" s="974"/>
      <c r="AB17" s="974" t="s">
        <v>334</v>
      </c>
      <c r="AC17" s="975"/>
      <c r="AD17" s="973"/>
      <c r="AE17" s="974"/>
      <c r="AF17" s="974"/>
      <c r="AG17" s="974"/>
      <c r="AH17" s="974"/>
      <c r="AI17" s="974"/>
      <c r="AJ17" s="974"/>
      <c r="AK17" s="974"/>
      <c r="AL17" s="974"/>
      <c r="AM17" s="974" t="s">
        <v>334</v>
      </c>
      <c r="AN17" s="975"/>
      <c r="AO17" s="973"/>
      <c r="AP17" s="974"/>
      <c r="AQ17" s="974"/>
      <c r="AR17" s="974"/>
      <c r="AS17" s="974"/>
      <c r="AT17" s="974"/>
      <c r="AU17" s="974"/>
      <c r="AV17" s="974"/>
      <c r="AW17" s="974"/>
      <c r="AX17" s="974" t="s">
        <v>334</v>
      </c>
      <c r="AY17" s="975"/>
    </row>
    <row r="18" spans="2:51" ht="18" customHeight="1">
      <c r="B18" s="982"/>
      <c r="C18" s="982"/>
      <c r="D18" s="989"/>
      <c r="E18" s="990"/>
      <c r="F18" s="996" t="s">
        <v>347</v>
      </c>
      <c r="G18" s="996"/>
      <c r="H18" s="996"/>
      <c r="I18" s="996"/>
      <c r="J18" s="996"/>
      <c r="K18" s="996"/>
      <c r="L18" s="996"/>
      <c r="M18" s="996"/>
      <c r="N18" s="996"/>
      <c r="O18" s="996"/>
      <c r="P18" s="996"/>
      <c r="Q18" s="996"/>
      <c r="R18" s="996"/>
      <c r="S18" s="973"/>
      <c r="T18" s="974"/>
      <c r="U18" s="974"/>
      <c r="V18" s="974"/>
      <c r="W18" s="974"/>
      <c r="X18" s="974"/>
      <c r="Y18" s="974"/>
      <c r="Z18" s="974"/>
      <c r="AA18" s="974"/>
      <c r="AB18" s="974" t="s">
        <v>334</v>
      </c>
      <c r="AC18" s="975"/>
      <c r="AD18" s="973"/>
      <c r="AE18" s="974"/>
      <c r="AF18" s="974"/>
      <c r="AG18" s="974"/>
      <c r="AH18" s="974"/>
      <c r="AI18" s="974"/>
      <c r="AJ18" s="974"/>
      <c r="AK18" s="974"/>
      <c r="AL18" s="974"/>
      <c r="AM18" s="974" t="s">
        <v>334</v>
      </c>
      <c r="AN18" s="975"/>
      <c r="AO18" s="973"/>
      <c r="AP18" s="974"/>
      <c r="AQ18" s="974"/>
      <c r="AR18" s="974"/>
      <c r="AS18" s="974"/>
      <c r="AT18" s="974"/>
      <c r="AU18" s="974"/>
      <c r="AV18" s="974"/>
      <c r="AW18" s="974"/>
      <c r="AX18" s="974" t="s">
        <v>334</v>
      </c>
      <c r="AY18" s="975"/>
    </row>
    <row r="19" spans="2:51" ht="18" customHeight="1">
      <c r="B19" s="982"/>
      <c r="C19" s="982"/>
      <c r="D19" s="989"/>
      <c r="E19" s="990"/>
      <c r="F19" s="996" t="s">
        <v>348</v>
      </c>
      <c r="G19" s="996"/>
      <c r="H19" s="996"/>
      <c r="I19" s="996"/>
      <c r="J19" s="996"/>
      <c r="K19" s="996"/>
      <c r="L19" s="996"/>
      <c r="M19" s="996"/>
      <c r="N19" s="996"/>
      <c r="O19" s="996"/>
      <c r="P19" s="996"/>
      <c r="Q19" s="996"/>
      <c r="R19" s="996"/>
      <c r="S19" s="973"/>
      <c r="T19" s="974"/>
      <c r="U19" s="974"/>
      <c r="V19" s="974"/>
      <c r="W19" s="974"/>
      <c r="X19" s="974"/>
      <c r="Y19" s="974"/>
      <c r="Z19" s="974"/>
      <c r="AA19" s="974"/>
      <c r="AB19" s="974" t="s">
        <v>334</v>
      </c>
      <c r="AC19" s="975"/>
      <c r="AD19" s="973"/>
      <c r="AE19" s="974"/>
      <c r="AF19" s="974"/>
      <c r="AG19" s="974"/>
      <c r="AH19" s="974"/>
      <c r="AI19" s="974"/>
      <c r="AJ19" s="974"/>
      <c r="AK19" s="974"/>
      <c r="AL19" s="974"/>
      <c r="AM19" s="974" t="s">
        <v>334</v>
      </c>
      <c r="AN19" s="975"/>
      <c r="AO19" s="973"/>
      <c r="AP19" s="974"/>
      <c r="AQ19" s="974"/>
      <c r="AR19" s="974"/>
      <c r="AS19" s="974"/>
      <c r="AT19" s="974"/>
      <c r="AU19" s="974"/>
      <c r="AV19" s="974"/>
      <c r="AW19" s="974"/>
      <c r="AX19" s="974" t="s">
        <v>334</v>
      </c>
      <c r="AY19" s="975"/>
    </row>
    <row r="20" spans="2:51" ht="18" customHeight="1">
      <c r="B20" s="982"/>
      <c r="C20" s="982"/>
      <c r="D20" s="991"/>
      <c r="E20" s="992"/>
      <c r="F20" s="996" t="s">
        <v>349</v>
      </c>
      <c r="G20" s="996"/>
      <c r="H20" s="996"/>
      <c r="I20" s="996"/>
      <c r="J20" s="996"/>
      <c r="K20" s="996"/>
      <c r="L20" s="996"/>
      <c r="M20" s="996"/>
      <c r="N20" s="996"/>
      <c r="O20" s="996"/>
      <c r="P20" s="996"/>
      <c r="Q20" s="996"/>
      <c r="R20" s="996"/>
      <c r="S20" s="973"/>
      <c r="T20" s="974"/>
      <c r="U20" s="974"/>
      <c r="V20" s="974"/>
      <c r="W20" s="974"/>
      <c r="X20" s="974"/>
      <c r="Y20" s="974"/>
      <c r="Z20" s="974"/>
      <c r="AA20" s="974"/>
      <c r="AB20" s="974" t="s">
        <v>334</v>
      </c>
      <c r="AC20" s="975"/>
      <c r="AD20" s="973"/>
      <c r="AE20" s="974"/>
      <c r="AF20" s="974"/>
      <c r="AG20" s="974"/>
      <c r="AH20" s="974"/>
      <c r="AI20" s="974"/>
      <c r="AJ20" s="974"/>
      <c r="AK20" s="974"/>
      <c r="AL20" s="974"/>
      <c r="AM20" s="974" t="s">
        <v>334</v>
      </c>
      <c r="AN20" s="975"/>
      <c r="AO20" s="973"/>
      <c r="AP20" s="974"/>
      <c r="AQ20" s="974"/>
      <c r="AR20" s="974"/>
      <c r="AS20" s="974"/>
      <c r="AT20" s="974"/>
      <c r="AU20" s="974"/>
      <c r="AV20" s="974"/>
      <c r="AW20" s="974"/>
      <c r="AX20" s="974" t="s">
        <v>334</v>
      </c>
      <c r="AY20" s="975"/>
    </row>
    <row r="21" spans="2:51" ht="18" customHeight="1">
      <c r="B21" s="982"/>
      <c r="C21" s="982"/>
      <c r="D21" s="970" t="s">
        <v>350</v>
      </c>
      <c r="E21" s="970"/>
      <c r="F21" s="970"/>
      <c r="G21" s="970"/>
      <c r="H21" s="970"/>
      <c r="I21" s="970"/>
      <c r="J21" s="970"/>
      <c r="K21" s="970"/>
      <c r="L21" s="970"/>
      <c r="M21" s="970"/>
      <c r="N21" s="970"/>
      <c r="O21" s="970"/>
      <c r="P21" s="970"/>
      <c r="Q21" s="970"/>
      <c r="R21" s="970"/>
      <c r="S21" s="973"/>
      <c r="T21" s="974"/>
      <c r="U21" s="974"/>
      <c r="V21" s="974"/>
      <c r="W21" s="974"/>
      <c r="X21" s="974"/>
      <c r="Y21" s="974"/>
      <c r="Z21" s="974"/>
      <c r="AA21" s="974"/>
      <c r="AB21" s="974" t="s">
        <v>334</v>
      </c>
      <c r="AC21" s="975"/>
      <c r="AD21" s="973"/>
      <c r="AE21" s="974"/>
      <c r="AF21" s="974"/>
      <c r="AG21" s="974"/>
      <c r="AH21" s="974"/>
      <c r="AI21" s="974"/>
      <c r="AJ21" s="974"/>
      <c r="AK21" s="974"/>
      <c r="AL21" s="974"/>
      <c r="AM21" s="974" t="s">
        <v>334</v>
      </c>
      <c r="AN21" s="975"/>
      <c r="AO21" s="973"/>
      <c r="AP21" s="974"/>
      <c r="AQ21" s="974"/>
      <c r="AR21" s="974"/>
      <c r="AS21" s="974"/>
      <c r="AT21" s="974"/>
      <c r="AU21" s="974"/>
      <c r="AV21" s="974"/>
      <c r="AW21" s="974"/>
      <c r="AX21" s="974" t="s">
        <v>334</v>
      </c>
      <c r="AY21" s="975"/>
    </row>
    <row r="22" spans="2:51" ht="18" customHeight="1">
      <c r="B22" s="970" t="s">
        <v>351</v>
      </c>
      <c r="C22" s="970"/>
      <c r="D22" s="970"/>
      <c r="E22" s="970"/>
      <c r="F22" s="970"/>
      <c r="G22" s="970"/>
      <c r="H22" s="970"/>
      <c r="I22" s="970"/>
      <c r="J22" s="970"/>
      <c r="K22" s="970"/>
      <c r="L22" s="970"/>
      <c r="M22" s="970"/>
      <c r="N22" s="970"/>
      <c r="O22" s="970"/>
      <c r="P22" s="970"/>
      <c r="Q22" s="970"/>
      <c r="R22" s="970"/>
      <c r="S22" s="973"/>
      <c r="T22" s="974"/>
      <c r="U22" s="974"/>
      <c r="V22" s="974"/>
      <c r="W22" s="974"/>
      <c r="X22" s="974"/>
      <c r="Y22" s="974"/>
      <c r="Z22" s="974"/>
      <c r="AA22" s="974"/>
      <c r="AB22" s="974" t="s">
        <v>334</v>
      </c>
      <c r="AC22" s="975"/>
      <c r="AD22" s="973"/>
      <c r="AE22" s="974"/>
      <c r="AF22" s="974"/>
      <c r="AG22" s="974"/>
      <c r="AH22" s="974"/>
      <c r="AI22" s="974"/>
      <c r="AJ22" s="974"/>
      <c r="AK22" s="974"/>
      <c r="AL22" s="974"/>
      <c r="AM22" s="974" t="s">
        <v>334</v>
      </c>
      <c r="AN22" s="975"/>
      <c r="AO22" s="973"/>
      <c r="AP22" s="974"/>
      <c r="AQ22" s="974"/>
      <c r="AR22" s="974"/>
      <c r="AS22" s="974"/>
      <c r="AT22" s="974"/>
      <c r="AU22" s="974"/>
      <c r="AV22" s="974"/>
      <c r="AW22" s="974"/>
      <c r="AX22" s="974" t="s">
        <v>334</v>
      </c>
      <c r="AY22" s="975"/>
    </row>
    <row r="23" spans="2:51" ht="11.25" customHeight="1">
      <c r="B23" s="317"/>
    </row>
    <row r="24" spans="2:51" ht="15.95" customHeight="1"/>
  </sheetData>
  <mergeCells count="115">
    <mergeCell ref="AX22:AY22"/>
    <mergeCell ref="B22:R22"/>
    <mergeCell ref="S22:AA22"/>
    <mergeCell ref="AB22:AC22"/>
    <mergeCell ref="AD22:AL22"/>
    <mergeCell ref="AM22:AN22"/>
    <mergeCell ref="AO22:AW22"/>
    <mergeCell ref="AX20:AY20"/>
    <mergeCell ref="D21:R21"/>
    <mergeCell ref="S21:AA21"/>
    <mergeCell ref="AB21:AC21"/>
    <mergeCell ref="AD21:AL21"/>
    <mergeCell ref="AM21:AN21"/>
    <mergeCell ref="AO21:AW21"/>
    <mergeCell ref="AX21:AY21"/>
    <mergeCell ref="F20:R20"/>
    <mergeCell ref="S20:AA20"/>
    <mergeCell ref="AB20:AC20"/>
    <mergeCell ref="AD20:AL20"/>
    <mergeCell ref="AM20:AN20"/>
    <mergeCell ref="AO20:AW20"/>
    <mergeCell ref="AX18:AY18"/>
    <mergeCell ref="F19:R19"/>
    <mergeCell ref="S19:AA19"/>
    <mergeCell ref="AB19:AC19"/>
    <mergeCell ref="AD19:AL19"/>
    <mergeCell ref="AM19:AN19"/>
    <mergeCell ref="AO19:AW19"/>
    <mergeCell ref="AX19:AY19"/>
    <mergeCell ref="F18:R18"/>
    <mergeCell ref="S18:AA18"/>
    <mergeCell ref="AB18:AC18"/>
    <mergeCell ref="AD18:AL18"/>
    <mergeCell ref="AM18:AN18"/>
    <mergeCell ref="AO18:AW18"/>
    <mergeCell ref="AX16:AY16"/>
    <mergeCell ref="F17:R17"/>
    <mergeCell ref="S17:AA17"/>
    <mergeCell ref="AB17:AC17"/>
    <mergeCell ref="AD17:AL17"/>
    <mergeCell ref="AM17:AN17"/>
    <mergeCell ref="AO17:AW17"/>
    <mergeCell ref="AX17:AY17"/>
    <mergeCell ref="F16:R16"/>
    <mergeCell ref="S16:AA16"/>
    <mergeCell ref="AB16:AC16"/>
    <mergeCell ref="AD16:AL16"/>
    <mergeCell ref="AM16:AN16"/>
    <mergeCell ref="AO16:AW16"/>
    <mergeCell ref="S12:AA12"/>
    <mergeCell ref="AB12:AC12"/>
    <mergeCell ref="AD12:AL12"/>
    <mergeCell ref="AM12:AN12"/>
    <mergeCell ref="AO12:AW12"/>
    <mergeCell ref="AX12:AY12"/>
    <mergeCell ref="F13:R13"/>
    <mergeCell ref="AX14:AY14"/>
    <mergeCell ref="F15:R15"/>
    <mergeCell ref="S15:AA15"/>
    <mergeCell ref="AB15:AC15"/>
    <mergeCell ref="AD15:AL15"/>
    <mergeCell ref="AM15:AN15"/>
    <mergeCell ref="AO15:AW15"/>
    <mergeCell ref="AX15:AY15"/>
    <mergeCell ref="F14:R14"/>
    <mergeCell ref="S14:AA14"/>
    <mergeCell ref="AB14:AC14"/>
    <mergeCell ref="AD14:AL14"/>
    <mergeCell ref="AM14:AN14"/>
    <mergeCell ref="AO14:AW14"/>
    <mergeCell ref="AM10:AN10"/>
    <mergeCell ref="AO10:AW10"/>
    <mergeCell ref="AX10:AY10"/>
    <mergeCell ref="B11:C21"/>
    <mergeCell ref="D11:E11"/>
    <mergeCell ref="F11:R11"/>
    <mergeCell ref="S11:AA11"/>
    <mergeCell ref="AB11:AC11"/>
    <mergeCell ref="AD11:AL11"/>
    <mergeCell ref="AM11:AN11"/>
    <mergeCell ref="B8:C10"/>
    <mergeCell ref="D10:R10"/>
    <mergeCell ref="S10:AA10"/>
    <mergeCell ref="AB10:AC10"/>
    <mergeCell ref="AD10:AL10"/>
    <mergeCell ref="S13:AA13"/>
    <mergeCell ref="AB13:AC13"/>
    <mergeCell ref="AD13:AL13"/>
    <mergeCell ref="AM13:AN13"/>
    <mergeCell ref="AO13:AW13"/>
    <mergeCell ref="AX13:AY13"/>
    <mergeCell ref="AO11:AW11"/>
    <mergeCell ref="AX11:AY11"/>
    <mergeCell ref="D12:E20"/>
    <mergeCell ref="D9:R9"/>
    <mergeCell ref="S9:AA9"/>
    <mergeCell ref="AB9:AC9"/>
    <mergeCell ref="AD9:AL9"/>
    <mergeCell ref="AM9:AN9"/>
    <mergeCell ref="AO9:AW9"/>
    <mergeCell ref="AX9:AY9"/>
    <mergeCell ref="D8:R8"/>
    <mergeCell ref="S8:AA8"/>
    <mergeCell ref="AB8:AC8"/>
    <mergeCell ref="AD8:AL8"/>
    <mergeCell ref="AM8:AN8"/>
    <mergeCell ref="A2:BD3"/>
    <mergeCell ref="S6:AC6"/>
    <mergeCell ref="AD6:AN6"/>
    <mergeCell ref="AO6:AY6"/>
    <mergeCell ref="S7:AA7"/>
    <mergeCell ref="AD7:AL7"/>
    <mergeCell ref="AO7:AW7"/>
    <mergeCell ref="AO8:AW8"/>
    <mergeCell ref="AX8:AY8"/>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R18"/>
  <sheetViews>
    <sheetView showGridLines="0" showZeros="0" view="pageBreakPreview" zoomScale="130" zoomScaleNormal="100" zoomScaleSheetLayoutView="130" workbookViewId="0">
      <selection activeCell="F7" sqref="F7:I8"/>
    </sheetView>
  </sheetViews>
  <sheetFormatPr defaultColWidth="3.625" defaultRowHeight="15.75" customHeight="1"/>
  <cols>
    <col min="1" max="1" width="7.625" style="378" customWidth="1"/>
    <col min="2" max="2" width="3.25" style="378" customWidth="1"/>
    <col min="3" max="5" width="3.625" style="378"/>
    <col min="6" max="6" width="4.875" style="378" bestFit="1" customWidth="1"/>
    <col min="7" max="11" width="3.625" style="378"/>
    <col min="12" max="12" width="3.625" style="378" customWidth="1"/>
    <col min="13" max="14" width="3.625" style="378"/>
    <col min="15" max="15" width="3.75" style="378" customWidth="1"/>
    <col min="16" max="16" width="4.75" style="378" customWidth="1"/>
    <col min="17" max="17" width="3.75" style="378" customWidth="1"/>
    <col min="18" max="18" width="3.875" style="378" customWidth="1"/>
    <col min="19" max="19" width="3.625" style="378"/>
    <col min="20" max="20" width="3.375" style="378" customWidth="1"/>
    <col min="21" max="25" width="3.625" style="378"/>
    <col min="26" max="26" width="7.5" style="378" customWidth="1"/>
    <col min="27" max="27" width="19" style="378" customWidth="1"/>
    <col min="28" max="28" width="15.5" style="378" customWidth="1"/>
    <col min="29" max="32" width="9.875" style="378" customWidth="1"/>
    <col min="33" max="33" width="3.625" style="378" customWidth="1"/>
    <col min="34" max="34" width="3.625" style="378"/>
    <col min="35" max="35" width="6.125" style="378" customWidth="1"/>
    <col min="36" max="16384" width="3.625" style="378"/>
  </cols>
  <sheetData>
    <row r="1" spans="1:44" ht="15.75" customHeight="1">
      <c r="A1" s="376" t="s">
        <v>368</v>
      </c>
      <c r="B1" s="377" t="s">
        <v>418</v>
      </c>
      <c r="P1" s="1058" t="s">
        <v>324</v>
      </c>
      <c r="Q1" s="1058"/>
      <c r="R1" s="1059" t="s">
        <v>294</v>
      </c>
      <c r="S1" s="1059"/>
      <c r="T1" s="1059"/>
      <c r="U1" s="1059"/>
      <c r="V1" s="1059"/>
      <c r="W1" s="1059"/>
      <c r="X1" s="1060"/>
      <c r="AA1" s="379"/>
      <c r="AD1" s="267"/>
      <c r="AE1" s="267"/>
      <c r="AF1" s="380"/>
      <c r="AG1" s="267"/>
      <c r="AH1" s="268"/>
      <c r="AI1" s="268"/>
      <c r="AJ1" s="268"/>
      <c r="AK1" s="268"/>
      <c r="AL1" s="268"/>
      <c r="AM1" s="380"/>
      <c r="AN1" s="380"/>
      <c r="AO1" s="380"/>
      <c r="AP1" s="268"/>
      <c r="AQ1" s="268"/>
      <c r="AR1" s="268"/>
    </row>
    <row r="2" spans="1:44" ht="15.75" customHeight="1">
      <c r="C2" s="381"/>
      <c r="D2" s="381"/>
      <c r="E2" s="381"/>
      <c r="AL2" s="268"/>
      <c r="AM2" s="268"/>
      <c r="AN2" s="268"/>
      <c r="AO2" s="268"/>
      <c r="AP2" s="268"/>
      <c r="AQ2" s="268"/>
      <c r="AR2" s="268"/>
    </row>
    <row r="3" spans="1:44" ht="15.75" customHeight="1">
      <c r="C3" s="376"/>
      <c r="D3" s="376"/>
      <c r="E3" s="376"/>
      <c r="AL3" s="268"/>
      <c r="AM3" s="268"/>
      <c r="AN3" s="268"/>
      <c r="AO3" s="268"/>
      <c r="AP3" s="268"/>
      <c r="AQ3" s="268"/>
      <c r="AR3" s="268"/>
    </row>
    <row r="4" spans="1:44" ht="15.75" customHeight="1">
      <c r="B4" s="376" t="s">
        <v>322</v>
      </c>
      <c r="G4" s="378" t="s">
        <v>296</v>
      </c>
      <c r="I4" s="269"/>
      <c r="R4" s="382"/>
    </row>
    <row r="5" spans="1:44" ht="15.75" customHeight="1">
      <c r="B5" s="1022"/>
      <c r="C5" s="1023"/>
      <c r="D5" s="1023"/>
      <c r="E5" s="1024"/>
      <c r="F5" s="1022" t="s">
        <v>297</v>
      </c>
      <c r="G5" s="1023"/>
      <c r="H5" s="1023"/>
      <c r="I5" s="1023"/>
      <c r="J5" s="1022" t="s">
        <v>329</v>
      </c>
      <c r="K5" s="1023"/>
      <c r="L5" s="1023"/>
      <c r="M5" s="1023"/>
      <c r="N5" s="1023"/>
      <c r="O5" s="1023"/>
      <c r="P5" s="1023"/>
      <c r="Q5" s="1024"/>
      <c r="R5" s="1061" t="s">
        <v>298</v>
      </c>
      <c r="S5" s="1062"/>
      <c r="T5" s="1062"/>
      <c r="U5" s="1062"/>
      <c r="V5" s="1062"/>
      <c r="W5" s="1063"/>
    </row>
    <row r="6" spans="1:44" ht="16.5" hidden="1" customHeight="1">
      <c r="B6" s="1022" t="s">
        <v>413</v>
      </c>
      <c r="C6" s="1023"/>
      <c r="D6" s="1023"/>
      <c r="E6" s="1024"/>
      <c r="F6" s="1025"/>
      <c r="G6" s="1026"/>
      <c r="H6" s="1026"/>
      <c r="I6" s="1142"/>
      <c r="J6" s="1027"/>
      <c r="K6" s="1028"/>
      <c r="L6" s="1028"/>
      <c r="M6" s="1028"/>
      <c r="N6" s="1028"/>
      <c r="O6" s="1028"/>
      <c r="P6" s="1028"/>
      <c r="Q6" s="1029"/>
      <c r="R6" s="1046"/>
      <c r="S6" s="1047"/>
      <c r="T6" s="1047"/>
      <c r="U6" s="1047"/>
      <c r="V6" s="1047"/>
      <c r="W6" s="1048"/>
      <c r="AB6" s="379"/>
    </row>
    <row r="7" spans="1:44" ht="16.5" customHeight="1">
      <c r="B7" s="1030" t="s">
        <v>304</v>
      </c>
      <c r="C7" s="1031"/>
      <c r="D7" s="1031"/>
      <c r="E7" s="1032"/>
      <c r="F7" s="1036"/>
      <c r="G7" s="1037"/>
      <c r="H7" s="1037"/>
      <c r="I7" s="1038"/>
      <c r="J7" s="1042" t="s">
        <v>299</v>
      </c>
      <c r="K7" s="1043"/>
      <c r="L7" s="1044">
        <v>650000</v>
      </c>
      <c r="M7" s="1044"/>
      <c r="N7" s="1044"/>
      <c r="O7" s="1044"/>
      <c r="P7" s="1044"/>
      <c r="Q7" s="1045"/>
      <c r="R7" s="1046" t="s">
        <v>325</v>
      </c>
      <c r="S7" s="1047"/>
      <c r="T7" s="1047"/>
      <c r="U7" s="1047"/>
      <c r="V7" s="1047"/>
      <c r="W7" s="1048"/>
      <c r="X7" s="372"/>
    </row>
    <row r="8" spans="1:44" ht="16.5" customHeight="1">
      <c r="B8" s="1033"/>
      <c r="C8" s="1034"/>
      <c r="D8" s="1034"/>
      <c r="E8" s="1035"/>
      <c r="F8" s="1039"/>
      <c r="G8" s="1040"/>
      <c r="H8" s="1040"/>
      <c r="I8" s="1041"/>
      <c r="J8" s="1004" t="s">
        <v>300</v>
      </c>
      <c r="K8" s="1049"/>
      <c r="L8" s="1050"/>
      <c r="M8" s="1051"/>
      <c r="N8" s="1051"/>
      <c r="O8" s="1051"/>
      <c r="P8" s="1051"/>
      <c r="Q8" s="1052"/>
      <c r="R8" s="288" t="s">
        <v>326</v>
      </c>
      <c r="S8" s="289"/>
      <c r="T8" s="289"/>
      <c r="U8" s="289"/>
      <c r="V8" s="289"/>
      <c r="W8" s="290"/>
      <c r="X8" s="270"/>
    </row>
    <row r="9" spans="1:44" ht="15.75" hidden="1" customHeight="1">
      <c r="B9" s="1053" t="s">
        <v>301</v>
      </c>
      <c r="C9" s="1054"/>
      <c r="D9" s="1054"/>
      <c r="E9" s="1055"/>
      <c r="F9" s="1056">
        <f>SUM(F6:I7)</f>
        <v>0</v>
      </c>
      <c r="G9" s="1057"/>
      <c r="H9" s="1057"/>
      <c r="I9" s="1057"/>
      <c r="J9" s="1042" t="s">
        <v>299</v>
      </c>
      <c r="K9" s="1043"/>
      <c r="L9" s="1044">
        <v>650000</v>
      </c>
      <c r="M9" s="1044"/>
      <c r="N9" s="1044"/>
      <c r="O9" s="1044"/>
      <c r="P9" s="1044"/>
      <c r="Q9" s="1045"/>
      <c r="R9" s="1019" t="s">
        <v>325</v>
      </c>
      <c r="S9" s="1020"/>
      <c r="T9" s="1020"/>
      <c r="U9" s="1020"/>
      <c r="V9" s="1020"/>
      <c r="W9" s="1021"/>
    </row>
    <row r="10" spans="1:44" ht="15.75" hidden="1" customHeight="1">
      <c r="B10" s="383"/>
      <c r="C10" s="383"/>
      <c r="D10" s="383"/>
      <c r="E10" s="383"/>
      <c r="F10" s="270"/>
      <c r="G10" s="270"/>
      <c r="H10" s="270"/>
      <c r="I10" s="270"/>
      <c r="J10" s="1004" t="s">
        <v>300</v>
      </c>
      <c r="K10" s="1005"/>
      <c r="L10" s="1006"/>
      <c r="M10" s="1006"/>
      <c r="N10" s="1006"/>
      <c r="O10" s="1006"/>
      <c r="P10" s="1006"/>
      <c r="Q10" s="1007"/>
      <c r="R10" s="1008" t="s">
        <v>326</v>
      </c>
      <c r="S10" s="1009"/>
      <c r="T10" s="1009"/>
      <c r="U10" s="1009"/>
      <c r="V10" s="1009"/>
      <c r="W10" s="1010"/>
    </row>
    <row r="11" spans="1:44" ht="28.5" customHeight="1">
      <c r="B11" s="383"/>
      <c r="C11" s="383"/>
      <c r="D11" s="383"/>
      <c r="E11" s="383"/>
      <c r="F11" s="270"/>
      <c r="G11" s="270"/>
      <c r="H11" s="270"/>
      <c r="I11" s="270"/>
      <c r="J11" s="1011" t="s">
        <v>295</v>
      </c>
      <c r="K11" s="1012"/>
      <c r="L11" s="1013">
        <f>IF(L8="",0,MIN(L7,L8))</f>
        <v>0</v>
      </c>
      <c r="M11" s="1014"/>
      <c r="N11" s="1014"/>
      <c r="O11" s="1014"/>
      <c r="P11" s="1014"/>
      <c r="Q11" s="1015"/>
      <c r="R11" s="1016" t="s">
        <v>302</v>
      </c>
      <c r="S11" s="1017"/>
      <c r="T11" s="1017"/>
      <c r="U11" s="1017"/>
      <c r="V11" s="1017"/>
      <c r="W11" s="1018"/>
    </row>
    <row r="12" spans="1:44" ht="15.75" customHeight="1">
      <c r="B12" s="999" t="s">
        <v>295</v>
      </c>
      <c r="C12" s="999"/>
      <c r="D12" s="999"/>
      <c r="E12" s="999"/>
      <c r="F12" s="384" t="s">
        <v>414</v>
      </c>
      <c r="G12" s="385"/>
      <c r="H12" s="386"/>
      <c r="I12" s="386"/>
      <c r="J12" s="387"/>
      <c r="K12" s="387"/>
      <c r="L12" s="387"/>
      <c r="M12" s="388"/>
      <c r="N12" s="388"/>
      <c r="O12" s="388"/>
    </row>
    <row r="13" spans="1:44" ht="15.75" customHeight="1">
      <c r="B13" s="1000">
        <f>L11</f>
        <v>0</v>
      </c>
      <c r="C13" s="1001"/>
      <c r="D13" s="1001"/>
      <c r="E13" s="1001"/>
      <c r="F13" s="378" t="s">
        <v>415</v>
      </c>
      <c r="H13" s="389" t="s">
        <v>416</v>
      </c>
      <c r="I13" s="389"/>
      <c r="J13" s="389"/>
      <c r="K13" s="1002">
        <f>L11*3/4</f>
        <v>0</v>
      </c>
      <c r="L13" s="1002"/>
      <c r="M13" s="1002"/>
      <c r="N13" s="1002"/>
      <c r="O13" s="389"/>
    </row>
    <row r="14" spans="1:44" ht="15.75" customHeight="1">
      <c r="K14" s="378" t="s">
        <v>417</v>
      </c>
    </row>
    <row r="15" spans="1:44" ht="15.75" customHeight="1">
      <c r="O15" s="390"/>
      <c r="P15" s="390"/>
      <c r="Q15" s="390"/>
    </row>
    <row r="16" spans="1:44" ht="15.75" customHeight="1">
      <c r="A16" s="376"/>
      <c r="C16" s="272"/>
      <c r="D16" s="272"/>
      <c r="E16" s="272"/>
      <c r="F16" s="272"/>
      <c r="L16" s="379"/>
      <c r="M16" s="273"/>
      <c r="N16" s="273"/>
      <c r="O16" s="273"/>
      <c r="P16" s="273"/>
      <c r="Q16" s="273"/>
      <c r="R16" s="273"/>
      <c r="S16" s="273"/>
      <c r="T16" s="273"/>
      <c r="Z16" s="271"/>
    </row>
    <row r="17" spans="13:23" ht="15.75" customHeight="1" thickBot="1">
      <c r="M17" s="391"/>
      <c r="N17" s="391"/>
      <c r="O17" s="391"/>
      <c r="P17" s="392" t="s">
        <v>323</v>
      </c>
      <c r="Q17" s="393"/>
      <c r="R17" s="393"/>
      <c r="S17" s="393"/>
      <c r="T17" s="1003">
        <f>L11*3/4</f>
        <v>0</v>
      </c>
      <c r="U17" s="1003"/>
      <c r="V17" s="1003"/>
      <c r="W17" s="1003"/>
    </row>
    <row r="18" spans="13:23" ht="15.75" customHeight="1" thickTop="1"/>
  </sheetData>
  <sheetProtection sheet="1" formatCells="0" formatColumns="0" formatRows="0" insertColumns="0" insertRows="0" insertHyperlinks="0" deleteColumns="0" deleteRows="0" selectLockedCells="1" sort="0" autoFilter="0" pivotTables="0"/>
  <mergeCells count="32">
    <mergeCell ref="R6:W6"/>
    <mergeCell ref="J6:Q6"/>
    <mergeCell ref="F6:I6"/>
    <mergeCell ref="B6:E6"/>
    <mergeCell ref="P1:Q1"/>
    <mergeCell ref="R1:X1"/>
    <mergeCell ref="B5:E5"/>
    <mergeCell ref="F5:I5"/>
    <mergeCell ref="J5:Q5"/>
    <mergeCell ref="R5:W5"/>
    <mergeCell ref="R9:W9"/>
    <mergeCell ref="B7:E8"/>
    <mergeCell ref="F7:I8"/>
    <mergeCell ref="J7:K7"/>
    <mergeCell ref="L7:Q7"/>
    <mergeCell ref="R7:W7"/>
    <mergeCell ref="J8:K8"/>
    <mergeCell ref="L8:Q8"/>
    <mergeCell ref="B9:E9"/>
    <mergeCell ref="F9:I9"/>
    <mergeCell ref="J9:K9"/>
    <mergeCell ref="L9:Q9"/>
    <mergeCell ref="B12:E12"/>
    <mergeCell ref="B13:E13"/>
    <mergeCell ref="K13:N13"/>
    <mergeCell ref="T17:W17"/>
    <mergeCell ref="J10:K10"/>
    <mergeCell ref="L10:Q10"/>
    <mergeCell ref="R10:W10"/>
    <mergeCell ref="J11:K11"/>
    <mergeCell ref="L11:Q11"/>
    <mergeCell ref="R11:W11"/>
  </mergeCells>
  <phoneticPr fontId="2"/>
  <conditionalFormatting sqref="F6:J6">
    <cfRule type="containsBlanks" dxfId="8" priority="2">
      <formula>LEN(TRIM(F6))=0</formula>
    </cfRule>
  </conditionalFormatting>
  <conditionalFormatting sqref="L8">
    <cfRule type="containsBlanks" dxfId="7" priority="1">
      <formula>LEN(TRIM(L8))=0</formula>
    </cfRule>
  </conditionalFormatting>
  <conditionalFormatting sqref="R1 F7 R11:W11">
    <cfRule type="containsBlanks" dxfId="6" priority="3">
      <formula>LEN(TRIM(F1))=0</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X43"/>
  <sheetViews>
    <sheetView view="pageBreakPreview" zoomScale="130" zoomScaleNormal="70" zoomScaleSheetLayoutView="130" zoomScalePageLayoutView="70" workbookViewId="0">
      <selection activeCell="F18" sqref="F18:N19"/>
    </sheetView>
  </sheetViews>
  <sheetFormatPr defaultColWidth="3.625" defaultRowHeight="15" customHeight="1"/>
  <cols>
    <col min="17" max="17" width="3.625" customWidth="1"/>
  </cols>
  <sheetData>
    <row r="1" spans="2:24" s="43" customFormat="1" ht="15" customHeight="1">
      <c r="B1" s="37" t="s">
        <v>367</v>
      </c>
      <c r="G1" s="1065" t="s">
        <v>305</v>
      </c>
      <c r="H1" s="1065"/>
      <c r="I1" s="1065"/>
      <c r="J1" s="1065"/>
      <c r="K1" s="1065"/>
      <c r="L1" s="1065"/>
      <c r="M1" s="1065"/>
      <c r="N1" s="1065"/>
      <c r="O1" s="1065"/>
      <c r="P1" s="1065"/>
      <c r="Q1" s="1065"/>
      <c r="R1" s="1065"/>
    </row>
    <row r="2" spans="2:24" s="43" customFormat="1" ht="15" customHeight="1">
      <c r="B2" s="37"/>
      <c r="G2" s="1065"/>
      <c r="H2" s="1065"/>
      <c r="I2" s="1065"/>
      <c r="J2" s="1065"/>
      <c r="K2" s="1065"/>
      <c r="L2" s="1065"/>
      <c r="M2" s="1065"/>
      <c r="N2" s="1065"/>
      <c r="O2" s="1065"/>
      <c r="P2" s="1065"/>
      <c r="Q2" s="1065"/>
      <c r="R2" s="1065"/>
    </row>
    <row r="3" spans="2:24" s="43" customFormat="1" ht="15" customHeight="1">
      <c r="B3" s="37"/>
      <c r="G3" s="274"/>
      <c r="H3" s="274"/>
      <c r="I3" s="274"/>
      <c r="J3" s="274"/>
      <c r="K3" s="274"/>
      <c r="L3" s="274"/>
      <c r="M3" s="274"/>
      <c r="N3" s="274"/>
      <c r="O3" s="274"/>
      <c r="P3" s="274"/>
    </row>
    <row r="4" spans="2:24" ht="15" customHeight="1">
      <c r="B4" s="1066" t="s">
        <v>385</v>
      </c>
      <c r="C4" s="1066"/>
      <c r="D4" s="1066"/>
      <c r="E4" s="1066"/>
      <c r="F4" s="1066"/>
      <c r="G4" s="1066"/>
      <c r="H4" s="1066"/>
      <c r="I4" s="1066"/>
      <c r="J4" s="1066"/>
      <c r="K4" s="1066"/>
      <c r="L4" s="1066"/>
      <c r="M4" s="1066"/>
      <c r="N4" s="1066"/>
      <c r="O4" s="1066"/>
      <c r="P4" s="1066"/>
      <c r="Q4" s="1066"/>
      <c r="R4" s="1066"/>
      <c r="S4" s="1066"/>
      <c r="T4" s="1066"/>
      <c r="U4" s="1066"/>
      <c r="V4" s="1066"/>
      <c r="W4" s="1066"/>
      <c r="X4" s="1066"/>
    </row>
    <row r="5" spans="2:24" ht="15" customHeight="1">
      <c r="B5" s="1066"/>
      <c r="C5" s="1066"/>
      <c r="D5" s="1066"/>
      <c r="E5" s="1066"/>
      <c r="F5" s="1066"/>
      <c r="G5" s="1066"/>
      <c r="H5" s="1066"/>
      <c r="I5" s="1066"/>
      <c r="J5" s="1066"/>
      <c r="K5" s="1066"/>
      <c r="L5" s="1066"/>
      <c r="M5" s="1066"/>
      <c r="N5" s="1066"/>
      <c r="O5" s="1066"/>
      <c r="P5" s="1066"/>
      <c r="Q5" s="1066"/>
      <c r="R5" s="1066"/>
      <c r="S5" s="1066"/>
      <c r="T5" s="1066"/>
      <c r="U5" s="1066"/>
      <c r="V5" s="1066"/>
      <c r="W5" s="1066"/>
      <c r="X5" s="1066"/>
    </row>
    <row r="6" spans="2:24" ht="15" customHeight="1">
      <c r="B6" s="275"/>
      <c r="C6" s="275"/>
      <c r="D6" s="275"/>
      <c r="E6" s="275"/>
      <c r="F6" s="275"/>
      <c r="G6" s="275"/>
      <c r="H6" s="275"/>
      <c r="I6" s="275"/>
      <c r="J6" s="275"/>
      <c r="K6" s="275"/>
      <c r="L6" s="275"/>
      <c r="M6" s="275"/>
      <c r="N6" s="275"/>
      <c r="O6" s="275"/>
      <c r="P6" s="275"/>
      <c r="Q6" s="275"/>
      <c r="R6" s="275"/>
      <c r="S6" s="275"/>
      <c r="T6" s="275"/>
      <c r="U6" s="275"/>
      <c r="V6" s="275"/>
      <c r="W6" s="275"/>
    </row>
    <row r="7" spans="2:24" ht="15" customHeight="1">
      <c r="B7" s="276" t="s">
        <v>306</v>
      </c>
    </row>
    <row r="8" spans="2:24" ht="27.95" customHeight="1">
      <c r="B8" s="1067" t="s">
        <v>307</v>
      </c>
      <c r="C8" s="1067"/>
      <c r="D8" s="1068" t="s">
        <v>308</v>
      </c>
      <c r="E8" s="1068"/>
      <c r="F8" s="1068"/>
      <c r="G8" s="1068"/>
      <c r="H8" s="1068"/>
      <c r="I8" s="1068"/>
      <c r="J8" s="1068"/>
      <c r="K8" s="1068"/>
      <c r="L8" s="1068"/>
      <c r="M8" s="1069"/>
      <c r="N8" s="1070"/>
      <c r="O8" s="1071"/>
      <c r="P8" s="1071"/>
      <c r="Q8" s="1071"/>
      <c r="R8" s="1072"/>
      <c r="S8" s="277"/>
      <c r="T8" s="277"/>
      <c r="U8" s="277"/>
      <c r="V8" s="278"/>
      <c r="W8" s="278"/>
      <c r="X8" s="278"/>
    </row>
    <row r="9" spans="2:24" ht="27.95" customHeight="1" thickBot="1">
      <c r="B9" s="1067"/>
      <c r="C9" s="1067"/>
      <c r="D9" s="1073" t="s">
        <v>328</v>
      </c>
      <c r="E9" s="1073"/>
      <c r="F9" s="1073"/>
      <c r="G9" s="1073"/>
      <c r="H9" s="1073"/>
      <c r="I9" s="1073"/>
      <c r="J9" s="1073"/>
      <c r="K9" s="1073"/>
      <c r="L9" s="1073"/>
      <c r="M9" s="1074"/>
      <c r="N9" s="1075"/>
      <c r="O9" s="1075"/>
      <c r="P9" s="1075"/>
      <c r="Q9" s="1075"/>
      <c r="R9" s="1075"/>
      <c r="S9" s="278"/>
      <c r="T9" s="278"/>
      <c r="U9" s="278"/>
      <c r="V9" s="278"/>
      <c r="W9" s="278"/>
      <c r="X9" s="278"/>
    </row>
    <row r="10" spans="2:24" ht="15" customHeight="1" thickTop="1">
      <c r="B10" s="1076" t="s">
        <v>70</v>
      </c>
      <c r="C10" s="1076"/>
      <c r="D10" s="1076"/>
      <c r="E10" s="1076"/>
      <c r="F10" s="1076"/>
      <c r="G10" s="1076"/>
      <c r="H10" s="1076"/>
      <c r="I10" s="1076"/>
      <c r="J10" s="1076"/>
      <c r="K10" s="1076"/>
      <c r="L10" s="1076"/>
      <c r="M10" s="1076"/>
      <c r="N10" s="1077">
        <f>SUM(N8:R9)</f>
        <v>0</v>
      </c>
      <c r="O10" s="1077"/>
      <c r="P10" s="1077"/>
      <c r="Q10" s="1077"/>
      <c r="R10" s="1077"/>
      <c r="S10" s="279"/>
      <c r="T10" s="279"/>
      <c r="U10" s="278"/>
      <c r="V10" s="278"/>
      <c r="W10" s="278"/>
      <c r="X10" s="278"/>
    </row>
    <row r="11" spans="2:24" ht="15" customHeight="1">
      <c r="B11" s="280"/>
      <c r="C11" s="278"/>
      <c r="D11" s="278"/>
      <c r="E11" s="278"/>
      <c r="F11" s="278"/>
      <c r="G11" s="278"/>
      <c r="H11" s="278"/>
      <c r="I11" s="278"/>
      <c r="J11" s="278"/>
      <c r="K11" s="278"/>
      <c r="L11" s="278"/>
      <c r="M11" s="278"/>
      <c r="N11" s="278"/>
      <c r="O11" s="278"/>
      <c r="P11" s="278"/>
      <c r="Q11" s="278"/>
      <c r="R11" s="279"/>
      <c r="S11" s="279"/>
      <c r="T11" s="279"/>
      <c r="U11" s="278"/>
      <c r="V11" s="278"/>
      <c r="W11" s="278"/>
      <c r="X11" s="278"/>
    </row>
    <row r="12" spans="2:24" ht="15" customHeight="1">
      <c r="B12" s="281"/>
      <c r="C12" s="282"/>
      <c r="D12" s="282"/>
      <c r="E12" s="282"/>
      <c r="F12" s="282"/>
      <c r="G12" s="282"/>
      <c r="H12" s="282"/>
      <c r="I12" s="282"/>
      <c r="J12" s="282"/>
      <c r="K12" s="282"/>
      <c r="L12" s="282"/>
      <c r="M12" s="282"/>
      <c r="N12" s="282"/>
      <c r="O12" s="282"/>
      <c r="P12" s="282"/>
      <c r="Q12" s="282"/>
      <c r="R12" s="279"/>
      <c r="S12" s="279"/>
      <c r="T12" s="279"/>
      <c r="U12" s="278"/>
      <c r="V12" s="278"/>
      <c r="W12" s="278"/>
      <c r="X12" s="278"/>
    </row>
    <row r="13" spans="2:24" ht="15" customHeight="1">
      <c r="B13" s="281"/>
      <c r="C13" s="282"/>
      <c r="D13" s="282"/>
      <c r="E13" s="282"/>
      <c r="F13" s="282"/>
      <c r="G13" s="282"/>
      <c r="H13" s="282"/>
      <c r="I13" s="282"/>
      <c r="J13" s="282"/>
      <c r="K13" s="282"/>
      <c r="L13" s="282"/>
      <c r="M13" s="282"/>
      <c r="N13" s="282"/>
      <c r="O13" s="282"/>
      <c r="P13" s="282"/>
      <c r="Q13" s="282"/>
      <c r="R13" s="279"/>
      <c r="S13" s="279"/>
      <c r="T13" s="279"/>
      <c r="U13" s="278"/>
      <c r="V13" s="278"/>
      <c r="W13" s="278"/>
      <c r="X13" s="278"/>
    </row>
    <row r="16" spans="2:24" ht="15" customHeight="1">
      <c r="B16" s="1064" t="s">
        <v>309</v>
      </c>
      <c r="C16" s="1064"/>
      <c r="D16" s="284"/>
      <c r="E16" s="283" t="s">
        <v>26</v>
      </c>
      <c r="F16" s="284"/>
      <c r="G16" s="283" t="s">
        <v>25</v>
      </c>
      <c r="H16" s="284"/>
      <c r="I16" s="75" t="s">
        <v>29</v>
      </c>
      <c r="J16" s="75"/>
    </row>
    <row r="18" spans="2:23" ht="15" customHeight="1">
      <c r="B18" s="1078" t="s">
        <v>33</v>
      </c>
      <c r="C18" s="1078"/>
      <c r="D18" s="1078"/>
      <c r="E18" s="1078"/>
      <c r="F18" s="1080"/>
      <c r="G18" s="1080"/>
      <c r="H18" s="1080"/>
      <c r="I18" s="1080"/>
      <c r="J18" s="1080"/>
      <c r="K18" s="1080"/>
      <c r="L18" s="1080"/>
      <c r="M18" s="1080"/>
      <c r="N18" s="1080"/>
      <c r="O18" s="284"/>
    </row>
    <row r="19" spans="2:23" ht="15" customHeight="1">
      <c r="B19" s="1079"/>
      <c r="C19" s="1079"/>
      <c r="D19" s="1079"/>
      <c r="E19" s="1079"/>
      <c r="F19" s="1081"/>
      <c r="G19" s="1081"/>
      <c r="H19" s="1081"/>
      <c r="I19" s="1081"/>
      <c r="J19" s="1081"/>
      <c r="K19" s="1081"/>
      <c r="L19" s="1081"/>
      <c r="M19" s="1081"/>
      <c r="N19" s="1081"/>
      <c r="O19" s="284"/>
    </row>
    <row r="20" spans="2:23" ht="15" customHeight="1">
      <c r="B20" s="1079" t="s">
        <v>386</v>
      </c>
      <c r="C20" s="1079"/>
      <c r="D20" s="1079"/>
      <c r="E20" s="1079"/>
      <c r="F20" s="1082"/>
      <c r="G20" s="1082"/>
      <c r="H20" s="1082"/>
      <c r="I20" s="1082"/>
      <c r="J20" s="1082"/>
      <c r="K20" s="1082"/>
      <c r="L20" s="1082"/>
      <c r="M20" s="1082"/>
      <c r="N20" s="1082"/>
      <c r="O20" s="284"/>
    </row>
    <row r="21" spans="2:23" ht="15" customHeight="1">
      <c r="B21" s="1079"/>
      <c r="C21" s="1079"/>
      <c r="D21" s="1079"/>
      <c r="E21" s="1079"/>
      <c r="F21" s="1082"/>
      <c r="G21" s="1082"/>
      <c r="H21" s="1082"/>
      <c r="I21" s="1082"/>
      <c r="J21" s="1082"/>
      <c r="K21" s="1082"/>
      <c r="L21" s="1082"/>
      <c r="M21" s="1082"/>
      <c r="N21" s="1082"/>
      <c r="O21" s="284"/>
    </row>
    <row r="23" spans="2:23" ht="15" customHeight="1">
      <c r="B23" s="537" t="s">
        <v>310</v>
      </c>
      <c r="C23" s="537"/>
      <c r="D23" s="537"/>
      <c r="E23" s="537"/>
      <c r="F23" s="537"/>
    </row>
    <row r="24" spans="2:23" ht="15" customHeight="1">
      <c r="B24" s="1092"/>
      <c r="C24" s="1092"/>
      <c r="D24" s="1092"/>
      <c r="E24" s="1092"/>
      <c r="F24" s="1092"/>
    </row>
    <row r="25" spans="2:23" ht="15" customHeight="1">
      <c r="B25" s="1093" t="s">
        <v>311</v>
      </c>
      <c r="C25" s="1093"/>
      <c r="D25" s="1093"/>
      <c r="E25" s="1093"/>
      <c r="F25" s="1093"/>
      <c r="G25" s="1093" t="s">
        <v>312</v>
      </c>
      <c r="H25" s="1093"/>
      <c r="I25" s="1093"/>
      <c r="J25" s="1093"/>
      <c r="K25" s="1093"/>
      <c r="L25" s="1093"/>
      <c r="M25" s="1093" t="s">
        <v>313</v>
      </c>
      <c r="N25" s="1093"/>
      <c r="O25" s="1093"/>
      <c r="P25" s="1093"/>
      <c r="Q25" s="1093"/>
      <c r="R25" s="1093"/>
      <c r="S25" s="1093" t="s">
        <v>314</v>
      </c>
      <c r="T25" s="1093"/>
      <c r="U25" s="1093"/>
      <c r="V25" s="1093"/>
      <c r="W25" s="1093"/>
    </row>
    <row r="26" spans="2:23" ht="15" customHeight="1">
      <c r="B26" s="550"/>
      <c r="C26" s="550"/>
      <c r="D26" s="550"/>
      <c r="E26" s="550"/>
      <c r="F26" s="550"/>
      <c r="G26" s="550"/>
      <c r="H26" s="550"/>
      <c r="I26" s="550"/>
      <c r="J26" s="550"/>
      <c r="K26" s="550"/>
      <c r="L26" s="550"/>
      <c r="M26" s="550"/>
      <c r="N26" s="550"/>
      <c r="O26" s="550"/>
      <c r="P26" s="550"/>
      <c r="Q26" s="550"/>
      <c r="R26" s="550"/>
      <c r="S26" s="550"/>
      <c r="T26" s="550"/>
      <c r="U26" s="550"/>
      <c r="V26" s="550"/>
      <c r="W26" s="550"/>
    </row>
    <row r="27" spans="2:23" ht="15" customHeight="1">
      <c r="B27" s="1083"/>
      <c r="C27" s="1084"/>
      <c r="D27" s="1084"/>
      <c r="E27" s="1085" t="s">
        <v>315</v>
      </c>
      <c r="F27" s="1085"/>
      <c r="G27" s="1086"/>
      <c r="H27" s="1087"/>
      <c r="I27" s="285"/>
      <c r="J27" s="285"/>
      <c r="K27" s="285"/>
      <c r="L27" s="286"/>
      <c r="M27" s="1083"/>
      <c r="N27" s="1084"/>
      <c r="O27" s="1084"/>
      <c r="P27" s="1084"/>
      <c r="Q27" s="1084"/>
      <c r="R27" s="1088"/>
      <c r="S27" s="1094"/>
      <c r="T27" s="1094"/>
      <c r="U27" s="1094"/>
      <c r="V27" s="1094"/>
      <c r="W27" s="1095"/>
    </row>
    <row r="28" spans="2:23" ht="15" customHeight="1">
      <c r="B28" s="1089"/>
      <c r="C28" s="1090"/>
      <c r="D28" s="1090"/>
      <c r="E28" s="1092" t="s">
        <v>316</v>
      </c>
      <c r="F28" s="1092"/>
      <c r="G28" s="1098" t="s">
        <v>317</v>
      </c>
      <c r="H28" s="1099"/>
      <c r="I28" s="1090"/>
      <c r="J28" s="1090"/>
      <c r="K28" s="1090"/>
      <c r="L28" s="1091"/>
      <c r="M28" s="1089"/>
      <c r="N28" s="1090"/>
      <c r="O28" s="1090"/>
      <c r="P28" s="1090"/>
      <c r="Q28" s="1090"/>
      <c r="R28" s="1091"/>
      <c r="S28" s="1096"/>
      <c r="T28" s="1096"/>
      <c r="U28" s="1096"/>
      <c r="V28" s="1096"/>
      <c r="W28" s="1097"/>
    </row>
    <row r="29" spans="2:23" ht="15" customHeight="1">
      <c r="B29" s="1083"/>
      <c r="C29" s="1084"/>
      <c r="D29" s="1084"/>
      <c r="E29" s="1085" t="s">
        <v>315</v>
      </c>
      <c r="F29" s="1085"/>
      <c r="G29" s="1086"/>
      <c r="H29" s="1087"/>
      <c r="I29" s="285"/>
      <c r="J29" s="285"/>
      <c r="K29" s="285"/>
      <c r="L29" s="286"/>
      <c r="M29" s="1083"/>
      <c r="N29" s="1084"/>
      <c r="O29" s="1084"/>
      <c r="P29" s="1084"/>
      <c r="Q29" s="1084"/>
      <c r="R29" s="1088"/>
      <c r="S29" s="1094"/>
      <c r="T29" s="1094"/>
      <c r="U29" s="1094"/>
      <c r="V29" s="1094"/>
      <c r="W29" s="1095"/>
    </row>
    <row r="30" spans="2:23" ht="15" customHeight="1">
      <c r="B30" s="1089"/>
      <c r="C30" s="1090"/>
      <c r="D30" s="1090"/>
      <c r="E30" s="1092" t="s">
        <v>316</v>
      </c>
      <c r="F30" s="1092"/>
      <c r="G30" s="1098" t="s">
        <v>317</v>
      </c>
      <c r="H30" s="1099"/>
      <c r="I30" s="1090"/>
      <c r="J30" s="1090"/>
      <c r="K30" s="1090"/>
      <c r="L30" s="1091"/>
      <c r="M30" s="1089"/>
      <c r="N30" s="1090"/>
      <c r="O30" s="1090"/>
      <c r="P30" s="1090"/>
      <c r="Q30" s="1090"/>
      <c r="R30" s="1091"/>
      <c r="S30" s="1096"/>
      <c r="T30" s="1096"/>
      <c r="U30" s="1096"/>
      <c r="V30" s="1096"/>
      <c r="W30" s="1097"/>
    </row>
    <row r="31" spans="2:23" ht="15" customHeight="1">
      <c r="B31" s="1083"/>
      <c r="C31" s="1084"/>
      <c r="D31" s="1084"/>
      <c r="E31" s="1085" t="s">
        <v>315</v>
      </c>
      <c r="F31" s="1085"/>
      <c r="G31" s="1086"/>
      <c r="H31" s="1087"/>
      <c r="I31" s="285"/>
      <c r="J31" s="285"/>
      <c r="K31" s="285"/>
      <c r="L31" s="286"/>
      <c r="M31" s="1083"/>
      <c r="N31" s="1084"/>
      <c r="O31" s="1084"/>
      <c r="P31" s="1084"/>
      <c r="Q31" s="1084"/>
      <c r="R31" s="1088"/>
      <c r="S31" s="1094"/>
      <c r="T31" s="1094"/>
      <c r="U31" s="1094"/>
      <c r="V31" s="1094"/>
      <c r="W31" s="1095"/>
    </row>
    <row r="32" spans="2:23" ht="15" customHeight="1">
      <c r="B32" s="1089"/>
      <c r="C32" s="1090"/>
      <c r="D32" s="1090"/>
      <c r="E32" s="1092" t="s">
        <v>316</v>
      </c>
      <c r="F32" s="1092"/>
      <c r="G32" s="1098" t="s">
        <v>317</v>
      </c>
      <c r="H32" s="1099"/>
      <c r="I32" s="1090"/>
      <c r="J32" s="1090"/>
      <c r="K32" s="1090"/>
      <c r="L32" s="1091"/>
      <c r="M32" s="1089"/>
      <c r="N32" s="1090"/>
      <c r="O32" s="1090"/>
      <c r="P32" s="1090"/>
      <c r="Q32" s="1090"/>
      <c r="R32" s="1091"/>
      <c r="S32" s="1096"/>
      <c r="T32" s="1096"/>
      <c r="U32" s="1096"/>
      <c r="V32" s="1096"/>
      <c r="W32" s="1097"/>
    </row>
    <row r="33" spans="2:23" ht="15" customHeight="1">
      <c r="B33" s="1083"/>
      <c r="C33" s="1084"/>
      <c r="D33" s="1084"/>
      <c r="E33" s="1085" t="s">
        <v>315</v>
      </c>
      <c r="F33" s="1085"/>
      <c r="G33" s="1086"/>
      <c r="H33" s="1087"/>
      <c r="I33" s="285"/>
      <c r="J33" s="285"/>
      <c r="K33" s="285"/>
      <c r="L33" s="286"/>
      <c r="M33" s="1083"/>
      <c r="N33" s="1084"/>
      <c r="O33" s="1084"/>
      <c r="P33" s="1084"/>
      <c r="Q33" s="1084"/>
      <c r="R33" s="1088"/>
      <c r="S33" s="1094"/>
      <c r="T33" s="1094"/>
      <c r="U33" s="1094"/>
      <c r="V33" s="1094"/>
      <c r="W33" s="1095"/>
    </row>
    <row r="34" spans="2:23" ht="15" customHeight="1">
      <c r="B34" s="1089"/>
      <c r="C34" s="1090"/>
      <c r="D34" s="1090"/>
      <c r="E34" s="1092" t="s">
        <v>316</v>
      </c>
      <c r="F34" s="1092"/>
      <c r="G34" s="1098" t="s">
        <v>317</v>
      </c>
      <c r="H34" s="1099"/>
      <c r="I34" s="1090"/>
      <c r="J34" s="1090"/>
      <c r="K34" s="1090"/>
      <c r="L34" s="1091"/>
      <c r="M34" s="1089"/>
      <c r="N34" s="1090"/>
      <c r="O34" s="1090"/>
      <c r="P34" s="1090"/>
      <c r="Q34" s="1090"/>
      <c r="R34" s="1091"/>
      <c r="S34" s="1096"/>
      <c r="T34" s="1096"/>
      <c r="U34" s="1096"/>
      <c r="V34" s="1096"/>
      <c r="W34" s="1097"/>
    </row>
    <row r="35" spans="2:23" ht="15" customHeight="1">
      <c r="B35" s="1083"/>
      <c r="C35" s="1084"/>
      <c r="D35" s="1084"/>
      <c r="E35" s="1085" t="s">
        <v>315</v>
      </c>
      <c r="F35" s="1085"/>
      <c r="G35" s="1086"/>
      <c r="H35" s="1087"/>
      <c r="I35" s="285"/>
      <c r="J35" s="285"/>
      <c r="K35" s="285"/>
      <c r="L35" s="286"/>
      <c r="M35" s="1083"/>
      <c r="N35" s="1084"/>
      <c r="O35" s="1084"/>
      <c r="P35" s="1084"/>
      <c r="Q35" s="1084"/>
      <c r="R35" s="1088"/>
      <c r="S35" s="1094"/>
      <c r="T35" s="1094"/>
      <c r="U35" s="1094"/>
      <c r="V35" s="1094"/>
      <c r="W35" s="1095"/>
    </row>
    <row r="36" spans="2:23" ht="15" customHeight="1">
      <c r="B36" s="1089"/>
      <c r="C36" s="1090"/>
      <c r="D36" s="1090"/>
      <c r="E36" s="1092" t="s">
        <v>316</v>
      </c>
      <c r="F36" s="1092"/>
      <c r="G36" s="1098" t="s">
        <v>317</v>
      </c>
      <c r="H36" s="1099"/>
      <c r="I36" s="1090"/>
      <c r="J36" s="1090"/>
      <c r="K36" s="1090"/>
      <c r="L36" s="1091"/>
      <c r="M36" s="1089"/>
      <c r="N36" s="1090"/>
      <c r="O36" s="1090"/>
      <c r="P36" s="1090"/>
      <c r="Q36" s="1090"/>
      <c r="R36" s="1091"/>
      <c r="S36" s="1096"/>
      <c r="T36" s="1096"/>
      <c r="U36" s="1096"/>
      <c r="V36" s="1096"/>
      <c r="W36" s="1097"/>
    </row>
    <row r="37" spans="2:23" ht="15" customHeight="1">
      <c r="B37" s="1083"/>
      <c r="C37" s="1084"/>
      <c r="D37" s="1084"/>
      <c r="E37" s="1085" t="s">
        <v>315</v>
      </c>
      <c r="F37" s="1085"/>
      <c r="G37" s="1086"/>
      <c r="H37" s="1087"/>
      <c r="I37" s="285"/>
      <c r="J37" s="285"/>
      <c r="K37" s="285"/>
      <c r="L37" s="286"/>
      <c r="M37" s="1083"/>
      <c r="N37" s="1084"/>
      <c r="O37" s="1084"/>
      <c r="P37" s="1084"/>
      <c r="Q37" s="1084"/>
      <c r="R37" s="1088"/>
      <c r="S37" s="1094"/>
      <c r="T37" s="1094"/>
      <c r="U37" s="1094"/>
      <c r="V37" s="1094"/>
      <c r="W37" s="1095"/>
    </row>
    <row r="38" spans="2:23" ht="15" customHeight="1">
      <c r="B38" s="1089"/>
      <c r="C38" s="1090"/>
      <c r="D38" s="1090"/>
      <c r="E38" s="1092" t="s">
        <v>316</v>
      </c>
      <c r="F38" s="1092"/>
      <c r="G38" s="1098" t="s">
        <v>317</v>
      </c>
      <c r="H38" s="1099"/>
      <c r="I38" s="1090"/>
      <c r="J38" s="1090"/>
      <c r="K38" s="1090"/>
      <c r="L38" s="1091"/>
      <c r="M38" s="1089"/>
      <c r="N38" s="1090"/>
      <c r="O38" s="1090"/>
      <c r="P38" s="1090"/>
      <c r="Q38" s="1090"/>
      <c r="R38" s="1091"/>
      <c r="S38" s="1096"/>
      <c r="T38" s="1096"/>
      <c r="U38" s="1096"/>
      <c r="V38" s="1096"/>
      <c r="W38" s="1097"/>
    </row>
    <row r="39" spans="2:23" ht="15" customHeight="1">
      <c r="B39" s="1083"/>
      <c r="C39" s="1084"/>
      <c r="D39" s="1084"/>
      <c r="E39" s="1085" t="s">
        <v>315</v>
      </c>
      <c r="F39" s="1085"/>
      <c r="G39" s="1086"/>
      <c r="H39" s="1087"/>
      <c r="I39" s="285"/>
      <c r="J39" s="285"/>
      <c r="K39" s="285"/>
      <c r="L39" s="286"/>
      <c r="M39" s="1083"/>
      <c r="N39" s="1084"/>
      <c r="O39" s="1084"/>
      <c r="P39" s="1084"/>
      <c r="Q39" s="1084"/>
      <c r="R39" s="1088"/>
      <c r="S39" s="1094"/>
      <c r="T39" s="1094"/>
      <c r="U39" s="1094"/>
      <c r="V39" s="1094"/>
      <c r="W39" s="1095"/>
    </row>
    <row r="40" spans="2:23" ht="15" customHeight="1" thickBot="1">
      <c r="B40" s="1110"/>
      <c r="C40" s="1111"/>
      <c r="D40" s="1111"/>
      <c r="E40" s="537" t="s">
        <v>316</v>
      </c>
      <c r="F40" s="537"/>
      <c r="G40" s="1115" t="s">
        <v>317</v>
      </c>
      <c r="H40" s="1116"/>
      <c r="I40" s="1111"/>
      <c r="J40" s="1111"/>
      <c r="K40" s="1111"/>
      <c r="L40" s="1112"/>
      <c r="M40" s="1110"/>
      <c r="N40" s="1111"/>
      <c r="O40" s="1111"/>
      <c r="P40" s="1111"/>
      <c r="Q40" s="1111"/>
      <c r="R40" s="1112"/>
      <c r="S40" s="1113"/>
      <c r="T40" s="1113"/>
      <c r="U40" s="1113"/>
      <c r="V40" s="1113"/>
      <c r="W40" s="1114"/>
    </row>
    <row r="41" spans="2:23" ht="15" customHeight="1" thickTop="1">
      <c r="B41" s="1100" t="s">
        <v>70</v>
      </c>
      <c r="C41" s="1101"/>
      <c r="D41" s="1101"/>
      <c r="E41" s="1101"/>
      <c r="F41" s="1101"/>
      <c r="G41" s="1101"/>
      <c r="H41" s="1101"/>
      <c r="I41" s="1101"/>
      <c r="J41" s="1101"/>
      <c r="K41" s="1101"/>
      <c r="L41" s="1101"/>
      <c r="M41" s="1101"/>
      <c r="N41" s="1101"/>
      <c r="O41" s="1101"/>
      <c r="P41" s="1101"/>
      <c r="Q41" s="1101"/>
      <c r="R41" s="1101"/>
      <c r="S41" s="1104">
        <f>SUM(S27:W40)</f>
        <v>0</v>
      </c>
      <c r="T41" s="1105"/>
      <c r="U41" s="1105"/>
      <c r="V41" s="1105"/>
      <c r="W41" s="1106"/>
    </row>
    <row r="42" spans="2:23" ht="15" customHeight="1">
      <c r="B42" s="1102"/>
      <c r="C42" s="1103"/>
      <c r="D42" s="1103"/>
      <c r="E42" s="1103"/>
      <c r="F42" s="1103"/>
      <c r="G42" s="1103"/>
      <c r="H42" s="1103"/>
      <c r="I42" s="1103"/>
      <c r="J42" s="1103"/>
      <c r="K42" s="1103"/>
      <c r="L42" s="1103"/>
      <c r="M42" s="1103"/>
      <c r="N42" s="1103"/>
      <c r="O42" s="1103"/>
      <c r="P42" s="1103"/>
      <c r="Q42" s="1103"/>
      <c r="R42" s="1103"/>
      <c r="S42" s="1107"/>
      <c r="T42" s="1108"/>
      <c r="U42" s="1108"/>
      <c r="V42" s="1108"/>
      <c r="W42" s="1109"/>
    </row>
    <row r="43" spans="2:23" ht="15" customHeight="1">
      <c r="R43" t="str">
        <f>IF(S41=N10,"","合計が一致していません")</f>
        <v/>
      </c>
    </row>
  </sheetData>
  <sheetProtection selectLockedCells="1"/>
  <mergeCells count="85">
    <mergeCell ref="B41:R42"/>
    <mergeCell ref="S41:W42"/>
    <mergeCell ref="B39:D39"/>
    <mergeCell ref="E39:F39"/>
    <mergeCell ref="G39:H39"/>
    <mergeCell ref="M39:R40"/>
    <mergeCell ref="S39:W40"/>
    <mergeCell ref="B40:D40"/>
    <mergeCell ref="E40:F40"/>
    <mergeCell ref="G40:H40"/>
    <mergeCell ref="I40:L40"/>
    <mergeCell ref="B37:D37"/>
    <mergeCell ref="E37:F37"/>
    <mergeCell ref="G37:H37"/>
    <mergeCell ref="M37:R38"/>
    <mergeCell ref="S37:W38"/>
    <mergeCell ref="B38:D38"/>
    <mergeCell ref="E38:F38"/>
    <mergeCell ref="G38:H38"/>
    <mergeCell ref="I38:L38"/>
    <mergeCell ref="B35:D35"/>
    <mergeCell ref="E35:F35"/>
    <mergeCell ref="G35:H35"/>
    <mergeCell ref="M35:R36"/>
    <mergeCell ref="S35:W36"/>
    <mergeCell ref="B36:D36"/>
    <mergeCell ref="E36:F36"/>
    <mergeCell ref="G36:H36"/>
    <mergeCell ref="I36:L36"/>
    <mergeCell ref="B33:D33"/>
    <mergeCell ref="E33:F33"/>
    <mergeCell ref="G33:H33"/>
    <mergeCell ref="M33:R34"/>
    <mergeCell ref="S33:W34"/>
    <mergeCell ref="B34:D34"/>
    <mergeCell ref="E34:F34"/>
    <mergeCell ref="G34:H34"/>
    <mergeCell ref="I34:L34"/>
    <mergeCell ref="B31:D31"/>
    <mergeCell ref="E31:F31"/>
    <mergeCell ref="G31:H31"/>
    <mergeCell ref="M31:R32"/>
    <mergeCell ref="S31:W32"/>
    <mergeCell ref="B32:D32"/>
    <mergeCell ref="E32:F32"/>
    <mergeCell ref="G32:H32"/>
    <mergeCell ref="I32:L32"/>
    <mergeCell ref="S25:W26"/>
    <mergeCell ref="B29:D29"/>
    <mergeCell ref="E29:F29"/>
    <mergeCell ref="G29:H29"/>
    <mergeCell ref="M29:R30"/>
    <mergeCell ref="S29:W30"/>
    <mergeCell ref="B30:D30"/>
    <mergeCell ref="E30:F30"/>
    <mergeCell ref="G30:H30"/>
    <mergeCell ref="I30:L30"/>
    <mergeCell ref="S27:W28"/>
    <mergeCell ref="B28:D28"/>
    <mergeCell ref="E28:F28"/>
    <mergeCell ref="G28:H28"/>
    <mergeCell ref="I28:L28"/>
    <mergeCell ref="B18:E19"/>
    <mergeCell ref="F18:N19"/>
    <mergeCell ref="B20:E21"/>
    <mergeCell ref="F20:N21"/>
    <mergeCell ref="B27:D27"/>
    <mergeCell ref="E27:F27"/>
    <mergeCell ref="G27:H27"/>
    <mergeCell ref="M27:R28"/>
    <mergeCell ref="B23:F24"/>
    <mergeCell ref="B25:F26"/>
    <mergeCell ref="G25:L26"/>
    <mergeCell ref="M25:R26"/>
    <mergeCell ref="B16:C16"/>
    <mergeCell ref="G1:R2"/>
    <mergeCell ref="B4:X5"/>
    <mergeCell ref="B8:C8"/>
    <mergeCell ref="D8:M8"/>
    <mergeCell ref="N8:R8"/>
    <mergeCell ref="B9:C9"/>
    <mergeCell ref="D9:M9"/>
    <mergeCell ref="N9:R9"/>
    <mergeCell ref="B10:M10"/>
    <mergeCell ref="N10:R10"/>
  </mergeCells>
  <phoneticPr fontId="2"/>
  <conditionalFormatting sqref="B8:C9">
    <cfRule type="containsBlanks" dxfId="5" priority="5">
      <formula>LEN(TRIM(B8))=0</formula>
    </cfRule>
  </conditionalFormatting>
  <conditionalFormatting sqref="D16">
    <cfRule type="containsBlanks" dxfId="4" priority="3">
      <formula>LEN(TRIM(D16))=0</formula>
    </cfRule>
  </conditionalFormatting>
  <conditionalFormatting sqref="F16">
    <cfRule type="containsBlanks" dxfId="3" priority="2">
      <formula>LEN(TRIM(F16))=0</formula>
    </cfRule>
  </conditionalFormatting>
  <conditionalFormatting sqref="G27:H27 G29:H29 G31:H31 G33:H33 G35:H35 G37:H37 G39:H39">
    <cfRule type="containsBlanks" dxfId="2" priority="4">
      <formula>LEN(TRIM(G27))=0</formula>
    </cfRule>
  </conditionalFormatting>
  <conditionalFormatting sqref="H16">
    <cfRule type="containsBlanks" dxfId="1" priority="1">
      <formula>LEN(TRIM(H16))=0</formula>
    </cfRule>
  </conditionalFormatting>
  <conditionalFormatting sqref="N8 N9:R9 B16 F18 F20:N21 B27:D40 M27:W40 I28 I30 I32 I34 I36 I38 I40">
    <cfRule type="containsBlanks" dxfId="0" priority="6">
      <formula>LEN(TRIM(B8))=0</formula>
    </cfRule>
  </conditionalFormatting>
  <dataValidations count="2">
    <dataValidation type="list" allowBlank="1" showInputMessage="1" showErrorMessage="1" sqref="G27 G29 G31 G33 G35 G37 G39" xr:uid="{00000000-0002-0000-0C00-000000000000}">
      <formula1>"普通,当座"</formula1>
    </dataValidation>
    <dataValidation type="list" allowBlank="1" showInputMessage="1" showErrorMessage="1" sqref="B8:B9" xr:uid="{00000000-0002-0000-0C00-000001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1:V31"/>
  <sheetViews>
    <sheetView view="pageBreakPreview" zoomScale="130" zoomScaleNormal="85" zoomScaleSheetLayoutView="130" zoomScalePageLayoutView="85" workbookViewId="0">
      <selection activeCell="B1" sqref="B1"/>
    </sheetView>
  </sheetViews>
  <sheetFormatPr defaultColWidth="3.625" defaultRowHeight="15" customHeight="1"/>
  <sheetData>
    <row r="1" spans="2:18" s="43" customFormat="1" ht="15" customHeight="1">
      <c r="B1" s="37" t="s">
        <v>379</v>
      </c>
      <c r="G1" s="1065" t="s">
        <v>352</v>
      </c>
      <c r="H1" s="1065"/>
      <c r="I1" s="1065"/>
      <c r="J1" s="1065"/>
      <c r="K1" s="1065"/>
      <c r="L1" s="1065"/>
      <c r="M1" s="1065"/>
      <c r="N1" s="1065"/>
      <c r="O1" s="1065"/>
      <c r="P1" s="1065"/>
      <c r="Q1" s="1065"/>
      <c r="R1" s="1065"/>
    </row>
    <row r="2" spans="2:18" s="43" customFormat="1" ht="15" customHeight="1">
      <c r="B2" s="37"/>
      <c r="G2" s="1065"/>
      <c r="H2" s="1065"/>
      <c r="I2" s="1065"/>
      <c r="J2" s="1065"/>
      <c r="K2" s="1065"/>
      <c r="L2" s="1065"/>
      <c r="M2" s="1065"/>
      <c r="N2" s="1065"/>
      <c r="O2" s="1065"/>
      <c r="P2" s="1065"/>
      <c r="Q2" s="1065"/>
      <c r="R2" s="1065"/>
    </row>
    <row r="3" spans="2:18" s="43" customFormat="1" ht="15" customHeight="1">
      <c r="B3" s="37"/>
      <c r="G3" s="274"/>
      <c r="H3" s="274"/>
      <c r="I3" s="274"/>
      <c r="J3" s="274"/>
      <c r="K3" s="274"/>
      <c r="L3" s="274"/>
      <c r="M3" s="274"/>
      <c r="N3" s="274"/>
      <c r="O3" s="274"/>
      <c r="P3" s="274"/>
    </row>
    <row r="21" spans="7:22" ht="15" customHeight="1">
      <c r="I21" s="1064" t="s">
        <v>309</v>
      </c>
      <c r="J21" s="1064"/>
      <c r="K21" s="283"/>
      <c r="L21" s="283" t="s">
        <v>26</v>
      </c>
      <c r="M21" s="283"/>
      <c r="N21" s="283" t="s">
        <v>25</v>
      </c>
      <c r="O21" s="283"/>
      <c r="P21" s="75" t="s">
        <v>29</v>
      </c>
      <c r="Q21" s="75"/>
      <c r="R21" s="75"/>
    </row>
    <row r="22" spans="7:22" ht="15" customHeight="1">
      <c r="I22" s="318"/>
      <c r="J22" s="318"/>
      <c r="K22" s="318"/>
      <c r="L22" s="318"/>
      <c r="M22" s="318"/>
      <c r="N22" s="318"/>
      <c r="O22" s="318"/>
    </row>
    <row r="23" spans="7:22" ht="15" customHeight="1">
      <c r="G23" s="537" t="s">
        <v>353</v>
      </c>
      <c r="H23" s="537"/>
      <c r="I23" s="1078" t="s">
        <v>33</v>
      </c>
      <c r="J23" s="1078"/>
      <c r="K23" s="1078"/>
      <c r="L23" s="1078"/>
      <c r="M23" s="1117"/>
      <c r="N23" s="1117"/>
      <c r="O23" s="1117"/>
      <c r="P23" s="1117"/>
      <c r="Q23" s="1117"/>
      <c r="R23" s="1117"/>
      <c r="S23" s="1117"/>
      <c r="T23" s="1117"/>
      <c r="U23" s="1117"/>
      <c r="V23" s="284"/>
    </row>
    <row r="24" spans="7:22" ht="15" customHeight="1">
      <c r="G24" s="537"/>
      <c r="H24" s="537"/>
      <c r="I24" s="1079"/>
      <c r="J24" s="1079"/>
      <c r="K24" s="1079"/>
      <c r="L24" s="1079"/>
      <c r="M24" s="1118"/>
      <c r="N24" s="1118"/>
      <c r="O24" s="1118"/>
      <c r="P24" s="1118"/>
      <c r="Q24" s="1118"/>
      <c r="R24" s="1118"/>
      <c r="S24" s="1118"/>
      <c r="T24" s="1118"/>
      <c r="U24" s="1118"/>
      <c r="V24" s="284"/>
    </row>
    <row r="25" spans="7:22" ht="15" customHeight="1">
      <c r="I25" s="1079" t="s">
        <v>354</v>
      </c>
      <c r="J25" s="1079"/>
      <c r="K25" s="1079"/>
      <c r="L25" s="1079"/>
      <c r="M25" s="1118"/>
      <c r="N25" s="1118"/>
      <c r="O25" s="1118"/>
      <c r="P25" s="1118"/>
      <c r="Q25" s="1118"/>
      <c r="R25" s="1118"/>
      <c r="S25" s="1118"/>
      <c r="T25" s="1118"/>
      <c r="U25" s="1118"/>
      <c r="V25" s="837" t="s">
        <v>292</v>
      </c>
    </row>
    <row r="26" spans="7:22" ht="15" customHeight="1">
      <c r="I26" s="1079"/>
      <c r="J26" s="1079"/>
      <c r="K26" s="1079"/>
      <c r="L26" s="1079"/>
      <c r="M26" s="1118"/>
      <c r="N26" s="1118"/>
      <c r="O26" s="1118"/>
      <c r="P26" s="1118"/>
      <c r="Q26" s="1118"/>
      <c r="R26" s="1118"/>
      <c r="S26" s="1118"/>
      <c r="T26" s="1118"/>
      <c r="U26" s="1118"/>
      <c r="V26" s="837"/>
    </row>
    <row r="27" spans="7:22" ht="15" customHeight="1">
      <c r="I27" s="319"/>
      <c r="J27" s="319"/>
      <c r="K27" s="319"/>
      <c r="L27" s="319"/>
      <c r="M27" s="320"/>
      <c r="N27" s="320"/>
      <c r="O27" s="320"/>
      <c r="P27" s="320"/>
      <c r="Q27" s="320"/>
      <c r="R27" s="320"/>
      <c r="S27" s="320"/>
      <c r="T27" s="320"/>
      <c r="U27" s="320"/>
      <c r="V27" s="284"/>
    </row>
    <row r="28" spans="7:22" ht="15" customHeight="1">
      <c r="G28" s="537" t="s">
        <v>355</v>
      </c>
      <c r="H28" s="537"/>
      <c r="I28" s="1078" t="s">
        <v>33</v>
      </c>
      <c r="J28" s="1078"/>
      <c r="K28" s="1078"/>
      <c r="L28" s="1078"/>
      <c r="M28" s="1117"/>
      <c r="N28" s="1117"/>
      <c r="O28" s="1117"/>
      <c r="P28" s="1117"/>
      <c r="Q28" s="1117"/>
      <c r="R28" s="1117"/>
      <c r="S28" s="1117"/>
      <c r="T28" s="1117"/>
      <c r="U28" s="1117"/>
      <c r="V28" s="284"/>
    </row>
    <row r="29" spans="7:22" ht="15" customHeight="1">
      <c r="G29" s="537"/>
      <c r="H29" s="537"/>
      <c r="I29" s="1079"/>
      <c r="J29" s="1079"/>
      <c r="K29" s="1079"/>
      <c r="L29" s="1079"/>
      <c r="M29" s="1118"/>
      <c r="N29" s="1118"/>
      <c r="O29" s="1118"/>
      <c r="P29" s="1118"/>
      <c r="Q29" s="1118"/>
      <c r="R29" s="1118"/>
      <c r="S29" s="1118"/>
      <c r="T29" s="1118"/>
      <c r="U29" s="1118"/>
      <c r="V29" s="284"/>
    </row>
    <row r="30" spans="7:22" ht="15" customHeight="1">
      <c r="I30" s="1079" t="s">
        <v>354</v>
      </c>
      <c r="J30" s="1079"/>
      <c r="K30" s="1079"/>
      <c r="L30" s="1079"/>
      <c r="M30" s="1118"/>
      <c r="N30" s="1118"/>
      <c r="O30" s="1118"/>
      <c r="P30" s="1118"/>
      <c r="Q30" s="1118"/>
      <c r="R30" s="1118"/>
      <c r="S30" s="1118"/>
      <c r="T30" s="1118"/>
      <c r="U30" s="1118"/>
      <c r="V30" s="837" t="s">
        <v>292</v>
      </c>
    </row>
    <row r="31" spans="7:22" ht="15" customHeight="1">
      <c r="I31" s="1079"/>
      <c r="J31" s="1079"/>
      <c r="K31" s="1079"/>
      <c r="L31" s="1079"/>
      <c r="M31" s="1118"/>
      <c r="N31" s="1118"/>
      <c r="O31" s="1118"/>
      <c r="P31" s="1118"/>
      <c r="Q31" s="1118"/>
      <c r="R31" s="1118"/>
      <c r="S31" s="1118"/>
      <c r="T31" s="1118"/>
      <c r="U31" s="1118"/>
      <c r="V31" s="837"/>
    </row>
  </sheetData>
  <mergeCells count="14">
    <mergeCell ref="I30:L31"/>
    <mergeCell ref="M30:U31"/>
    <mergeCell ref="V30:V31"/>
    <mergeCell ref="V25:V26"/>
    <mergeCell ref="G28:H29"/>
    <mergeCell ref="I28:L29"/>
    <mergeCell ref="M28:U29"/>
    <mergeCell ref="I25:L26"/>
    <mergeCell ref="M25:U26"/>
    <mergeCell ref="G1:R2"/>
    <mergeCell ref="I21:J21"/>
    <mergeCell ref="G23:H24"/>
    <mergeCell ref="I23:L24"/>
    <mergeCell ref="M23:U24"/>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166D6-4A12-4893-BF9E-C67B6D588691}">
  <sheetPr>
    <tabColor rgb="FF92D050"/>
  </sheetPr>
  <dimension ref="A1:X59"/>
  <sheetViews>
    <sheetView view="pageBreakPreview" zoomScale="120" zoomScaleNormal="85" zoomScaleSheetLayoutView="120" zoomScalePageLayoutView="85" workbookViewId="0">
      <selection activeCell="AE18" sqref="AE18"/>
    </sheetView>
  </sheetViews>
  <sheetFormatPr defaultColWidth="3.625" defaultRowHeight="15" customHeight="1"/>
  <cols>
    <col min="1" max="10" width="3.625" style="403"/>
    <col min="11" max="12" width="6.5" style="403" bestFit="1" customWidth="1"/>
    <col min="13" max="13" width="9.75" style="403" customWidth="1"/>
    <col min="14" max="14" width="12" style="403" customWidth="1"/>
    <col min="15" max="16" width="6.5" style="403" bestFit="1" customWidth="1"/>
    <col min="17" max="18" width="3.625" style="403"/>
    <col min="19" max="19" width="6.125" style="403" customWidth="1"/>
    <col min="20" max="21" width="3.625" style="403"/>
    <col min="22" max="22" width="3.625" style="403" customWidth="1"/>
    <col min="23" max="24" width="3.625" style="403"/>
    <col min="25" max="16384" width="3.625" style="409"/>
  </cols>
  <sheetData>
    <row r="1" spans="1:24" s="406" customFormat="1" ht="15" customHeight="1">
      <c r="A1" s="403"/>
      <c r="B1" s="404" t="s">
        <v>447</v>
      </c>
      <c r="C1" s="403"/>
      <c r="D1" s="403"/>
      <c r="E1" s="403"/>
      <c r="F1" s="403"/>
      <c r="G1" s="1125" t="s">
        <v>422</v>
      </c>
      <c r="H1" s="1125"/>
      <c r="I1" s="1125"/>
      <c r="J1" s="1125"/>
      <c r="K1" s="1125"/>
      <c r="L1" s="1125"/>
      <c r="M1" s="1125"/>
      <c r="N1" s="1125"/>
      <c r="O1" s="1125"/>
      <c r="P1" s="1125"/>
      <c r="Q1" s="1125"/>
      <c r="R1" s="1125"/>
      <c r="S1" s="403"/>
      <c r="T1" s="403"/>
      <c r="U1" s="403"/>
      <c r="V1" s="403"/>
      <c r="W1" s="403"/>
      <c r="X1" s="403"/>
    </row>
    <row r="2" spans="1:24" s="406" customFormat="1" ht="15" customHeight="1">
      <c r="A2" s="403"/>
      <c r="B2" s="404"/>
      <c r="C2" s="403"/>
      <c r="D2" s="403"/>
      <c r="E2" s="403"/>
      <c r="F2" s="403"/>
      <c r="G2" s="1125"/>
      <c r="H2" s="1125"/>
      <c r="I2" s="1125"/>
      <c r="J2" s="1125"/>
      <c r="K2" s="1125"/>
      <c r="L2" s="1125"/>
      <c r="M2" s="1125"/>
      <c r="N2" s="1125"/>
      <c r="O2" s="1125"/>
      <c r="P2" s="1125"/>
      <c r="Q2" s="1125"/>
      <c r="R2" s="1125"/>
      <c r="S2" s="403"/>
      <c r="T2" s="403"/>
      <c r="U2" s="403"/>
      <c r="V2" s="403"/>
      <c r="W2" s="403"/>
      <c r="X2" s="403"/>
    </row>
    <row r="3" spans="1:24" s="406" customFormat="1" ht="15" customHeight="1">
      <c r="A3" s="403"/>
      <c r="B3" s="404"/>
      <c r="C3" s="403"/>
      <c r="D3" s="403"/>
      <c r="E3" s="403"/>
      <c r="F3" s="403"/>
      <c r="G3" s="405"/>
      <c r="H3" s="405"/>
      <c r="I3" s="405"/>
      <c r="J3" s="405"/>
      <c r="K3" s="405"/>
      <c r="L3" s="405"/>
      <c r="M3" s="405"/>
      <c r="N3" s="405"/>
      <c r="O3" s="405"/>
      <c r="P3" s="405"/>
      <c r="Q3" s="403"/>
      <c r="R3" s="403"/>
      <c r="S3" s="403"/>
      <c r="T3" s="403"/>
      <c r="U3" s="403"/>
      <c r="V3" s="403"/>
      <c r="W3" s="407"/>
      <c r="X3" s="403"/>
    </row>
    <row r="4" spans="1:24" s="406" customFormat="1" ht="15" customHeight="1">
      <c r="A4" s="403"/>
      <c r="B4" s="404"/>
      <c r="C4" s="403"/>
      <c r="D4" s="403"/>
      <c r="E4" s="403"/>
      <c r="F4" s="403"/>
      <c r="G4" s="405"/>
      <c r="H4" s="405"/>
      <c r="I4" s="405"/>
      <c r="J4" s="405"/>
      <c r="K4" s="405"/>
      <c r="L4" s="405"/>
      <c r="M4" s="405"/>
      <c r="N4" s="405"/>
      <c r="O4" s="405"/>
      <c r="P4" s="405"/>
      <c r="Q4" s="403"/>
      <c r="R4" s="403"/>
      <c r="S4" s="403"/>
      <c r="T4" s="403"/>
      <c r="U4" s="403"/>
      <c r="V4" s="403"/>
      <c r="W4" s="403"/>
      <c r="X4" s="403"/>
    </row>
    <row r="5" spans="1:24" ht="15" customHeight="1">
      <c r="A5" s="408"/>
      <c r="B5" s="408"/>
      <c r="C5" s="408"/>
      <c r="D5" s="408"/>
      <c r="E5" s="408"/>
      <c r="F5" s="408"/>
      <c r="G5" s="408"/>
      <c r="H5" s="408"/>
      <c r="I5" s="408"/>
      <c r="J5" s="408"/>
      <c r="K5" s="408"/>
      <c r="L5" s="408"/>
      <c r="M5" s="408"/>
      <c r="N5" s="408"/>
      <c r="O5" s="408"/>
      <c r="P5" s="408"/>
      <c r="Q5" s="408"/>
      <c r="R5" s="408"/>
      <c r="S5" s="408"/>
      <c r="T5" s="408"/>
      <c r="U5" s="408"/>
      <c r="V5" s="408"/>
    </row>
    <row r="6" spans="1:24" s="413" customFormat="1" ht="24.95" customHeight="1">
      <c r="A6" s="410"/>
      <c r="B6" s="411" t="s">
        <v>423</v>
      </c>
      <c r="C6" s="410"/>
      <c r="D6" s="410"/>
      <c r="E6" s="410"/>
      <c r="F6" s="410"/>
      <c r="G6" s="410"/>
      <c r="H6" s="410"/>
      <c r="I6" s="410"/>
      <c r="J6" s="410"/>
      <c r="K6" s="410"/>
      <c r="L6" s="410"/>
      <c r="M6" s="410"/>
      <c r="N6" s="410"/>
      <c r="O6" s="410"/>
      <c r="P6" s="410"/>
      <c r="Q6" s="410"/>
      <c r="R6" s="410"/>
      <c r="S6" s="410"/>
      <c r="T6" s="410"/>
      <c r="U6" s="410"/>
      <c r="V6" s="410"/>
      <c r="W6" s="412"/>
      <c r="X6" s="412"/>
    </row>
    <row r="7" spans="1:24" s="413" customFormat="1" ht="24.95" customHeight="1">
      <c r="A7" s="410"/>
      <c r="B7" s="410" t="s">
        <v>424</v>
      </c>
      <c r="C7" s="410"/>
      <c r="D7" s="410"/>
      <c r="E7" s="410"/>
      <c r="F7" s="410"/>
      <c r="G7" s="410"/>
      <c r="H7" s="410"/>
      <c r="I7" s="410"/>
      <c r="J7" s="410"/>
      <c r="K7" s="410"/>
      <c r="L7" s="410"/>
      <c r="M7" s="410"/>
      <c r="N7" s="410"/>
      <c r="O7" s="410"/>
      <c r="P7" s="410"/>
      <c r="Q7" s="410"/>
      <c r="R7" s="410"/>
      <c r="S7" s="410"/>
      <c r="T7" s="410"/>
      <c r="U7" s="410"/>
      <c r="V7" s="410"/>
      <c r="W7" s="412"/>
      <c r="X7" s="412"/>
    </row>
    <row r="8" spans="1:24" s="413" customFormat="1" ht="24.95" customHeight="1">
      <c r="A8" s="410"/>
      <c r="B8" s="410"/>
      <c r="C8" s="410"/>
      <c r="D8" s="410"/>
      <c r="E8" s="410"/>
      <c r="F8" s="410"/>
      <c r="G8" s="410"/>
      <c r="H8" s="410"/>
      <c r="I8" s="410"/>
      <c r="J8" s="410"/>
      <c r="K8" s="410"/>
      <c r="L8" s="410"/>
      <c r="M8" s="410"/>
      <c r="N8" s="410"/>
      <c r="O8" s="410"/>
      <c r="P8" s="410"/>
      <c r="Q8" s="410"/>
      <c r="R8" s="410"/>
      <c r="S8" s="410"/>
      <c r="T8" s="410"/>
      <c r="U8" s="410"/>
      <c r="V8" s="410"/>
      <c r="W8" s="412"/>
      <c r="X8" s="412"/>
    </row>
    <row r="9" spans="1:24" s="413" customFormat="1" ht="24.95" customHeight="1">
      <c r="A9" s="410"/>
      <c r="B9" s="410"/>
      <c r="C9" s="410"/>
      <c r="D9" s="410"/>
      <c r="E9" s="410"/>
      <c r="F9" s="410"/>
      <c r="G9" s="410"/>
      <c r="H9" s="410"/>
      <c r="I9" s="410"/>
      <c r="J9" s="410"/>
      <c r="K9" s="410"/>
      <c r="L9" s="410"/>
      <c r="M9" s="410"/>
      <c r="N9" s="410"/>
      <c r="O9" s="410"/>
      <c r="P9" s="410"/>
      <c r="Q9" s="410"/>
      <c r="R9" s="410"/>
      <c r="S9" s="410"/>
      <c r="T9" s="410"/>
      <c r="U9" s="410"/>
      <c r="V9" s="410"/>
      <c r="W9" s="412"/>
      <c r="X9" s="412"/>
    </row>
    <row r="10" spans="1:24" s="413" customFormat="1" ht="24.95" customHeight="1">
      <c r="A10" s="410"/>
      <c r="B10" s="411" t="s">
        <v>446</v>
      </c>
      <c r="C10" s="410"/>
      <c r="D10" s="410"/>
      <c r="E10" s="410"/>
      <c r="F10" s="410"/>
      <c r="G10" s="410"/>
      <c r="H10" s="410"/>
      <c r="I10" s="410"/>
      <c r="J10" s="410"/>
      <c r="K10" s="410"/>
      <c r="L10" s="410"/>
      <c r="M10" s="410"/>
      <c r="N10" s="410"/>
      <c r="O10" s="410"/>
      <c r="P10" s="410"/>
      <c r="Q10" s="410"/>
      <c r="R10" s="410"/>
      <c r="S10" s="410"/>
      <c r="T10" s="410"/>
      <c r="U10" s="410"/>
      <c r="V10" s="410"/>
      <c r="W10" s="412"/>
    </row>
    <row r="11" spans="1:24" s="413" customFormat="1" ht="24.95" customHeight="1">
      <c r="A11" s="410"/>
      <c r="B11" s="410" t="s">
        <v>425</v>
      </c>
      <c r="C11" s="410"/>
      <c r="D11" s="410"/>
      <c r="E11" s="410"/>
      <c r="F11" s="410"/>
      <c r="G11" s="410"/>
      <c r="H11" s="410"/>
      <c r="I11" s="410"/>
      <c r="J11" s="410"/>
      <c r="K11" s="410"/>
      <c r="L11" s="410"/>
      <c r="M11" s="410"/>
      <c r="N11" s="410"/>
      <c r="O11" s="410"/>
      <c r="P11" s="410"/>
      <c r="Q11" s="410"/>
      <c r="R11" s="410"/>
      <c r="S11" s="410"/>
      <c r="T11" s="410"/>
      <c r="U11" s="410"/>
      <c r="V11" s="410"/>
      <c r="W11" s="412"/>
      <c r="X11" s="412"/>
    </row>
    <row r="12" spans="1:24" s="413" customFormat="1" ht="24.95" customHeight="1">
      <c r="A12" s="410"/>
      <c r="B12" s="410" t="s">
        <v>426</v>
      </c>
      <c r="C12" s="410"/>
      <c r="D12" s="410"/>
      <c r="E12" s="410"/>
      <c r="F12" s="410"/>
      <c r="G12" s="410"/>
      <c r="H12" s="410"/>
      <c r="I12" s="410"/>
      <c r="J12" s="410"/>
      <c r="K12" s="410"/>
      <c r="L12" s="410"/>
      <c r="M12" s="410"/>
      <c r="O12" s="414"/>
      <c r="P12" s="410"/>
      <c r="Q12" s="410"/>
      <c r="R12" s="410"/>
      <c r="S12" s="410"/>
      <c r="T12" s="410"/>
      <c r="U12" s="410"/>
      <c r="V12" s="410"/>
      <c r="W12" s="412"/>
      <c r="X12" s="412"/>
    </row>
    <row r="13" spans="1:24" s="413" customFormat="1" ht="24.95" customHeight="1">
      <c r="A13" s="410"/>
      <c r="B13" s="410"/>
      <c r="C13" s="410"/>
      <c r="D13" s="410"/>
      <c r="E13" s="410"/>
      <c r="F13" s="410"/>
      <c r="G13" s="410"/>
      <c r="H13" s="410"/>
      <c r="I13" s="410"/>
      <c r="J13" s="410"/>
      <c r="K13" s="410"/>
      <c r="L13" s="410"/>
      <c r="M13" s="410"/>
      <c r="N13" s="410"/>
      <c r="O13" s="410"/>
      <c r="P13" s="410"/>
      <c r="Q13" s="410"/>
      <c r="R13" s="410"/>
      <c r="S13" s="410"/>
      <c r="T13" s="410"/>
      <c r="U13" s="410"/>
      <c r="V13" s="410"/>
      <c r="W13" s="412"/>
      <c r="X13" s="412"/>
    </row>
    <row r="14" spans="1:24" s="413" customFormat="1" ht="24.95" customHeight="1">
      <c r="A14" s="410"/>
      <c r="B14" s="410" t="s">
        <v>427</v>
      </c>
      <c r="C14" s="410"/>
      <c r="D14" s="410"/>
      <c r="E14" s="410"/>
      <c r="F14" s="410"/>
      <c r="G14" s="410"/>
      <c r="H14" s="410"/>
      <c r="I14" s="410"/>
      <c r="J14" s="410"/>
      <c r="K14" s="410"/>
      <c r="L14" s="410"/>
      <c r="M14" s="410"/>
      <c r="N14" s="410"/>
      <c r="O14" s="410"/>
      <c r="P14" s="410"/>
      <c r="Q14" s="410"/>
      <c r="R14" s="410"/>
      <c r="S14" s="410"/>
      <c r="T14" s="410"/>
      <c r="U14" s="410"/>
      <c r="V14" s="410"/>
      <c r="W14" s="412"/>
      <c r="X14" s="412"/>
    </row>
    <row r="15" spans="1:24" s="413" customFormat="1" ht="24.95" customHeight="1">
      <c r="A15" s="410"/>
      <c r="B15" s="410"/>
      <c r="C15" s="410"/>
      <c r="D15" s="410"/>
      <c r="E15" s="410"/>
      <c r="F15" s="410"/>
      <c r="G15" s="410"/>
      <c r="H15" s="410"/>
      <c r="I15" s="410"/>
      <c r="J15" s="410"/>
      <c r="K15" s="410"/>
      <c r="L15" s="410"/>
      <c r="M15" s="410"/>
      <c r="N15" s="410"/>
      <c r="O15" s="410"/>
      <c r="P15" s="410"/>
      <c r="Q15" s="410"/>
      <c r="R15" s="410"/>
      <c r="S15" s="410"/>
      <c r="T15" s="410"/>
      <c r="U15" s="410"/>
      <c r="V15" s="410"/>
      <c r="W15" s="412"/>
      <c r="X15" s="412"/>
    </row>
    <row r="16" spans="1:24" s="413" customFormat="1" ht="24.95" customHeight="1">
      <c r="A16" s="410"/>
      <c r="B16" s="410" t="s">
        <v>428</v>
      </c>
      <c r="C16" s="410"/>
      <c r="D16" s="410"/>
      <c r="E16" s="410"/>
      <c r="F16" s="410"/>
      <c r="G16" s="410"/>
      <c r="H16" s="410"/>
      <c r="I16" s="410"/>
      <c r="J16" s="410"/>
      <c r="K16" s="410"/>
      <c r="L16" s="410"/>
      <c r="M16" s="410"/>
      <c r="N16" s="410"/>
      <c r="O16" s="410"/>
      <c r="P16" s="410"/>
      <c r="Q16" s="410"/>
      <c r="R16" s="410"/>
      <c r="S16" s="410"/>
      <c r="T16" s="410"/>
      <c r="U16" s="410"/>
      <c r="V16" s="410"/>
      <c r="W16" s="412"/>
      <c r="X16" s="412"/>
    </row>
    <row r="17" spans="1:24" s="413" customFormat="1" ht="24.95" customHeight="1">
      <c r="A17" s="410"/>
      <c r="B17" s="410" t="s">
        <v>429</v>
      </c>
      <c r="C17" s="410"/>
      <c r="D17" s="410"/>
      <c r="E17" s="410"/>
      <c r="F17" s="410"/>
      <c r="G17" s="410"/>
      <c r="H17" s="410"/>
      <c r="I17" s="410"/>
      <c r="J17" s="410"/>
      <c r="K17" s="410"/>
      <c r="L17" s="410"/>
      <c r="M17" s="410"/>
      <c r="N17" s="410"/>
      <c r="O17" s="410"/>
      <c r="P17" s="410"/>
      <c r="Q17" s="410"/>
      <c r="R17" s="410"/>
      <c r="S17" s="410"/>
      <c r="T17" s="410"/>
      <c r="U17" s="410"/>
      <c r="V17" s="410"/>
      <c r="W17" s="412"/>
      <c r="X17" s="412"/>
    </row>
    <row r="18" spans="1:24" s="413" customFormat="1" ht="24.95" customHeight="1">
      <c r="A18" s="410"/>
      <c r="B18" s="410"/>
      <c r="C18" s="410"/>
      <c r="D18" s="410"/>
      <c r="E18" s="410"/>
      <c r="F18" s="410"/>
      <c r="G18" s="410"/>
      <c r="H18" s="410"/>
      <c r="I18" s="410"/>
      <c r="J18" s="410"/>
      <c r="K18" s="410"/>
      <c r="L18" s="410"/>
      <c r="M18" s="410"/>
      <c r="N18" s="410"/>
      <c r="O18" s="410"/>
      <c r="P18" s="410"/>
      <c r="Q18" s="410"/>
      <c r="R18" s="410"/>
      <c r="S18" s="410"/>
      <c r="T18" s="410"/>
      <c r="U18" s="410"/>
      <c r="V18" s="410"/>
      <c r="W18" s="412"/>
      <c r="X18" s="412"/>
    </row>
    <row r="19" spans="1:24" s="413" customFormat="1" ht="24.95" customHeight="1">
      <c r="A19" s="410"/>
      <c r="B19" s="410" t="s">
        <v>430</v>
      </c>
      <c r="C19" s="410"/>
      <c r="D19" s="410"/>
      <c r="E19" s="410"/>
      <c r="F19" s="410"/>
      <c r="G19" s="410"/>
      <c r="H19" s="410"/>
      <c r="I19" s="410"/>
      <c r="J19" s="410"/>
      <c r="K19" s="410"/>
      <c r="L19" s="410"/>
      <c r="M19" s="410"/>
      <c r="N19" s="410"/>
      <c r="O19" s="410"/>
      <c r="P19" s="410"/>
      <c r="Q19" s="410"/>
      <c r="R19" s="410"/>
      <c r="S19" s="410"/>
      <c r="T19" s="410"/>
      <c r="U19" s="410"/>
      <c r="V19" s="410"/>
      <c r="W19" s="412"/>
      <c r="X19" s="412"/>
    </row>
    <row r="20" spans="1:24" s="413" customFormat="1" ht="24.95" customHeight="1">
      <c r="A20" s="410"/>
      <c r="B20" s="410" t="s">
        <v>431</v>
      </c>
      <c r="C20" s="410"/>
      <c r="D20" s="410"/>
      <c r="E20" s="410"/>
      <c r="F20" s="410"/>
      <c r="G20" s="410"/>
      <c r="H20" s="410"/>
      <c r="I20" s="410"/>
      <c r="J20" s="410"/>
      <c r="K20" s="410"/>
      <c r="L20" s="410"/>
      <c r="M20" s="410"/>
      <c r="N20" s="410"/>
      <c r="O20" s="410"/>
      <c r="P20" s="410"/>
      <c r="Q20" s="410"/>
      <c r="R20" s="410"/>
      <c r="S20" s="410"/>
      <c r="T20" s="410"/>
      <c r="U20" s="410"/>
      <c r="V20" s="410"/>
      <c r="W20" s="412"/>
      <c r="X20" s="412"/>
    </row>
    <row r="21" spans="1:24" s="413" customFormat="1" ht="24.95" customHeight="1">
      <c r="A21" s="410"/>
      <c r="B21" s="410"/>
      <c r="C21" s="410"/>
      <c r="D21" s="410"/>
      <c r="E21" s="410"/>
      <c r="F21" s="410"/>
      <c r="G21" s="410"/>
      <c r="H21" s="410"/>
      <c r="I21" s="410"/>
      <c r="J21" s="410"/>
      <c r="K21" s="410"/>
      <c r="L21" s="410"/>
      <c r="M21" s="410"/>
      <c r="N21" s="410"/>
      <c r="O21" s="410"/>
      <c r="P21" s="410"/>
      <c r="Q21" s="410"/>
      <c r="R21" s="410"/>
      <c r="S21" s="410"/>
      <c r="T21" s="410"/>
      <c r="U21" s="410"/>
      <c r="V21" s="410"/>
      <c r="W21" s="412"/>
      <c r="X21" s="412"/>
    </row>
    <row r="22" spans="1:24" s="413" customFormat="1" ht="24.95" customHeight="1">
      <c r="A22" s="410"/>
      <c r="B22" s="410" t="s">
        <v>432</v>
      </c>
      <c r="C22" s="410"/>
      <c r="D22" s="410"/>
      <c r="E22" s="410"/>
      <c r="F22" s="410"/>
      <c r="G22" s="410"/>
      <c r="H22" s="410"/>
      <c r="I22" s="410"/>
      <c r="J22" s="410"/>
      <c r="K22" s="410"/>
      <c r="L22" s="410"/>
      <c r="M22" s="410"/>
      <c r="N22" s="410"/>
      <c r="O22" s="410"/>
      <c r="P22" s="410"/>
      <c r="Q22" s="410"/>
      <c r="R22" s="410"/>
      <c r="S22" s="410"/>
      <c r="T22" s="410"/>
      <c r="U22" s="410"/>
      <c r="V22" s="410"/>
      <c r="W22" s="412"/>
      <c r="X22" s="412"/>
    </row>
    <row r="23" spans="1:24" s="413" customFormat="1" ht="24.95" customHeight="1">
      <c r="A23" s="410"/>
      <c r="B23" s="410" t="s">
        <v>433</v>
      </c>
      <c r="C23" s="410"/>
      <c r="D23" s="410"/>
      <c r="E23" s="410"/>
      <c r="F23" s="410"/>
      <c r="G23" s="410"/>
      <c r="H23" s="410"/>
      <c r="I23" s="410"/>
      <c r="J23" s="410"/>
      <c r="K23" s="410"/>
      <c r="L23" s="410"/>
      <c r="M23" s="410"/>
      <c r="N23" s="410"/>
      <c r="O23" s="410"/>
      <c r="P23" s="410"/>
      <c r="Q23" s="410"/>
      <c r="R23" s="410"/>
      <c r="S23" s="410"/>
      <c r="T23" s="410"/>
      <c r="U23" s="410"/>
      <c r="V23" s="410"/>
      <c r="W23" s="412"/>
      <c r="X23" s="412"/>
    </row>
    <row r="24" spans="1:24" s="413" customFormat="1" ht="24.95" customHeight="1">
      <c r="A24" s="410"/>
      <c r="B24" s="410"/>
      <c r="C24" s="410"/>
      <c r="D24" s="410"/>
      <c r="E24" s="410"/>
      <c r="F24" s="410"/>
      <c r="G24" s="410"/>
      <c r="H24" s="410"/>
      <c r="I24" s="410"/>
      <c r="J24" s="410"/>
      <c r="K24" s="410"/>
      <c r="L24" s="410"/>
      <c r="M24" s="410"/>
      <c r="N24" s="410"/>
      <c r="O24" s="410"/>
      <c r="P24" s="410"/>
      <c r="Q24" s="410"/>
      <c r="R24" s="410"/>
      <c r="S24" s="410"/>
      <c r="T24" s="410"/>
      <c r="U24" s="410"/>
      <c r="V24" s="410"/>
      <c r="W24" s="412"/>
      <c r="X24" s="412"/>
    </row>
    <row r="25" spans="1:24" s="413" customFormat="1" ht="20.100000000000001" customHeight="1">
      <c r="A25" s="410"/>
      <c r="B25" s="410" t="s">
        <v>434</v>
      </c>
      <c r="C25" s="410"/>
      <c r="D25" s="410"/>
      <c r="E25" s="410"/>
      <c r="F25" s="410"/>
      <c r="G25" s="410"/>
      <c r="H25" s="410"/>
      <c r="I25" s="410"/>
      <c r="J25" s="410"/>
      <c r="K25" s="410"/>
      <c r="L25" s="410"/>
      <c r="M25" s="410"/>
      <c r="N25" s="410"/>
      <c r="O25" s="410"/>
      <c r="P25" s="410"/>
      <c r="Q25" s="410"/>
      <c r="R25" s="410"/>
      <c r="S25" s="410"/>
      <c r="T25" s="410"/>
      <c r="U25" s="410"/>
      <c r="V25" s="410"/>
      <c r="W25" s="412"/>
      <c r="X25" s="412"/>
    </row>
    <row r="26" spans="1:24" s="413" customFormat="1" ht="24.95" customHeight="1">
      <c r="A26" s="410"/>
      <c r="B26" s="410" t="s">
        <v>435</v>
      </c>
      <c r="C26" s="410"/>
      <c r="D26" s="410"/>
      <c r="E26" s="410"/>
      <c r="F26" s="410"/>
      <c r="G26" s="410"/>
      <c r="H26" s="410"/>
      <c r="I26" s="410"/>
      <c r="J26" s="410"/>
      <c r="K26" s="410"/>
      <c r="L26" s="410"/>
      <c r="M26" s="410"/>
      <c r="N26" s="410"/>
      <c r="O26" s="410"/>
      <c r="P26" s="410"/>
      <c r="Q26" s="410"/>
      <c r="R26" s="410"/>
      <c r="S26" s="410"/>
      <c r="T26" s="410"/>
      <c r="U26" s="410"/>
      <c r="V26" s="410"/>
      <c r="W26" s="412"/>
      <c r="X26" s="412"/>
    </row>
    <row r="27" spans="1:24" s="413" customFormat="1" ht="20.100000000000001" customHeight="1">
      <c r="A27" s="410"/>
      <c r="B27" s="410"/>
      <c r="C27" s="410"/>
      <c r="D27" s="410"/>
      <c r="E27" s="410"/>
      <c r="F27" s="410"/>
      <c r="G27" s="410"/>
      <c r="H27" s="410"/>
      <c r="I27" s="410"/>
      <c r="J27" s="410"/>
      <c r="K27" s="410"/>
      <c r="L27" s="410"/>
      <c r="M27" s="410"/>
      <c r="N27" s="410"/>
      <c r="O27" s="410"/>
      <c r="P27" s="410"/>
      <c r="Q27" s="410"/>
      <c r="R27" s="410"/>
      <c r="S27" s="410"/>
      <c r="T27" s="410"/>
      <c r="U27" s="410"/>
      <c r="V27" s="410"/>
      <c r="W27" s="412"/>
      <c r="X27" s="412"/>
    </row>
    <row r="28" spans="1:24" s="413" customFormat="1" ht="24.95" customHeight="1">
      <c r="A28" s="410"/>
      <c r="B28" s="410"/>
      <c r="C28" s="410"/>
      <c r="D28" s="410"/>
      <c r="E28" s="410"/>
      <c r="F28" s="410"/>
      <c r="G28" s="410"/>
      <c r="H28" s="410"/>
      <c r="I28" s="410"/>
      <c r="J28" s="1126" t="s">
        <v>77</v>
      </c>
      <c r="K28" s="1126"/>
      <c r="L28" s="415"/>
      <c r="M28" s="415" t="s">
        <v>17</v>
      </c>
      <c r="N28" s="415"/>
      <c r="O28" s="415" t="s">
        <v>436</v>
      </c>
      <c r="P28" s="415"/>
      <c r="Q28" s="416" t="s">
        <v>437</v>
      </c>
      <c r="R28" s="416"/>
      <c r="S28" s="416"/>
      <c r="T28" s="410"/>
      <c r="U28" s="410"/>
      <c r="V28" s="410"/>
      <c r="W28" s="412"/>
      <c r="X28" s="412"/>
    </row>
    <row r="29" spans="1:24" s="413" customFormat="1" ht="15" customHeight="1">
      <c r="A29" s="410"/>
      <c r="B29" s="410"/>
      <c r="C29" s="410"/>
      <c r="D29" s="410"/>
      <c r="E29" s="410"/>
      <c r="F29" s="410"/>
      <c r="G29" s="410"/>
      <c r="H29" s="410"/>
      <c r="I29" s="410"/>
      <c r="J29" s="417"/>
      <c r="K29" s="417"/>
      <c r="L29" s="417"/>
      <c r="M29" s="417"/>
      <c r="N29" s="417"/>
      <c r="O29" s="417"/>
      <c r="P29" s="417"/>
      <c r="Q29" s="410"/>
      <c r="R29" s="410"/>
      <c r="S29" s="410"/>
      <c r="T29" s="410"/>
      <c r="U29" s="410"/>
      <c r="V29" s="410"/>
      <c r="W29" s="412"/>
      <c r="X29" s="412"/>
    </row>
    <row r="30" spans="1:24" s="420" customFormat="1" ht="24.95" customHeight="1">
      <c r="A30" s="408"/>
      <c r="B30" s="408"/>
      <c r="C30" s="408"/>
      <c r="D30" s="408"/>
      <c r="E30" s="408"/>
      <c r="F30" s="408"/>
      <c r="G30" s="408"/>
      <c r="H30" s="418" t="s">
        <v>353</v>
      </c>
      <c r="I30" s="418"/>
      <c r="J30" s="1119" t="s">
        <v>33</v>
      </c>
      <c r="K30" s="1119"/>
      <c r="L30" s="1120"/>
      <c r="M30" s="1120"/>
      <c r="N30" s="1120"/>
      <c r="O30" s="1120"/>
      <c r="P30" s="1120"/>
      <c r="Q30" s="1120"/>
      <c r="R30" s="1120"/>
      <c r="S30" s="1120"/>
      <c r="T30" s="1120"/>
      <c r="U30" s="1120"/>
      <c r="V30" s="1120"/>
      <c r="W30" s="419"/>
      <c r="X30" s="419"/>
    </row>
    <row r="31" spans="1:24" s="420" customFormat="1" ht="24.95" customHeight="1">
      <c r="A31" s="408"/>
      <c r="B31" s="408"/>
      <c r="C31" s="408"/>
      <c r="D31" s="408"/>
      <c r="E31" s="408"/>
      <c r="F31" s="408"/>
      <c r="G31" s="408"/>
      <c r="H31" s="408"/>
      <c r="I31" s="408"/>
      <c r="J31" s="1121" t="s">
        <v>354</v>
      </c>
      <c r="K31" s="1121"/>
      <c r="L31" s="1124"/>
      <c r="M31" s="1124"/>
      <c r="N31" s="1124"/>
      <c r="O31" s="1124"/>
      <c r="P31" s="1124"/>
      <c r="Q31" s="1124"/>
      <c r="R31" s="1124"/>
      <c r="S31" s="1124"/>
      <c r="T31" s="1124"/>
      <c r="U31" s="421" t="s">
        <v>438</v>
      </c>
      <c r="V31" s="421"/>
      <c r="W31" s="419"/>
      <c r="X31" s="419"/>
    </row>
    <row r="32" spans="1:24" s="420" customFormat="1" ht="24.95" customHeight="1">
      <c r="A32" s="408"/>
      <c r="B32" s="408"/>
      <c r="C32" s="408"/>
      <c r="D32" s="408"/>
      <c r="E32" s="408"/>
      <c r="F32" s="408"/>
      <c r="G32" s="408"/>
      <c r="H32" s="408"/>
      <c r="I32" s="408"/>
      <c r="J32" s="422"/>
      <c r="K32" s="422"/>
      <c r="L32" s="423"/>
      <c r="M32" s="423"/>
      <c r="N32" s="424"/>
      <c r="O32" s="424"/>
      <c r="P32" s="424"/>
      <c r="Q32" s="424"/>
      <c r="R32" s="424"/>
      <c r="S32" s="424"/>
      <c r="T32" s="424"/>
      <c r="U32" s="424"/>
      <c r="V32" s="424"/>
      <c r="W32" s="419"/>
      <c r="X32" s="419"/>
    </row>
    <row r="33" spans="1:24" s="420" customFormat="1" ht="24.95" customHeight="1">
      <c r="A33" s="408"/>
      <c r="B33" s="408"/>
      <c r="C33" s="408"/>
      <c r="D33" s="408"/>
      <c r="E33" s="408"/>
      <c r="F33" s="408"/>
      <c r="G33" s="408"/>
      <c r="H33" s="418" t="s">
        <v>355</v>
      </c>
      <c r="I33" s="418"/>
      <c r="J33" s="1119" t="s">
        <v>33</v>
      </c>
      <c r="K33" s="1119"/>
      <c r="L33" s="1120"/>
      <c r="M33" s="1120"/>
      <c r="N33" s="1120"/>
      <c r="O33" s="1120"/>
      <c r="P33" s="1120"/>
      <c r="Q33" s="1120"/>
      <c r="R33" s="1120"/>
      <c r="S33" s="1120"/>
      <c r="T33" s="1120"/>
      <c r="U33" s="1120"/>
      <c r="V33" s="1120"/>
      <c r="W33" s="419"/>
      <c r="X33" s="419"/>
    </row>
    <row r="34" spans="1:24" s="420" customFormat="1" ht="24.95" customHeight="1">
      <c r="A34" s="408"/>
      <c r="B34" s="408"/>
      <c r="C34" s="408"/>
      <c r="D34" s="408"/>
      <c r="E34" s="408"/>
      <c r="F34" s="408"/>
      <c r="G34" s="408"/>
      <c r="H34" s="408"/>
      <c r="I34" s="408"/>
      <c r="J34" s="1121" t="s">
        <v>439</v>
      </c>
      <c r="K34" s="1121"/>
      <c r="L34" s="1122" t="s">
        <v>440</v>
      </c>
      <c r="M34" s="1122"/>
      <c r="N34" s="1122"/>
      <c r="O34" s="1122"/>
      <c r="P34" s="1122"/>
      <c r="Q34" s="1122"/>
      <c r="R34" s="1122"/>
      <c r="S34" s="1122"/>
      <c r="T34" s="1122"/>
      <c r="U34" s="1122"/>
      <c r="V34" s="1122"/>
      <c r="W34" s="419"/>
      <c r="X34" s="419"/>
    </row>
    <row r="35" spans="1:24" s="420" customFormat="1" ht="24.95" customHeight="1">
      <c r="A35" s="408"/>
      <c r="B35" s="408"/>
      <c r="C35" s="408"/>
      <c r="D35" s="408"/>
      <c r="E35" s="408"/>
      <c r="F35" s="408"/>
      <c r="G35" s="408"/>
      <c r="H35" s="408"/>
      <c r="I35" s="408"/>
      <c r="J35" s="1121" t="s">
        <v>354</v>
      </c>
      <c r="K35" s="1121"/>
      <c r="L35" s="1124" t="s">
        <v>441</v>
      </c>
      <c r="M35" s="1124"/>
      <c r="N35" s="1124"/>
      <c r="O35" s="1124"/>
      <c r="P35" s="1124"/>
      <c r="Q35" s="1124"/>
      <c r="R35" s="1124"/>
      <c r="S35" s="1124"/>
      <c r="T35" s="1124"/>
      <c r="U35" s="421" t="s">
        <v>438</v>
      </c>
      <c r="V35" s="421"/>
      <c r="W35" s="419"/>
      <c r="X35" s="419"/>
    </row>
    <row r="36" spans="1:24" s="420" customFormat="1" ht="24.95" customHeight="1">
      <c r="A36" s="419"/>
      <c r="B36" s="408"/>
      <c r="C36" s="408"/>
      <c r="D36" s="408"/>
      <c r="E36" s="408"/>
      <c r="F36" s="408"/>
      <c r="G36" s="408"/>
      <c r="H36" s="408"/>
      <c r="I36" s="408"/>
      <c r="J36" s="408"/>
      <c r="K36" s="408"/>
      <c r="L36" s="426"/>
      <c r="M36" s="426"/>
      <c r="N36" s="426"/>
      <c r="O36" s="426"/>
      <c r="P36" s="426"/>
      <c r="Q36" s="426"/>
      <c r="R36" s="426"/>
      <c r="S36" s="426"/>
      <c r="T36" s="426"/>
      <c r="U36" s="426"/>
      <c r="V36" s="426"/>
      <c r="W36" s="427"/>
      <c r="X36" s="419"/>
    </row>
    <row r="37" spans="1:24" s="420" customFormat="1" ht="24.95" customHeight="1">
      <c r="A37" s="419"/>
      <c r="B37" s="408"/>
      <c r="C37" s="408"/>
      <c r="D37" s="408"/>
      <c r="E37" s="408"/>
      <c r="F37" s="408"/>
      <c r="G37" s="408"/>
      <c r="H37" s="418" t="s">
        <v>442</v>
      </c>
      <c r="I37" s="418"/>
      <c r="J37" s="1119" t="s">
        <v>33</v>
      </c>
      <c r="K37" s="1119"/>
      <c r="L37" s="1120"/>
      <c r="M37" s="1120"/>
      <c r="N37" s="1120"/>
      <c r="O37" s="1120"/>
      <c r="P37" s="1120"/>
      <c r="Q37" s="1120"/>
      <c r="R37" s="1120"/>
      <c r="S37" s="1120"/>
      <c r="T37" s="1120"/>
      <c r="U37" s="1120"/>
      <c r="V37" s="1120"/>
      <c r="W37" s="422"/>
      <c r="X37" s="419"/>
    </row>
    <row r="38" spans="1:24" s="420" customFormat="1" ht="24.95" customHeight="1">
      <c r="A38" s="419"/>
      <c r="B38" s="408"/>
      <c r="C38" s="408"/>
      <c r="D38" s="408"/>
      <c r="E38" s="408"/>
      <c r="F38" s="408"/>
      <c r="G38" s="408"/>
      <c r="H38" s="408"/>
      <c r="I38" s="408"/>
      <c r="J38" s="1121" t="s">
        <v>354</v>
      </c>
      <c r="K38" s="1121"/>
      <c r="L38" s="1122" t="s">
        <v>443</v>
      </c>
      <c r="M38" s="1122"/>
      <c r="N38" s="1122"/>
      <c r="O38" s="1122"/>
      <c r="P38" s="1122"/>
      <c r="Q38" s="1122"/>
      <c r="R38" s="1122"/>
      <c r="S38" s="1122"/>
      <c r="T38" s="1122"/>
      <c r="U38" s="421" t="s">
        <v>438</v>
      </c>
      <c r="V38" s="425"/>
      <c r="W38" s="427"/>
      <c r="X38" s="419"/>
    </row>
    <row r="39" spans="1:24" s="420" customFormat="1" ht="24.95" customHeight="1">
      <c r="C39" s="408"/>
      <c r="D39" s="408"/>
      <c r="E39" s="408"/>
      <c r="F39" s="408"/>
      <c r="G39" s="408"/>
      <c r="H39" s="408"/>
      <c r="I39" s="408"/>
      <c r="J39" s="428"/>
      <c r="K39" s="428"/>
      <c r="L39" s="429"/>
      <c r="M39" s="429"/>
      <c r="N39" s="430"/>
      <c r="O39" s="430"/>
      <c r="P39" s="430"/>
      <c r="Q39" s="430"/>
      <c r="R39" s="430"/>
      <c r="S39" s="430"/>
      <c r="T39" s="430"/>
      <c r="U39" s="429"/>
      <c r="V39" s="430"/>
      <c r="W39" s="427"/>
      <c r="X39" s="419"/>
    </row>
    <row r="40" spans="1:24" s="420" customFormat="1" ht="24.95" customHeight="1">
      <c r="C40" s="408"/>
      <c r="D40" s="408"/>
      <c r="E40" s="408"/>
      <c r="F40" s="408"/>
      <c r="G40" s="408"/>
      <c r="H40" s="408"/>
      <c r="I40" s="408"/>
      <c r="J40" s="1123"/>
      <c r="K40" s="1123"/>
      <c r="L40" s="423"/>
      <c r="M40" s="423"/>
      <c r="N40" s="424"/>
      <c r="O40" s="424"/>
      <c r="P40" s="424"/>
      <c r="Q40" s="424"/>
      <c r="R40" s="424"/>
      <c r="S40" s="424"/>
      <c r="T40" s="424"/>
      <c r="U40" s="424"/>
      <c r="V40" s="424"/>
      <c r="W40" s="422"/>
      <c r="X40" s="419"/>
    </row>
    <row r="41" spans="1:24" s="434" customFormat="1" ht="24.95" customHeight="1">
      <c r="A41" s="426" t="s">
        <v>444</v>
      </c>
      <c r="B41" s="431"/>
      <c r="C41" s="432"/>
      <c r="D41" s="432"/>
      <c r="E41" s="432"/>
      <c r="F41" s="432"/>
      <c r="G41" s="432"/>
      <c r="H41" s="432"/>
      <c r="I41" s="432"/>
      <c r="J41" s="432"/>
      <c r="K41" s="432"/>
      <c r="L41" s="432"/>
      <c r="M41" s="432"/>
      <c r="N41" s="432"/>
      <c r="O41" s="432"/>
      <c r="P41" s="432"/>
      <c r="Q41" s="432"/>
      <c r="R41" s="432"/>
      <c r="S41" s="432"/>
      <c r="T41" s="432"/>
      <c r="U41" s="432"/>
      <c r="V41" s="432"/>
      <c r="W41" s="432"/>
      <c r="X41" s="433"/>
    </row>
    <row r="42" spans="1:24" s="434" customFormat="1" ht="27" customHeight="1">
      <c r="A42" s="408" t="s">
        <v>445</v>
      </c>
      <c r="B42" s="431"/>
      <c r="C42" s="432"/>
      <c r="D42" s="432"/>
      <c r="E42" s="432"/>
      <c r="F42" s="432"/>
      <c r="G42" s="432"/>
      <c r="H42" s="432"/>
      <c r="I42" s="432"/>
      <c r="J42" s="432"/>
      <c r="K42" s="432"/>
      <c r="L42" s="432"/>
      <c r="M42" s="432"/>
      <c r="N42" s="432"/>
      <c r="O42" s="432"/>
      <c r="P42" s="432"/>
      <c r="Q42" s="432"/>
      <c r="R42" s="432"/>
      <c r="S42" s="432"/>
      <c r="T42" s="432"/>
      <c r="U42" s="432"/>
      <c r="V42" s="432"/>
      <c r="W42" s="432"/>
      <c r="X42" s="433"/>
    </row>
    <row r="43" spans="1:24" s="413" customFormat="1" ht="15" customHeight="1">
      <c r="A43" s="412"/>
      <c r="B43" s="410"/>
      <c r="C43" s="410"/>
      <c r="D43" s="410"/>
      <c r="E43" s="410"/>
      <c r="F43" s="410"/>
      <c r="G43" s="410"/>
      <c r="H43" s="410"/>
      <c r="I43" s="410"/>
      <c r="J43" s="410"/>
      <c r="K43" s="410"/>
      <c r="L43" s="410"/>
      <c r="M43" s="410"/>
      <c r="N43" s="410"/>
      <c r="O43" s="410"/>
      <c r="P43" s="410"/>
      <c r="Q43" s="410"/>
      <c r="R43" s="410"/>
      <c r="S43" s="410"/>
      <c r="T43" s="410"/>
      <c r="U43" s="410"/>
      <c r="V43" s="410"/>
      <c r="W43" s="410"/>
      <c r="X43" s="412"/>
    </row>
    <row r="44" spans="1:24" s="413" customFormat="1" ht="15" customHeight="1">
      <c r="A44" s="412"/>
      <c r="B44" s="410"/>
      <c r="C44" s="410"/>
      <c r="D44" s="410"/>
      <c r="E44" s="410"/>
      <c r="F44" s="410"/>
      <c r="G44" s="410"/>
      <c r="H44" s="416"/>
      <c r="I44" s="416"/>
      <c r="J44" s="435"/>
      <c r="K44" s="435"/>
      <c r="L44" s="435"/>
      <c r="M44" s="435"/>
      <c r="N44" s="436"/>
      <c r="O44" s="436"/>
      <c r="P44" s="436"/>
      <c r="Q44" s="436"/>
      <c r="R44" s="436"/>
      <c r="S44" s="436"/>
      <c r="T44" s="436"/>
      <c r="U44" s="436"/>
      <c r="V44" s="436"/>
      <c r="W44" s="437"/>
      <c r="X44" s="412"/>
    </row>
    <row r="45" spans="1:24" s="413" customFormat="1" ht="15" customHeight="1">
      <c r="A45" s="412"/>
      <c r="B45" s="410"/>
      <c r="C45" s="410"/>
      <c r="D45" s="410"/>
      <c r="E45" s="410"/>
      <c r="F45" s="410"/>
      <c r="G45" s="410"/>
      <c r="H45" s="410"/>
      <c r="I45" s="410"/>
      <c r="J45" s="435"/>
      <c r="K45" s="435"/>
      <c r="L45" s="435"/>
      <c r="M45" s="435"/>
      <c r="N45" s="436"/>
      <c r="O45" s="436"/>
      <c r="P45" s="436"/>
      <c r="Q45" s="436"/>
      <c r="R45" s="436"/>
      <c r="S45" s="436"/>
      <c r="T45" s="436"/>
      <c r="U45" s="436"/>
      <c r="V45" s="436"/>
      <c r="W45" s="437"/>
      <c r="X45" s="412"/>
    </row>
    <row r="46" spans="1:24" s="413" customFormat="1" ht="15" customHeight="1">
      <c r="A46" s="412"/>
      <c r="B46" s="410"/>
      <c r="C46" s="410"/>
      <c r="D46" s="410"/>
      <c r="E46" s="410"/>
      <c r="F46" s="410"/>
      <c r="G46" s="410"/>
      <c r="H46" s="410"/>
      <c r="I46" s="410"/>
      <c r="J46" s="435"/>
      <c r="K46" s="435"/>
      <c r="L46" s="435"/>
      <c r="M46" s="435"/>
      <c r="N46" s="438"/>
      <c r="O46" s="438"/>
      <c r="P46" s="438"/>
      <c r="Q46" s="438"/>
      <c r="R46" s="438"/>
      <c r="S46" s="438"/>
      <c r="T46" s="438"/>
      <c r="U46" s="438"/>
      <c r="V46" s="438"/>
      <c r="W46" s="435"/>
      <c r="X46" s="412"/>
    </row>
    <row r="58" spans="2:2" s="403" customFormat="1" ht="15" customHeight="1">
      <c r="B58" s="409"/>
    </row>
    <row r="59" spans="2:2" s="403" customFormat="1" ht="15" customHeight="1">
      <c r="B59" s="409"/>
    </row>
  </sheetData>
  <mergeCells count="17">
    <mergeCell ref="G1:R2"/>
    <mergeCell ref="J28:K28"/>
    <mergeCell ref="J30:K30"/>
    <mergeCell ref="L30:V30"/>
    <mergeCell ref="J31:K31"/>
    <mergeCell ref="L31:T31"/>
    <mergeCell ref="J33:K33"/>
    <mergeCell ref="L33:V33"/>
    <mergeCell ref="J34:K34"/>
    <mergeCell ref="L34:V34"/>
    <mergeCell ref="J35:K35"/>
    <mergeCell ref="L35:T35"/>
    <mergeCell ref="J37:K37"/>
    <mergeCell ref="L37:V37"/>
    <mergeCell ref="J38:K38"/>
    <mergeCell ref="L38:T38"/>
    <mergeCell ref="J40:K40"/>
  </mergeCells>
  <phoneticPr fontId="2"/>
  <printOptions horizontalCentered="1"/>
  <pageMargins left="0.70866141732283472" right="0.70866141732283472" top="0.74803149606299213" bottom="0.74803149606299213" header="0.31496062992125984" footer="0.31496062992125984"/>
  <pageSetup paperSize="9" scale="74"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J31"/>
  <sheetViews>
    <sheetView view="pageBreakPreview" zoomScale="87" zoomScaleNormal="100" zoomScaleSheetLayoutView="87" workbookViewId="0">
      <selection activeCell="G3" sqref="G3:H3"/>
    </sheetView>
  </sheetViews>
  <sheetFormatPr defaultColWidth="7.875" defaultRowHeight="12"/>
  <cols>
    <col min="1" max="1" width="10.875" style="323" customWidth="1"/>
    <col min="2" max="5" width="8.625" style="322" customWidth="1"/>
    <col min="6" max="9" width="10.625" style="322" customWidth="1"/>
    <col min="10" max="16384" width="7.875" style="322"/>
  </cols>
  <sheetData>
    <row r="1" spans="1:10" ht="25.5" customHeight="1">
      <c r="A1" s="1128" t="s">
        <v>448</v>
      </c>
      <c r="B1" s="1128"/>
      <c r="C1" s="1128"/>
      <c r="D1" s="1128"/>
      <c r="E1" s="1128"/>
      <c r="F1" s="1128"/>
      <c r="G1" s="1128"/>
      <c r="H1" s="1128"/>
      <c r="I1" s="1128"/>
      <c r="J1" s="321"/>
    </row>
    <row r="2" spans="1:10" ht="12.75" thickBot="1">
      <c r="I2" s="324"/>
    </row>
    <row r="3" spans="1:10" s="326" customFormat="1" ht="28.5" customHeight="1">
      <c r="A3" s="325" t="s">
        <v>356</v>
      </c>
      <c r="B3" s="1129"/>
      <c r="C3" s="1129"/>
      <c r="D3" s="1130"/>
      <c r="E3" s="1131"/>
      <c r="F3" s="1132" t="s">
        <v>357</v>
      </c>
      <c r="G3" s="1134" t="s">
        <v>358</v>
      </c>
      <c r="H3" s="1131"/>
      <c r="I3" s="1135" t="s">
        <v>359</v>
      </c>
    </row>
    <row r="4" spans="1:10" s="326" customFormat="1" ht="28.5" customHeight="1">
      <c r="A4" s="327" t="s">
        <v>360</v>
      </c>
      <c r="B4" s="1138"/>
      <c r="C4" s="1139"/>
      <c r="D4" s="1138"/>
      <c r="E4" s="1140"/>
      <c r="F4" s="1133"/>
      <c r="G4" s="1139"/>
      <c r="H4" s="1141"/>
      <c r="I4" s="1136"/>
    </row>
    <row r="5" spans="1:10" s="326" customFormat="1" ht="28.5" customHeight="1">
      <c r="A5" s="327" t="s">
        <v>361</v>
      </c>
      <c r="B5" s="328" t="s">
        <v>362</v>
      </c>
      <c r="C5" s="328" t="s">
        <v>363</v>
      </c>
      <c r="D5" s="328" t="s">
        <v>362</v>
      </c>
      <c r="E5" s="329" t="s">
        <v>363</v>
      </c>
      <c r="F5" s="1133"/>
      <c r="G5" s="330" t="s">
        <v>364</v>
      </c>
      <c r="H5" s="331" t="s">
        <v>365</v>
      </c>
      <c r="I5" s="1137"/>
    </row>
    <row r="6" spans="1:10" ht="28.5" customHeight="1">
      <c r="A6" s="332"/>
      <c r="B6" s="333"/>
      <c r="C6" s="334"/>
      <c r="D6" s="333"/>
      <c r="E6" s="335"/>
      <c r="F6" s="336">
        <f t="shared" ref="F6:F25" si="0">SUM(B6:E6)</f>
        <v>0</v>
      </c>
      <c r="G6" s="337"/>
      <c r="H6" s="337"/>
      <c r="I6" s="338">
        <f t="shared" ref="I6:I25" si="1">SUM(G6:H6)</f>
        <v>0</v>
      </c>
    </row>
    <row r="7" spans="1:10" ht="28.5" customHeight="1">
      <c r="A7" s="332"/>
      <c r="B7" s="333"/>
      <c r="C7" s="334"/>
      <c r="D7" s="333"/>
      <c r="E7" s="335"/>
      <c r="F7" s="336">
        <f t="shared" si="0"/>
        <v>0</v>
      </c>
      <c r="G7" s="337"/>
      <c r="H7" s="337"/>
      <c r="I7" s="338">
        <f t="shared" si="1"/>
        <v>0</v>
      </c>
    </row>
    <row r="8" spans="1:10" ht="28.5" customHeight="1">
      <c r="A8" s="332"/>
      <c r="B8" s="333"/>
      <c r="C8" s="334"/>
      <c r="D8" s="333"/>
      <c r="E8" s="335"/>
      <c r="F8" s="336">
        <f t="shared" si="0"/>
        <v>0</v>
      </c>
      <c r="G8" s="337"/>
      <c r="H8" s="337"/>
      <c r="I8" s="338">
        <f t="shared" si="1"/>
        <v>0</v>
      </c>
    </row>
    <row r="9" spans="1:10" ht="28.5" customHeight="1">
      <c r="A9" s="332"/>
      <c r="B9" s="333"/>
      <c r="C9" s="334"/>
      <c r="D9" s="333"/>
      <c r="E9" s="335"/>
      <c r="F9" s="336">
        <f t="shared" si="0"/>
        <v>0</v>
      </c>
      <c r="G9" s="337"/>
      <c r="H9" s="337"/>
      <c r="I9" s="338">
        <f t="shared" si="1"/>
        <v>0</v>
      </c>
    </row>
    <row r="10" spans="1:10" ht="28.5" customHeight="1">
      <c r="A10" s="332"/>
      <c r="B10" s="333"/>
      <c r="C10" s="334"/>
      <c r="D10" s="333"/>
      <c r="E10" s="335"/>
      <c r="F10" s="336">
        <f t="shared" si="0"/>
        <v>0</v>
      </c>
      <c r="G10" s="337"/>
      <c r="H10" s="337"/>
      <c r="I10" s="338">
        <f t="shared" si="1"/>
        <v>0</v>
      </c>
    </row>
    <row r="11" spans="1:10" ht="28.5" customHeight="1">
      <c r="A11" s="332"/>
      <c r="B11" s="333"/>
      <c r="C11" s="339"/>
      <c r="D11" s="333"/>
      <c r="E11" s="335"/>
      <c r="F11" s="336">
        <f t="shared" si="0"/>
        <v>0</v>
      </c>
      <c r="G11" s="337"/>
      <c r="H11" s="340"/>
      <c r="I11" s="338">
        <f t="shared" si="1"/>
        <v>0</v>
      </c>
    </row>
    <row r="12" spans="1:10" ht="28.5" customHeight="1">
      <c r="A12" s="332"/>
      <c r="B12" s="333"/>
      <c r="C12" s="339"/>
      <c r="D12" s="333"/>
      <c r="E12" s="335"/>
      <c r="F12" s="336">
        <f t="shared" si="0"/>
        <v>0</v>
      </c>
      <c r="G12" s="337"/>
      <c r="H12" s="340"/>
      <c r="I12" s="338">
        <f t="shared" si="1"/>
        <v>0</v>
      </c>
    </row>
    <row r="13" spans="1:10" ht="28.5" customHeight="1">
      <c r="A13" s="332"/>
      <c r="B13" s="333"/>
      <c r="C13" s="339"/>
      <c r="D13" s="333"/>
      <c r="E13" s="335"/>
      <c r="F13" s="336">
        <f t="shared" si="0"/>
        <v>0</v>
      </c>
      <c r="G13" s="340"/>
      <c r="H13" s="340"/>
      <c r="I13" s="338">
        <f t="shared" si="1"/>
        <v>0</v>
      </c>
    </row>
    <row r="14" spans="1:10" ht="28.5" customHeight="1">
      <c r="A14" s="332"/>
      <c r="B14" s="333"/>
      <c r="C14" s="339"/>
      <c r="D14" s="333"/>
      <c r="E14" s="335"/>
      <c r="F14" s="336">
        <f t="shared" si="0"/>
        <v>0</v>
      </c>
      <c r="G14" s="340"/>
      <c r="H14" s="340"/>
      <c r="I14" s="338">
        <f t="shared" si="1"/>
        <v>0</v>
      </c>
    </row>
    <row r="15" spans="1:10" ht="28.5" customHeight="1">
      <c r="A15" s="332"/>
      <c r="B15" s="333"/>
      <c r="C15" s="339"/>
      <c r="D15" s="333"/>
      <c r="E15" s="335"/>
      <c r="F15" s="336">
        <f t="shared" si="0"/>
        <v>0</v>
      </c>
      <c r="G15" s="340"/>
      <c r="H15" s="340"/>
      <c r="I15" s="338">
        <f t="shared" si="1"/>
        <v>0</v>
      </c>
    </row>
    <row r="16" spans="1:10" ht="28.5" customHeight="1">
      <c r="A16" s="332"/>
      <c r="B16" s="333"/>
      <c r="C16" s="339"/>
      <c r="D16" s="333"/>
      <c r="E16" s="335"/>
      <c r="F16" s="336">
        <f t="shared" si="0"/>
        <v>0</v>
      </c>
      <c r="G16" s="340"/>
      <c r="H16" s="340"/>
      <c r="I16" s="338">
        <f t="shared" si="1"/>
        <v>0</v>
      </c>
    </row>
    <row r="17" spans="1:9" ht="28.5" customHeight="1">
      <c r="A17" s="332"/>
      <c r="B17" s="333"/>
      <c r="C17" s="339"/>
      <c r="D17" s="333"/>
      <c r="E17" s="335"/>
      <c r="F17" s="336">
        <f t="shared" si="0"/>
        <v>0</v>
      </c>
      <c r="G17" s="340"/>
      <c r="H17" s="340"/>
      <c r="I17" s="338">
        <f t="shared" si="1"/>
        <v>0</v>
      </c>
    </row>
    <row r="18" spans="1:9" ht="28.5" customHeight="1">
      <c r="A18" s="332"/>
      <c r="B18" s="333"/>
      <c r="C18" s="339"/>
      <c r="D18" s="333"/>
      <c r="E18" s="335"/>
      <c r="F18" s="336">
        <f t="shared" si="0"/>
        <v>0</v>
      </c>
      <c r="G18" s="340"/>
      <c r="H18" s="340"/>
      <c r="I18" s="338">
        <f t="shared" si="1"/>
        <v>0</v>
      </c>
    </row>
    <row r="19" spans="1:9" ht="28.5" customHeight="1">
      <c r="A19" s="332"/>
      <c r="B19" s="333"/>
      <c r="C19" s="339"/>
      <c r="D19" s="333"/>
      <c r="E19" s="335"/>
      <c r="F19" s="336">
        <f t="shared" si="0"/>
        <v>0</v>
      </c>
      <c r="G19" s="340"/>
      <c r="H19" s="340"/>
      <c r="I19" s="338">
        <f t="shared" si="1"/>
        <v>0</v>
      </c>
    </row>
    <row r="20" spans="1:9" ht="28.5" customHeight="1">
      <c r="A20" s="332"/>
      <c r="B20" s="333"/>
      <c r="C20" s="339"/>
      <c r="D20" s="333"/>
      <c r="E20" s="335"/>
      <c r="F20" s="336">
        <f t="shared" si="0"/>
        <v>0</v>
      </c>
      <c r="G20" s="340"/>
      <c r="H20" s="340"/>
      <c r="I20" s="338">
        <f t="shared" si="1"/>
        <v>0</v>
      </c>
    </row>
    <row r="21" spans="1:9" ht="28.5" customHeight="1">
      <c r="A21" s="332"/>
      <c r="B21" s="333"/>
      <c r="C21" s="339"/>
      <c r="D21" s="333"/>
      <c r="E21" s="335"/>
      <c r="F21" s="336">
        <f t="shared" si="0"/>
        <v>0</v>
      </c>
      <c r="G21" s="340"/>
      <c r="H21" s="340"/>
      <c r="I21" s="338">
        <f t="shared" si="1"/>
        <v>0</v>
      </c>
    </row>
    <row r="22" spans="1:9" ht="28.5" customHeight="1">
      <c r="A22" s="332"/>
      <c r="B22" s="333"/>
      <c r="C22" s="339"/>
      <c r="D22" s="333"/>
      <c r="E22" s="335"/>
      <c r="F22" s="336">
        <f t="shared" si="0"/>
        <v>0</v>
      </c>
      <c r="G22" s="340"/>
      <c r="H22" s="340"/>
      <c r="I22" s="338">
        <f t="shared" si="1"/>
        <v>0</v>
      </c>
    </row>
    <row r="23" spans="1:9" ht="28.5" customHeight="1">
      <c r="A23" s="332"/>
      <c r="B23" s="333"/>
      <c r="C23" s="339"/>
      <c r="D23" s="333"/>
      <c r="E23" s="335"/>
      <c r="F23" s="336">
        <f t="shared" si="0"/>
        <v>0</v>
      </c>
      <c r="G23" s="340"/>
      <c r="H23" s="340"/>
      <c r="I23" s="338">
        <f t="shared" si="1"/>
        <v>0</v>
      </c>
    </row>
    <row r="24" spans="1:9" ht="28.5" customHeight="1">
      <c r="A24" s="332"/>
      <c r="B24" s="341"/>
      <c r="C24" s="342"/>
      <c r="D24" s="341"/>
      <c r="E24" s="343"/>
      <c r="F24" s="336">
        <f t="shared" si="0"/>
        <v>0</v>
      </c>
      <c r="G24" s="344"/>
      <c r="H24" s="344"/>
      <c r="I24" s="338">
        <f t="shared" si="1"/>
        <v>0</v>
      </c>
    </row>
    <row r="25" spans="1:9" ht="28.5" customHeight="1" thickBot="1">
      <c r="A25" s="345"/>
      <c r="B25" s="346"/>
      <c r="C25" s="347"/>
      <c r="D25" s="346"/>
      <c r="E25" s="348"/>
      <c r="F25" s="349">
        <f t="shared" si="0"/>
        <v>0</v>
      </c>
      <c r="G25" s="350"/>
      <c r="H25" s="350"/>
      <c r="I25" s="351">
        <f t="shared" si="1"/>
        <v>0</v>
      </c>
    </row>
    <row r="26" spans="1:9" ht="28.5" customHeight="1" thickTop="1" thickBot="1">
      <c r="A26" s="352" t="s">
        <v>366</v>
      </c>
      <c r="B26" s="353">
        <f t="shared" ref="B26:I26" si="2">SUM(B6:B25)</f>
        <v>0</v>
      </c>
      <c r="C26" s="353">
        <f t="shared" si="2"/>
        <v>0</v>
      </c>
      <c r="D26" s="353">
        <f t="shared" si="2"/>
        <v>0</v>
      </c>
      <c r="E26" s="354">
        <f t="shared" si="2"/>
        <v>0</v>
      </c>
      <c r="F26" s="355">
        <f t="shared" si="2"/>
        <v>0</v>
      </c>
      <c r="G26" s="356">
        <f t="shared" si="2"/>
        <v>0</v>
      </c>
      <c r="H26" s="353">
        <f t="shared" si="2"/>
        <v>0</v>
      </c>
      <c r="I26" s="357">
        <f t="shared" si="2"/>
        <v>0</v>
      </c>
    </row>
    <row r="27" spans="1:9" ht="28.5" customHeight="1"/>
    <row r="28" spans="1:9" ht="13.5">
      <c r="A28" s="358"/>
      <c r="B28" s="359"/>
      <c r="C28" s="359"/>
      <c r="D28" s="359"/>
      <c r="E28" s="359"/>
      <c r="F28" s="359"/>
      <c r="G28" s="359"/>
      <c r="H28" s="359"/>
      <c r="I28" s="359"/>
    </row>
    <row r="29" spans="1:9" s="359" customFormat="1" ht="13.5">
      <c r="A29" s="358"/>
      <c r="E29" s="1127"/>
      <c r="F29" s="1127"/>
      <c r="G29" s="1127"/>
    </row>
    <row r="30" spans="1:9" s="359" customFormat="1" ht="13.5">
      <c r="A30" s="358"/>
    </row>
    <row r="31" spans="1:9" s="359" customFormat="1" ht="13.5">
      <c r="A31" s="323"/>
      <c r="B31" s="322"/>
      <c r="C31" s="322"/>
      <c r="D31" s="322"/>
      <c r="E31" s="322"/>
      <c r="F31" s="322"/>
      <c r="G31" s="322"/>
      <c r="H31" s="322"/>
      <c r="I31" s="322"/>
    </row>
  </sheetData>
  <mergeCells count="10">
    <mergeCell ref="E29:G29"/>
    <mergeCell ref="A1:I1"/>
    <mergeCell ref="B3:C3"/>
    <mergeCell ref="D3:E3"/>
    <mergeCell ref="F3:F5"/>
    <mergeCell ref="G3:H3"/>
    <mergeCell ref="I3:I5"/>
    <mergeCell ref="B4:C4"/>
    <mergeCell ref="D4:E4"/>
    <mergeCell ref="G4:H4"/>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view="pageBreakPreview" zoomScale="112" zoomScaleNormal="100" zoomScaleSheetLayoutView="112" workbookViewId="0">
      <selection activeCell="C35" sqref="C35"/>
    </sheetView>
  </sheetViews>
  <sheetFormatPr defaultRowHeight="13.5"/>
  <cols>
    <col min="1" max="1" width="3.75" style="1" customWidth="1"/>
    <col min="2" max="3" width="21.875" style="1" customWidth="1"/>
    <col min="4" max="7" width="3.625" style="2" customWidth="1"/>
    <col min="8" max="8" width="0.375" style="2" hidden="1" customWidth="1"/>
    <col min="9" max="9" width="34.875" style="1" customWidth="1"/>
    <col min="10" max="10" width="36.25" style="1" customWidth="1"/>
    <col min="11" max="16384" width="9" style="1"/>
  </cols>
  <sheetData>
    <row r="1" spans="1:10">
      <c r="A1" s="1" t="s">
        <v>23</v>
      </c>
    </row>
    <row r="3" spans="1:10" s="14" customFormat="1" ht="15" customHeight="1">
      <c r="A3" s="453" t="s">
        <v>22</v>
      </c>
      <c r="B3" s="455" t="s">
        <v>10</v>
      </c>
      <c r="C3" s="456"/>
      <c r="D3" s="457" t="s">
        <v>9</v>
      </c>
      <c r="E3" s="458"/>
      <c r="F3" s="458"/>
      <c r="G3" s="459"/>
      <c r="H3" s="453" t="s">
        <v>8</v>
      </c>
      <c r="I3" s="460" t="s">
        <v>107</v>
      </c>
      <c r="J3" s="452" t="s">
        <v>21</v>
      </c>
    </row>
    <row r="4" spans="1:10" s="14" customFormat="1" ht="15" customHeight="1">
      <c r="A4" s="454"/>
      <c r="B4" s="19" t="s">
        <v>20</v>
      </c>
      <c r="C4" s="18" t="s">
        <v>19</v>
      </c>
      <c r="D4" s="17" t="s">
        <v>18</v>
      </c>
      <c r="E4" s="16" t="s">
        <v>17</v>
      </c>
      <c r="F4" s="16" t="s">
        <v>16</v>
      </c>
      <c r="G4" s="15" t="s">
        <v>15</v>
      </c>
      <c r="H4" s="454"/>
      <c r="I4" s="461"/>
      <c r="J4" s="452"/>
    </row>
    <row r="5" spans="1:10">
      <c r="A5" s="9">
        <v>1</v>
      </c>
      <c r="B5" s="13" t="str">
        <f>IF(資料１!C14="","",資料１!C14)</f>
        <v/>
      </c>
      <c r="C5" s="13" t="str">
        <f>IF(資料１!B14="","",資料１!B14)</f>
        <v/>
      </c>
      <c r="D5" s="12" t="str">
        <f>IF(資料１!D14="","",資料１!D14)</f>
        <v/>
      </c>
      <c r="E5" s="11" t="str">
        <f>IF(資料１!F14="","",資料１!F14)</f>
        <v/>
      </c>
      <c r="F5" s="11" t="str">
        <f>IF(資料１!H14="","",資料１!H14)</f>
        <v/>
      </c>
      <c r="G5" s="10" t="str">
        <f>IF(資料１!J14="","",資料１!J14)</f>
        <v/>
      </c>
      <c r="H5" s="9" t="str">
        <f>IF(資料１!K14="","",資料１!K14)</f>
        <v/>
      </c>
      <c r="I5" s="8" t="str">
        <f>IF(資料１!L14="","",資料１!L14)</f>
        <v/>
      </c>
      <c r="J5" s="7"/>
    </row>
    <row r="6" spans="1:10">
      <c r="A6" s="9">
        <v>2</v>
      </c>
      <c r="B6" s="13"/>
      <c r="C6" s="13"/>
      <c r="D6" s="12"/>
      <c r="E6" s="11"/>
      <c r="F6" s="11"/>
      <c r="G6" s="10"/>
      <c r="H6" s="9"/>
      <c r="I6" s="8"/>
      <c r="J6" s="7"/>
    </row>
    <row r="7" spans="1:10">
      <c r="A7" s="9">
        <v>3</v>
      </c>
      <c r="B7" s="13"/>
      <c r="C7" s="13"/>
      <c r="D7" s="12"/>
      <c r="E7" s="11"/>
      <c r="F7" s="11"/>
      <c r="G7" s="10"/>
      <c r="H7" s="9"/>
      <c r="I7" s="8"/>
      <c r="J7" s="7"/>
    </row>
    <row r="8" spans="1:10">
      <c r="A8" s="9">
        <v>4</v>
      </c>
      <c r="B8" s="13"/>
      <c r="C8" s="13"/>
      <c r="D8" s="12"/>
      <c r="E8" s="11"/>
      <c r="F8" s="11"/>
      <c r="G8" s="10"/>
      <c r="H8" s="9"/>
      <c r="I8" s="8"/>
      <c r="J8" s="7"/>
    </row>
    <row r="9" spans="1:10">
      <c r="A9" s="9">
        <v>5</v>
      </c>
      <c r="B9" s="13"/>
      <c r="C9" s="13"/>
      <c r="D9" s="12"/>
      <c r="E9" s="11"/>
      <c r="F9" s="11"/>
      <c r="G9" s="10"/>
      <c r="H9" s="9"/>
      <c r="I9" s="8"/>
      <c r="J9" s="7"/>
    </row>
    <row r="10" spans="1:10">
      <c r="A10" s="9">
        <v>6</v>
      </c>
      <c r="B10" s="13"/>
      <c r="C10" s="13"/>
      <c r="D10" s="12"/>
      <c r="E10" s="11"/>
      <c r="F10" s="11"/>
      <c r="G10" s="10"/>
      <c r="H10" s="9"/>
      <c r="I10" s="8"/>
      <c r="J10" s="7"/>
    </row>
    <row r="11" spans="1:10">
      <c r="A11" s="9">
        <v>7</v>
      </c>
      <c r="B11" s="13"/>
      <c r="C11" s="13"/>
      <c r="D11" s="12"/>
      <c r="E11" s="11"/>
      <c r="F11" s="11"/>
      <c r="G11" s="10"/>
      <c r="H11" s="9"/>
      <c r="I11" s="8"/>
      <c r="J11" s="7"/>
    </row>
    <row r="12" spans="1:10">
      <c r="A12" s="9">
        <v>8</v>
      </c>
      <c r="B12" s="13"/>
      <c r="C12" s="13"/>
      <c r="D12" s="12"/>
      <c r="E12" s="11"/>
      <c r="F12" s="11"/>
      <c r="G12" s="10"/>
      <c r="H12" s="9"/>
      <c r="I12" s="8"/>
      <c r="J12" s="7"/>
    </row>
    <row r="13" spans="1:10">
      <c r="A13" s="9">
        <v>9</v>
      </c>
      <c r="B13" s="13"/>
      <c r="C13" s="13"/>
      <c r="D13" s="12"/>
      <c r="E13" s="11"/>
      <c r="F13" s="11"/>
      <c r="G13" s="10"/>
      <c r="H13" s="9"/>
      <c r="I13" s="8"/>
      <c r="J13" s="7"/>
    </row>
    <row r="14" spans="1:10">
      <c r="A14" s="9">
        <v>10</v>
      </c>
      <c r="B14" s="13"/>
      <c r="C14" s="13"/>
      <c r="D14" s="12"/>
      <c r="E14" s="11"/>
      <c r="F14" s="11"/>
      <c r="G14" s="10"/>
      <c r="H14" s="9"/>
      <c r="I14" s="8"/>
      <c r="J14" s="7"/>
    </row>
    <row r="15" spans="1:10">
      <c r="A15" s="9">
        <v>11</v>
      </c>
      <c r="B15" s="13" t="str">
        <f>IF(資料１!C15="","",資料１!C15)</f>
        <v/>
      </c>
      <c r="C15" s="13" t="str">
        <f>IF(資料１!B15="","",資料１!B15)</f>
        <v/>
      </c>
      <c r="D15" s="12" t="str">
        <f>IF(資料１!D15="M","m",IF(資料１!D15="T","t",IF(資料１!D15="S","s",IF(資料１!D15="H","h",""))))</f>
        <v/>
      </c>
      <c r="E15" s="11" t="str">
        <f>IF(資料１!F15="","",資料１!F15)</f>
        <v/>
      </c>
      <c r="F15" s="11" t="str">
        <f>IF(資料１!H15="","",資料１!H15)</f>
        <v/>
      </c>
      <c r="G15" s="10" t="str">
        <f>IF(資料１!J15="","",資料１!J15)</f>
        <v/>
      </c>
      <c r="H15" s="9" t="str">
        <f>IF(資料１!K15="男","m",IF(資料１!K15="女","f",""))</f>
        <v/>
      </c>
      <c r="I15" s="8" t="str">
        <f>IF(資料１!L15="","",資料１!L15)</f>
        <v/>
      </c>
      <c r="J15" s="7"/>
    </row>
    <row r="16" spans="1:10">
      <c r="A16" s="9">
        <v>12</v>
      </c>
      <c r="B16" s="13" t="str">
        <f>IF(資料１!C16="","",資料１!C16)</f>
        <v/>
      </c>
      <c r="C16" s="13" t="str">
        <f>IF(資料１!B16="","",資料１!B16)</f>
        <v/>
      </c>
      <c r="D16" s="12" t="str">
        <f>IF(資料１!D16="M","m",IF(資料１!D16="T","t",IF(資料１!D16="S","s",IF(資料１!D16="H","h",""))))</f>
        <v/>
      </c>
      <c r="E16" s="11" t="str">
        <f>IF(資料１!F16="","",資料１!F16)</f>
        <v/>
      </c>
      <c r="F16" s="11" t="str">
        <f>IF(資料１!H16="","",資料１!H16)</f>
        <v/>
      </c>
      <c r="G16" s="10" t="str">
        <f>IF(資料１!J16="","",資料１!J16)</f>
        <v/>
      </c>
      <c r="H16" s="9" t="str">
        <f>IF(資料１!K16="男","m",IF(資料１!K16="女","f",""))</f>
        <v/>
      </c>
      <c r="I16" s="8" t="str">
        <f>IF(資料１!L16="","",資料１!L16)</f>
        <v/>
      </c>
      <c r="J16" s="7"/>
    </row>
    <row r="17" spans="1:10">
      <c r="A17" s="9">
        <v>13</v>
      </c>
      <c r="B17" s="13" t="str">
        <f>IF(資料１!C17="","",資料１!C17)</f>
        <v/>
      </c>
      <c r="C17" s="13" t="str">
        <f>IF(資料１!B17="","",資料１!B17)</f>
        <v/>
      </c>
      <c r="D17" s="12" t="str">
        <f>IF(資料１!D17="M","m",IF(資料１!D17="T","t",IF(資料１!D17="S","s",IF(資料１!D17="H","h",""))))</f>
        <v/>
      </c>
      <c r="E17" s="11" t="str">
        <f>IF(資料１!F17="","",資料１!F17)</f>
        <v/>
      </c>
      <c r="F17" s="11" t="str">
        <f>IF(資料１!H17="","",資料１!H17)</f>
        <v/>
      </c>
      <c r="G17" s="10" t="str">
        <f>IF(資料１!J17="","",資料１!J17)</f>
        <v/>
      </c>
      <c r="H17" s="9" t="str">
        <f>IF(資料１!K17="男","m",IF(資料１!K17="女","f",""))</f>
        <v/>
      </c>
      <c r="I17" s="8" t="str">
        <f>IF(資料１!L17="","",資料１!L17)</f>
        <v/>
      </c>
      <c r="J17" s="7"/>
    </row>
    <row r="18" spans="1:10">
      <c r="A18" s="9">
        <v>14</v>
      </c>
      <c r="B18" s="13" t="str">
        <f>IF(資料１!C18="","",資料１!C18)</f>
        <v/>
      </c>
      <c r="C18" s="13" t="str">
        <f>IF(資料１!B18="","",資料１!B18)</f>
        <v/>
      </c>
      <c r="D18" s="12" t="str">
        <f>IF(資料１!D18="M","m",IF(資料１!D18="T","t",IF(資料１!D18="S","s",IF(資料１!D18="H","h",""))))</f>
        <v/>
      </c>
      <c r="E18" s="11" t="str">
        <f>IF(資料１!F18="","",資料１!F18)</f>
        <v/>
      </c>
      <c r="F18" s="11" t="str">
        <f>IF(資料１!H18="","",資料１!H18)</f>
        <v/>
      </c>
      <c r="G18" s="10" t="str">
        <f>IF(資料１!J18="","",資料１!J18)</f>
        <v/>
      </c>
      <c r="H18" s="9" t="str">
        <f>IF(資料１!K18="男","m",IF(資料１!K18="女","f",""))</f>
        <v/>
      </c>
      <c r="I18" s="8" t="str">
        <f>IF(資料１!L18="","",資料１!L18)</f>
        <v/>
      </c>
      <c r="J18" s="7"/>
    </row>
    <row r="19" spans="1:10">
      <c r="A19" s="9">
        <v>15</v>
      </c>
      <c r="B19" s="13" t="str">
        <f>IF(資料１!C19="","",資料１!C19)</f>
        <v/>
      </c>
      <c r="C19" s="13" t="str">
        <f>IF(資料１!B19="","",資料１!B19)</f>
        <v/>
      </c>
      <c r="D19" s="12" t="str">
        <f>IF(資料１!D19="M","m",IF(資料１!D19="T","t",IF(資料１!D19="S","s",IF(資料１!D19="H","h",""))))</f>
        <v/>
      </c>
      <c r="E19" s="11" t="str">
        <f>IF(資料１!F19="","",資料１!F19)</f>
        <v/>
      </c>
      <c r="F19" s="11" t="str">
        <f>IF(資料１!H19="","",資料１!H19)</f>
        <v/>
      </c>
      <c r="G19" s="10" t="str">
        <f>IF(資料１!J19="","",資料１!J19)</f>
        <v/>
      </c>
      <c r="H19" s="9" t="str">
        <f>IF(資料１!K19="男","m",IF(資料１!K19="女","f",""))</f>
        <v/>
      </c>
      <c r="I19" s="8" t="str">
        <f>IF(資料１!L19="","",資料１!L19)</f>
        <v/>
      </c>
      <c r="J19" s="7"/>
    </row>
    <row r="20" spans="1:10">
      <c r="A20" s="9">
        <v>16</v>
      </c>
      <c r="B20" s="13" t="str">
        <f>IF(資料１!C20="","",資料１!C20)</f>
        <v/>
      </c>
      <c r="C20" s="13" t="str">
        <f>IF(資料１!B20="","",資料１!B20)</f>
        <v/>
      </c>
      <c r="D20" s="12" t="str">
        <f>IF(資料１!D20="M","m",IF(資料１!D20="T","t",IF(資料１!D20="S","s",IF(資料１!D20="H","h",""))))</f>
        <v/>
      </c>
      <c r="E20" s="11" t="str">
        <f>IF(資料１!F20="","",資料１!F20)</f>
        <v/>
      </c>
      <c r="F20" s="11" t="str">
        <f>IF(資料１!H20="","",資料１!H20)</f>
        <v/>
      </c>
      <c r="G20" s="10" t="str">
        <f>IF(資料１!J20="","",資料１!J20)</f>
        <v/>
      </c>
      <c r="H20" s="9" t="str">
        <f>IF(資料１!K20="男","m",IF(資料１!K20="女","f",""))</f>
        <v/>
      </c>
      <c r="I20" s="8" t="str">
        <f>IF(資料１!L20="","",資料１!L20)</f>
        <v/>
      </c>
      <c r="J20" s="7"/>
    </row>
    <row r="21" spans="1:10">
      <c r="A21" s="9">
        <v>17</v>
      </c>
      <c r="B21" s="13" t="str">
        <f>IF(資料１!C21="","",資料１!C21)</f>
        <v/>
      </c>
      <c r="C21" s="13" t="str">
        <f>IF(資料１!B21="","",資料１!B21)</f>
        <v/>
      </c>
      <c r="D21" s="12" t="str">
        <f>IF(資料１!D21="M","m",IF(資料１!D21="T","t",IF(資料１!D21="S","s",IF(資料１!D21="H","h",""))))</f>
        <v/>
      </c>
      <c r="E21" s="11" t="str">
        <f>IF(資料１!F21="","",資料１!F21)</f>
        <v/>
      </c>
      <c r="F21" s="11" t="str">
        <f>IF(資料１!H21="","",資料１!H21)</f>
        <v/>
      </c>
      <c r="G21" s="10" t="str">
        <f>IF(資料１!J21="","",資料１!J21)</f>
        <v/>
      </c>
      <c r="H21" s="9" t="str">
        <f>IF(資料１!K21="男","m",IF(資料１!K21="女","f",""))</f>
        <v/>
      </c>
      <c r="I21" s="8" t="str">
        <f>IF(資料１!L21="","",資料１!L21)</f>
        <v/>
      </c>
      <c r="J21" s="7"/>
    </row>
    <row r="22" spans="1:10">
      <c r="A22" s="9">
        <v>18</v>
      </c>
      <c r="B22" s="13" t="str">
        <f>IF(資料１!C22="","",資料１!C22)</f>
        <v/>
      </c>
      <c r="C22" s="13" t="str">
        <f>IF(資料１!B22="","",資料１!B22)</f>
        <v/>
      </c>
      <c r="D22" s="12" t="str">
        <f>IF(資料１!D22="M","m",IF(資料１!D22="T","t",IF(資料１!D22="S","s",IF(資料１!D22="H","h",""))))</f>
        <v/>
      </c>
      <c r="E22" s="11" t="str">
        <f>IF(資料１!F22="","",資料１!F22)</f>
        <v/>
      </c>
      <c r="F22" s="11" t="str">
        <f>IF(資料１!H22="","",資料１!H22)</f>
        <v/>
      </c>
      <c r="G22" s="10" t="str">
        <f>IF(資料１!J22="","",資料１!J22)</f>
        <v/>
      </c>
      <c r="H22" s="9" t="str">
        <f>IF(資料１!K22="男","m",IF(資料１!K22="女","f",""))</f>
        <v/>
      </c>
      <c r="I22" s="8" t="str">
        <f>IF(資料１!L22="","",資料１!L22)</f>
        <v/>
      </c>
      <c r="J22" s="7"/>
    </row>
    <row r="23" spans="1:10">
      <c r="A23" s="6"/>
      <c r="B23" s="5"/>
      <c r="C23" s="5"/>
      <c r="D23" s="6"/>
      <c r="E23" s="6"/>
      <c r="F23" s="6"/>
      <c r="G23" s="6"/>
      <c r="H23" s="6"/>
      <c r="I23" s="5"/>
      <c r="J23" s="4"/>
    </row>
    <row r="24" spans="1:10">
      <c r="A24" s="451" t="s">
        <v>14</v>
      </c>
      <c r="B24" s="451"/>
      <c r="C24" s="451"/>
      <c r="D24" s="451"/>
      <c r="E24" s="451"/>
      <c r="F24" s="451"/>
      <c r="G24" s="451"/>
      <c r="H24" s="451"/>
      <c r="I24" s="451"/>
      <c r="J24" s="451"/>
    </row>
    <row r="25" spans="1:10">
      <c r="A25" s="451" t="s">
        <v>13</v>
      </c>
      <c r="B25" s="451"/>
      <c r="C25" s="451"/>
      <c r="D25" s="451"/>
      <c r="E25" s="451"/>
      <c r="F25" s="451"/>
      <c r="G25" s="451"/>
      <c r="H25" s="451"/>
      <c r="I25" s="451"/>
      <c r="J25" s="451"/>
    </row>
    <row r="26" spans="1:10">
      <c r="A26" s="451" t="s">
        <v>12</v>
      </c>
      <c r="B26" s="451"/>
      <c r="C26" s="451"/>
      <c r="D26" s="451"/>
      <c r="E26" s="451"/>
      <c r="F26" s="451"/>
      <c r="G26" s="451"/>
      <c r="H26" s="451"/>
      <c r="I26" s="451"/>
      <c r="J26" s="451"/>
    </row>
    <row r="27" spans="1:10">
      <c r="A27" s="451" t="s">
        <v>11</v>
      </c>
      <c r="B27" s="451"/>
      <c r="C27" s="451"/>
      <c r="D27" s="451"/>
      <c r="E27" s="451"/>
      <c r="F27" s="451"/>
      <c r="G27" s="451"/>
      <c r="H27" s="451"/>
      <c r="I27" s="451"/>
      <c r="J27" s="451"/>
    </row>
    <row r="28" spans="1:10" ht="0.75" customHeight="1">
      <c r="A28" s="451" t="s">
        <v>409</v>
      </c>
      <c r="B28" s="451"/>
      <c r="C28" s="451"/>
      <c r="D28" s="451"/>
      <c r="E28" s="451"/>
      <c r="F28" s="451"/>
      <c r="G28" s="451"/>
      <c r="H28" s="451"/>
      <c r="I28" s="451"/>
      <c r="J28" s="451"/>
    </row>
    <row r="29" spans="1:10">
      <c r="A29" s="3" t="s">
        <v>410</v>
      </c>
      <c r="B29" s="3"/>
      <c r="C29" s="3"/>
      <c r="D29" s="3"/>
      <c r="E29" s="3"/>
      <c r="F29" s="3"/>
      <c r="G29" s="3"/>
      <c r="H29" s="3"/>
      <c r="I29" s="3"/>
      <c r="J29" s="3"/>
    </row>
    <row r="30" spans="1:10">
      <c r="A30" s="451" t="s">
        <v>411</v>
      </c>
      <c r="B30" s="451"/>
      <c r="C30" s="451"/>
      <c r="D30" s="451"/>
      <c r="E30" s="451"/>
      <c r="F30" s="451"/>
      <c r="G30" s="451"/>
      <c r="H30" s="451"/>
      <c r="I30" s="451"/>
      <c r="J30" s="451"/>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DI127"/>
  <sheetViews>
    <sheetView view="pageBreakPreview" zoomScale="85" zoomScaleNormal="85" zoomScaleSheetLayoutView="85" workbookViewId="0">
      <selection activeCell="AK32" sqref="AK32:AR34"/>
    </sheetView>
  </sheetViews>
  <sheetFormatPr defaultColWidth="1.625" defaultRowHeight="15" customHeight="1"/>
  <cols>
    <col min="51" max="51" width="1.625" customWidth="1"/>
    <col min="52" max="52" width="2.75" style="75" customWidth="1"/>
    <col min="53" max="53" width="2" style="75" customWidth="1"/>
    <col min="54" max="54" width="3" style="75" customWidth="1"/>
    <col min="55" max="55" width="2.5" style="75" customWidth="1"/>
    <col min="58" max="59" width="2.125" customWidth="1"/>
    <col min="71" max="71" width="2.125" customWidth="1"/>
    <col min="73" max="73" width="2.75" hidden="1" customWidth="1"/>
    <col min="74" max="74" width="9.25" style="43" hidden="1" customWidth="1"/>
    <col min="75" max="75" width="4.75" style="43" hidden="1" customWidth="1"/>
    <col min="76" max="76" width="11.375" style="43" hidden="1" customWidth="1"/>
    <col min="77" max="77" width="4.75" hidden="1" customWidth="1"/>
    <col min="78" max="78" width="15.5" style="75" hidden="1" customWidth="1"/>
    <col min="79" max="79" width="9.25" style="75" hidden="1" customWidth="1"/>
    <col min="80" max="80" width="3.875" style="75" hidden="1" customWidth="1"/>
    <col min="81" max="81" width="5.625" style="75" hidden="1" customWidth="1"/>
    <col min="82" max="82" width="15.5" style="75" hidden="1" customWidth="1"/>
    <col min="83" max="83" width="9.25" style="75" hidden="1" customWidth="1"/>
    <col min="84" max="84" width="11.25" style="75" hidden="1" customWidth="1"/>
    <col min="85" max="86" width="3.875" style="75" hidden="1" customWidth="1"/>
    <col min="87" max="87" width="4.75" hidden="1" customWidth="1"/>
    <col min="88" max="88" width="15.5" hidden="1" customWidth="1"/>
    <col min="89" max="89" width="5.625" hidden="1" customWidth="1"/>
    <col min="90" max="91" width="7.5" hidden="1" customWidth="1"/>
    <col min="92" max="93" width="9.25" hidden="1" customWidth="1"/>
    <col min="94" max="96" width="7.5" hidden="1" customWidth="1"/>
    <col min="97" max="98" width="9.25" hidden="1" customWidth="1"/>
    <col min="99" max="99" width="11.25" hidden="1" customWidth="1"/>
    <col min="100" max="101" width="7.5" hidden="1" customWidth="1"/>
    <col min="102" max="103" width="9.25" hidden="1" customWidth="1"/>
    <col min="104" max="104" width="11.25" hidden="1" customWidth="1"/>
    <col min="105" max="106" width="7.5" hidden="1" customWidth="1"/>
    <col min="107" max="108" width="9.25" hidden="1" customWidth="1"/>
    <col min="109" max="109" width="13.375" hidden="1" customWidth="1"/>
    <col min="110" max="111" width="7.5" hidden="1" customWidth="1"/>
    <col min="112" max="113" width="9.25" hidden="1" customWidth="1"/>
    <col min="114" max="119" width="4.75" customWidth="1"/>
  </cols>
  <sheetData>
    <row r="1" spans="2:113" ht="19.5" customHeight="1">
      <c r="B1" s="193" t="s">
        <v>405</v>
      </c>
      <c r="C1" s="41"/>
      <c r="D1" s="41"/>
      <c r="E1" s="41"/>
      <c r="F1" s="41"/>
      <c r="G1" s="41"/>
      <c r="H1" s="41"/>
      <c r="I1" s="41"/>
      <c r="J1" s="41"/>
      <c r="K1" s="41"/>
      <c r="L1" s="831" t="s">
        <v>153</v>
      </c>
      <c r="M1" s="831"/>
      <c r="N1" s="831"/>
      <c r="O1" s="831"/>
      <c r="P1" s="831"/>
      <c r="Q1" s="831"/>
      <c r="R1" s="831"/>
      <c r="S1" s="831"/>
      <c r="T1" s="831"/>
      <c r="U1" s="831"/>
      <c r="V1" s="831"/>
      <c r="W1" s="831"/>
      <c r="X1" s="831"/>
      <c r="Y1" s="831"/>
      <c r="Z1" s="831"/>
      <c r="AA1" s="831"/>
      <c r="AB1" s="831"/>
      <c r="AC1" s="831"/>
      <c r="AD1" s="831"/>
      <c r="AE1" s="831"/>
      <c r="AF1" s="831"/>
      <c r="AG1" s="831"/>
      <c r="AH1" s="831"/>
      <c r="AI1" s="831"/>
      <c r="AJ1" s="831"/>
      <c r="AK1" s="831"/>
      <c r="AL1" s="831"/>
      <c r="AM1" s="831"/>
      <c r="AN1" s="831"/>
      <c r="AO1" s="831"/>
      <c r="AP1" s="831"/>
      <c r="AQ1" s="831"/>
      <c r="AR1" s="831"/>
      <c r="AS1" s="832"/>
      <c r="AT1" s="480" t="s">
        <v>327</v>
      </c>
      <c r="AU1" s="481"/>
      <c r="AV1" s="481"/>
      <c r="AW1" s="481"/>
      <c r="AX1" s="481"/>
      <c r="AY1" s="481"/>
      <c r="AZ1" s="481"/>
      <c r="BA1" s="482"/>
      <c r="BB1" s="486"/>
      <c r="BC1" s="481"/>
      <c r="BD1" s="481"/>
      <c r="BE1" s="481"/>
      <c r="BF1" s="481"/>
      <c r="BG1" s="481"/>
      <c r="BH1" s="481"/>
      <c r="BI1" s="481"/>
      <c r="BJ1" s="481"/>
      <c r="BK1" s="481"/>
      <c r="BL1" s="481"/>
      <c r="BM1" s="481"/>
      <c r="BN1" s="481"/>
      <c r="BO1" s="481"/>
      <c r="BP1" s="481"/>
      <c r="BQ1" s="481"/>
      <c r="BR1" s="481"/>
      <c r="BS1" s="487"/>
      <c r="BV1" s="42"/>
      <c r="BW1" s="58"/>
    </row>
    <row r="2" spans="2:113" ht="20.100000000000001" customHeight="1">
      <c r="B2" s="40"/>
      <c r="C2" s="41"/>
      <c r="D2" s="41"/>
      <c r="E2" s="41"/>
      <c r="F2" s="41"/>
      <c r="G2" s="41"/>
      <c r="H2" s="41"/>
      <c r="I2" s="41"/>
      <c r="J2" s="41"/>
      <c r="K2" s="4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2"/>
      <c r="AT2" s="483"/>
      <c r="AU2" s="484"/>
      <c r="AV2" s="484"/>
      <c r="AW2" s="484"/>
      <c r="AX2" s="484"/>
      <c r="AY2" s="484"/>
      <c r="AZ2" s="484"/>
      <c r="BA2" s="485"/>
      <c r="BB2" s="488"/>
      <c r="BC2" s="484"/>
      <c r="BD2" s="484"/>
      <c r="BE2" s="484"/>
      <c r="BF2" s="484"/>
      <c r="BG2" s="484"/>
      <c r="BH2" s="484"/>
      <c r="BI2" s="484"/>
      <c r="BJ2" s="484"/>
      <c r="BK2" s="484"/>
      <c r="BL2" s="484"/>
      <c r="BM2" s="484"/>
      <c r="BN2" s="484"/>
      <c r="BO2" s="484"/>
      <c r="BP2" s="484"/>
      <c r="BQ2" s="484"/>
      <c r="BR2" s="484"/>
      <c r="BS2" s="489"/>
      <c r="BV2" s="42"/>
      <c r="BW2" s="58"/>
    </row>
    <row r="3" spans="2:113" ht="15" customHeight="1" thickBot="1">
      <c r="B3" s="44"/>
      <c r="C3" s="44"/>
      <c r="D3" s="44"/>
      <c r="E3" s="44"/>
      <c r="F3" s="44"/>
      <c r="G3" s="44"/>
      <c r="H3" s="44"/>
      <c r="I3" s="44"/>
      <c r="J3" s="44"/>
      <c r="K3" s="44"/>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96"/>
      <c r="AT3" s="97"/>
      <c r="AU3" s="97"/>
      <c r="AV3" s="97"/>
      <c r="AW3" s="97"/>
      <c r="AX3" s="97"/>
      <c r="AY3" s="97"/>
      <c r="AZ3" s="98"/>
      <c r="BA3" s="98"/>
      <c r="BB3" s="98"/>
      <c r="BC3" s="833" t="s">
        <v>77</v>
      </c>
      <c r="BD3" s="833"/>
      <c r="BE3" s="833"/>
      <c r="BF3" s="834">
        <v>8</v>
      </c>
      <c r="BG3" s="834"/>
      <c r="BH3" s="835" t="s">
        <v>74</v>
      </c>
      <c r="BI3" s="835"/>
      <c r="BJ3" s="834">
        <v>4</v>
      </c>
      <c r="BK3" s="834"/>
      <c r="BL3" s="835" t="s">
        <v>75</v>
      </c>
      <c r="BM3" s="835"/>
      <c r="BN3" s="834">
        <v>1</v>
      </c>
      <c r="BO3" s="834"/>
      <c r="BP3" s="836" t="s">
        <v>76</v>
      </c>
      <c r="BQ3" s="836"/>
      <c r="BR3" s="836"/>
      <c r="BS3" s="836"/>
      <c r="BV3" s="46">
        <f>DATE(BF3+118,BJ3,BN3)</f>
        <v>46113</v>
      </c>
      <c r="BW3" s="42"/>
      <c r="CQ3" s="821" t="s">
        <v>109</v>
      </c>
      <c r="CR3" s="822"/>
      <c r="CS3" s="822"/>
      <c r="CT3" s="822"/>
      <c r="CU3" s="823"/>
      <c r="CV3" s="823"/>
      <c r="CW3" s="823"/>
      <c r="CX3" s="823"/>
      <c r="CY3" s="824"/>
    </row>
    <row r="4" spans="2:113" ht="17.25" customHeight="1">
      <c r="B4" s="780" t="s" ph="1">
        <v>38</v>
      </c>
      <c r="C4" s="781" ph="1"/>
      <c r="D4" s="781" ph="1"/>
      <c r="E4" s="781" ph="1"/>
      <c r="F4" s="781" ph="1"/>
      <c r="G4" s="781" ph="1"/>
      <c r="H4" s="781" ph="1"/>
      <c r="I4" s="781" ph="1"/>
      <c r="J4" s="781" ph="1"/>
      <c r="K4" s="782" ph="1"/>
      <c r="L4" s="789" t="s" ph="1">
        <v>110</v>
      </c>
      <c r="M4" s="790"/>
      <c r="N4" s="790"/>
      <c r="O4" s="790"/>
      <c r="P4" s="790"/>
      <c r="Q4" s="790"/>
      <c r="R4" s="790"/>
      <c r="S4" s="790"/>
      <c r="T4" s="790"/>
      <c r="U4" s="790"/>
      <c r="V4" s="790"/>
      <c r="W4" s="790"/>
      <c r="X4" s="790"/>
      <c r="Y4" s="790"/>
      <c r="Z4" s="790"/>
      <c r="AA4" s="790"/>
      <c r="AB4" s="790"/>
      <c r="AC4" s="790"/>
      <c r="AD4" s="790"/>
      <c r="AE4" s="790"/>
      <c r="AF4" s="790"/>
      <c r="AG4" s="791"/>
      <c r="AH4" s="99" t="s">
        <v>9</v>
      </c>
      <c r="AI4" s="47"/>
      <c r="AJ4" s="47"/>
      <c r="AK4" s="47"/>
      <c r="AL4" s="47"/>
      <c r="AM4" s="47"/>
      <c r="AN4" s="47"/>
      <c r="AO4" s="47"/>
      <c r="AP4" s="47"/>
      <c r="AQ4" s="47"/>
      <c r="AR4" s="47"/>
      <c r="AS4" s="100"/>
      <c r="AT4" s="100"/>
      <c r="AU4" s="100"/>
      <c r="AV4" s="100"/>
      <c r="AW4" s="100"/>
      <c r="AX4" s="100"/>
      <c r="AY4" s="100"/>
      <c r="AZ4" s="101"/>
      <c r="BA4" s="101"/>
      <c r="BB4" s="101"/>
      <c r="BC4" s="101"/>
      <c r="BD4" s="47"/>
      <c r="BE4" s="48"/>
      <c r="BF4" s="48"/>
      <c r="BG4" s="48"/>
      <c r="BH4" s="48"/>
      <c r="BI4" s="48"/>
      <c r="BJ4" s="798" t="s">
        <v>52</v>
      </c>
      <c r="BK4" s="799"/>
      <c r="BL4" s="799"/>
      <c r="BM4" s="799"/>
      <c r="BN4" s="799"/>
      <c r="BO4" s="799"/>
      <c r="BP4" s="799"/>
      <c r="BQ4" s="799"/>
      <c r="BR4" s="799"/>
      <c r="BS4" s="800"/>
      <c r="BT4" s="49"/>
      <c r="BU4" s="43"/>
      <c r="BY4" s="43"/>
      <c r="BZ4" s="102"/>
      <c r="CA4" s="102"/>
      <c r="CB4" s="102"/>
      <c r="CC4" s="102"/>
      <c r="CD4" s="102"/>
      <c r="CE4" s="102"/>
      <c r="CP4" s="763" t="s">
        <v>111</v>
      </c>
      <c r="CQ4" s="763"/>
      <c r="CR4" s="763"/>
      <c r="CS4" s="763"/>
      <c r="CT4" s="763"/>
      <c r="CU4" s="751" t="s">
        <v>112</v>
      </c>
      <c r="CV4" s="751"/>
      <c r="CW4" s="751"/>
      <c r="CX4" s="751"/>
      <c r="CY4" s="752"/>
      <c r="CZ4" s="751" t="s">
        <v>113</v>
      </c>
      <c r="DA4" s="751"/>
      <c r="DB4" s="751"/>
      <c r="DC4" s="751"/>
      <c r="DD4" s="752"/>
      <c r="DE4" s="751" t="s">
        <v>114</v>
      </c>
      <c r="DF4" s="751"/>
      <c r="DG4" s="751"/>
      <c r="DH4" s="751"/>
      <c r="DI4" s="752"/>
    </row>
    <row r="5" spans="2:113" ht="17.25" customHeight="1">
      <c r="B5" s="783" ph="1"/>
      <c r="C5" s="784" ph="1"/>
      <c r="D5" s="784" ph="1"/>
      <c r="E5" s="784" ph="1"/>
      <c r="F5" s="784" ph="1"/>
      <c r="G5" s="784" ph="1"/>
      <c r="H5" s="784" ph="1"/>
      <c r="I5" s="784" ph="1"/>
      <c r="J5" s="784" ph="1"/>
      <c r="K5" s="785" ph="1"/>
      <c r="L5" s="792"/>
      <c r="M5" s="793"/>
      <c r="N5" s="793"/>
      <c r="O5" s="793"/>
      <c r="P5" s="793"/>
      <c r="Q5" s="793"/>
      <c r="R5" s="793"/>
      <c r="S5" s="793"/>
      <c r="T5" s="793"/>
      <c r="U5" s="793"/>
      <c r="V5" s="793"/>
      <c r="W5" s="793"/>
      <c r="X5" s="793"/>
      <c r="Y5" s="793"/>
      <c r="Z5" s="793"/>
      <c r="AA5" s="793"/>
      <c r="AB5" s="793"/>
      <c r="AC5" s="793"/>
      <c r="AD5" s="793"/>
      <c r="AE5" s="793"/>
      <c r="AF5" s="793"/>
      <c r="AG5" s="794"/>
      <c r="AH5" s="811" t="s">
        <v>30</v>
      </c>
      <c r="AI5" s="812"/>
      <c r="AJ5" s="815" t="s">
        <v>79</v>
      </c>
      <c r="AK5" s="815"/>
      <c r="AL5" s="817" t="s">
        <v>26</v>
      </c>
      <c r="AM5" s="817"/>
      <c r="AN5" s="815" t="s">
        <v>80</v>
      </c>
      <c r="AO5" s="815"/>
      <c r="AP5" s="817" t="s">
        <v>25</v>
      </c>
      <c r="AQ5" s="817"/>
      <c r="AR5" s="815" t="s">
        <v>78</v>
      </c>
      <c r="AS5" s="815"/>
      <c r="AT5" s="497" t="s">
        <v>29</v>
      </c>
      <c r="AU5" s="497"/>
      <c r="AV5" s="819">
        <f>IF(BF3="","",DATEDIF(BX5,BV3,"Y"))</f>
        <v>51</v>
      </c>
      <c r="AW5" s="819"/>
      <c r="AX5" s="819"/>
      <c r="BJ5" s="801"/>
      <c r="BK5" s="802"/>
      <c r="BL5" s="802"/>
      <c r="BM5" s="802"/>
      <c r="BN5" s="802"/>
      <c r="BO5" s="802"/>
      <c r="BP5" s="802"/>
      <c r="BQ5" s="802"/>
      <c r="BR5" s="802"/>
      <c r="BS5" s="803"/>
      <c r="BT5" s="49"/>
      <c r="BU5" s="43"/>
      <c r="BV5" s="50">
        <f>IF(AH5="S",25,88)</f>
        <v>25</v>
      </c>
      <c r="BW5" s="51">
        <f>AJ5+BV5</f>
        <v>75</v>
      </c>
      <c r="BX5" s="52">
        <f>DATE(BW5,AN5,AR5)</f>
        <v>27485</v>
      </c>
      <c r="BY5" s="43"/>
      <c r="BZ5" s="102"/>
      <c r="CA5" s="102"/>
      <c r="CB5" s="102"/>
      <c r="CC5" s="102"/>
      <c r="CD5" s="102"/>
      <c r="CE5" s="102"/>
      <c r="CJ5" s="78"/>
      <c r="CK5" s="78"/>
      <c r="CL5" s="103" t="s">
        <v>115</v>
      </c>
      <c r="CM5" s="78" t="s">
        <v>116</v>
      </c>
      <c r="CN5" s="104" t="s">
        <v>117</v>
      </c>
      <c r="CO5" s="105" t="s">
        <v>118</v>
      </c>
      <c r="CP5" s="106" t="s">
        <v>111</v>
      </c>
      <c r="CQ5" s="107" t="s">
        <v>119</v>
      </c>
      <c r="CR5" s="107" t="s">
        <v>116</v>
      </c>
      <c r="CS5" s="108" t="s">
        <v>117</v>
      </c>
      <c r="CT5" s="109" t="s">
        <v>118</v>
      </c>
      <c r="CU5" s="106" t="s">
        <v>112</v>
      </c>
      <c r="CV5" s="107" t="s">
        <v>119</v>
      </c>
      <c r="CW5" s="107" t="s">
        <v>116</v>
      </c>
      <c r="CX5" s="107" t="s">
        <v>117</v>
      </c>
      <c r="CY5" s="104" t="s">
        <v>118</v>
      </c>
      <c r="CZ5" s="106" t="s">
        <v>113</v>
      </c>
      <c r="DA5" s="107" t="s">
        <v>119</v>
      </c>
      <c r="DB5" s="107" t="s">
        <v>116</v>
      </c>
      <c r="DC5" s="107" t="s">
        <v>117</v>
      </c>
      <c r="DD5" s="104" t="s">
        <v>118</v>
      </c>
      <c r="DE5" s="106" t="s">
        <v>114</v>
      </c>
      <c r="DF5" s="107" t="s">
        <v>119</v>
      </c>
      <c r="DG5" s="107" t="s">
        <v>116</v>
      </c>
      <c r="DH5" s="107" t="s">
        <v>117</v>
      </c>
      <c r="DI5" s="104" t="s">
        <v>118</v>
      </c>
    </row>
    <row r="6" spans="2:113" ht="17.25" customHeight="1">
      <c r="B6" s="786" ph="1"/>
      <c r="C6" s="787" ph="1"/>
      <c r="D6" s="787" ph="1"/>
      <c r="E6" s="787" ph="1"/>
      <c r="F6" s="787" ph="1"/>
      <c r="G6" s="787" ph="1"/>
      <c r="H6" s="787" ph="1"/>
      <c r="I6" s="787" ph="1"/>
      <c r="J6" s="787" ph="1"/>
      <c r="K6" s="788" ph="1"/>
      <c r="L6" s="795"/>
      <c r="M6" s="796"/>
      <c r="N6" s="796"/>
      <c r="O6" s="796"/>
      <c r="P6" s="796"/>
      <c r="Q6" s="796"/>
      <c r="R6" s="796"/>
      <c r="S6" s="796"/>
      <c r="T6" s="796"/>
      <c r="U6" s="796"/>
      <c r="V6" s="796"/>
      <c r="W6" s="796"/>
      <c r="X6" s="796"/>
      <c r="Y6" s="796"/>
      <c r="Z6" s="796"/>
      <c r="AA6" s="796"/>
      <c r="AB6" s="796"/>
      <c r="AC6" s="796"/>
      <c r="AD6" s="796"/>
      <c r="AE6" s="796"/>
      <c r="AF6" s="796"/>
      <c r="AG6" s="797"/>
      <c r="AH6" s="813"/>
      <c r="AI6" s="814"/>
      <c r="AJ6" s="816"/>
      <c r="AK6" s="816"/>
      <c r="AL6" s="818"/>
      <c r="AM6" s="818"/>
      <c r="AN6" s="816"/>
      <c r="AO6" s="816"/>
      <c r="AP6" s="818"/>
      <c r="AQ6" s="818"/>
      <c r="AR6" s="816"/>
      <c r="AS6" s="816"/>
      <c r="AT6" s="662"/>
      <c r="AU6" s="662"/>
      <c r="AV6" s="820"/>
      <c r="AW6" s="820"/>
      <c r="AX6" s="820"/>
      <c r="BJ6" s="801"/>
      <c r="BK6" s="802"/>
      <c r="BL6" s="802"/>
      <c r="BM6" s="802"/>
      <c r="BN6" s="802"/>
      <c r="BO6" s="802"/>
      <c r="BP6" s="802"/>
      <c r="BQ6" s="802"/>
      <c r="BR6" s="802"/>
      <c r="BS6" s="803"/>
      <c r="BT6" s="49"/>
      <c r="BU6" s="43"/>
      <c r="BY6" s="43"/>
      <c r="BZ6" s="102"/>
      <c r="CA6" s="102"/>
      <c r="CB6" s="102"/>
      <c r="CC6" s="102"/>
      <c r="CD6" s="102"/>
      <c r="CE6" s="102"/>
      <c r="CJ6" s="78" t="s">
        <v>120</v>
      </c>
      <c r="CK6" s="78" t="s">
        <v>121</v>
      </c>
      <c r="CL6" s="103">
        <f>SUMIFS($CB$14:$CB$52,$BZ$14:$BZ$52,CJ6,$CA$14:$CA$52,CK6)</f>
        <v>3</v>
      </c>
      <c r="CM6" s="78">
        <f>SUMIFS($CC$14:$CC$52,$BZ$14:$BZ$52,CJ6,$CA$14:$CA$52,CK6)</f>
        <v>0</v>
      </c>
      <c r="CN6" s="110">
        <f>((SUMIFS($CB$14:$CB$52,$BZ$14:$BZ$52,CJ6,$CA$14:$CA$52,CK6))+(INT(CM6/12)))</f>
        <v>3</v>
      </c>
      <c r="CO6" s="105">
        <f>MOD(SUMIFS($CC$14:$CC$52,$BZ$14:$BZ$52,CJ6,$CA$14:$CA$52,CK6),12)</f>
        <v>0</v>
      </c>
      <c r="CP6" s="106" t="s">
        <v>111</v>
      </c>
      <c r="CQ6" s="104">
        <f>SUMIFS($CG$14:$CG$52,$CD$14:$CD$52,CJ6,$CE$14:$CE$52,CK6,$CF$14:$CF$52,CP6)</f>
        <v>2</v>
      </c>
      <c r="CR6" s="104">
        <f>SUMIFS($CH$14:$CH$52,$CD$14:$CD$52,CJ6,$CE$14:$CE$52,CK6,$CF$14:$CF$52,CP6)</f>
        <v>6</v>
      </c>
      <c r="CS6" s="110">
        <f>((SUMIFS($CG$14:$CG$52,$CD$14:$CD$52,CJ6,$CE$14:$CE$52,CK6,$CF$14:$CF$52,CP6))+(INT(CR6/12)))</f>
        <v>2</v>
      </c>
      <c r="CT6" s="110">
        <f>MOD(SUMIFS($CH$14:$CH$52,$CD$14:$CD$52,CJ6,$CE$14:$CE$52,CK6,$CF$14:$CF$52,CP6),12)</f>
        <v>6</v>
      </c>
      <c r="CU6" s="106" t="s">
        <v>112</v>
      </c>
      <c r="CV6" s="104">
        <f>SUMIFS($CG$14:$CG$52,$CD$14:$CD$52,CJ6,$CE$14:$CE$52,CK6,$CF$14:$CF$52,CU6)</f>
        <v>0</v>
      </c>
      <c r="CW6" s="104">
        <f>SUMIFS($CH$14:$CH$52,$CD$14:$CD$52,CJ6,$CE$14:$CE$52,CK6,$CF$14:$CF$52,CU6)</f>
        <v>0</v>
      </c>
      <c r="CX6" s="104">
        <f>((SUMIFS($CG$14:$CG$52,$CD$14:$CD$52,CJ6,$CE$14:$CE$52,CK6,$CF$14:$CF$52,CU6))+(INT(CW6/12)))</f>
        <v>0</v>
      </c>
      <c r="CY6" s="104">
        <f>MOD(SUMIFS($CH$14:$CH$52,$CD$14:$CD$52,CJ6,$CE$14:$CE$52,CK6,$CF$14:$CF$52,CU6),12)</f>
        <v>0</v>
      </c>
      <c r="CZ6" s="106" t="s">
        <v>113</v>
      </c>
      <c r="DA6" s="104">
        <f>SUMIFS($CG$14:$CG$52,$CD$14:$CD$52,CJ6,$CE$14:$CE$52,CK6,$CF$14:$CF$52,CZ6)</f>
        <v>1</v>
      </c>
      <c r="DB6" s="104">
        <f>SUMIFS($CH$14:$CH$52,$CD$14:$CD$52,CJ6,$CE$14:$CE$52,CK6,$CF$14:$CF$52,CZ6)</f>
        <v>6</v>
      </c>
      <c r="DC6" s="104">
        <f>((SUMIFS($CG$14:$CG$52,$CD$14:$CD$52,CJ6,$CE$14:$CE$52,CK6,$CF$14:$CF$52,CZ6))+(INT(DB6/12)))</f>
        <v>1</v>
      </c>
      <c r="DD6" s="104">
        <f>MOD(SUMIFS($CH$14:$CH$52,$CD$14:$CD$52,CJ6,$CE$14:$CE$52,CK6,$CF$14:$CF$52,CZ6),12)</f>
        <v>6</v>
      </c>
      <c r="DE6" s="106" t="s">
        <v>122</v>
      </c>
      <c r="DF6" s="104">
        <f>SUMIFS($CG$14:$CG$52,$CD$14:$CD$52,CJ6,$CE$14:$CE$52,CK6,$CF$14:$CF$52,DE6)</f>
        <v>3</v>
      </c>
      <c r="DG6" s="104">
        <f>SUMIFS($CH$14:$CH$52,$CD$14:$CD$52,CJ6,$CE$14:$CE$52,CK6,$CF$14:$CF$52,DE6)</f>
        <v>2</v>
      </c>
      <c r="DH6" s="104">
        <f>((SUMIFS($CG$14:$CG$52,$CD$14:$CD$52,CJ6,$CE$14:$CE$52,CK6,$CF$14:$CF$52,DE6))+(INT(DG6/12)))</f>
        <v>3</v>
      </c>
      <c r="DI6" s="104">
        <f>MOD(SUMIFS($CH$14:$CH$52,$CD$14:$CD$52,CJ6,$CE$14:$CE$52,CK6,$CF$14:$CF$52,DE6),12)</f>
        <v>2</v>
      </c>
    </row>
    <row r="7" spans="2:113" ht="17.25" customHeight="1">
      <c r="B7" s="807" t="s">
        <v>34</v>
      </c>
      <c r="C7" s="808"/>
      <c r="D7" s="808"/>
      <c r="E7" s="808"/>
      <c r="F7" s="808"/>
      <c r="G7" s="808"/>
      <c r="H7" s="808"/>
      <c r="I7" s="808"/>
      <c r="J7" s="808"/>
      <c r="K7" s="809"/>
      <c r="L7" s="53" t="s">
        <v>28</v>
      </c>
      <c r="M7" s="54"/>
      <c r="N7" s="810" t="s">
        <v>123</v>
      </c>
      <c r="O7" s="810"/>
      <c r="P7" s="810"/>
      <c r="Q7" s="810"/>
      <c r="R7" s="810"/>
      <c r="S7" s="810"/>
      <c r="T7" s="810"/>
      <c r="U7" s="810"/>
      <c r="V7" s="810"/>
      <c r="W7" s="54"/>
      <c r="X7" s="54"/>
      <c r="Y7" s="54"/>
      <c r="Z7" s="54"/>
      <c r="AA7" s="54"/>
      <c r="AB7" s="54"/>
      <c r="AC7" s="54"/>
      <c r="AD7" s="54"/>
      <c r="AE7" s="54"/>
      <c r="AF7" s="54"/>
      <c r="AG7" s="54"/>
      <c r="AH7" s="54"/>
      <c r="AI7" s="54"/>
      <c r="AJ7" s="54"/>
      <c r="AK7" s="54"/>
      <c r="AL7" s="54"/>
      <c r="AM7" s="54"/>
      <c r="AN7" s="54"/>
      <c r="AO7" s="54"/>
      <c r="AP7" s="54"/>
      <c r="AQ7" s="54"/>
      <c r="AR7" s="54"/>
      <c r="AS7" s="111"/>
      <c r="AT7" s="111"/>
      <c r="AU7" s="111"/>
      <c r="AV7" s="111"/>
      <c r="AW7" s="111"/>
      <c r="AX7" s="111"/>
      <c r="AY7" s="111"/>
      <c r="AZ7" s="112"/>
      <c r="BA7" s="112"/>
      <c r="BB7" s="112"/>
      <c r="BC7" s="112"/>
      <c r="BD7" s="54"/>
      <c r="BE7" s="54"/>
      <c r="BF7" s="54"/>
      <c r="BG7" s="54"/>
      <c r="BH7" s="54"/>
      <c r="BI7" s="54"/>
      <c r="BJ7" s="801"/>
      <c r="BK7" s="802"/>
      <c r="BL7" s="802"/>
      <c r="BM7" s="802"/>
      <c r="BN7" s="802"/>
      <c r="BO7" s="802"/>
      <c r="BP7" s="802"/>
      <c r="BQ7" s="802"/>
      <c r="BR7" s="802"/>
      <c r="BS7" s="803"/>
      <c r="BT7" s="49"/>
      <c r="BU7" s="43"/>
      <c r="BV7" s="50"/>
      <c r="BY7" s="43"/>
      <c r="BZ7" s="102"/>
      <c r="CA7" s="102"/>
      <c r="CB7" s="102"/>
      <c r="CC7" s="102"/>
      <c r="CD7" s="102"/>
      <c r="CE7" s="102"/>
      <c r="CJ7" s="78" t="s">
        <v>124</v>
      </c>
      <c r="CK7" s="78" t="s">
        <v>121</v>
      </c>
      <c r="CL7" s="103">
        <f t="shared" ref="CL7:CL13" si="0">SUMIFS($CB$14:$CB$52,$BZ$14:$BZ$52,CJ7,$CA$14:$CA$52,CK7)</f>
        <v>0</v>
      </c>
      <c r="CM7" s="78">
        <f t="shared" ref="CM7:CM13" si="1">SUMIFS($CC$14:$CC$52,$BZ$14:$BZ$52,CJ7,$CA$14:$CA$52,CK7)</f>
        <v>0</v>
      </c>
      <c r="CN7" s="110">
        <f t="shared" ref="CN7:CN13" si="2">((SUMIFS($CB$14:$CB$52,$BZ$14:$BZ$52,CJ7,$CA$14:$CA$52,CK7))+(INT(CM7/12)))</f>
        <v>0</v>
      </c>
      <c r="CO7" s="105">
        <f t="shared" ref="CO7:CO13" si="3">MOD(SUMIFS($CC$14:$CC$52,$BZ$14:$BZ$52,CJ7,$CA$14:$CA$52,CK7),12)</f>
        <v>0</v>
      </c>
      <c r="CP7" s="106" t="s">
        <v>111</v>
      </c>
      <c r="CQ7" s="104">
        <f t="shared" ref="CQ7:CQ15" si="4">SUMIFS($CG$14:$CG$52,$CD$14:$CD$52,CJ7,$CE$14:$CE$52,CK7,$CF$14:$CF$52,CP7)</f>
        <v>0</v>
      </c>
      <c r="CR7" s="104">
        <f t="shared" ref="CR7:CR13" si="5">SUMIFS($CH$14:$CH$52,$CD$14:$CD$52,CJ7,$CE$14:$CE$52,CK7,$CF$14:$CF$52,CP7)</f>
        <v>0</v>
      </c>
      <c r="CS7" s="110">
        <f t="shared" ref="CS7:CS15" si="6">((SUMIFS($CG$14:$CG$52,$CD$14:$CD$52,CJ7,$CE$14:$CE$52,CK7,$CF$14:$CF$52,CP7))+(INT(CR7/12)))</f>
        <v>0</v>
      </c>
      <c r="CT7" s="110">
        <f t="shared" ref="CT7:CT15" si="7">MOD(SUMIFS($CH$14:$CH$52,$CD$14:$CD$52,CJ7,$CE$14:$CE$52,CK7,$CF$14:$CF$52,CP7),12)</f>
        <v>0</v>
      </c>
      <c r="CU7" s="106" t="s">
        <v>112</v>
      </c>
      <c r="CV7" s="104">
        <f t="shared" ref="CV7:CV15" si="8">SUMIFS($CG$14:$CG$52,$CD$14:$CD$52,CJ7,$CE$14:$CE$52,CK7,$CF$14:$CF$52,CU7)</f>
        <v>0</v>
      </c>
      <c r="CW7" s="104">
        <f t="shared" ref="CW7:CW15" si="9">SUMIFS($CH$14:$CH$52,$CD$14:$CD$52,CJ7,$CE$14:$CE$52,CK7,$CF$14:$CF$52,CU7)</f>
        <v>0</v>
      </c>
      <c r="CX7" s="104">
        <f t="shared" ref="CX7:CX15" si="10">((SUMIFS($CG$14:$CG$52,$CD$14:$CD$52,CJ7,$CE$14:$CE$52,CK7,$CF$14:$CF$52,CU7))+(INT(CW7/12)))</f>
        <v>0</v>
      </c>
      <c r="CY7" s="104">
        <f t="shared" ref="CY7:CY15" si="11">MOD(SUMIFS($CH$14:$CH$52,$CD$14:$CD$52,CJ7,$CE$14:$CE$52,CK7,$CF$14:$CF$52,CU7),12)</f>
        <v>0</v>
      </c>
      <c r="CZ7" s="106" t="s">
        <v>113</v>
      </c>
      <c r="DA7" s="104">
        <f t="shared" ref="DA7:DA15" si="12">SUMIFS($CG$14:$CG$52,$CD$14:$CD$52,CJ7,$CE$14:$CE$52,CK7,$CF$14:$CF$52,CZ7)</f>
        <v>0</v>
      </c>
      <c r="DB7" s="104">
        <f t="shared" ref="DB7:DB15" si="13">SUMIFS($CH$14:$CH$52,$CD$14:$CD$52,CJ7,$CE$14:$CE$52,CK7,$CF$14:$CF$52,CZ7)</f>
        <v>0</v>
      </c>
      <c r="DC7" s="104">
        <f t="shared" ref="DC7:DC15" si="14">((SUMIFS($CG$14:$CG$52,$CD$14:$CD$52,CJ7,$CE$14:$CE$52,CK7,$CF$14:$CF$52,CZ7))+(INT(DB7/12)))</f>
        <v>0</v>
      </c>
      <c r="DD7" s="104">
        <f t="shared" ref="DD7:DD15" si="15">MOD(SUMIFS($CH$14:$CH$52,$CD$14:$CD$52,CJ7,$CE$14:$CE$52,CK7,$CF$14:$CF$52,CZ7),12)</f>
        <v>0</v>
      </c>
      <c r="DE7" s="106" t="s">
        <v>122</v>
      </c>
      <c r="DF7" s="104">
        <f t="shared" ref="DF7:DF13" si="16">SUMIFS($CG$14:$CG$52,$CD$14:$CD$52,CJ7,$CE$14:$CE$52,CK7,$CF$14:$CF$52,DE7)</f>
        <v>0</v>
      </c>
      <c r="DG7" s="104">
        <f t="shared" ref="DG7:DG13" si="17">SUMIFS($CH$14:$CH$52,$CD$14:$CD$52,CJ7,$CE$14:$CE$52,CK7,$CF$14:$CF$52,DE7)</f>
        <v>0</v>
      </c>
      <c r="DH7" s="104">
        <f t="shared" ref="DH7:DH13" si="18">((SUMIFS($CG$14:$CG$52,$CD$14:$CD$52,CJ7,$CE$14:$CE$52,CK7,$CF$14:$CF$52,DE7))+(INT(DG7/12)))</f>
        <v>0</v>
      </c>
      <c r="DI7" s="104">
        <f t="shared" ref="DI7:DI13" si="19">MOD(SUMIFS($CH$14:$CH$52,$CD$14:$CD$52,CJ7,$CE$14:$CE$52,CK7,$CF$14:$CF$52,DE7),12)</f>
        <v>0</v>
      </c>
    </row>
    <row r="8" spans="2:113" ht="17.25" customHeight="1">
      <c r="B8" s="783"/>
      <c r="C8" s="784"/>
      <c r="D8" s="784"/>
      <c r="E8" s="784"/>
      <c r="F8" s="784"/>
      <c r="G8" s="784"/>
      <c r="H8" s="784"/>
      <c r="I8" s="784"/>
      <c r="J8" s="784"/>
      <c r="K8" s="785"/>
      <c r="L8" s="774" t="s">
        <v>125</v>
      </c>
      <c r="M8" s="775"/>
      <c r="N8" s="775"/>
      <c r="O8" s="775"/>
      <c r="P8" s="775"/>
      <c r="Q8" s="775"/>
      <c r="R8" s="775"/>
      <c r="S8" s="775"/>
      <c r="T8" s="775"/>
      <c r="U8" s="775"/>
      <c r="V8" s="775"/>
      <c r="W8" s="775"/>
      <c r="X8" s="775"/>
      <c r="Y8" s="775"/>
      <c r="Z8" s="775"/>
      <c r="AA8" s="775"/>
      <c r="AB8" s="775"/>
      <c r="AC8" s="775"/>
      <c r="AD8" s="775"/>
      <c r="AE8" s="775"/>
      <c r="AF8" s="775"/>
      <c r="AG8" s="775"/>
      <c r="AH8" s="775"/>
      <c r="AI8" s="775"/>
      <c r="AJ8" s="775"/>
      <c r="AK8" s="775"/>
      <c r="AL8" s="775"/>
      <c r="AM8" s="775"/>
      <c r="AN8" s="775"/>
      <c r="AO8" s="775"/>
      <c r="AP8" s="775"/>
      <c r="AQ8" s="775"/>
      <c r="AR8" s="775"/>
      <c r="AS8" s="775"/>
      <c r="AT8" s="775"/>
      <c r="AU8" s="775"/>
      <c r="AV8" s="775"/>
      <c r="AW8" s="775"/>
      <c r="AX8" s="775"/>
      <c r="AY8" s="775"/>
      <c r="AZ8" s="775"/>
      <c r="BA8" s="775"/>
      <c r="BB8" s="775"/>
      <c r="BC8" s="775"/>
      <c r="BD8" s="775"/>
      <c r="BE8" s="775"/>
      <c r="BF8" s="775"/>
      <c r="BG8" s="775"/>
      <c r="BH8" s="775"/>
      <c r="BI8" s="776"/>
      <c r="BJ8" s="801"/>
      <c r="BK8" s="802"/>
      <c r="BL8" s="802"/>
      <c r="BM8" s="802"/>
      <c r="BN8" s="802"/>
      <c r="BO8" s="802"/>
      <c r="BP8" s="802"/>
      <c r="BQ8" s="802"/>
      <c r="BR8" s="802"/>
      <c r="BS8" s="803"/>
      <c r="BT8" s="49"/>
      <c r="BU8" s="43"/>
      <c r="BY8" s="43"/>
      <c r="BZ8" s="102"/>
      <c r="CA8" s="102"/>
      <c r="CB8" s="102"/>
      <c r="CC8" s="102"/>
      <c r="CD8" s="102"/>
      <c r="CE8" s="102"/>
      <c r="CJ8" s="78" t="s">
        <v>99</v>
      </c>
      <c r="CK8" s="78" t="s">
        <v>121</v>
      </c>
      <c r="CL8" s="103">
        <f t="shared" si="0"/>
        <v>0</v>
      </c>
      <c r="CM8" s="78">
        <f t="shared" si="1"/>
        <v>0</v>
      </c>
      <c r="CN8" s="110">
        <f t="shared" si="2"/>
        <v>0</v>
      </c>
      <c r="CO8" s="105">
        <f t="shared" si="3"/>
        <v>0</v>
      </c>
      <c r="CP8" s="106" t="s">
        <v>111</v>
      </c>
      <c r="CQ8" s="104">
        <f t="shared" si="4"/>
        <v>0</v>
      </c>
      <c r="CR8" s="104">
        <f t="shared" si="5"/>
        <v>0</v>
      </c>
      <c r="CS8" s="110">
        <f t="shared" si="6"/>
        <v>0</v>
      </c>
      <c r="CT8" s="110">
        <f t="shared" si="7"/>
        <v>0</v>
      </c>
      <c r="CU8" s="106" t="s">
        <v>112</v>
      </c>
      <c r="CV8" s="104">
        <f t="shared" si="8"/>
        <v>0</v>
      </c>
      <c r="CW8" s="104">
        <f t="shared" si="9"/>
        <v>0</v>
      </c>
      <c r="CX8" s="104">
        <f t="shared" si="10"/>
        <v>0</v>
      </c>
      <c r="CY8" s="104">
        <f t="shared" si="11"/>
        <v>0</v>
      </c>
      <c r="CZ8" s="106" t="s">
        <v>113</v>
      </c>
      <c r="DA8" s="104">
        <f t="shared" si="12"/>
        <v>0</v>
      </c>
      <c r="DB8" s="104">
        <f t="shared" si="13"/>
        <v>0</v>
      </c>
      <c r="DC8" s="104">
        <f t="shared" si="14"/>
        <v>0</v>
      </c>
      <c r="DD8" s="104">
        <f t="shared" si="15"/>
        <v>0</v>
      </c>
      <c r="DE8" s="106" t="s">
        <v>122</v>
      </c>
      <c r="DF8" s="104">
        <f t="shared" si="16"/>
        <v>0</v>
      </c>
      <c r="DG8" s="104">
        <f t="shared" si="17"/>
        <v>0</v>
      </c>
      <c r="DH8" s="104">
        <f t="shared" si="18"/>
        <v>0</v>
      </c>
      <c r="DI8" s="104">
        <f t="shared" si="19"/>
        <v>0</v>
      </c>
    </row>
    <row r="9" spans="2:113" ht="17.25" customHeight="1">
      <c r="B9" s="786"/>
      <c r="C9" s="787"/>
      <c r="D9" s="787"/>
      <c r="E9" s="787"/>
      <c r="F9" s="787"/>
      <c r="G9" s="787"/>
      <c r="H9" s="787"/>
      <c r="I9" s="787"/>
      <c r="J9" s="787"/>
      <c r="K9" s="788"/>
      <c r="L9" s="777"/>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778"/>
      <c r="AO9" s="778"/>
      <c r="AP9" s="778"/>
      <c r="AQ9" s="778"/>
      <c r="AR9" s="778"/>
      <c r="AS9" s="778"/>
      <c r="AT9" s="778"/>
      <c r="AU9" s="778"/>
      <c r="AV9" s="778"/>
      <c r="AW9" s="778"/>
      <c r="AX9" s="778"/>
      <c r="AY9" s="778"/>
      <c r="AZ9" s="778"/>
      <c r="BA9" s="778"/>
      <c r="BB9" s="778"/>
      <c r="BC9" s="778"/>
      <c r="BD9" s="778"/>
      <c r="BE9" s="778"/>
      <c r="BF9" s="778"/>
      <c r="BG9" s="778"/>
      <c r="BH9" s="778"/>
      <c r="BI9" s="779"/>
      <c r="BJ9" s="801"/>
      <c r="BK9" s="802"/>
      <c r="BL9" s="802"/>
      <c r="BM9" s="802"/>
      <c r="BN9" s="802"/>
      <c r="BO9" s="802"/>
      <c r="BP9" s="802"/>
      <c r="BQ9" s="802"/>
      <c r="BR9" s="802"/>
      <c r="BS9" s="803"/>
      <c r="BT9" s="49"/>
      <c r="BU9" s="43"/>
      <c r="BY9" s="43"/>
      <c r="BZ9" s="102"/>
      <c r="CA9" s="102"/>
      <c r="CB9" s="102"/>
      <c r="CC9" s="102"/>
      <c r="CD9" s="102"/>
      <c r="CE9" s="102"/>
      <c r="CJ9" s="78" t="s">
        <v>126</v>
      </c>
      <c r="CK9" s="78" t="s">
        <v>121</v>
      </c>
      <c r="CL9" s="103">
        <f t="shared" si="0"/>
        <v>0</v>
      </c>
      <c r="CM9" s="78">
        <f t="shared" si="1"/>
        <v>0</v>
      </c>
      <c r="CN9" s="110">
        <f t="shared" si="2"/>
        <v>0</v>
      </c>
      <c r="CO9" s="105">
        <f t="shared" si="3"/>
        <v>0</v>
      </c>
      <c r="CP9" s="106" t="s">
        <v>111</v>
      </c>
      <c r="CQ9" s="104">
        <f t="shared" si="4"/>
        <v>0</v>
      </c>
      <c r="CR9" s="104">
        <f t="shared" si="5"/>
        <v>0</v>
      </c>
      <c r="CS9" s="110">
        <f t="shared" si="6"/>
        <v>0</v>
      </c>
      <c r="CT9" s="110">
        <f t="shared" si="7"/>
        <v>0</v>
      </c>
      <c r="CU9" s="106" t="s">
        <v>112</v>
      </c>
      <c r="CV9" s="104">
        <f t="shared" si="8"/>
        <v>0</v>
      </c>
      <c r="CW9" s="104">
        <f t="shared" si="9"/>
        <v>0</v>
      </c>
      <c r="CX9" s="104">
        <f t="shared" si="10"/>
        <v>0</v>
      </c>
      <c r="CY9" s="104">
        <f t="shared" si="11"/>
        <v>0</v>
      </c>
      <c r="CZ9" s="106" t="s">
        <v>113</v>
      </c>
      <c r="DA9" s="104">
        <f t="shared" si="12"/>
        <v>0</v>
      </c>
      <c r="DB9" s="104">
        <f t="shared" si="13"/>
        <v>0</v>
      </c>
      <c r="DC9" s="104">
        <f t="shared" si="14"/>
        <v>0</v>
      </c>
      <c r="DD9" s="104">
        <f t="shared" si="15"/>
        <v>0</v>
      </c>
      <c r="DE9" s="106" t="s">
        <v>122</v>
      </c>
      <c r="DF9" s="104">
        <f t="shared" si="16"/>
        <v>0</v>
      </c>
      <c r="DG9" s="104">
        <f t="shared" si="17"/>
        <v>0</v>
      </c>
      <c r="DH9" s="104">
        <f t="shared" si="18"/>
        <v>0</v>
      </c>
      <c r="DI9" s="104">
        <f t="shared" si="19"/>
        <v>0</v>
      </c>
    </row>
    <row r="10" spans="2:113" ht="17.25" customHeight="1">
      <c r="B10" s="807" t="s">
        <v>35</v>
      </c>
      <c r="C10" s="808"/>
      <c r="D10" s="808"/>
      <c r="E10" s="808"/>
      <c r="F10" s="808"/>
      <c r="G10" s="808"/>
      <c r="H10" s="808"/>
      <c r="I10" s="808"/>
      <c r="J10" s="808"/>
      <c r="K10" s="809"/>
      <c r="L10" s="825" t="s">
        <v>154</v>
      </c>
      <c r="M10" s="826"/>
      <c r="N10" s="826"/>
      <c r="O10" s="826"/>
      <c r="P10" s="826"/>
      <c r="Q10" s="826"/>
      <c r="R10" s="826"/>
      <c r="S10" s="826"/>
      <c r="T10" s="826"/>
      <c r="U10" s="826"/>
      <c r="V10" s="826"/>
      <c r="W10" s="826"/>
      <c r="X10" s="826"/>
      <c r="Y10" s="826"/>
      <c r="Z10" s="826"/>
      <c r="AA10" s="826"/>
      <c r="AB10" s="826"/>
      <c r="AC10" s="826"/>
      <c r="AD10" s="826"/>
      <c r="AE10" s="826"/>
      <c r="AF10" s="826"/>
      <c r="AG10" s="826"/>
      <c r="AH10" s="826"/>
      <c r="AI10" s="826"/>
      <c r="AJ10" s="826"/>
      <c r="AK10" s="826"/>
      <c r="AL10" s="826"/>
      <c r="AM10" s="826"/>
      <c r="AN10" s="826"/>
      <c r="AO10" s="826"/>
      <c r="AP10" s="826"/>
      <c r="AQ10" s="826"/>
      <c r="AR10" s="826"/>
      <c r="AS10" s="826"/>
      <c r="AT10" s="826"/>
      <c r="AU10" s="826"/>
      <c r="AV10" s="826"/>
      <c r="AW10" s="826"/>
      <c r="AX10" s="826"/>
      <c r="AY10" s="826"/>
      <c r="AZ10" s="826"/>
      <c r="BA10" s="826"/>
      <c r="BB10" s="826"/>
      <c r="BC10" s="826"/>
      <c r="BD10" s="826"/>
      <c r="BE10" s="826"/>
      <c r="BF10" s="826"/>
      <c r="BG10" s="826"/>
      <c r="BH10" s="826"/>
      <c r="BI10" s="827"/>
      <c r="BJ10" s="801"/>
      <c r="BK10" s="802"/>
      <c r="BL10" s="802"/>
      <c r="BM10" s="802"/>
      <c r="BN10" s="802"/>
      <c r="BO10" s="802"/>
      <c r="BP10" s="802"/>
      <c r="BQ10" s="802"/>
      <c r="BR10" s="802"/>
      <c r="BS10" s="803"/>
      <c r="BT10" s="49"/>
      <c r="BU10" s="43"/>
      <c r="BY10" s="43"/>
      <c r="BZ10" s="102"/>
      <c r="CA10" s="102"/>
      <c r="CB10" s="102"/>
      <c r="CC10" s="102"/>
      <c r="CD10" s="102"/>
      <c r="CE10" s="102"/>
      <c r="CJ10" s="78" t="s">
        <v>127</v>
      </c>
      <c r="CK10" s="78" t="s">
        <v>121</v>
      </c>
      <c r="CL10" s="103">
        <f>SUMIFS($CB$14:$CB$52,$BZ$14:$BZ$52,CJ10,$CA$14:$CA$52,CK10)</f>
        <v>0</v>
      </c>
      <c r="CM10" s="78">
        <f>SUMIFS($CC$14:$CC$52,$BZ$14:$BZ$52,CJ10,$CA$14:$CA$52,CK10)</f>
        <v>0</v>
      </c>
      <c r="CN10" s="110">
        <f t="shared" si="2"/>
        <v>0</v>
      </c>
      <c r="CO10" s="105">
        <f t="shared" si="3"/>
        <v>0</v>
      </c>
      <c r="CP10" s="106" t="s">
        <v>111</v>
      </c>
      <c r="CQ10" s="104">
        <f t="shared" si="4"/>
        <v>0</v>
      </c>
      <c r="CR10" s="104">
        <f t="shared" si="5"/>
        <v>0</v>
      </c>
      <c r="CS10" s="110">
        <f t="shared" si="6"/>
        <v>0</v>
      </c>
      <c r="CT10" s="110">
        <f t="shared" si="7"/>
        <v>0</v>
      </c>
      <c r="CU10" s="106" t="s">
        <v>112</v>
      </c>
      <c r="CV10" s="104">
        <f t="shared" si="8"/>
        <v>0</v>
      </c>
      <c r="CW10" s="104">
        <f t="shared" si="9"/>
        <v>0</v>
      </c>
      <c r="CX10" s="104">
        <f t="shared" si="10"/>
        <v>0</v>
      </c>
      <c r="CY10" s="104">
        <f t="shared" si="11"/>
        <v>0</v>
      </c>
      <c r="CZ10" s="106" t="s">
        <v>113</v>
      </c>
      <c r="DA10" s="104">
        <f t="shared" si="12"/>
        <v>0</v>
      </c>
      <c r="DB10" s="104">
        <f t="shared" si="13"/>
        <v>0</v>
      </c>
      <c r="DC10" s="104">
        <f t="shared" si="14"/>
        <v>0</v>
      </c>
      <c r="DD10" s="104">
        <f t="shared" si="15"/>
        <v>0</v>
      </c>
      <c r="DE10" s="106" t="s">
        <v>122</v>
      </c>
      <c r="DF10" s="104">
        <f t="shared" si="16"/>
        <v>0</v>
      </c>
      <c r="DG10" s="104">
        <f t="shared" si="17"/>
        <v>0</v>
      </c>
      <c r="DH10" s="104">
        <f t="shared" si="18"/>
        <v>0</v>
      </c>
      <c r="DI10" s="104">
        <f t="shared" si="19"/>
        <v>0</v>
      </c>
    </row>
    <row r="11" spans="2:113" ht="17.25" customHeight="1" thickBot="1">
      <c r="B11" s="786"/>
      <c r="C11" s="787"/>
      <c r="D11" s="787"/>
      <c r="E11" s="787"/>
      <c r="F11" s="787"/>
      <c r="G11" s="787"/>
      <c r="H11" s="787"/>
      <c r="I11" s="787"/>
      <c r="J11" s="787"/>
      <c r="K11" s="788"/>
      <c r="L11" s="828"/>
      <c r="M11" s="829"/>
      <c r="N11" s="829"/>
      <c r="O11" s="829"/>
      <c r="P11" s="829"/>
      <c r="Q11" s="829"/>
      <c r="R11" s="829"/>
      <c r="S11" s="829"/>
      <c r="T11" s="829"/>
      <c r="U11" s="829"/>
      <c r="V11" s="829"/>
      <c r="W11" s="829"/>
      <c r="X11" s="829"/>
      <c r="Y11" s="829"/>
      <c r="Z11" s="829"/>
      <c r="AA11" s="829"/>
      <c r="AB11" s="829"/>
      <c r="AC11" s="829"/>
      <c r="AD11" s="829"/>
      <c r="AE11" s="829"/>
      <c r="AF11" s="829"/>
      <c r="AG11" s="829"/>
      <c r="AH11" s="829"/>
      <c r="AI11" s="829"/>
      <c r="AJ11" s="829"/>
      <c r="AK11" s="829"/>
      <c r="AL11" s="829"/>
      <c r="AM11" s="829"/>
      <c r="AN11" s="829"/>
      <c r="AO11" s="829"/>
      <c r="AP11" s="829"/>
      <c r="AQ11" s="829"/>
      <c r="AR11" s="829"/>
      <c r="AS11" s="829"/>
      <c r="AT11" s="829"/>
      <c r="AU11" s="829"/>
      <c r="AV11" s="829"/>
      <c r="AW11" s="829"/>
      <c r="AX11" s="829"/>
      <c r="AY11" s="829"/>
      <c r="AZ11" s="829"/>
      <c r="BA11" s="829"/>
      <c r="BB11" s="829"/>
      <c r="BC11" s="829"/>
      <c r="BD11" s="829"/>
      <c r="BE11" s="829"/>
      <c r="BF11" s="829"/>
      <c r="BG11" s="829"/>
      <c r="BH11" s="829"/>
      <c r="BI11" s="830"/>
      <c r="BJ11" s="804"/>
      <c r="BK11" s="805"/>
      <c r="BL11" s="805"/>
      <c r="BM11" s="805"/>
      <c r="BN11" s="805"/>
      <c r="BO11" s="805"/>
      <c r="BP11" s="805"/>
      <c r="BQ11" s="805"/>
      <c r="BR11" s="805"/>
      <c r="BS11" s="806"/>
      <c r="BT11" s="49"/>
      <c r="BU11" s="43"/>
      <c r="BY11" s="43"/>
      <c r="BZ11" s="102"/>
      <c r="CA11" s="102"/>
      <c r="CB11" s="102"/>
      <c r="CC11" s="102"/>
      <c r="CD11" s="102"/>
      <c r="CE11" s="102"/>
      <c r="CJ11" s="78" t="s">
        <v>128</v>
      </c>
      <c r="CK11" s="78" t="s">
        <v>121</v>
      </c>
      <c r="CL11" s="103">
        <f t="shared" si="0"/>
        <v>0</v>
      </c>
      <c r="CM11" s="78">
        <f t="shared" si="1"/>
        <v>0</v>
      </c>
      <c r="CN11" s="110">
        <f t="shared" si="2"/>
        <v>0</v>
      </c>
      <c r="CO11" s="105">
        <f t="shared" si="3"/>
        <v>0</v>
      </c>
      <c r="CP11" s="106" t="s">
        <v>111</v>
      </c>
      <c r="CQ11" s="104">
        <f t="shared" si="4"/>
        <v>0</v>
      </c>
      <c r="CR11" s="104">
        <f t="shared" si="5"/>
        <v>0</v>
      </c>
      <c r="CS11" s="110">
        <f t="shared" si="6"/>
        <v>0</v>
      </c>
      <c r="CT11" s="110">
        <f t="shared" si="7"/>
        <v>0</v>
      </c>
      <c r="CU11" s="106" t="s">
        <v>112</v>
      </c>
      <c r="CV11" s="104">
        <f t="shared" si="8"/>
        <v>0</v>
      </c>
      <c r="CW11" s="104">
        <f t="shared" si="9"/>
        <v>0</v>
      </c>
      <c r="CX11" s="104">
        <f t="shared" si="10"/>
        <v>0</v>
      </c>
      <c r="CY11" s="104">
        <f t="shared" si="11"/>
        <v>0</v>
      </c>
      <c r="CZ11" s="106" t="s">
        <v>113</v>
      </c>
      <c r="DA11" s="104">
        <f t="shared" si="12"/>
        <v>0</v>
      </c>
      <c r="DB11" s="104">
        <f t="shared" si="13"/>
        <v>0</v>
      </c>
      <c r="DC11" s="104">
        <f t="shared" si="14"/>
        <v>0</v>
      </c>
      <c r="DD11" s="104">
        <f t="shared" si="15"/>
        <v>0</v>
      </c>
      <c r="DE11" s="106" t="s">
        <v>122</v>
      </c>
      <c r="DF11" s="104">
        <f t="shared" si="16"/>
        <v>0</v>
      </c>
      <c r="DG11" s="104">
        <f t="shared" si="17"/>
        <v>0</v>
      </c>
      <c r="DH11" s="104">
        <f t="shared" si="18"/>
        <v>0</v>
      </c>
      <c r="DI11" s="104">
        <f t="shared" si="19"/>
        <v>0</v>
      </c>
    </row>
    <row r="12" spans="2:113" ht="16.5" customHeight="1">
      <c r="B12" s="730" t="s">
        <v>36</v>
      </c>
      <c r="C12" s="731"/>
      <c r="D12" s="731"/>
      <c r="E12" s="731"/>
      <c r="F12" s="731"/>
      <c r="G12" s="731"/>
      <c r="H12" s="731"/>
      <c r="I12" s="731"/>
      <c r="J12" s="731"/>
      <c r="K12" s="732"/>
      <c r="L12" s="736" t="s">
        <v>37</v>
      </c>
      <c r="M12" s="731"/>
      <c r="N12" s="731"/>
      <c r="O12" s="731"/>
      <c r="P12" s="731"/>
      <c r="Q12" s="732"/>
      <c r="R12" s="738" t="s">
        <v>40</v>
      </c>
      <c r="S12" s="739"/>
      <c r="T12" s="739"/>
      <c r="U12" s="739"/>
      <c r="V12" s="739"/>
      <c r="W12" s="739"/>
      <c r="X12" s="739"/>
      <c r="Y12" s="739"/>
      <c r="Z12" s="739"/>
      <c r="AA12" s="739"/>
      <c r="AB12" s="739"/>
      <c r="AC12" s="739"/>
      <c r="AD12" s="739"/>
      <c r="AE12" s="739"/>
      <c r="AF12" s="739"/>
      <c r="AG12" s="739"/>
      <c r="AH12" s="739"/>
      <c r="AI12" s="739"/>
      <c r="AJ12" s="740"/>
      <c r="AK12" s="741" t="s">
        <v>51</v>
      </c>
      <c r="AL12" s="742"/>
      <c r="AM12" s="742"/>
      <c r="AN12" s="742"/>
      <c r="AO12" s="742"/>
      <c r="AP12" s="742"/>
      <c r="AQ12" s="742"/>
      <c r="AR12" s="743"/>
      <c r="AS12" s="744" t="s">
        <v>129</v>
      </c>
      <c r="AT12" s="745"/>
      <c r="AU12" s="745"/>
      <c r="AV12" s="745"/>
      <c r="AW12" s="745"/>
      <c r="AX12" s="745"/>
      <c r="AY12" s="745"/>
      <c r="AZ12" s="745"/>
      <c r="BA12" s="745"/>
      <c r="BB12" s="745"/>
      <c r="BC12" s="746"/>
      <c r="BD12" s="741" t="s">
        <v>48</v>
      </c>
      <c r="BE12" s="742"/>
      <c r="BF12" s="742"/>
      <c r="BG12" s="742"/>
      <c r="BH12" s="742"/>
      <c r="BI12" s="747"/>
      <c r="BJ12" s="753" t="s">
        <v>47</v>
      </c>
      <c r="BK12" s="754"/>
      <c r="BL12" s="754"/>
      <c r="BM12" s="755"/>
      <c r="BN12" s="759" t="s">
        <v>49</v>
      </c>
      <c r="BO12" s="742"/>
      <c r="BP12" s="742"/>
      <c r="BQ12" s="742"/>
      <c r="BR12" s="742"/>
      <c r="BS12" s="760"/>
      <c r="BT12" s="49"/>
      <c r="BU12" s="43"/>
      <c r="BY12" s="43"/>
      <c r="BZ12" s="763" t="s">
        <v>130</v>
      </c>
      <c r="CA12" s="763"/>
      <c r="CB12" s="763"/>
      <c r="CC12" s="763"/>
      <c r="CD12" s="763" t="s">
        <v>131</v>
      </c>
      <c r="CE12" s="763"/>
      <c r="CF12" s="763"/>
      <c r="CG12" s="763"/>
      <c r="CH12" s="763"/>
      <c r="CJ12" s="78" t="s">
        <v>132</v>
      </c>
      <c r="CK12" s="78" t="s">
        <v>121</v>
      </c>
      <c r="CL12" s="103">
        <f t="shared" si="0"/>
        <v>0</v>
      </c>
      <c r="CM12" s="78">
        <f t="shared" si="1"/>
        <v>0</v>
      </c>
      <c r="CN12" s="110">
        <f t="shared" si="2"/>
        <v>0</v>
      </c>
      <c r="CO12" s="105">
        <f t="shared" si="3"/>
        <v>0</v>
      </c>
      <c r="CP12" s="106" t="s">
        <v>111</v>
      </c>
      <c r="CQ12" s="104">
        <f t="shared" si="4"/>
        <v>0</v>
      </c>
      <c r="CR12" s="104">
        <f t="shared" si="5"/>
        <v>0</v>
      </c>
      <c r="CS12" s="110">
        <f t="shared" si="6"/>
        <v>0</v>
      </c>
      <c r="CT12" s="110">
        <f t="shared" si="7"/>
        <v>0</v>
      </c>
      <c r="CU12" s="106" t="s">
        <v>112</v>
      </c>
      <c r="CV12" s="104">
        <f t="shared" si="8"/>
        <v>0</v>
      </c>
      <c r="CW12" s="104">
        <f t="shared" si="9"/>
        <v>0</v>
      </c>
      <c r="CX12" s="104">
        <f t="shared" si="10"/>
        <v>0</v>
      </c>
      <c r="CY12" s="104">
        <f t="shared" si="11"/>
        <v>0</v>
      </c>
      <c r="CZ12" s="106" t="s">
        <v>113</v>
      </c>
      <c r="DA12" s="104">
        <f t="shared" si="12"/>
        <v>0</v>
      </c>
      <c r="DB12" s="104">
        <f t="shared" si="13"/>
        <v>0</v>
      </c>
      <c r="DC12" s="104">
        <f t="shared" si="14"/>
        <v>0</v>
      </c>
      <c r="DD12" s="104">
        <f t="shared" si="15"/>
        <v>0</v>
      </c>
      <c r="DE12" s="106" t="s">
        <v>122</v>
      </c>
      <c r="DF12" s="104">
        <f t="shared" si="16"/>
        <v>0</v>
      </c>
      <c r="DG12" s="104">
        <f t="shared" si="17"/>
        <v>0</v>
      </c>
      <c r="DH12" s="104">
        <f t="shared" si="18"/>
        <v>0</v>
      </c>
      <c r="DI12" s="104">
        <f t="shared" si="19"/>
        <v>0</v>
      </c>
    </row>
    <row r="13" spans="2:113" ht="16.5" customHeight="1">
      <c r="B13" s="733"/>
      <c r="C13" s="734"/>
      <c r="D13" s="734"/>
      <c r="E13" s="734"/>
      <c r="F13" s="734"/>
      <c r="G13" s="734"/>
      <c r="H13" s="734"/>
      <c r="I13" s="734"/>
      <c r="J13" s="734"/>
      <c r="K13" s="735"/>
      <c r="L13" s="737"/>
      <c r="M13" s="734"/>
      <c r="N13" s="734"/>
      <c r="O13" s="734"/>
      <c r="P13" s="734"/>
      <c r="Q13" s="735"/>
      <c r="R13" s="764" t="s">
        <v>133</v>
      </c>
      <c r="S13" s="765"/>
      <c r="T13" s="765"/>
      <c r="U13" s="765"/>
      <c r="V13" s="765"/>
      <c r="W13" s="765"/>
      <c r="X13" s="765"/>
      <c r="Y13" s="765"/>
      <c r="Z13" s="765"/>
      <c r="AA13" s="765"/>
      <c r="AB13" s="765"/>
      <c r="AC13" s="765"/>
      <c r="AD13" s="765"/>
      <c r="AE13" s="765"/>
      <c r="AF13" s="765"/>
      <c r="AG13" s="765"/>
      <c r="AH13" s="765"/>
      <c r="AI13" s="765"/>
      <c r="AJ13" s="766"/>
      <c r="AK13" s="767" t="s">
        <v>50</v>
      </c>
      <c r="AL13" s="757"/>
      <c r="AM13" s="757"/>
      <c r="AN13" s="757"/>
      <c r="AO13" s="757"/>
      <c r="AP13" s="757"/>
      <c r="AQ13" s="757"/>
      <c r="AR13" s="768"/>
      <c r="AS13" s="769" t="s">
        <v>134</v>
      </c>
      <c r="AT13" s="770"/>
      <c r="AU13" s="770"/>
      <c r="AV13" s="770"/>
      <c r="AW13" s="770"/>
      <c r="AX13" s="770"/>
      <c r="AY13" s="770"/>
      <c r="AZ13" s="771" t="s">
        <v>135</v>
      </c>
      <c r="BA13" s="772"/>
      <c r="BB13" s="772"/>
      <c r="BC13" s="773"/>
      <c r="BD13" s="748"/>
      <c r="BE13" s="749"/>
      <c r="BF13" s="749"/>
      <c r="BG13" s="749"/>
      <c r="BH13" s="749"/>
      <c r="BI13" s="750"/>
      <c r="BJ13" s="756"/>
      <c r="BK13" s="757"/>
      <c r="BL13" s="757"/>
      <c r="BM13" s="758"/>
      <c r="BN13" s="761"/>
      <c r="BO13" s="749"/>
      <c r="BP13" s="749"/>
      <c r="BQ13" s="749"/>
      <c r="BR13" s="749"/>
      <c r="BS13" s="762"/>
      <c r="BT13" s="49"/>
      <c r="BU13" s="43"/>
      <c r="BY13" s="43"/>
      <c r="BZ13" s="123" t="s">
        <v>136</v>
      </c>
      <c r="CA13" s="123" t="s">
        <v>137</v>
      </c>
      <c r="CB13" s="113" t="s">
        <v>26</v>
      </c>
      <c r="CC13" s="113" t="s">
        <v>138</v>
      </c>
      <c r="CD13" s="123" t="s">
        <v>136</v>
      </c>
      <c r="CE13" s="123" t="s">
        <v>137</v>
      </c>
      <c r="CF13" s="113" t="s">
        <v>139</v>
      </c>
      <c r="CG13" s="113" t="s">
        <v>26</v>
      </c>
      <c r="CH13" s="113" t="s">
        <v>138</v>
      </c>
      <c r="CJ13" s="78" t="s">
        <v>140</v>
      </c>
      <c r="CK13" s="78" t="s">
        <v>121</v>
      </c>
      <c r="CL13" s="103">
        <f t="shared" si="0"/>
        <v>0</v>
      </c>
      <c r="CM13" s="78">
        <f t="shared" si="1"/>
        <v>0</v>
      </c>
      <c r="CN13" s="110">
        <f t="shared" si="2"/>
        <v>0</v>
      </c>
      <c r="CO13" s="105">
        <f t="shared" si="3"/>
        <v>0</v>
      </c>
      <c r="CP13" s="106" t="s">
        <v>111</v>
      </c>
      <c r="CQ13" s="104">
        <f t="shared" si="4"/>
        <v>0</v>
      </c>
      <c r="CR13" s="104">
        <f t="shared" si="5"/>
        <v>0</v>
      </c>
      <c r="CS13" s="110">
        <f t="shared" si="6"/>
        <v>0</v>
      </c>
      <c r="CT13" s="110">
        <f t="shared" si="7"/>
        <v>0</v>
      </c>
      <c r="CU13" s="106" t="s">
        <v>112</v>
      </c>
      <c r="CV13" s="104">
        <f t="shared" si="8"/>
        <v>0</v>
      </c>
      <c r="CW13" s="104">
        <f t="shared" si="9"/>
        <v>0</v>
      </c>
      <c r="CX13" s="104">
        <f t="shared" si="10"/>
        <v>0</v>
      </c>
      <c r="CY13" s="104">
        <f t="shared" si="11"/>
        <v>0</v>
      </c>
      <c r="CZ13" s="106" t="s">
        <v>113</v>
      </c>
      <c r="DA13" s="104">
        <f t="shared" si="12"/>
        <v>0</v>
      </c>
      <c r="DB13" s="104">
        <f t="shared" si="13"/>
        <v>0</v>
      </c>
      <c r="DC13" s="104">
        <f t="shared" si="14"/>
        <v>0</v>
      </c>
      <c r="DD13" s="104">
        <f t="shared" si="15"/>
        <v>0</v>
      </c>
      <c r="DE13" s="106" t="s">
        <v>122</v>
      </c>
      <c r="DF13" s="104">
        <f t="shared" si="16"/>
        <v>0</v>
      </c>
      <c r="DG13" s="104">
        <f t="shared" si="17"/>
        <v>0</v>
      </c>
      <c r="DH13" s="104">
        <f t="shared" si="18"/>
        <v>0</v>
      </c>
      <c r="DI13" s="104">
        <f t="shared" si="19"/>
        <v>0</v>
      </c>
    </row>
    <row r="14" spans="2:113" ht="16.5" customHeight="1">
      <c r="B14" s="647" t="s">
        <v>31</v>
      </c>
      <c r="C14" s="648"/>
      <c r="D14" s="721">
        <v>3</v>
      </c>
      <c r="E14" s="721"/>
      <c r="F14" s="649" t="s">
        <v>26</v>
      </c>
      <c r="G14" s="649"/>
      <c r="H14" s="722">
        <v>4</v>
      </c>
      <c r="I14" s="722"/>
      <c r="J14" s="649" t="s">
        <v>25</v>
      </c>
      <c r="K14" s="651"/>
      <c r="L14" s="723">
        <f>IFERROR(DATEDIF(BX14,BX15+1,"Y"),"")</f>
        <v>3</v>
      </c>
      <c r="M14" s="724"/>
      <c r="N14" s="724"/>
      <c r="O14" s="687">
        <f>IFERROR(DATEDIF(BX14,BX15+1,"YM"),"")</f>
        <v>0</v>
      </c>
      <c r="P14" s="687"/>
      <c r="Q14" s="688"/>
      <c r="R14" s="693" t="s">
        <v>39</v>
      </c>
      <c r="S14" s="694"/>
      <c r="T14" s="694"/>
      <c r="U14" s="694"/>
      <c r="V14" s="694"/>
      <c r="W14" s="694"/>
      <c r="X14" s="694"/>
      <c r="Y14" s="694"/>
      <c r="Z14" s="694"/>
      <c r="AA14" s="694"/>
      <c r="AB14" s="694"/>
      <c r="AC14" s="694"/>
      <c r="AD14" s="694"/>
      <c r="AE14" s="694"/>
      <c r="AF14" s="694"/>
      <c r="AG14" s="694"/>
      <c r="AH14" s="694"/>
      <c r="AI14" s="694"/>
      <c r="AJ14" s="695"/>
      <c r="AK14" s="699" t="s">
        <v>155</v>
      </c>
      <c r="AL14" s="700"/>
      <c r="AM14" s="700"/>
      <c r="AN14" s="700"/>
      <c r="AO14" s="700"/>
      <c r="AP14" s="700"/>
      <c r="AQ14" s="700"/>
      <c r="AR14" s="701"/>
      <c r="AS14" s="625" t="s">
        <v>141</v>
      </c>
      <c r="AT14" s="626"/>
      <c r="AU14" s="626"/>
      <c r="AV14" s="626"/>
      <c r="AW14" s="626"/>
      <c r="AX14" s="626"/>
      <c r="AY14" s="627"/>
      <c r="AZ14" s="124">
        <v>1</v>
      </c>
      <c r="BA14" s="125" t="s">
        <v>26</v>
      </c>
      <c r="BB14" s="124">
        <v>6</v>
      </c>
      <c r="BC14" s="125" t="s">
        <v>138</v>
      </c>
      <c r="BD14" s="708" t="s">
        <v>42</v>
      </c>
      <c r="BE14" s="709"/>
      <c r="BF14" s="709"/>
      <c r="BG14" s="709"/>
      <c r="BH14" s="709"/>
      <c r="BI14" s="710"/>
      <c r="BJ14" s="564" t="s">
        <v>44</v>
      </c>
      <c r="BK14" s="565"/>
      <c r="BL14" s="565"/>
      <c r="BM14" s="714"/>
      <c r="BN14" s="564" t="s">
        <v>45</v>
      </c>
      <c r="BO14" s="565"/>
      <c r="BP14" s="565"/>
      <c r="BQ14" s="565"/>
      <c r="BR14" s="565"/>
      <c r="BS14" s="566"/>
      <c r="BT14" s="49"/>
      <c r="BU14" s="30"/>
      <c r="BV14" s="50">
        <f>IF(B14="S",25,IF(B14="H",88,IF(B14="R",118,)))</f>
        <v>88</v>
      </c>
      <c r="BW14" s="50">
        <f>D14+BV14</f>
        <v>91</v>
      </c>
      <c r="BX14" s="114">
        <f>DATE(BW14,H14,1)</f>
        <v>33329</v>
      </c>
      <c r="BY14" s="43"/>
      <c r="BZ14" s="682" t="str">
        <f>BN14</f>
        <v>認可保育所</v>
      </c>
      <c r="CA14" s="682" t="str">
        <f>BJ14</f>
        <v>常勤</v>
      </c>
      <c r="CB14" s="509">
        <f>L14</f>
        <v>3</v>
      </c>
      <c r="CC14" s="599">
        <f>O14</f>
        <v>0</v>
      </c>
      <c r="CD14" s="123" t="str">
        <f>BN14</f>
        <v>認可保育所</v>
      </c>
      <c r="CE14" s="115" t="str">
        <f>BJ14</f>
        <v>常勤</v>
      </c>
      <c r="CF14" s="123" t="str">
        <f t="shared" ref="CF14:CF52" si="20">AS14</f>
        <v>主任保育士</v>
      </c>
      <c r="CG14" s="113">
        <f>AZ14</f>
        <v>1</v>
      </c>
      <c r="CH14" s="113">
        <f>BB14</f>
        <v>6</v>
      </c>
      <c r="CJ14" s="78" t="s">
        <v>142</v>
      </c>
      <c r="CK14" s="78" t="s">
        <v>121</v>
      </c>
      <c r="CL14" s="103">
        <f>SUMIFS($CB$14:$CB$52,$BZ$14:$BZ$52,CJ14,$CA$14:$CA$52,CK14)</f>
        <v>0</v>
      </c>
      <c r="CM14" s="78">
        <f>SUMIFS($CC$14:$CC$52,$BZ$14:$BZ$52,CJ14,$CA$14:$CA$52,CK14)</f>
        <v>0</v>
      </c>
      <c r="CN14" s="110">
        <f>((SUMIFS($CB$14:$CB$52,$BZ$14:$BZ$52,CJ14,$CA$14:$CA$52,CK14))+(INT(CM14/12)))</f>
        <v>0</v>
      </c>
      <c r="CO14" s="105">
        <f>MOD(SUMIFS($CC$14:$CC$52,$BZ$14:$BZ$52,CJ14,$CA$14:$CA$52,CK14),12)</f>
        <v>0</v>
      </c>
      <c r="CP14" s="106" t="s">
        <v>111</v>
      </c>
      <c r="CQ14" s="104">
        <f t="shared" si="4"/>
        <v>0</v>
      </c>
      <c r="CR14" s="104">
        <f>SUMIFS($CH$14:$CH$52,$CD$14:$CD$52,CJ14,$CE$14:$CE$52,CK14,$CF$14:$CF$52,CP14)</f>
        <v>0</v>
      </c>
      <c r="CS14" s="110">
        <f t="shared" si="6"/>
        <v>0</v>
      </c>
      <c r="CT14" s="110">
        <f t="shared" si="7"/>
        <v>0</v>
      </c>
      <c r="CU14" s="106" t="s">
        <v>112</v>
      </c>
      <c r="CV14" s="104">
        <f t="shared" si="8"/>
        <v>0</v>
      </c>
      <c r="CW14" s="104">
        <f t="shared" si="9"/>
        <v>0</v>
      </c>
      <c r="CX14" s="104">
        <f t="shared" si="10"/>
        <v>0</v>
      </c>
      <c r="CY14" s="104">
        <f t="shared" si="11"/>
        <v>0</v>
      </c>
      <c r="CZ14" s="106" t="s">
        <v>113</v>
      </c>
      <c r="DA14" s="104">
        <f t="shared" si="12"/>
        <v>0</v>
      </c>
      <c r="DB14" s="104">
        <f t="shared" si="13"/>
        <v>0</v>
      </c>
      <c r="DC14" s="104">
        <f t="shared" si="14"/>
        <v>0</v>
      </c>
      <c r="DD14" s="104">
        <f t="shared" si="15"/>
        <v>0</v>
      </c>
    </row>
    <row r="15" spans="2:113" ht="16.5" customHeight="1">
      <c r="B15" s="683" t="s">
        <v>27</v>
      </c>
      <c r="C15" s="684"/>
      <c r="D15" s="684"/>
      <c r="E15" s="684"/>
      <c r="F15" s="684"/>
      <c r="G15" s="684"/>
      <c r="H15" s="684"/>
      <c r="I15" s="684"/>
      <c r="J15" s="684"/>
      <c r="K15" s="685"/>
      <c r="L15" s="725"/>
      <c r="M15" s="726"/>
      <c r="N15" s="726"/>
      <c r="O15" s="689"/>
      <c r="P15" s="689"/>
      <c r="Q15" s="690"/>
      <c r="R15" s="696"/>
      <c r="S15" s="697"/>
      <c r="T15" s="697"/>
      <c r="U15" s="697"/>
      <c r="V15" s="697"/>
      <c r="W15" s="697"/>
      <c r="X15" s="697"/>
      <c r="Y15" s="697"/>
      <c r="Z15" s="697"/>
      <c r="AA15" s="697"/>
      <c r="AB15" s="697"/>
      <c r="AC15" s="697"/>
      <c r="AD15" s="697"/>
      <c r="AE15" s="697"/>
      <c r="AF15" s="697"/>
      <c r="AG15" s="697"/>
      <c r="AH15" s="697"/>
      <c r="AI15" s="697"/>
      <c r="AJ15" s="698"/>
      <c r="AK15" s="702"/>
      <c r="AL15" s="703"/>
      <c r="AM15" s="703"/>
      <c r="AN15" s="703"/>
      <c r="AO15" s="703"/>
      <c r="AP15" s="703"/>
      <c r="AQ15" s="703"/>
      <c r="AR15" s="704"/>
      <c r="AS15" s="603" t="s">
        <v>143</v>
      </c>
      <c r="AT15" s="604"/>
      <c r="AU15" s="604"/>
      <c r="AV15" s="604"/>
      <c r="AW15" s="604"/>
      <c r="AX15" s="604"/>
      <c r="AY15" s="605"/>
      <c r="AZ15" s="126">
        <v>2</v>
      </c>
      <c r="BA15" s="127" t="s">
        <v>26</v>
      </c>
      <c r="BB15" s="126">
        <v>6</v>
      </c>
      <c r="BC15" s="127" t="s">
        <v>138</v>
      </c>
      <c r="BD15" s="711"/>
      <c r="BE15" s="712"/>
      <c r="BF15" s="712"/>
      <c r="BG15" s="712"/>
      <c r="BH15" s="712"/>
      <c r="BI15" s="713"/>
      <c r="BJ15" s="567"/>
      <c r="BK15" s="568"/>
      <c r="BL15" s="568"/>
      <c r="BM15" s="715"/>
      <c r="BN15" s="567"/>
      <c r="BO15" s="568"/>
      <c r="BP15" s="568"/>
      <c r="BQ15" s="568"/>
      <c r="BR15" s="568"/>
      <c r="BS15" s="569"/>
      <c r="BT15" s="49"/>
      <c r="BU15" s="30"/>
      <c r="BV15" s="50">
        <f>IF(B16="S",25,IF(B16="H",88,IF(B16="R",118,)))</f>
        <v>88</v>
      </c>
      <c r="BW15" s="50">
        <f>D16+BV15</f>
        <v>94</v>
      </c>
      <c r="BX15" s="114">
        <f>DATE(BW15,H16,31)</f>
        <v>34424</v>
      </c>
      <c r="BY15" s="43"/>
      <c r="BZ15" s="574"/>
      <c r="CA15" s="574"/>
      <c r="CB15" s="509"/>
      <c r="CC15" s="599"/>
      <c r="CD15" s="123" t="str">
        <f>BN14</f>
        <v>認可保育所</v>
      </c>
      <c r="CE15" s="123" t="str">
        <f>BJ14</f>
        <v>常勤</v>
      </c>
      <c r="CF15" s="123" t="str">
        <f t="shared" si="20"/>
        <v>施設長</v>
      </c>
      <c r="CG15" s="113">
        <f>AZ15</f>
        <v>2</v>
      </c>
      <c r="CH15" s="113">
        <f>BB15</f>
        <v>6</v>
      </c>
      <c r="CJ15" s="78" t="s">
        <v>156</v>
      </c>
      <c r="CK15" s="78" t="s">
        <v>121</v>
      </c>
      <c r="CL15" s="103">
        <f>SUMIFS($CB$14:$CB$52,$BZ$14:$BZ$52,CJ15,$CA$14:$CA$52,CK15)</f>
        <v>32</v>
      </c>
      <c r="CM15" s="78">
        <f>SUMIFS($CC$14:$CC$52,$BZ$14:$BZ$52,CJ15,$CA$14:$CA$52,CK15)</f>
        <v>0</v>
      </c>
      <c r="CN15" s="110">
        <f>((SUMIFS($CB$14:$CB$52,$BZ$14:$BZ$52,CJ15,$CA$14:$CA$52,CK15))+(INT(CM15/12)))</f>
        <v>32</v>
      </c>
      <c r="CO15" s="105">
        <f>MOD(SUMIFS($CC$14:$CC$52,$BZ$14:$BZ$52,CJ15,$CA$14:$CA$52,CK15),12)</f>
        <v>0</v>
      </c>
      <c r="CP15" s="106" t="s">
        <v>111</v>
      </c>
      <c r="CQ15" s="104">
        <f t="shared" si="4"/>
        <v>1</v>
      </c>
      <c r="CR15" s="104">
        <f>SUMIFS($CH$14:$CH$52,$CD$14:$CD$52,CJ15,$CE$14:$CE$52,CK15,$CF$14:$CF$52,CP15)</f>
        <v>6</v>
      </c>
      <c r="CS15" s="110">
        <f t="shared" si="6"/>
        <v>1</v>
      </c>
      <c r="CT15" s="110">
        <f t="shared" si="7"/>
        <v>6</v>
      </c>
      <c r="CU15" s="106" t="s">
        <v>112</v>
      </c>
      <c r="CV15" s="104">
        <f t="shared" si="8"/>
        <v>0</v>
      </c>
      <c r="CW15" s="104">
        <f t="shared" si="9"/>
        <v>0</v>
      </c>
      <c r="CX15" s="104">
        <f t="shared" si="10"/>
        <v>0</v>
      </c>
      <c r="CY15" s="104">
        <f t="shared" si="11"/>
        <v>0</v>
      </c>
      <c r="CZ15" s="106" t="s">
        <v>113</v>
      </c>
      <c r="DA15" s="104">
        <f t="shared" si="12"/>
        <v>0</v>
      </c>
      <c r="DB15" s="104">
        <f t="shared" si="13"/>
        <v>0</v>
      </c>
      <c r="DC15" s="104">
        <f t="shared" si="14"/>
        <v>0</v>
      </c>
      <c r="DD15" s="104">
        <f t="shared" si="15"/>
        <v>0</v>
      </c>
    </row>
    <row r="16" spans="2:113" ht="16.5" customHeight="1">
      <c r="B16" s="660" t="s">
        <v>81</v>
      </c>
      <c r="C16" s="661"/>
      <c r="D16" s="686">
        <v>6</v>
      </c>
      <c r="E16" s="686"/>
      <c r="F16" s="662" t="s">
        <v>26</v>
      </c>
      <c r="G16" s="662"/>
      <c r="H16" s="729">
        <v>3</v>
      </c>
      <c r="I16" s="729"/>
      <c r="J16" s="662" t="s">
        <v>25</v>
      </c>
      <c r="K16" s="677"/>
      <c r="L16" s="727"/>
      <c r="M16" s="728"/>
      <c r="N16" s="728"/>
      <c r="O16" s="691"/>
      <c r="P16" s="691"/>
      <c r="Q16" s="692"/>
      <c r="R16" s="717" t="s">
        <v>41</v>
      </c>
      <c r="S16" s="718"/>
      <c r="T16" s="718"/>
      <c r="U16" s="718"/>
      <c r="V16" s="718"/>
      <c r="W16" s="718"/>
      <c r="X16" s="718"/>
      <c r="Y16" s="718"/>
      <c r="Z16" s="718"/>
      <c r="AA16" s="718"/>
      <c r="AB16" s="718"/>
      <c r="AC16" s="718"/>
      <c r="AD16" s="718"/>
      <c r="AE16" s="718"/>
      <c r="AF16" s="718"/>
      <c r="AG16" s="718"/>
      <c r="AH16" s="718"/>
      <c r="AI16" s="718"/>
      <c r="AJ16" s="719"/>
      <c r="AK16" s="705"/>
      <c r="AL16" s="706"/>
      <c r="AM16" s="706"/>
      <c r="AN16" s="706"/>
      <c r="AO16" s="706"/>
      <c r="AP16" s="706"/>
      <c r="AQ16" s="706"/>
      <c r="AR16" s="707"/>
      <c r="AS16" s="672" t="s">
        <v>157</v>
      </c>
      <c r="AT16" s="673"/>
      <c r="AU16" s="673"/>
      <c r="AV16" s="673"/>
      <c r="AW16" s="673"/>
      <c r="AX16" s="673"/>
      <c r="AY16" s="674"/>
      <c r="AZ16" s="128">
        <v>3</v>
      </c>
      <c r="BA16" s="129" t="s">
        <v>26</v>
      </c>
      <c r="BB16" s="128">
        <v>2</v>
      </c>
      <c r="BC16" s="129" t="s">
        <v>138</v>
      </c>
      <c r="BD16" s="720" t="s">
        <v>43</v>
      </c>
      <c r="BE16" s="571"/>
      <c r="BF16" s="571"/>
      <c r="BG16" s="571"/>
      <c r="BH16" s="571"/>
      <c r="BI16" s="716"/>
      <c r="BJ16" s="570"/>
      <c r="BK16" s="571"/>
      <c r="BL16" s="571"/>
      <c r="BM16" s="716"/>
      <c r="BN16" s="570"/>
      <c r="BO16" s="571"/>
      <c r="BP16" s="571"/>
      <c r="BQ16" s="571"/>
      <c r="BR16" s="571"/>
      <c r="BS16" s="572"/>
      <c r="BT16" s="49"/>
      <c r="BU16" s="30"/>
      <c r="BY16" s="43"/>
      <c r="BZ16" s="575"/>
      <c r="CA16" s="575"/>
      <c r="CB16" s="509"/>
      <c r="CC16" s="599"/>
      <c r="CD16" s="123" t="str">
        <f>BN14</f>
        <v>認可保育所</v>
      </c>
      <c r="CE16" s="123" t="str">
        <f>BJ14</f>
        <v>常勤</v>
      </c>
      <c r="CF16" s="123" t="str">
        <f t="shared" si="20"/>
        <v>主幹保育教諭</v>
      </c>
      <c r="CG16" s="113">
        <f>AZ16</f>
        <v>3</v>
      </c>
      <c r="CH16" s="113">
        <f>BB16</f>
        <v>2</v>
      </c>
      <c r="CN16" s="43"/>
      <c r="CO16" s="43"/>
      <c r="CP16" s="43"/>
      <c r="CQ16" s="43"/>
      <c r="CR16" s="43"/>
      <c r="CS16" s="43"/>
      <c r="CT16" s="43"/>
      <c r="CU16" s="43"/>
      <c r="CV16" s="43"/>
      <c r="CW16" s="43"/>
      <c r="CX16" s="43"/>
    </row>
    <row r="17" spans="2:102" ht="16.5" customHeight="1">
      <c r="B17" s="647" t="s">
        <v>31</v>
      </c>
      <c r="C17" s="648"/>
      <c r="D17" s="721">
        <v>6</v>
      </c>
      <c r="E17" s="721"/>
      <c r="F17" s="649" t="s">
        <v>26</v>
      </c>
      <c r="G17" s="649"/>
      <c r="H17" s="722">
        <v>4</v>
      </c>
      <c r="I17" s="722"/>
      <c r="J17" s="649" t="s">
        <v>25</v>
      </c>
      <c r="K17" s="651"/>
      <c r="L17" s="723">
        <f>IFERROR(DATEDIF(BX17,BX18+1,"Y"),"")</f>
        <v>32</v>
      </c>
      <c r="M17" s="724"/>
      <c r="N17" s="724"/>
      <c r="O17" s="687">
        <f>IFERROR(DATEDIF(BX17,BX18+1,"YM"),"")</f>
        <v>0</v>
      </c>
      <c r="P17" s="687"/>
      <c r="Q17" s="688"/>
      <c r="R17" s="693" t="s">
        <v>158</v>
      </c>
      <c r="S17" s="694"/>
      <c r="T17" s="694"/>
      <c r="U17" s="694"/>
      <c r="V17" s="694"/>
      <c r="W17" s="694"/>
      <c r="X17" s="694"/>
      <c r="Y17" s="694"/>
      <c r="Z17" s="694"/>
      <c r="AA17" s="694"/>
      <c r="AB17" s="694"/>
      <c r="AC17" s="694"/>
      <c r="AD17" s="694"/>
      <c r="AE17" s="694"/>
      <c r="AF17" s="694"/>
      <c r="AG17" s="694"/>
      <c r="AH17" s="694"/>
      <c r="AI17" s="694"/>
      <c r="AJ17" s="695"/>
      <c r="AK17" s="699" t="s">
        <v>159</v>
      </c>
      <c r="AL17" s="700"/>
      <c r="AM17" s="700"/>
      <c r="AN17" s="700"/>
      <c r="AO17" s="700"/>
      <c r="AP17" s="700"/>
      <c r="AQ17" s="700"/>
      <c r="AR17" s="701"/>
      <c r="AS17" s="625" t="s">
        <v>143</v>
      </c>
      <c r="AT17" s="626"/>
      <c r="AU17" s="626"/>
      <c r="AV17" s="626"/>
      <c r="AW17" s="626"/>
      <c r="AX17" s="626"/>
      <c r="AY17" s="627"/>
      <c r="AZ17" s="124">
        <v>1</v>
      </c>
      <c r="BA17" s="125" t="s">
        <v>26</v>
      </c>
      <c r="BB17" s="124">
        <v>6</v>
      </c>
      <c r="BC17" s="125" t="s">
        <v>138</v>
      </c>
      <c r="BD17" s="708" t="s">
        <v>42</v>
      </c>
      <c r="BE17" s="709"/>
      <c r="BF17" s="709"/>
      <c r="BG17" s="709"/>
      <c r="BH17" s="709"/>
      <c r="BI17" s="710"/>
      <c r="BJ17" s="564" t="s">
        <v>44</v>
      </c>
      <c r="BK17" s="565"/>
      <c r="BL17" s="565"/>
      <c r="BM17" s="714"/>
      <c r="BN17" s="564" t="s">
        <v>160</v>
      </c>
      <c r="BO17" s="565"/>
      <c r="BP17" s="565"/>
      <c r="BQ17" s="565"/>
      <c r="BR17" s="565"/>
      <c r="BS17" s="566"/>
      <c r="BT17" s="49"/>
      <c r="BU17" s="30"/>
      <c r="BV17" s="50">
        <f>IF(B17="S",25,IF(B17="H",88,IF(B17="R",118,)))</f>
        <v>88</v>
      </c>
      <c r="BW17" s="50">
        <f>D17+BV17</f>
        <v>94</v>
      </c>
      <c r="BX17" s="114">
        <f>DATE(BW17,H17,1)</f>
        <v>34425</v>
      </c>
      <c r="BY17" s="43"/>
      <c r="BZ17" s="682" t="str">
        <f>BN17</f>
        <v>企業主導型</v>
      </c>
      <c r="CA17" s="573" t="str">
        <f>BJ17</f>
        <v>常勤</v>
      </c>
      <c r="CB17" s="509">
        <f>L17</f>
        <v>32</v>
      </c>
      <c r="CC17" s="599">
        <f>O17</f>
        <v>0</v>
      </c>
      <c r="CD17" s="123" t="str">
        <f>BN17</f>
        <v>企業主導型</v>
      </c>
      <c r="CE17" s="123" t="str">
        <f>BJ17</f>
        <v>常勤</v>
      </c>
      <c r="CF17" s="123" t="str">
        <f t="shared" si="20"/>
        <v>施設長</v>
      </c>
      <c r="CG17" s="113">
        <f>AZ17</f>
        <v>1</v>
      </c>
      <c r="CH17" s="113">
        <f t="shared" ref="CH17:CH52" si="21">BB17</f>
        <v>6</v>
      </c>
      <c r="CN17" s="43"/>
      <c r="CO17" s="43"/>
      <c r="CP17" s="43"/>
      <c r="CQ17" s="43"/>
      <c r="CR17" s="43"/>
      <c r="CS17" s="43"/>
      <c r="CT17" s="43"/>
      <c r="CU17" s="43"/>
      <c r="CV17" s="43"/>
      <c r="CW17" s="43"/>
      <c r="CX17" s="43"/>
    </row>
    <row r="18" spans="2:102" ht="16.5" customHeight="1">
      <c r="B18" s="683" t="s">
        <v>27</v>
      </c>
      <c r="C18" s="684"/>
      <c r="D18" s="684"/>
      <c r="E18" s="684"/>
      <c r="F18" s="684"/>
      <c r="G18" s="684"/>
      <c r="H18" s="684"/>
      <c r="I18" s="684"/>
      <c r="J18" s="684"/>
      <c r="K18" s="685"/>
      <c r="L18" s="725"/>
      <c r="M18" s="726"/>
      <c r="N18" s="726"/>
      <c r="O18" s="689"/>
      <c r="P18" s="689"/>
      <c r="Q18" s="690"/>
      <c r="R18" s="696"/>
      <c r="S18" s="697"/>
      <c r="T18" s="697"/>
      <c r="U18" s="697"/>
      <c r="V18" s="697"/>
      <c r="W18" s="697"/>
      <c r="X18" s="697"/>
      <c r="Y18" s="697"/>
      <c r="Z18" s="697"/>
      <c r="AA18" s="697"/>
      <c r="AB18" s="697"/>
      <c r="AC18" s="697"/>
      <c r="AD18" s="697"/>
      <c r="AE18" s="697"/>
      <c r="AF18" s="697"/>
      <c r="AG18" s="697"/>
      <c r="AH18" s="697"/>
      <c r="AI18" s="697"/>
      <c r="AJ18" s="698"/>
      <c r="AK18" s="702"/>
      <c r="AL18" s="703"/>
      <c r="AM18" s="703"/>
      <c r="AN18" s="703"/>
      <c r="AO18" s="703"/>
      <c r="AP18" s="703"/>
      <c r="AQ18" s="703"/>
      <c r="AR18" s="704"/>
      <c r="AS18" s="603"/>
      <c r="AT18" s="604"/>
      <c r="AU18" s="604"/>
      <c r="AV18" s="604"/>
      <c r="AW18" s="604"/>
      <c r="AX18" s="604"/>
      <c r="AY18" s="605"/>
      <c r="AZ18" s="396"/>
      <c r="BA18" s="397" t="s">
        <v>26</v>
      </c>
      <c r="BB18" s="396"/>
      <c r="BC18" s="397" t="s">
        <v>138</v>
      </c>
      <c r="BD18" s="711"/>
      <c r="BE18" s="712"/>
      <c r="BF18" s="712"/>
      <c r="BG18" s="712"/>
      <c r="BH18" s="712"/>
      <c r="BI18" s="713"/>
      <c r="BJ18" s="567"/>
      <c r="BK18" s="568"/>
      <c r="BL18" s="568"/>
      <c r="BM18" s="715"/>
      <c r="BN18" s="567"/>
      <c r="BO18" s="568"/>
      <c r="BP18" s="568"/>
      <c r="BQ18" s="568"/>
      <c r="BR18" s="568"/>
      <c r="BS18" s="569"/>
      <c r="BT18" s="49"/>
      <c r="BU18" s="30"/>
      <c r="BV18" s="50">
        <f>IF(B19="S",25,IF(B19="H",88,IF(B19="R",118,)))</f>
        <v>118</v>
      </c>
      <c r="BW18" s="50">
        <f>D19+BV18</f>
        <v>126</v>
      </c>
      <c r="BX18" s="114">
        <f>DATE(BW18,H19,31)</f>
        <v>46112</v>
      </c>
      <c r="BY18" s="43"/>
      <c r="BZ18" s="574"/>
      <c r="CA18" s="574"/>
      <c r="CB18" s="509"/>
      <c r="CC18" s="599"/>
      <c r="CD18" s="123" t="str">
        <f>BN17</f>
        <v>企業主導型</v>
      </c>
      <c r="CE18" s="123" t="str">
        <f>BJ17</f>
        <v>常勤</v>
      </c>
      <c r="CF18" s="123">
        <f t="shared" si="20"/>
        <v>0</v>
      </c>
      <c r="CG18" s="113">
        <f t="shared" ref="CG18:CG52" si="22">AZ18</f>
        <v>0</v>
      </c>
      <c r="CH18" s="113">
        <f t="shared" si="21"/>
        <v>0</v>
      </c>
      <c r="CN18" s="43"/>
      <c r="CO18" s="43"/>
      <c r="CP18" s="43"/>
      <c r="CQ18" s="43"/>
      <c r="CR18" s="43"/>
      <c r="CS18" s="43"/>
      <c r="CT18" s="43"/>
      <c r="CU18" s="43"/>
      <c r="CV18" s="43"/>
      <c r="CW18" s="43"/>
      <c r="CX18" s="43"/>
    </row>
    <row r="19" spans="2:102" ht="16.5" customHeight="1">
      <c r="B19" s="660" t="s">
        <v>229</v>
      </c>
      <c r="C19" s="661"/>
      <c r="D19" s="686">
        <v>8</v>
      </c>
      <c r="E19" s="686"/>
      <c r="F19" s="662" t="s">
        <v>26</v>
      </c>
      <c r="G19" s="662"/>
      <c r="H19" s="729">
        <v>3</v>
      </c>
      <c r="I19" s="729"/>
      <c r="J19" s="662" t="s">
        <v>25</v>
      </c>
      <c r="K19" s="677"/>
      <c r="L19" s="727"/>
      <c r="M19" s="728"/>
      <c r="N19" s="728"/>
      <c r="O19" s="691"/>
      <c r="P19" s="691"/>
      <c r="Q19" s="692"/>
      <c r="R19" s="717" t="s">
        <v>161</v>
      </c>
      <c r="S19" s="718"/>
      <c r="T19" s="718"/>
      <c r="U19" s="718"/>
      <c r="V19" s="718"/>
      <c r="W19" s="718"/>
      <c r="X19" s="718"/>
      <c r="Y19" s="718"/>
      <c r="Z19" s="718"/>
      <c r="AA19" s="718"/>
      <c r="AB19" s="718"/>
      <c r="AC19" s="718"/>
      <c r="AD19" s="718"/>
      <c r="AE19" s="718"/>
      <c r="AF19" s="718"/>
      <c r="AG19" s="718"/>
      <c r="AH19" s="718"/>
      <c r="AI19" s="718"/>
      <c r="AJ19" s="719"/>
      <c r="AK19" s="705"/>
      <c r="AL19" s="706"/>
      <c r="AM19" s="706"/>
      <c r="AN19" s="706"/>
      <c r="AO19" s="706"/>
      <c r="AP19" s="706"/>
      <c r="AQ19" s="706"/>
      <c r="AR19" s="707"/>
      <c r="AS19" s="672"/>
      <c r="AT19" s="673"/>
      <c r="AU19" s="673"/>
      <c r="AV19" s="673"/>
      <c r="AW19" s="673"/>
      <c r="AX19" s="673"/>
      <c r="AY19" s="674"/>
      <c r="AZ19" s="398"/>
      <c r="BA19" s="399" t="s">
        <v>26</v>
      </c>
      <c r="BB19" s="398"/>
      <c r="BC19" s="399" t="s">
        <v>138</v>
      </c>
      <c r="BD19" s="720"/>
      <c r="BE19" s="571"/>
      <c r="BF19" s="571"/>
      <c r="BG19" s="571"/>
      <c r="BH19" s="571"/>
      <c r="BI19" s="716"/>
      <c r="BJ19" s="570"/>
      <c r="BK19" s="571"/>
      <c r="BL19" s="571"/>
      <c r="BM19" s="716"/>
      <c r="BN19" s="570"/>
      <c r="BO19" s="571"/>
      <c r="BP19" s="571"/>
      <c r="BQ19" s="571"/>
      <c r="BR19" s="571"/>
      <c r="BS19" s="572"/>
      <c r="BT19" s="49"/>
      <c r="BU19" s="30"/>
      <c r="BY19" s="43"/>
      <c r="BZ19" s="575"/>
      <c r="CA19" s="575"/>
      <c r="CB19" s="509"/>
      <c r="CC19" s="599"/>
      <c r="CD19" s="115" t="str">
        <f>BN17</f>
        <v>企業主導型</v>
      </c>
      <c r="CE19" s="123" t="str">
        <f>BJ17</f>
        <v>常勤</v>
      </c>
      <c r="CF19" s="123">
        <f t="shared" si="20"/>
        <v>0</v>
      </c>
      <c r="CG19" s="113">
        <f t="shared" si="22"/>
        <v>0</v>
      </c>
      <c r="CH19" s="113">
        <f t="shared" si="21"/>
        <v>0</v>
      </c>
    </row>
    <row r="20" spans="2:102" ht="16.5" customHeight="1">
      <c r="B20" s="647"/>
      <c r="C20" s="648"/>
      <c r="D20" s="648"/>
      <c r="E20" s="648"/>
      <c r="F20" s="649" t="s">
        <v>26</v>
      </c>
      <c r="G20" s="649"/>
      <c r="H20" s="650"/>
      <c r="I20" s="650"/>
      <c r="J20" s="649" t="s">
        <v>25</v>
      </c>
      <c r="K20" s="651"/>
      <c r="L20" s="652" t="str">
        <f>IFERROR(DATEDIF(BX20,BX21+1,"Y"),"")</f>
        <v/>
      </c>
      <c r="M20" s="653"/>
      <c r="N20" s="653"/>
      <c r="O20" s="606" t="str">
        <f>IFERROR(DATEDIF(BX20,BX21+1,"YM"),"")</f>
        <v/>
      </c>
      <c r="P20" s="606"/>
      <c r="Q20" s="607"/>
      <c r="R20" s="612"/>
      <c r="S20" s="613"/>
      <c r="T20" s="613"/>
      <c r="U20" s="613"/>
      <c r="V20" s="613"/>
      <c r="W20" s="613"/>
      <c r="X20" s="613"/>
      <c r="Y20" s="613"/>
      <c r="Z20" s="613"/>
      <c r="AA20" s="613"/>
      <c r="AB20" s="613"/>
      <c r="AC20" s="613"/>
      <c r="AD20" s="613"/>
      <c r="AE20" s="613"/>
      <c r="AF20" s="613"/>
      <c r="AG20" s="613"/>
      <c r="AH20" s="613"/>
      <c r="AI20" s="613"/>
      <c r="AJ20" s="614"/>
      <c r="AK20" s="618"/>
      <c r="AL20" s="619"/>
      <c r="AM20" s="619"/>
      <c r="AN20" s="619"/>
      <c r="AO20" s="619"/>
      <c r="AP20" s="619"/>
      <c r="AQ20" s="619"/>
      <c r="AR20" s="620"/>
      <c r="AS20" s="625"/>
      <c r="AT20" s="626"/>
      <c r="AU20" s="626"/>
      <c r="AV20" s="626"/>
      <c r="AW20" s="626"/>
      <c r="AX20" s="626"/>
      <c r="AY20" s="627"/>
      <c r="AZ20" s="394"/>
      <c r="BA20" s="395" t="s">
        <v>26</v>
      </c>
      <c r="BB20" s="394"/>
      <c r="BC20" s="395" t="s">
        <v>138</v>
      </c>
      <c r="BD20" s="628"/>
      <c r="BE20" s="629"/>
      <c r="BF20" s="629"/>
      <c r="BG20" s="629"/>
      <c r="BH20" s="629"/>
      <c r="BI20" s="630"/>
      <c r="BJ20" s="634"/>
      <c r="BK20" s="635"/>
      <c r="BL20" s="635"/>
      <c r="BM20" s="636"/>
      <c r="BN20" s="564"/>
      <c r="BO20" s="565"/>
      <c r="BP20" s="565"/>
      <c r="BQ20" s="565"/>
      <c r="BR20" s="565"/>
      <c r="BS20" s="566"/>
      <c r="BT20" s="49"/>
      <c r="BU20" s="30"/>
      <c r="BV20" s="50">
        <f>IF(B20="S",25,IF(B20="H",88,IF(B20="R",118,)))</f>
        <v>0</v>
      </c>
      <c r="BW20" s="50">
        <f>D20+BV20</f>
        <v>0</v>
      </c>
      <c r="BX20" s="114" t="e">
        <f>DATE(BW20,H20,1)</f>
        <v>#NUM!</v>
      </c>
      <c r="BY20" s="43"/>
      <c r="BZ20" s="573">
        <f t="shared" ref="BZ20" si="23">BN20</f>
        <v>0</v>
      </c>
      <c r="CA20" s="573">
        <f t="shared" ref="CA20" si="24">BJ20</f>
        <v>0</v>
      </c>
      <c r="CB20" s="509" t="str">
        <f t="shared" ref="CB20" si="25">L20</f>
        <v/>
      </c>
      <c r="CC20" s="599" t="str">
        <f>O20</f>
        <v/>
      </c>
      <c r="CD20" s="123">
        <f>BN20</f>
        <v>0</v>
      </c>
      <c r="CE20" s="123">
        <f>BJ20</f>
        <v>0</v>
      </c>
      <c r="CF20" s="123">
        <f t="shared" si="20"/>
        <v>0</v>
      </c>
      <c r="CG20" s="113">
        <f t="shared" si="22"/>
        <v>0</v>
      </c>
      <c r="CH20" s="113">
        <f t="shared" si="21"/>
        <v>0</v>
      </c>
    </row>
    <row r="21" spans="2:102" ht="16.5" customHeight="1">
      <c r="B21" s="600" t="s">
        <v>27</v>
      </c>
      <c r="C21" s="601"/>
      <c r="D21" s="601"/>
      <c r="E21" s="601"/>
      <c r="F21" s="601"/>
      <c r="G21" s="601"/>
      <c r="H21" s="601"/>
      <c r="I21" s="601"/>
      <c r="J21" s="601"/>
      <c r="K21" s="602"/>
      <c r="L21" s="654"/>
      <c r="M21" s="655"/>
      <c r="N21" s="655"/>
      <c r="O21" s="608"/>
      <c r="P21" s="608"/>
      <c r="Q21" s="609"/>
      <c r="R21" s="615"/>
      <c r="S21" s="616"/>
      <c r="T21" s="616"/>
      <c r="U21" s="616"/>
      <c r="V21" s="616"/>
      <c r="W21" s="616"/>
      <c r="X21" s="616"/>
      <c r="Y21" s="616"/>
      <c r="Z21" s="616"/>
      <c r="AA21" s="616"/>
      <c r="AB21" s="616"/>
      <c r="AC21" s="616"/>
      <c r="AD21" s="616"/>
      <c r="AE21" s="616"/>
      <c r="AF21" s="616"/>
      <c r="AG21" s="616"/>
      <c r="AH21" s="616"/>
      <c r="AI21" s="616"/>
      <c r="AJ21" s="617"/>
      <c r="AK21" s="621"/>
      <c r="AL21" s="577"/>
      <c r="AM21" s="577"/>
      <c r="AN21" s="577"/>
      <c r="AO21" s="577"/>
      <c r="AP21" s="577"/>
      <c r="AQ21" s="577"/>
      <c r="AR21" s="622"/>
      <c r="AS21" s="603"/>
      <c r="AT21" s="604"/>
      <c r="AU21" s="604"/>
      <c r="AV21" s="604"/>
      <c r="AW21" s="604"/>
      <c r="AX21" s="604"/>
      <c r="AY21" s="605"/>
      <c r="AZ21" s="396"/>
      <c r="BA21" s="397" t="s">
        <v>26</v>
      </c>
      <c r="BB21" s="396"/>
      <c r="BC21" s="397" t="s">
        <v>138</v>
      </c>
      <c r="BD21" s="631"/>
      <c r="BE21" s="632"/>
      <c r="BF21" s="632"/>
      <c r="BG21" s="632"/>
      <c r="BH21" s="632"/>
      <c r="BI21" s="633"/>
      <c r="BJ21" s="637"/>
      <c r="BK21" s="638"/>
      <c r="BL21" s="638"/>
      <c r="BM21" s="639"/>
      <c r="BN21" s="567"/>
      <c r="BO21" s="568"/>
      <c r="BP21" s="568"/>
      <c r="BQ21" s="568"/>
      <c r="BR21" s="568"/>
      <c r="BS21" s="569"/>
      <c r="BT21" s="49"/>
      <c r="BU21" s="30"/>
      <c r="BV21" s="50">
        <f>IF(B22="S",25,IF(B22="H",88,IF(B22="R",118,)))</f>
        <v>0</v>
      </c>
      <c r="BW21" s="50">
        <f>D22+BV21</f>
        <v>0</v>
      </c>
      <c r="BX21" s="114" t="e">
        <f>DATE(BW21,H22,31)</f>
        <v>#NUM!</v>
      </c>
      <c r="BY21" s="43"/>
      <c r="BZ21" s="574"/>
      <c r="CA21" s="574"/>
      <c r="CB21" s="509"/>
      <c r="CC21" s="599"/>
      <c r="CD21" s="123">
        <f>BN20</f>
        <v>0</v>
      </c>
      <c r="CE21" s="123">
        <f>BJ20</f>
        <v>0</v>
      </c>
      <c r="CF21" s="123">
        <f t="shared" si="20"/>
        <v>0</v>
      </c>
      <c r="CG21" s="113">
        <f t="shared" si="22"/>
        <v>0</v>
      </c>
      <c r="CH21" s="113">
        <f t="shared" si="21"/>
        <v>0</v>
      </c>
    </row>
    <row r="22" spans="2:102" ht="16.5" customHeight="1">
      <c r="B22" s="660"/>
      <c r="C22" s="661"/>
      <c r="D22" s="661"/>
      <c r="E22" s="661"/>
      <c r="F22" s="662" t="s">
        <v>26</v>
      </c>
      <c r="G22" s="662"/>
      <c r="H22" s="676"/>
      <c r="I22" s="676"/>
      <c r="J22" s="662" t="s">
        <v>25</v>
      </c>
      <c r="K22" s="677"/>
      <c r="L22" s="656"/>
      <c r="M22" s="657"/>
      <c r="N22" s="657"/>
      <c r="O22" s="610"/>
      <c r="P22" s="610"/>
      <c r="Q22" s="611"/>
      <c r="R22" s="669"/>
      <c r="S22" s="670"/>
      <c r="T22" s="670"/>
      <c r="U22" s="670"/>
      <c r="V22" s="670"/>
      <c r="W22" s="670"/>
      <c r="X22" s="670"/>
      <c r="Y22" s="670"/>
      <c r="Z22" s="670"/>
      <c r="AA22" s="670"/>
      <c r="AB22" s="670"/>
      <c r="AC22" s="670"/>
      <c r="AD22" s="670"/>
      <c r="AE22" s="670"/>
      <c r="AF22" s="670"/>
      <c r="AG22" s="670"/>
      <c r="AH22" s="670"/>
      <c r="AI22" s="670"/>
      <c r="AJ22" s="671"/>
      <c r="AK22" s="663"/>
      <c r="AL22" s="664"/>
      <c r="AM22" s="664"/>
      <c r="AN22" s="664"/>
      <c r="AO22" s="664"/>
      <c r="AP22" s="664"/>
      <c r="AQ22" s="664"/>
      <c r="AR22" s="665"/>
      <c r="AS22" s="679"/>
      <c r="AT22" s="680"/>
      <c r="AU22" s="680"/>
      <c r="AV22" s="680"/>
      <c r="AW22" s="680"/>
      <c r="AX22" s="680"/>
      <c r="AY22" s="681"/>
      <c r="AZ22" s="398"/>
      <c r="BA22" s="399" t="s">
        <v>26</v>
      </c>
      <c r="BB22" s="398"/>
      <c r="BC22" s="399" t="s">
        <v>138</v>
      </c>
      <c r="BD22" s="675"/>
      <c r="BE22" s="667"/>
      <c r="BF22" s="667"/>
      <c r="BG22" s="667"/>
      <c r="BH22" s="667"/>
      <c r="BI22" s="668"/>
      <c r="BJ22" s="666"/>
      <c r="BK22" s="667"/>
      <c r="BL22" s="667"/>
      <c r="BM22" s="668"/>
      <c r="BN22" s="570"/>
      <c r="BO22" s="571"/>
      <c r="BP22" s="571"/>
      <c r="BQ22" s="571"/>
      <c r="BR22" s="571"/>
      <c r="BS22" s="572"/>
      <c r="BT22" s="49"/>
      <c r="BU22" s="30"/>
      <c r="BY22" s="43"/>
      <c r="BZ22" s="575"/>
      <c r="CA22" s="575"/>
      <c r="CB22" s="509"/>
      <c r="CC22" s="599"/>
      <c r="CD22" s="123">
        <f>BN20</f>
        <v>0</v>
      </c>
      <c r="CE22" s="123">
        <f>BJ20</f>
        <v>0</v>
      </c>
      <c r="CF22" s="123">
        <f t="shared" si="20"/>
        <v>0</v>
      </c>
      <c r="CG22" s="113">
        <f t="shared" si="22"/>
        <v>0</v>
      </c>
      <c r="CH22" s="113">
        <f t="shared" si="21"/>
        <v>0</v>
      </c>
      <c r="CN22" s="43"/>
      <c r="CO22" s="43"/>
      <c r="CP22" s="43"/>
    </row>
    <row r="23" spans="2:102" ht="16.5" customHeight="1">
      <c r="B23" s="647"/>
      <c r="C23" s="648"/>
      <c r="D23" s="648"/>
      <c r="E23" s="648"/>
      <c r="F23" s="649" t="s">
        <v>26</v>
      </c>
      <c r="G23" s="649"/>
      <c r="H23" s="650"/>
      <c r="I23" s="650"/>
      <c r="J23" s="649" t="s">
        <v>25</v>
      </c>
      <c r="K23" s="651"/>
      <c r="L23" s="652" t="str">
        <f>IFERROR(DATEDIF(BX23,BX24+1,"Y"),"")</f>
        <v/>
      </c>
      <c r="M23" s="653"/>
      <c r="N23" s="653"/>
      <c r="O23" s="606" t="str">
        <f>IFERROR(DATEDIF(BX23,BX24+1,"YM"),"")</f>
        <v/>
      </c>
      <c r="P23" s="606"/>
      <c r="Q23" s="607"/>
      <c r="R23" s="612"/>
      <c r="S23" s="613"/>
      <c r="T23" s="613"/>
      <c r="U23" s="613"/>
      <c r="V23" s="613"/>
      <c r="W23" s="613"/>
      <c r="X23" s="613"/>
      <c r="Y23" s="613"/>
      <c r="Z23" s="613"/>
      <c r="AA23" s="613"/>
      <c r="AB23" s="613"/>
      <c r="AC23" s="613"/>
      <c r="AD23" s="613"/>
      <c r="AE23" s="613"/>
      <c r="AF23" s="613"/>
      <c r="AG23" s="613"/>
      <c r="AH23" s="613"/>
      <c r="AI23" s="613"/>
      <c r="AJ23" s="614"/>
      <c r="AK23" s="618"/>
      <c r="AL23" s="619"/>
      <c r="AM23" s="619"/>
      <c r="AN23" s="619"/>
      <c r="AO23" s="619"/>
      <c r="AP23" s="619"/>
      <c r="AQ23" s="619"/>
      <c r="AR23" s="620"/>
      <c r="AS23" s="625"/>
      <c r="AT23" s="626"/>
      <c r="AU23" s="626"/>
      <c r="AV23" s="626"/>
      <c r="AW23" s="626"/>
      <c r="AX23" s="626"/>
      <c r="AY23" s="627"/>
      <c r="AZ23" s="394"/>
      <c r="BA23" s="395" t="s">
        <v>26</v>
      </c>
      <c r="BB23" s="394"/>
      <c r="BC23" s="395" t="s">
        <v>138</v>
      </c>
      <c r="BD23" s="628"/>
      <c r="BE23" s="629"/>
      <c r="BF23" s="629"/>
      <c r="BG23" s="629"/>
      <c r="BH23" s="629"/>
      <c r="BI23" s="630"/>
      <c r="BJ23" s="634"/>
      <c r="BK23" s="635"/>
      <c r="BL23" s="635"/>
      <c r="BM23" s="636"/>
      <c r="BN23" s="564"/>
      <c r="BO23" s="565"/>
      <c r="BP23" s="565"/>
      <c r="BQ23" s="565"/>
      <c r="BR23" s="565"/>
      <c r="BS23" s="566"/>
      <c r="BT23" s="49"/>
      <c r="BU23" s="30"/>
      <c r="BV23" s="50">
        <f>IF(B23="S",25,IF(B23="H",88,IF(B23="R",118,)))</f>
        <v>0</v>
      </c>
      <c r="BW23" s="50">
        <f>D23+BV23</f>
        <v>0</v>
      </c>
      <c r="BX23" s="114" t="e">
        <f>DATE(BW23,H23,1)</f>
        <v>#NUM!</v>
      </c>
      <c r="BY23" s="43"/>
      <c r="BZ23" s="573">
        <f t="shared" ref="BZ23" si="26">BN23</f>
        <v>0</v>
      </c>
      <c r="CA23" s="573">
        <f t="shared" ref="CA23" si="27">BJ23</f>
        <v>0</v>
      </c>
      <c r="CB23" s="509" t="str">
        <f t="shared" ref="CB23" si="28">L23</f>
        <v/>
      </c>
      <c r="CC23" s="599" t="str">
        <f t="shared" ref="CC23" si="29">O23</f>
        <v/>
      </c>
      <c r="CD23" s="123">
        <f>BN23</f>
        <v>0</v>
      </c>
      <c r="CE23" s="123">
        <f>BJ23</f>
        <v>0</v>
      </c>
      <c r="CF23" s="123">
        <f t="shared" si="20"/>
        <v>0</v>
      </c>
      <c r="CG23" s="113">
        <f t="shared" si="22"/>
        <v>0</v>
      </c>
      <c r="CH23" s="113">
        <f t="shared" si="21"/>
        <v>0</v>
      </c>
      <c r="CN23" s="43"/>
      <c r="CO23" s="43"/>
      <c r="CP23" s="43"/>
    </row>
    <row r="24" spans="2:102" ht="16.5" customHeight="1">
      <c r="B24" s="600" t="s">
        <v>27</v>
      </c>
      <c r="C24" s="601"/>
      <c r="D24" s="601"/>
      <c r="E24" s="601"/>
      <c r="F24" s="601"/>
      <c r="G24" s="601"/>
      <c r="H24" s="601"/>
      <c r="I24" s="601"/>
      <c r="J24" s="601"/>
      <c r="K24" s="602"/>
      <c r="L24" s="654"/>
      <c r="M24" s="655"/>
      <c r="N24" s="655"/>
      <c r="O24" s="608"/>
      <c r="P24" s="608"/>
      <c r="Q24" s="609"/>
      <c r="R24" s="615"/>
      <c r="S24" s="616"/>
      <c r="T24" s="616"/>
      <c r="U24" s="616"/>
      <c r="V24" s="616"/>
      <c r="W24" s="616"/>
      <c r="X24" s="616"/>
      <c r="Y24" s="616"/>
      <c r="Z24" s="616"/>
      <c r="AA24" s="616"/>
      <c r="AB24" s="616"/>
      <c r="AC24" s="616"/>
      <c r="AD24" s="616"/>
      <c r="AE24" s="616"/>
      <c r="AF24" s="616"/>
      <c r="AG24" s="616"/>
      <c r="AH24" s="616"/>
      <c r="AI24" s="616"/>
      <c r="AJ24" s="617"/>
      <c r="AK24" s="621"/>
      <c r="AL24" s="577"/>
      <c r="AM24" s="577"/>
      <c r="AN24" s="577"/>
      <c r="AO24" s="577"/>
      <c r="AP24" s="577"/>
      <c r="AQ24" s="577"/>
      <c r="AR24" s="622"/>
      <c r="AS24" s="603"/>
      <c r="AT24" s="604"/>
      <c r="AU24" s="604"/>
      <c r="AV24" s="604"/>
      <c r="AW24" s="604"/>
      <c r="AX24" s="604"/>
      <c r="AY24" s="605"/>
      <c r="AZ24" s="396"/>
      <c r="BA24" s="397" t="s">
        <v>26</v>
      </c>
      <c r="BB24" s="396"/>
      <c r="BC24" s="397" t="s">
        <v>138</v>
      </c>
      <c r="BD24" s="631"/>
      <c r="BE24" s="632"/>
      <c r="BF24" s="632"/>
      <c r="BG24" s="632"/>
      <c r="BH24" s="632"/>
      <c r="BI24" s="633"/>
      <c r="BJ24" s="637"/>
      <c r="BK24" s="638"/>
      <c r="BL24" s="638"/>
      <c r="BM24" s="639"/>
      <c r="BN24" s="567"/>
      <c r="BO24" s="568"/>
      <c r="BP24" s="568"/>
      <c r="BQ24" s="568"/>
      <c r="BR24" s="568"/>
      <c r="BS24" s="569"/>
      <c r="BT24" s="49"/>
      <c r="BU24" s="30"/>
      <c r="BV24" s="50">
        <f>IF(B25="S",25,IF(B25="H",88,IF(B25="R",118,)))</f>
        <v>0</v>
      </c>
      <c r="BW24" s="50">
        <f>D25+BV24</f>
        <v>0</v>
      </c>
      <c r="BX24" s="114" t="e">
        <f>DATE(BW24,H25,31)</f>
        <v>#NUM!</v>
      </c>
      <c r="BY24" s="43"/>
      <c r="BZ24" s="574"/>
      <c r="CA24" s="574"/>
      <c r="CB24" s="509"/>
      <c r="CC24" s="599"/>
      <c r="CD24" s="123">
        <f>BN23</f>
        <v>0</v>
      </c>
      <c r="CE24" s="123">
        <f>BJ23</f>
        <v>0</v>
      </c>
      <c r="CF24" s="123">
        <f t="shared" si="20"/>
        <v>0</v>
      </c>
      <c r="CG24" s="113">
        <f t="shared" si="22"/>
        <v>0</v>
      </c>
      <c r="CH24" s="113">
        <f t="shared" si="21"/>
        <v>0</v>
      </c>
      <c r="CN24" s="43"/>
      <c r="CO24" s="43"/>
      <c r="CP24" s="43"/>
    </row>
    <row r="25" spans="2:102" ht="16.5" customHeight="1">
      <c r="B25" s="660"/>
      <c r="C25" s="661"/>
      <c r="D25" s="661"/>
      <c r="E25" s="661"/>
      <c r="F25" s="662" t="s">
        <v>26</v>
      </c>
      <c r="G25" s="662"/>
      <c r="H25" s="676"/>
      <c r="I25" s="676"/>
      <c r="J25" s="662" t="s">
        <v>25</v>
      </c>
      <c r="K25" s="677"/>
      <c r="L25" s="656"/>
      <c r="M25" s="657"/>
      <c r="N25" s="657"/>
      <c r="O25" s="610"/>
      <c r="P25" s="610"/>
      <c r="Q25" s="611"/>
      <c r="R25" s="669"/>
      <c r="S25" s="670"/>
      <c r="T25" s="670"/>
      <c r="U25" s="670"/>
      <c r="V25" s="670"/>
      <c r="W25" s="670"/>
      <c r="X25" s="670"/>
      <c r="Y25" s="670"/>
      <c r="Z25" s="670"/>
      <c r="AA25" s="670"/>
      <c r="AB25" s="670"/>
      <c r="AC25" s="670"/>
      <c r="AD25" s="670"/>
      <c r="AE25" s="670"/>
      <c r="AF25" s="670"/>
      <c r="AG25" s="670"/>
      <c r="AH25" s="670"/>
      <c r="AI25" s="670"/>
      <c r="AJ25" s="671"/>
      <c r="AK25" s="663"/>
      <c r="AL25" s="664"/>
      <c r="AM25" s="664"/>
      <c r="AN25" s="664"/>
      <c r="AO25" s="664"/>
      <c r="AP25" s="664"/>
      <c r="AQ25" s="664"/>
      <c r="AR25" s="665"/>
      <c r="AS25" s="672"/>
      <c r="AT25" s="673"/>
      <c r="AU25" s="673"/>
      <c r="AV25" s="673"/>
      <c r="AW25" s="673"/>
      <c r="AX25" s="673"/>
      <c r="AY25" s="674"/>
      <c r="AZ25" s="398"/>
      <c r="BA25" s="399" t="s">
        <v>26</v>
      </c>
      <c r="BB25" s="398"/>
      <c r="BC25" s="399" t="s">
        <v>138</v>
      </c>
      <c r="BD25" s="675"/>
      <c r="BE25" s="667"/>
      <c r="BF25" s="667"/>
      <c r="BG25" s="667"/>
      <c r="BH25" s="667"/>
      <c r="BI25" s="668"/>
      <c r="BJ25" s="666"/>
      <c r="BK25" s="667"/>
      <c r="BL25" s="667"/>
      <c r="BM25" s="668"/>
      <c r="BN25" s="570"/>
      <c r="BO25" s="571"/>
      <c r="BP25" s="571"/>
      <c r="BQ25" s="571"/>
      <c r="BR25" s="571"/>
      <c r="BS25" s="572"/>
      <c r="BT25" s="49"/>
      <c r="BU25" s="30"/>
      <c r="BY25" s="43"/>
      <c r="BZ25" s="575"/>
      <c r="CA25" s="575"/>
      <c r="CB25" s="509"/>
      <c r="CC25" s="599"/>
      <c r="CD25" s="123">
        <f>BN23</f>
        <v>0</v>
      </c>
      <c r="CE25" s="123">
        <f t="shared" ref="CE25" si="30">BJ23</f>
        <v>0</v>
      </c>
      <c r="CF25" s="123">
        <f t="shared" si="20"/>
        <v>0</v>
      </c>
      <c r="CG25" s="113">
        <f t="shared" si="22"/>
        <v>0</v>
      </c>
      <c r="CH25" s="113">
        <f t="shared" si="21"/>
        <v>0</v>
      </c>
      <c r="CN25" s="43"/>
      <c r="CO25" s="43"/>
      <c r="CP25" s="43"/>
    </row>
    <row r="26" spans="2:102" ht="16.5" customHeight="1">
      <c r="B26" s="647"/>
      <c r="C26" s="648"/>
      <c r="D26" s="648"/>
      <c r="E26" s="648"/>
      <c r="F26" s="649" t="s">
        <v>26</v>
      </c>
      <c r="G26" s="649"/>
      <c r="H26" s="650"/>
      <c r="I26" s="650"/>
      <c r="J26" s="649" t="s">
        <v>25</v>
      </c>
      <c r="K26" s="651"/>
      <c r="L26" s="652" t="str">
        <f>IFERROR(DATEDIF(BX26,BX27+1,"Y"),"")</f>
        <v/>
      </c>
      <c r="M26" s="653"/>
      <c r="N26" s="653"/>
      <c r="O26" s="606" t="str">
        <f>IFERROR(DATEDIF(BX26,BX27+1,"YM"),"")</f>
        <v/>
      </c>
      <c r="P26" s="606"/>
      <c r="Q26" s="607"/>
      <c r="R26" s="612"/>
      <c r="S26" s="613"/>
      <c r="T26" s="613"/>
      <c r="U26" s="613"/>
      <c r="V26" s="613"/>
      <c r="W26" s="613"/>
      <c r="X26" s="613"/>
      <c r="Y26" s="613"/>
      <c r="Z26" s="613"/>
      <c r="AA26" s="613"/>
      <c r="AB26" s="613"/>
      <c r="AC26" s="613"/>
      <c r="AD26" s="613"/>
      <c r="AE26" s="613"/>
      <c r="AF26" s="613"/>
      <c r="AG26" s="613"/>
      <c r="AH26" s="613"/>
      <c r="AI26" s="613"/>
      <c r="AJ26" s="614"/>
      <c r="AK26" s="618"/>
      <c r="AL26" s="619"/>
      <c r="AM26" s="619"/>
      <c r="AN26" s="619"/>
      <c r="AO26" s="619"/>
      <c r="AP26" s="619"/>
      <c r="AQ26" s="619"/>
      <c r="AR26" s="620"/>
      <c r="AS26" s="625"/>
      <c r="AT26" s="626"/>
      <c r="AU26" s="626"/>
      <c r="AV26" s="626"/>
      <c r="AW26" s="626"/>
      <c r="AX26" s="626"/>
      <c r="AY26" s="627"/>
      <c r="AZ26" s="394"/>
      <c r="BA26" s="395" t="s">
        <v>26</v>
      </c>
      <c r="BB26" s="394"/>
      <c r="BC26" s="395" t="s">
        <v>138</v>
      </c>
      <c r="BD26" s="628"/>
      <c r="BE26" s="629"/>
      <c r="BF26" s="629"/>
      <c r="BG26" s="629"/>
      <c r="BH26" s="629"/>
      <c r="BI26" s="630"/>
      <c r="BJ26" s="634"/>
      <c r="BK26" s="635"/>
      <c r="BL26" s="635"/>
      <c r="BM26" s="636"/>
      <c r="BN26" s="564"/>
      <c r="BO26" s="565"/>
      <c r="BP26" s="565"/>
      <c r="BQ26" s="565"/>
      <c r="BR26" s="565"/>
      <c r="BS26" s="566"/>
      <c r="BT26" s="49"/>
      <c r="BU26" s="30"/>
      <c r="BV26" s="50">
        <f>IF(B26="S",25,IF(B26="H",88,IF(B26="R",118,)))</f>
        <v>0</v>
      </c>
      <c r="BW26" s="50">
        <f>D26+BV26</f>
        <v>0</v>
      </c>
      <c r="BX26" s="114" t="e">
        <f>DATE(BW26,H26,1)</f>
        <v>#NUM!</v>
      </c>
      <c r="BY26" s="43"/>
      <c r="BZ26" s="573">
        <f t="shared" ref="BZ26" si="31">BN26</f>
        <v>0</v>
      </c>
      <c r="CA26" s="573">
        <f t="shared" ref="CA26" si="32">BJ26</f>
        <v>0</v>
      </c>
      <c r="CB26" s="509" t="str">
        <f t="shared" ref="CB26" si="33">L26</f>
        <v/>
      </c>
      <c r="CC26" s="678" t="str">
        <f>O26</f>
        <v/>
      </c>
      <c r="CD26" s="123">
        <f>BN26</f>
        <v>0</v>
      </c>
      <c r="CE26" s="123">
        <f>BJ26</f>
        <v>0</v>
      </c>
      <c r="CF26" s="123">
        <f>AS26</f>
        <v>0</v>
      </c>
      <c r="CG26" s="113">
        <f>AZ26</f>
        <v>0</v>
      </c>
      <c r="CH26" s="113">
        <f t="shared" si="21"/>
        <v>0</v>
      </c>
      <c r="CN26" s="43"/>
      <c r="CO26" s="43"/>
      <c r="CP26" s="43"/>
    </row>
    <row r="27" spans="2:102" ht="16.5" customHeight="1">
      <c r="B27" s="600" t="s">
        <v>27</v>
      </c>
      <c r="C27" s="601"/>
      <c r="D27" s="601"/>
      <c r="E27" s="601"/>
      <c r="F27" s="601"/>
      <c r="G27" s="601"/>
      <c r="H27" s="601"/>
      <c r="I27" s="601"/>
      <c r="J27" s="601"/>
      <c r="K27" s="602"/>
      <c r="L27" s="654"/>
      <c r="M27" s="655"/>
      <c r="N27" s="655"/>
      <c r="O27" s="608"/>
      <c r="P27" s="608"/>
      <c r="Q27" s="609"/>
      <c r="R27" s="615"/>
      <c r="S27" s="616"/>
      <c r="T27" s="616"/>
      <c r="U27" s="616"/>
      <c r="V27" s="616"/>
      <c r="W27" s="616"/>
      <c r="X27" s="616"/>
      <c r="Y27" s="616"/>
      <c r="Z27" s="616"/>
      <c r="AA27" s="616"/>
      <c r="AB27" s="616"/>
      <c r="AC27" s="616"/>
      <c r="AD27" s="616"/>
      <c r="AE27" s="616"/>
      <c r="AF27" s="616"/>
      <c r="AG27" s="616"/>
      <c r="AH27" s="616"/>
      <c r="AI27" s="616"/>
      <c r="AJ27" s="617"/>
      <c r="AK27" s="621"/>
      <c r="AL27" s="577"/>
      <c r="AM27" s="577"/>
      <c r="AN27" s="577"/>
      <c r="AO27" s="577"/>
      <c r="AP27" s="577"/>
      <c r="AQ27" s="577"/>
      <c r="AR27" s="622"/>
      <c r="AS27" s="603"/>
      <c r="AT27" s="604"/>
      <c r="AU27" s="604"/>
      <c r="AV27" s="604"/>
      <c r="AW27" s="604"/>
      <c r="AX27" s="604"/>
      <c r="AY27" s="605"/>
      <c r="AZ27" s="396"/>
      <c r="BA27" s="397" t="s">
        <v>26</v>
      </c>
      <c r="BB27" s="396"/>
      <c r="BC27" s="397" t="s">
        <v>138</v>
      </c>
      <c r="BD27" s="631"/>
      <c r="BE27" s="632"/>
      <c r="BF27" s="632"/>
      <c r="BG27" s="632"/>
      <c r="BH27" s="632"/>
      <c r="BI27" s="633"/>
      <c r="BJ27" s="637"/>
      <c r="BK27" s="638"/>
      <c r="BL27" s="638"/>
      <c r="BM27" s="639"/>
      <c r="BN27" s="567"/>
      <c r="BO27" s="568"/>
      <c r="BP27" s="568"/>
      <c r="BQ27" s="568"/>
      <c r="BR27" s="568"/>
      <c r="BS27" s="569"/>
      <c r="BT27" s="49"/>
      <c r="BU27" s="30"/>
      <c r="BV27" s="50">
        <f>IF(B28="S",25,IF(B28="H",88,IF(B28="R",118,)))</f>
        <v>0</v>
      </c>
      <c r="BW27" s="50">
        <f>D28+BV27</f>
        <v>0</v>
      </c>
      <c r="BX27" s="114" t="e">
        <f>DATE(BW27,H28,31)</f>
        <v>#NUM!</v>
      </c>
      <c r="BY27" s="43"/>
      <c r="BZ27" s="574"/>
      <c r="CA27" s="574"/>
      <c r="CB27" s="509"/>
      <c r="CC27" s="599"/>
      <c r="CD27" s="123">
        <f>BN26</f>
        <v>0</v>
      </c>
      <c r="CE27" s="115">
        <f>BJ26</f>
        <v>0</v>
      </c>
      <c r="CF27" s="123">
        <f t="shared" si="20"/>
        <v>0</v>
      </c>
      <c r="CG27" s="113">
        <f t="shared" si="22"/>
        <v>0</v>
      </c>
      <c r="CH27" s="113">
        <f t="shared" si="21"/>
        <v>0</v>
      </c>
      <c r="CN27" s="43"/>
      <c r="CO27" s="43"/>
      <c r="CP27" s="43"/>
    </row>
    <row r="28" spans="2:102" ht="16.5" customHeight="1">
      <c r="B28" s="660"/>
      <c r="C28" s="661"/>
      <c r="D28" s="661"/>
      <c r="E28" s="661"/>
      <c r="F28" s="662" t="s">
        <v>26</v>
      </c>
      <c r="G28" s="662"/>
      <c r="H28" s="676"/>
      <c r="I28" s="676"/>
      <c r="J28" s="662" t="s">
        <v>25</v>
      </c>
      <c r="K28" s="677"/>
      <c r="L28" s="656"/>
      <c r="M28" s="657"/>
      <c r="N28" s="657"/>
      <c r="O28" s="610"/>
      <c r="P28" s="610"/>
      <c r="Q28" s="611"/>
      <c r="R28" s="669"/>
      <c r="S28" s="670"/>
      <c r="T28" s="670"/>
      <c r="U28" s="670"/>
      <c r="V28" s="670"/>
      <c r="W28" s="670"/>
      <c r="X28" s="670"/>
      <c r="Y28" s="670"/>
      <c r="Z28" s="670"/>
      <c r="AA28" s="670"/>
      <c r="AB28" s="670"/>
      <c r="AC28" s="670"/>
      <c r="AD28" s="670"/>
      <c r="AE28" s="670"/>
      <c r="AF28" s="670"/>
      <c r="AG28" s="670"/>
      <c r="AH28" s="670"/>
      <c r="AI28" s="670"/>
      <c r="AJ28" s="671"/>
      <c r="AK28" s="663"/>
      <c r="AL28" s="664"/>
      <c r="AM28" s="664"/>
      <c r="AN28" s="664"/>
      <c r="AO28" s="664"/>
      <c r="AP28" s="664"/>
      <c r="AQ28" s="664"/>
      <c r="AR28" s="665"/>
      <c r="AS28" s="672"/>
      <c r="AT28" s="673"/>
      <c r="AU28" s="673"/>
      <c r="AV28" s="673"/>
      <c r="AW28" s="673"/>
      <c r="AX28" s="673"/>
      <c r="AY28" s="674"/>
      <c r="AZ28" s="398"/>
      <c r="BA28" s="400" t="s">
        <v>26</v>
      </c>
      <c r="BB28" s="398"/>
      <c r="BC28" s="399" t="s">
        <v>138</v>
      </c>
      <c r="BD28" s="675"/>
      <c r="BE28" s="667"/>
      <c r="BF28" s="667"/>
      <c r="BG28" s="667"/>
      <c r="BH28" s="667"/>
      <c r="BI28" s="668"/>
      <c r="BJ28" s="666"/>
      <c r="BK28" s="667"/>
      <c r="BL28" s="667"/>
      <c r="BM28" s="668"/>
      <c r="BN28" s="570"/>
      <c r="BO28" s="571"/>
      <c r="BP28" s="571"/>
      <c r="BQ28" s="571"/>
      <c r="BR28" s="571"/>
      <c r="BS28" s="572"/>
      <c r="BT28" s="49"/>
      <c r="BU28" s="30"/>
      <c r="BY28" s="43"/>
      <c r="BZ28" s="575"/>
      <c r="CA28" s="575"/>
      <c r="CB28" s="509"/>
      <c r="CC28" s="599"/>
      <c r="CD28" s="123">
        <f>BN26</f>
        <v>0</v>
      </c>
      <c r="CE28" s="123">
        <f>BJ26</f>
        <v>0</v>
      </c>
      <c r="CF28" s="123">
        <f>AS28</f>
        <v>0</v>
      </c>
      <c r="CG28" s="113">
        <f t="shared" si="22"/>
        <v>0</v>
      </c>
      <c r="CH28" s="113">
        <f t="shared" si="21"/>
        <v>0</v>
      </c>
      <c r="CN28" s="43"/>
      <c r="CO28" s="43"/>
      <c r="CP28" s="43"/>
    </row>
    <row r="29" spans="2:102" ht="16.5" customHeight="1">
      <c r="B29" s="647"/>
      <c r="C29" s="648"/>
      <c r="D29" s="648"/>
      <c r="E29" s="648"/>
      <c r="F29" s="649" t="s">
        <v>26</v>
      </c>
      <c r="G29" s="649"/>
      <c r="H29" s="650"/>
      <c r="I29" s="650"/>
      <c r="J29" s="649" t="s">
        <v>25</v>
      </c>
      <c r="K29" s="651"/>
      <c r="L29" s="652" t="str">
        <f>IFERROR(DATEDIF(BX29,BX30+1,"Y"),"")</f>
        <v/>
      </c>
      <c r="M29" s="653"/>
      <c r="N29" s="653"/>
      <c r="O29" s="606" t="str">
        <f>IFERROR(DATEDIF(BX29,BX30+1,"YM"),"")</f>
        <v/>
      </c>
      <c r="P29" s="606"/>
      <c r="Q29" s="607"/>
      <c r="R29" s="612"/>
      <c r="S29" s="613"/>
      <c r="T29" s="613"/>
      <c r="U29" s="613"/>
      <c r="V29" s="613"/>
      <c r="W29" s="613"/>
      <c r="X29" s="613"/>
      <c r="Y29" s="613"/>
      <c r="Z29" s="613"/>
      <c r="AA29" s="613"/>
      <c r="AB29" s="613"/>
      <c r="AC29" s="613"/>
      <c r="AD29" s="613"/>
      <c r="AE29" s="613"/>
      <c r="AF29" s="613"/>
      <c r="AG29" s="613"/>
      <c r="AH29" s="613"/>
      <c r="AI29" s="613"/>
      <c r="AJ29" s="614"/>
      <c r="AK29" s="618"/>
      <c r="AL29" s="619"/>
      <c r="AM29" s="619"/>
      <c r="AN29" s="619"/>
      <c r="AO29" s="619"/>
      <c r="AP29" s="619"/>
      <c r="AQ29" s="619"/>
      <c r="AR29" s="620"/>
      <c r="AS29" s="625"/>
      <c r="AT29" s="626"/>
      <c r="AU29" s="626"/>
      <c r="AV29" s="626"/>
      <c r="AW29" s="626"/>
      <c r="AX29" s="626"/>
      <c r="AY29" s="627"/>
      <c r="AZ29" s="394"/>
      <c r="BA29" s="395" t="s">
        <v>26</v>
      </c>
      <c r="BB29" s="394"/>
      <c r="BC29" s="395" t="s">
        <v>138</v>
      </c>
      <c r="BD29" s="628"/>
      <c r="BE29" s="629"/>
      <c r="BF29" s="629"/>
      <c r="BG29" s="629"/>
      <c r="BH29" s="629"/>
      <c r="BI29" s="630"/>
      <c r="BJ29" s="634"/>
      <c r="BK29" s="635"/>
      <c r="BL29" s="635"/>
      <c r="BM29" s="636"/>
      <c r="BN29" s="564"/>
      <c r="BO29" s="565"/>
      <c r="BP29" s="565"/>
      <c r="BQ29" s="565"/>
      <c r="BR29" s="565"/>
      <c r="BS29" s="566"/>
      <c r="BT29" s="49"/>
      <c r="BU29" s="30"/>
      <c r="BV29" s="50">
        <f>IF(B29="S",25,IF(B29="H",88,IF(B29="R",118,)))</f>
        <v>0</v>
      </c>
      <c r="BW29" s="50">
        <f>D29+BV29</f>
        <v>0</v>
      </c>
      <c r="BX29" s="114" t="e">
        <f>DATE(BW29,H29,1)</f>
        <v>#NUM!</v>
      </c>
      <c r="BY29" s="43"/>
      <c r="BZ29" s="573">
        <f t="shared" ref="BZ29" si="34">BN29</f>
        <v>0</v>
      </c>
      <c r="CA29" s="573">
        <f t="shared" ref="CA29" si="35">BJ29</f>
        <v>0</v>
      </c>
      <c r="CB29" s="509" t="str">
        <f t="shared" ref="CB29" si="36">L29</f>
        <v/>
      </c>
      <c r="CC29" s="599" t="str">
        <f t="shared" ref="CC29" si="37">O29</f>
        <v/>
      </c>
      <c r="CD29" s="123">
        <f>BN29</f>
        <v>0</v>
      </c>
      <c r="CE29" s="123">
        <f>BJ29</f>
        <v>0</v>
      </c>
      <c r="CF29" s="123">
        <f t="shared" si="20"/>
        <v>0</v>
      </c>
      <c r="CG29" s="113">
        <f t="shared" si="22"/>
        <v>0</v>
      </c>
      <c r="CH29" s="113">
        <f t="shared" si="21"/>
        <v>0</v>
      </c>
      <c r="CN29" s="43"/>
      <c r="CO29" s="43"/>
      <c r="CP29" s="43"/>
    </row>
    <row r="30" spans="2:102" ht="16.5" customHeight="1">
      <c r="B30" s="600" t="s">
        <v>27</v>
      </c>
      <c r="C30" s="601"/>
      <c r="D30" s="601"/>
      <c r="E30" s="601"/>
      <c r="F30" s="601"/>
      <c r="G30" s="601"/>
      <c r="H30" s="601"/>
      <c r="I30" s="601"/>
      <c r="J30" s="601"/>
      <c r="K30" s="602"/>
      <c r="L30" s="654"/>
      <c r="M30" s="655"/>
      <c r="N30" s="655"/>
      <c r="O30" s="608"/>
      <c r="P30" s="608"/>
      <c r="Q30" s="609"/>
      <c r="R30" s="615"/>
      <c r="S30" s="616"/>
      <c r="T30" s="616"/>
      <c r="U30" s="616"/>
      <c r="V30" s="616"/>
      <c r="W30" s="616"/>
      <c r="X30" s="616"/>
      <c r="Y30" s="616"/>
      <c r="Z30" s="616"/>
      <c r="AA30" s="616"/>
      <c r="AB30" s="616"/>
      <c r="AC30" s="616"/>
      <c r="AD30" s="616"/>
      <c r="AE30" s="616"/>
      <c r="AF30" s="616"/>
      <c r="AG30" s="616"/>
      <c r="AH30" s="616"/>
      <c r="AI30" s="616"/>
      <c r="AJ30" s="617"/>
      <c r="AK30" s="621"/>
      <c r="AL30" s="577"/>
      <c r="AM30" s="577"/>
      <c r="AN30" s="577"/>
      <c r="AO30" s="577"/>
      <c r="AP30" s="577"/>
      <c r="AQ30" s="577"/>
      <c r="AR30" s="622"/>
      <c r="AS30" s="603"/>
      <c r="AT30" s="604"/>
      <c r="AU30" s="604"/>
      <c r="AV30" s="604"/>
      <c r="AW30" s="604"/>
      <c r="AX30" s="604"/>
      <c r="AY30" s="605"/>
      <c r="AZ30" s="396"/>
      <c r="BA30" s="397" t="s">
        <v>26</v>
      </c>
      <c r="BB30" s="396"/>
      <c r="BC30" s="397" t="s">
        <v>138</v>
      </c>
      <c r="BD30" s="631"/>
      <c r="BE30" s="632"/>
      <c r="BF30" s="632"/>
      <c r="BG30" s="632"/>
      <c r="BH30" s="632"/>
      <c r="BI30" s="633"/>
      <c r="BJ30" s="637"/>
      <c r="BK30" s="638"/>
      <c r="BL30" s="638"/>
      <c r="BM30" s="639"/>
      <c r="BN30" s="567"/>
      <c r="BO30" s="568"/>
      <c r="BP30" s="568"/>
      <c r="BQ30" s="568"/>
      <c r="BR30" s="568"/>
      <c r="BS30" s="569"/>
      <c r="BT30" s="49"/>
      <c r="BU30" s="30"/>
      <c r="BV30" s="50">
        <f>IF(B31="S",25,IF(B31="H",88,IF(B31="R",118,)))</f>
        <v>0</v>
      </c>
      <c r="BW30" s="50">
        <f>D31+BV30</f>
        <v>0</v>
      </c>
      <c r="BX30" s="114" t="e">
        <f>DATE(BW30,H31,31)</f>
        <v>#NUM!</v>
      </c>
      <c r="BY30" s="43"/>
      <c r="BZ30" s="574"/>
      <c r="CA30" s="574"/>
      <c r="CB30" s="509"/>
      <c r="CC30" s="599"/>
      <c r="CD30" s="123">
        <f>BN29</f>
        <v>0</v>
      </c>
      <c r="CE30" s="123">
        <f>BJ29</f>
        <v>0</v>
      </c>
      <c r="CF30" s="123">
        <f t="shared" si="20"/>
        <v>0</v>
      </c>
      <c r="CG30" s="113">
        <f t="shared" si="22"/>
        <v>0</v>
      </c>
      <c r="CH30" s="113">
        <f t="shared" si="21"/>
        <v>0</v>
      </c>
      <c r="CN30" s="43"/>
      <c r="CO30" s="43"/>
      <c r="CP30" s="43"/>
    </row>
    <row r="31" spans="2:102" ht="16.5" customHeight="1">
      <c r="B31" s="660"/>
      <c r="C31" s="661"/>
      <c r="D31" s="661"/>
      <c r="E31" s="661"/>
      <c r="F31" s="662" t="s">
        <v>26</v>
      </c>
      <c r="G31" s="662"/>
      <c r="H31" s="676"/>
      <c r="I31" s="676"/>
      <c r="J31" s="662" t="s">
        <v>25</v>
      </c>
      <c r="K31" s="677"/>
      <c r="L31" s="656"/>
      <c r="M31" s="657"/>
      <c r="N31" s="657"/>
      <c r="O31" s="610"/>
      <c r="P31" s="610"/>
      <c r="Q31" s="611"/>
      <c r="R31" s="669"/>
      <c r="S31" s="670"/>
      <c r="T31" s="670"/>
      <c r="U31" s="670"/>
      <c r="V31" s="670"/>
      <c r="W31" s="670"/>
      <c r="X31" s="670"/>
      <c r="Y31" s="670"/>
      <c r="Z31" s="670"/>
      <c r="AA31" s="670"/>
      <c r="AB31" s="670"/>
      <c r="AC31" s="670"/>
      <c r="AD31" s="670"/>
      <c r="AE31" s="670"/>
      <c r="AF31" s="670"/>
      <c r="AG31" s="670"/>
      <c r="AH31" s="670"/>
      <c r="AI31" s="670"/>
      <c r="AJ31" s="671"/>
      <c r="AK31" s="663"/>
      <c r="AL31" s="664"/>
      <c r="AM31" s="664"/>
      <c r="AN31" s="664"/>
      <c r="AO31" s="664"/>
      <c r="AP31" s="664"/>
      <c r="AQ31" s="664"/>
      <c r="AR31" s="665"/>
      <c r="AS31" s="672"/>
      <c r="AT31" s="673"/>
      <c r="AU31" s="673"/>
      <c r="AV31" s="673"/>
      <c r="AW31" s="673"/>
      <c r="AX31" s="673"/>
      <c r="AY31" s="674"/>
      <c r="AZ31" s="398"/>
      <c r="BA31" s="399" t="s">
        <v>26</v>
      </c>
      <c r="BB31" s="398"/>
      <c r="BC31" s="399" t="s">
        <v>138</v>
      </c>
      <c r="BD31" s="675"/>
      <c r="BE31" s="667"/>
      <c r="BF31" s="667"/>
      <c r="BG31" s="667"/>
      <c r="BH31" s="667"/>
      <c r="BI31" s="668"/>
      <c r="BJ31" s="666"/>
      <c r="BK31" s="667"/>
      <c r="BL31" s="667"/>
      <c r="BM31" s="668"/>
      <c r="BN31" s="570"/>
      <c r="BO31" s="571"/>
      <c r="BP31" s="571"/>
      <c r="BQ31" s="571"/>
      <c r="BR31" s="571"/>
      <c r="BS31" s="572"/>
      <c r="BT31" s="49"/>
      <c r="BU31" s="30"/>
      <c r="BY31" s="43"/>
      <c r="BZ31" s="575"/>
      <c r="CA31" s="575"/>
      <c r="CB31" s="509"/>
      <c r="CC31" s="599"/>
      <c r="CD31" s="123">
        <f>BN29</f>
        <v>0</v>
      </c>
      <c r="CE31" s="123">
        <f>BJ29</f>
        <v>0</v>
      </c>
      <c r="CF31" s="123">
        <f t="shared" si="20"/>
        <v>0</v>
      </c>
      <c r="CG31" s="113">
        <f t="shared" si="22"/>
        <v>0</v>
      </c>
      <c r="CH31" s="113">
        <f t="shared" si="21"/>
        <v>0</v>
      </c>
      <c r="CN31" s="43"/>
      <c r="CO31" s="43"/>
      <c r="CP31" s="43"/>
    </row>
    <row r="32" spans="2:102" ht="16.5" customHeight="1">
      <c r="B32" s="647"/>
      <c r="C32" s="648"/>
      <c r="D32" s="648"/>
      <c r="E32" s="648"/>
      <c r="F32" s="649" t="s">
        <v>26</v>
      </c>
      <c r="G32" s="649"/>
      <c r="H32" s="650"/>
      <c r="I32" s="650"/>
      <c r="J32" s="649" t="s">
        <v>25</v>
      </c>
      <c r="K32" s="651"/>
      <c r="L32" s="652" t="str">
        <f>IFERROR(DATEDIF(BX32,BX33+1,"Y"),"")</f>
        <v/>
      </c>
      <c r="M32" s="653"/>
      <c r="N32" s="653"/>
      <c r="O32" s="606" t="str">
        <f>IFERROR(DATEDIF(BX32,BX33+1,"YM"),"")</f>
        <v/>
      </c>
      <c r="P32" s="606"/>
      <c r="Q32" s="607"/>
      <c r="R32" s="612"/>
      <c r="S32" s="613"/>
      <c r="T32" s="613"/>
      <c r="U32" s="613"/>
      <c r="V32" s="613"/>
      <c r="W32" s="613"/>
      <c r="X32" s="613"/>
      <c r="Y32" s="613"/>
      <c r="Z32" s="613"/>
      <c r="AA32" s="613"/>
      <c r="AB32" s="613"/>
      <c r="AC32" s="613"/>
      <c r="AD32" s="613"/>
      <c r="AE32" s="613"/>
      <c r="AF32" s="613"/>
      <c r="AG32" s="613"/>
      <c r="AH32" s="613"/>
      <c r="AI32" s="613"/>
      <c r="AJ32" s="614"/>
      <c r="AK32" s="618"/>
      <c r="AL32" s="619"/>
      <c r="AM32" s="619"/>
      <c r="AN32" s="619"/>
      <c r="AO32" s="619"/>
      <c r="AP32" s="619"/>
      <c r="AQ32" s="619"/>
      <c r="AR32" s="620"/>
      <c r="AS32" s="625"/>
      <c r="AT32" s="626"/>
      <c r="AU32" s="626"/>
      <c r="AV32" s="626"/>
      <c r="AW32" s="626"/>
      <c r="AX32" s="626"/>
      <c r="AY32" s="627"/>
      <c r="AZ32" s="394"/>
      <c r="BA32" s="395" t="s">
        <v>26</v>
      </c>
      <c r="BB32" s="394"/>
      <c r="BC32" s="395" t="s">
        <v>138</v>
      </c>
      <c r="BD32" s="628"/>
      <c r="BE32" s="629"/>
      <c r="BF32" s="629"/>
      <c r="BG32" s="629"/>
      <c r="BH32" s="629"/>
      <c r="BI32" s="630"/>
      <c r="BJ32" s="634"/>
      <c r="BK32" s="635"/>
      <c r="BL32" s="635"/>
      <c r="BM32" s="636"/>
      <c r="BN32" s="564"/>
      <c r="BO32" s="565"/>
      <c r="BP32" s="565"/>
      <c r="BQ32" s="565"/>
      <c r="BR32" s="565"/>
      <c r="BS32" s="566"/>
      <c r="BT32" s="49"/>
      <c r="BU32" s="30"/>
      <c r="BV32" s="50">
        <f>IF(B32="S",25,IF(B32="H",88,IF(B32="R",118,)))</f>
        <v>0</v>
      </c>
      <c r="BW32" s="50">
        <f>D32+BV32</f>
        <v>0</v>
      </c>
      <c r="BX32" s="114" t="e">
        <f>DATE(BW32,H32,1)</f>
        <v>#NUM!</v>
      </c>
      <c r="BY32" s="43"/>
      <c r="BZ32" s="573">
        <f t="shared" ref="BZ32" si="38">BN32</f>
        <v>0</v>
      </c>
      <c r="CA32" s="573">
        <f t="shared" ref="CA32" si="39">BJ32</f>
        <v>0</v>
      </c>
      <c r="CB32" s="509" t="str">
        <f t="shared" ref="CB32" si="40">L32</f>
        <v/>
      </c>
      <c r="CC32" s="599" t="str">
        <f t="shared" ref="CC32" si="41">O32</f>
        <v/>
      </c>
      <c r="CD32" s="123">
        <f>BN32</f>
        <v>0</v>
      </c>
      <c r="CE32" s="123">
        <f>BJ32</f>
        <v>0</v>
      </c>
      <c r="CF32" s="123">
        <f t="shared" si="20"/>
        <v>0</v>
      </c>
      <c r="CG32" s="113">
        <f t="shared" si="22"/>
        <v>0</v>
      </c>
      <c r="CH32" s="113">
        <f t="shared" si="21"/>
        <v>0</v>
      </c>
      <c r="CN32" s="43"/>
      <c r="CO32" s="43"/>
      <c r="CP32" s="43"/>
    </row>
    <row r="33" spans="2:94" ht="16.5" customHeight="1">
      <c r="B33" s="600" t="s">
        <v>27</v>
      </c>
      <c r="C33" s="601"/>
      <c r="D33" s="601"/>
      <c r="E33" s="601"/>
      <c r="F33" s="601"/>
      <c r="G33" s="601"/>
      <c r="H33" s="601"/>
      <c r="I33" s="601"/>
      <c r="J33" s="601"/>
      <c r="K33" s="602"/>
      <c r="L33" s="654"/>
      <c r="M33" s="655"/>
      <c r="N33" s="655"/>
      <c r="O33" s="608"/>
      <c r="P33" s="608"/>
      <c r="Q33" s="609"/>
      <c r="R33" s="615"/>
      <c r="S33" s="616"/>
      <c r="T33" s="616"/>
      <c r="U33" s="616"/>
      <c r="V33" s="616"/>
      <c r="W33" s="616"/>
      <c r="X33" s="616"/>
      <c r="Y33" s="616"/>
      <c r="Z33" s="616"/>
      <c r="AA33" s="616"/>
      <c r="AB33" s="616"/>
      <c r="AC33" s="616"/>
      <c r="AD33" s="616"/>
      <c r="AE33" s="616"/>
      <c r="AF33" s="616"/>
      <c r="AG33" s="616"/>
      <c r="AH33" s="616"/>
      <c r="AI33" s="616"/>
      <c r="AJ33" s="617"/>
      <c r="AK33" s="621"/>
      <c r="AL33" s="577"/>
      <c r="AM33" s="577"/>
      <c r="AN33" s="577"/>
      <c r="AO33" s="577"/>
      <c r="AP33" s="577"/>
      <c r="AQ33" s="577"/>
      <c r="AR33" s="622"/>
      <c r="AS33" s="603"/>
      <c r="AT33" s="604"/>
      <c r="AU33" s="604"/>
      <c r="AV33" s="604"/>
      <c r="AW33" s="604"/>
      <c r="AX33" s="604"/>
      <c r="AY33" s="605"/>
      <c r="AZ33" s="396"/>
      <c r="BA33" s="397" t="s">
        <v>26</v>
      </c>
      <c r="BB33" s="396"/>
      <c r="BC33" s="397" t="s">
        <v>138</v>
      </c>
      <c r="BD33" s="631"/>
      <c r="BE33" s="632"/>
      <c r="BF33" s="632"/>
      <c r="BG33" s="632"/>
      <c r="BH33" s="632"/>
      <c r="BI33" s="633"/>
      <c r="BJ33" s="637"/>
      <c r="BK33" s="638"/>
      <c r="BL33" s="638"/>
      <c r="BM33" s="639"/>
      <c r="BN33" s="567"/>
      <c r="BO33" s="568"/>
      <c r="BP33" s="568"/>
      <c r="BQ33" s="568"/>
      <c r="BR33" s="568"/>
      <c r="BS33" s="569"/>
      <c r="BT33" s="49"/>
      <c r="BU33" s="30"/>
      <c r="BV33" s="50">
        <f>IF(B34="S",25,IF(B34="H",88,IF(B34="R",118,)))</f>
        <v>0</v>
      </c>
      <c r="BW33" s="50">
        <f>D34+BV33</f>
        <v>0</v>
      </c>
      <c r="BX33" s="114" t="e">
        <f>DATE(BW33,H34,31)</f>
        <v>#NUM!</v>
      </c>
      <c r="BY33" s="43"/>
      <c r="BZ33" s="574"/>
      <c r="CA33" s="574"/>
      <c r="CB33" s="509"/>
      <c r="CC33" s="599"/>
      <c r="CD33" s="123">
        <f>BN32</f>
        <v>0</v>
      </c>
      <c r="CE33" s="123">
        <f>BJ32</f>
        <v>0</v>
      </c>
      <c r="CF33" s="123">
        <f t="shared" si="20"/>
        <v>0</v>
      </c>
      <c r="CG33" s="113">
        <f t="shared" si="22"/>
        <v>0</v>
      </c>
      <c r="CH33" s="113">
        <f t="shared" si="21"/>
        <v>0</v>
      </c>
      <c r="CN33" s="43"/>
      <c r="CO33" s="43"/>
      <c r="CP33" s="43"/>
    </row>
    <row r="34" spans="2:94" ht="16.5" customHeight="1">
      <c r="B34" s="660"/>
      <c r="C34" s="661"/>
      <c r="D34" s="661"/>
      <c r="E34" s="661"/>
      <c r="F34" s="662" t="s">
        <v>26</v>
      </c>
      <c r="G34" s="662"/>
      <c r="H34" s="676"/>
      <c r="I34" s="676"/>
      <c r="J34" s="662" t="s">
        <v>25</v>
      </c>
      <c r="K34" s="677"/>
      <c r="L34" s="656"/>
      <c r="M34" s="657"/>
      <c r="N34" s="657"/>
      <c r="O34" s="610"/>
      <c r="P34" s="610"/>
      <c r="Q34" s="611"/>
      <c r="R34" s="669"/>
      <c r="S34" s="670"/>
      <c r="T34" s="670"/>
      <c r="U34" s="670"/>
      <c r="V34" s="670"/>
      <c r="W34" s="670"/>
      <c r="X34" s="670"/>
      <c r="Y34" s="670"/>
      <c r="Z34" s="670"/>
      <c r="AA34" s="670"/>
      <c r="AB34" s="670"/>
      <c r="AC34" s="670"/>
      <c r="AD34" s="670"/>
      <c r="AE34" s="670"/>
      <c r="AF34" s="670"/>
      <c r="AG34" s="670"/>
      <c r="AH34" s="670"/>
      <c r="AI34" s="670"/>
      <c r="AJ34" s="671"/>
      <c r="AK34" s="663"/>
      <c r="AL34" s="664"/>
      <c r="AM34" s="664"/>
      <c r="AN34" s="664"/>
      <c r="AO34" s="664"/>
      <c r="AP34" s="664"/>
      <c r="AQ34" s="664"/>
      <c r="AR34" s="665"/>
      <c r="AS34" s="672"/>
      <c r="AT34" s="673"/>
      <c r="AU34" s="673"/>
      <c r="AV34" s="673"/>
      <c r="AW34" s="673"/>
      <c r="AX34" s="673"/>
      <c r="AY34" s="674"/>
      <c r="AZ34" s="398"/>
      <c r="BA34" s="399" t="s">
        <v>26</v>
      </c>
      <c r="BB34" s="398"/>
      <c r="BC34" s="399" t="s">
        <v>138</v>
      </c>
      <c r="BD34" s="675"/>
      <c r="BE34" s="667"/>
      <c r="BF34" s="667"/>
      <c r="BG34" s="667"/>
      <c r="BH34" s="667"/>
      <c r="BI34" s="668"/>
      <c r="BJ34" s="666"/>
      <c r="BK34" s="667"/>
      <c r="BL34" s="667"/>
      <c r="BM34" s="668"/>
      <c r="BN34" s="570"/>
      <c r="BO34" s="571"/>
      <c r="BP34" s="571"/>
      <c r="BQ34" s="571"/>
      <c r="BR34" s="571"/>
      <c r="BS34" s="572"/>
      <c r="BT34" s="49"/>
      <c r="BU34" s="30"/>
      <c r="BY34" s="43"/>
      <c r="BZ34" s="575"/>
      <c r="CA34" s="575"/>
      <c r="CB34" s="509"/>
      <c r="CC34" s="599"/>
      <c r="CD34" s="123">
        <f>BN32</f>
        <v>0</v>
      </c>
      <c r="CE34" s="123">
        <f>BJ32</f>
        <v>0</v>
      </c>
      <c r="CF34" s="123">
        <f t="shared" si="20"/>
        <v>0</v>
      </c>
      <c r="CG34" s="113">
        <f t="shared" si="22"/>
        <v>0</v>
      </c>
      <c r="CH34" s="113">
        <f t="shared" si="21"/>
        <v>0</v>
      </c>
    </row>
    <row r="35" spans="2:94" ht="16.5" customHeight="1">
      <c r="B35" s="647"/>
      <c r="C35" s="648"/>
      <c r="D35" s="648"/>
      <c r="E35" s="648"/>
      <c r="F35" s="649" t="s">
        <v>26</v>
      </c>
      <c r="G35" s="649"/>
      <c r="H35" s="650"/>
      <c r="I35" s="650"/>
      <c r="J35" s="649" t="s">
        <v>25</v>
      </c>
      <c r="K35" s="651"/>
      <c r="L35" s="652" t="str">
        <f>IFERROR(DATEDIF(BX35,BX36+1,"Y"),"")</f>
        <v/>
      </c>
      <c r="M35" s="653"/>
      <c r="N35" s="653"/>
      <c r="O35" s="606" t="str">
        <f>IFERROR(DATEDIF(BX35,BX36+1,"YM"),"")</f>
        <v/>
      </c>
      <c r="P35" s="606"/>
      <c r="Q35" s="607"/>
      <c r="R35" s="612"/>
      <c r="S35" s="613"/>
      <c r="T35" s="613"/>
      <c r="U35" s="613"/>
      <c r="V35" s="613"/>
      <c r="W35" s="613"/>
      <c r="X35" s="613"/>
      <c r="Y35" s="613"/>
      <c r="Z35" s="613"/>
      <c r="AA35" s="613"/>
      <c r="AB35" s="613"/>
      <c r="AC35" s="613"/>
      <c r="AD35" s="613"/>
      <c r="AE35" s="613"/>
      <c r="AF35" s="613"/>
      <c r="AG35" s="613"/>
      <c r="AH35" s="613"/>
      <c r="AI35" s="613"/>
      <c r="AJ35" s="614"/>
      <c r="AK35" s="618"/>
      <c r="AL35" s="619"/>
      <c r="AM35" s="619"/>
      <c r="AN35" s="619"/>
      <c r="AO35" s="619"/>
      <c r="AP35" s="619"/>
      <c r="AQ35" s="619"/>
      <c r="AR35" s="620"/>
      <c r="AS35" s="625"/>
      <c r="AT35" s="626"/>
      <c r="AU35" s="626"/>
      <c r="AV35" s="626"/>
      <c r="AW35" s="626"/>
      <c r="AX35" s="626"/>
      <c r="AY35" s="627"/>
      <c r="AZ35" s="394"/>
      <c r="BA35" s="395" t="s">
        <v>26</v>
      </c>
      <c r="BB35" s="394"/>
      <c r="BC35" s="395" t="s">
        <v>138</v>
      </c>
      <c r="BD35" s="628"/>
      <c r="BE35" s="629"/>
      <c r="BF35" s="629"/>
      <c r="BG35" s="629"/>
      <c r="BH35" s="629"/>
      <c r="BI35" s="630"/>
      <c r="BJ35" s="634"/>
      <c r="BK35" s="635"/>
      <c r="BL35" s="635"/>
      <c r="BM35" s="636"/>
      <c r="BN35" s="564"/>
      <c r="BO35" s="565"/>
      <c r="BP35" s="565"/>
      <c r="BQ35" s="565"/>
      <c r="BR35" s="565"/>
      <c r="BS35" s="566"/>
      <c r="BT35" s="49"/>
      <c r="BU35" s="30"/>
      <c r="BV35" s="50">
        <f>IF(B35="S",25,IF(B35="H",88,IF(B35="R",118,)))</f>
        <v>0</v>
      </c>
      <c r="BW35" s="50">
        <f>D35+BV35</f>
        <v>0</v>
      </c>
      <c r="BX35" s="114" t="e">
        <f>DATE(BW35,H35,1)</f>
        <v>#NUM!</v>
      </c>
      <c r="BY35" s="43"/>
      <c r="BZ35" s="573">
        <f t="shared" ref="BZ35" si="42">BN35</f>
        <v>0</v>
      </c>
      <c r="CA35" s="573">
        <f t="shared" ref="CA35" si="43">BJ35</f>
        <v>0</v>
      </c>
      <c r="CB35" s="509" t="str">
        <f t="shared" ref="CB35" si="44">L35</f>
        <v/>
      </c>
      <c r="CC35" s="599" t="str">
        <f t="shared" ref="CC35" si="45">O35</f>
        <v/>
      </c>
      <c r="CD35" s="123">
        <f>BN35</f>
        <v>0</v>
      </c>
      <c r="CE35" s="123">
        <f>BJ35</f>
        <v>0</v>
      </c>
      <c r="CF35" s="123">
        <f t="shared" si="20"/>
        <v>0</v>
      </c>
      <c r="CG35" s="113">
        <f t="shared" si="22"/>
        <v>0</v>
      </c>
      <c r="CH35" s="113">
        <f t="shared" si="21"/>
        <v>0</v>
      </c>
    </row>
    <row r="36" spans="2:94" ht="16.5" customHeight="1">
      <c r="B36" s="600" t="s">
        <v>27</v>
      </c>
      <c r="C36" s="601"/>
      <c r="D36" s="601"/>
      <c r="E36" s="601"/>
      <c r="F36" s="601"/>
      <c r="G36" s="601"/>
      <c r="H36" s="601"/>
      <c r="I36" s="601"/>
      <c r="J36" s="601"/>
      <c r="K36" s="602"/>
      <c r="L36" s="654"/>
      <c r="M36" s="655"/>
      <c r="N36" s="655"/>
      <c r="O36" s="608"/>
      <c r="P36" s="608"/>
      <c r="Q36" s="609"/>
      <c r="R36" s="615"/>
      <c r="S36" s="616"/>
      <c r="T36" s="616"/>
      <c r="U36" s="616"/>
      <c r="V36" s="616"/>
      <c r="W36" s="616"/>
      <c r="X36" s="616"/>
      <c r="Y36" s="616"/>
      <c r="Z36" s="616"/>
      <c r="AA36" s="616"/>
      <c r="AB36" s="616"/>
      <c r="AC36" s="616"/>
      <c r="AD36" s="616"/>
      <c r="AE36" s="616"/>
      <c r="AF36" s="616"/>
      <c r="AG36" s="616"/>
      <c r="AH36" s="616"/>
      <c r="AI36" s="616"/>
      <c r="AJ36" s="617"/>
      <c r="AK36" s="621"/>
      <c r="AL36" s="577"/>
      <c r="AM36" s="577"/>
      <c r="AN36" s="577"/>
      <c r="AO36" s="577"/>
      <c r="AP36" s="577"/>
      <c r="AQ36" s="577"/>
      <c r="AR36" s="622"/>
      <c r="AS36" s="603"/>
      <c r="AT36" s="604"/>
      <c r="AU36" s="604"/>
      <c r="AV36" s="604"/>
      <c r="AW36" s="604"/>
      <c r="AX36" s="604"/>
      <c r="AY36" s="605"/>
      <c r="AZ36" s="396"/>
      <c r="BA36" s="397" t="s">
        <v>26</v>
      </c>
      <c r="BB36" s="396"/>
      <c r="BC36" s="397" t="s">
        <v>138</v>
      </c>
      <c r="BD36" s="631"/>
      <c r="BE36" s="632"/>
      <c r="BF36" s="632"/>
      <c r="BG36" s="632"/>
      <c r="BH36" s="632"/>
      <c r="BI36" s="633"/>
      <c r="BJ36" s="637"/>
      <c r="BK36" s="638"/>
      <c r="BL36" s="638"/>
      <c r="BM36" s="639"/>
      <c r="BN36" s="567"/>
      <c r="BO36" s="568"/>
      <c r="BP36" s="568"/>
      <c r="BQ36" s="568"/>
      <c r="BR36" s="568"/>
      <c r="BS36" s="569"/>
      <c r="BT36" s="49"/>
      <c r="BU36" s="30"/>
      <c r="BV36" s="50">
        <f>IF(B37="S",25,IF(B37="H",88,IF(B37="R",118,)))</f>
        <v>0</v>
      </c>
      <c r="BW36" s="50">
        <f>D37+BV36</f>
        <v>0</v>
      </c>
      <c r="BX36" s="114" t="e">
        <f>DATE(BW36,H37,31)</f>
        <v>#NUM!</v>
      </c>
      <c r="BY36" s="43"/>
      <c r="BZ36" s="574"/>
      <c r="CA36" s="574"/>
      <c r="CB36" s="509"/>
      <c r="CC36" s="599"/>
      <c r="CD36" s="123">
        <f>BN35</f>
        <v>0</v>
      </c>
      <c r="CE36" s="123">
        <f>BJ35</f>
        <v>0</v>
      </c>
      <c r="CF36" s="123">
        <f t="shared" si="20"/>
        <v>0</v>
      </c>
      <c r="CG36" s="113">
        <f t="shared" si="22"/>
        <v>0</v>
      </c>
      <c r="CH36" s="113">
        <f t="shared" si="21"/>
        <v>0</v>
      </c>
    </row>
    <row r="37" spans="2:94" ht="16.5" customHeight="1">
      <c r="B37" s="660"/>
      <c r="C37" s="661"/>
      <c r="D37" s="661"/>
      <c r="E37" s="661"/>
      <c r="F37" s="662" t="s">
        <v>26</v>
      </c>
      <c r="G37" s="662"/>
      <c r="H37" s="676"/>
      <c r="I37" s="676"/>
      <c r="J37" s="662" t="s">
        <v>25</v>
      </c>
      <c r="K37" s="677"/>
      <c r="L37" s="656"/>
      <c r="M37" s="657"/>
      <c r="N37" s="657"/>
      <c r="O37" s="610"/>
      <c r="P37" s="610"/>
      <c r="Q37" s="611"/>
      <c r="R37" s="669"/>
      <c r="S37" s="670"/>
      <c r="T37" s="670"/>
      <c r="U37" s="670"/>
      <c r="V37" s="670"/>
      <c r="W37" s="670"/>
      <c r="X37" s="670"/>
      <c r="Y37" s="670"/>
      <c r="Z37" s="670"/>
      <c r="AA37" s="670"/>
      <c r="AB37" s="670"/>
      <c r="AC37" s="670"/>
      <c r="AD37" s="670"/>
      <c r="AE37" s="670"/>
      <c r="AF37" s="670"/>
      <c r="AG37" s="670"/>
      <c r="AH37" s="670"/>
      <c r="AI37" s="670"/>
      <c r="AJ37" s="671"/>
      <c r="AK37" s="663"/>
      <c r="AL37" s="664"/>
      <c r="AM37" s="664"/>
      <c r="AN37" s="664"/>
      <c r="AO37" s="664"/>
      <c r="AP37" s="664"/>
      <c r="AQ37" s="664"/>
      <c r="AR37" s="665"/>
      <c r="AS37" s="672"/>
      <c r="AT37" s="673"/>
      <c r="AU37" s="673"/>
      <c r="AV37" s="673"/>
      <c r="AW37" s="673"/>
      <c r="AX37" s="673"/>
      <c r="AY37" s="674"/>
      <c r="AZ37" s="398"/>
      <c r="BA37" s="399" t="s">
        <v>26</v>
      </c>
      <c r="BB37" s="398"/>
      <c r="BC37" s="399" t="s">
        <v>138</v>
      </c>
      <c r="BD37" s="675"/>
      <c r="BE37" s="667"/>
      <c r="BF37" s="667"/>
      <c r="BG37" s="667"/>
      <c r="BH37" s="667"/>
      <c r="BI37" s="668"/>
      <c r="BJ37" s="666"/>
      <c r="BK37" s="667"/>
      <c r="BL37" s="667"/>
      <c r="BM37" s="668"/>
      <c r="BN37" s="570"/>
      <c r="BO37" s="571"/>
      <c r="BP37" s="571"/>
      <c r="BQ37" s="571"/>
      <c r="BR37" s="571"/>
      <c r="BS37" s="572"/>
      <c r="BT37" s="49"/>
      <c r="BU37" s="30"/>
      <c r="BY37" s="43"/>
      <c r="BZ37" s="575"/>
      <c r="CA37" s="575"/>
      <c r="CB37" s="509"/>
      <c r="CC37" s="599"/>
      <c r="CD37" s="123">
        <f>BN35</f>
        <v>0</v>
      </c>
      <c r="CE37" s="123">
        <f>BJ35</f>
        <v>0</v>
      </c>
      <c r="CF37" s="123">
        <f t="shared" si="20"/>
        <v>0</v>
      </c>
      <c r="CG37" s="113">
        <f t="shared" si="22"/>
        <v>0</v>
      </c>
      <c r="CH37" s="113">
        <f t="shared" si="21"/>
        <v>0</v>
      </c>
    </row>
    <row r="38" spans="2:94" ht="16.5" customHeight="1">
      <c r="B38" s="647"/>
      <c r="C38" s="648"/>
      <c r="D38" s="648"/>
      <c r="E38" s="648"/>
      <c r="F38" s="649" t="s">
        <v>26</v>
      </c>
      <c r="G38" s="649"/>
      <c r="H38" s="650"/>
      <c r="I38" s="650"/>
      <c r="J38" s="649" t="s">
        <v>25</v>
      </c>
      <c r="K38" s="651"/>
      <c r="L38" s="652" t="str">
        <f>IFERROR(DATEDIF(BX38,BX39+1,"Y"),"")</f>
        <v/>
      </c>
      <c r="M38" s="653"/>
      <c r="N38" s="653"/>
      <c r="O38" s="606" t="str">
        <f>IFERROR(DATEDIF(BX38,BX39+1,"YM"),"")</f>
        <v/>
      </c>
      <c r="P38" s="606"/>
      <c r="Q38" s="607"/>
      <c r="R38" s="612"/>
      <c r="S38" s="613"/>
      <c r="T38" s="613"/>
      <c r="U38" s="613"/>
      <c r="V38" s="613"/>
      <c r="W38" s="613"/>
      <c r="X38" s="613"/>
      <c r="Y38" s="613"/>
      <c r="Z38" s="613"/>
      <c r="AA38" s="613"/>
      <c r="AB38" s="613"/>
      <c r="AC38" s="613"/>
      <c r="AD38" s="613"/>
      <c r="AE38" s="613"/>
      <c r="AF38" s="613"/>
      <c r="AG38" s="613"/>
      <c r="AH38" s="613"/>
      <c r="AI38" s="613"/>
      <c r="AJ38" s="614"/>
      <c r="AK38" s="618"/>
      <c r="AL38" s="619"/>
      <c r="AM38" s="619"/>
      <c r="AN38" s="619"/>
      <c r="AO38" s="619"/>
      <c r="AP38" s="619"/>
      <c r="AQ38" s="619"/>
      <c r="AR38" s="620"/>
      <c r="AS38" s="625"/>
      <c r="AT38" s="626"/>
      <c r="AU38" s="626"/>
      <c r="AV38" s="626"/>
      <c r="AW38" s="626"/>
      <c r="AX38" s="626"/>
      <c r="AY38" s="627"/>
      <c r="AZ38" s="394"/>
      <c r="BA38" s="395" t="s">
        <v>26</v>
      </c>
      <c r="BB38" s="394"/>
      <c r="BC38" s="395" t="s">
        <v>138</v>
      </c>
      <c r="BD38" s="628"/>
      <c r="BE38" s="629"/>
      <c r="BF38" s="629"/>
      <c r="BG38" s="629"/>
      <c r="BH38" s="629"/>
      <c r="BI38" s="630"/>
      <c r="BJ38" s="634"/>
      <c r="BK38" s="635"/>
      <c r="BL38" s="635"/>
      <c r="BM38" s="636"/>
      <c r="BN38" s="564"/>
      <c r="BO38" s="565"/>
      <c r="BP38" s="565"/>
      <c r="BQ38" s="565"/>
      <c r="BR38" s="565"/>
      <c r="BS38" s="566"/>
      <c r="BT38" s="49"/>
      <c r="BU38" s="30"/>
      <c r="BV38" s="50">
        <f>IF(B38="S",25,IF(B38="H",88,IF(B38="R",118,)))</f>
        <v>0</v>
      </c>
      <c r="BW38" s="50">
        <f>D38+BV38</f>
        <v>0</v>
      </c>
      <c r="BX38" s="114" t="e">
        <f>DATE(BW38,H38,1)</f>
        <v>#NUM!</v>
      </c>
      <c r="BY38" s="43"/>
      <c r="BZ38" s="573">
        <f t="shared" ref="BZ38" si="46">BN38</f>
        <v>0</v>
      </c>
      <c r="CA38" s="573">
        <f t="shared" ref="CA38" si="47">BJ38</f>
        <v>0</v>
      </c>
      <c r="CB38" s="509" t="str">
        <f t="shared" ref="CB38" si="48">L38</f>
        <v/>
      </c>
      <c r="CC38" s="599" t="str">
        <f t="shared" ref="CC38" si="49">O38</f>
        <v/>
      </c>
      <c r="CD38" s="123">
        <f>BN38</f>
        <v>0</v>
      </c>
      <c r="CE38" s="123">
        <f>BJ38</f>
        <v>0</v>
      </c>
      <c r="CF38" s="123">
        <f t="shared" si="20"/>
        <v>0</v>
      </c>
      <c r="CG38" s="113">
        <f t="shared" si="22"/>
        <v>0</v>
      </c>
      <c r="CH38" s="113">
        <f t="shared" si="21"/>
        <v>0</v>
      </c>
    </row>
    <row r="39" spans="2:94" ht="16.5" customHeight="1">
      <c r="B39" s="600" t="s">
        <v>27</v>
      </c>
      <c r="C39" s="601"/>
      <c r="D39" s="601"/>
      <c r="E39" s="601"/>
      <c r="F39" s="601"/>
      <c r="G39" s="601"/>
      <c r="H39" s="601"/>
      <c r="I39" s="601"/>
      <c r="J39" s="601"/>
      <c r="K39" s="602"/>
      <c r="L39" s="654"/>
      <c r="M39" s="655"/>
      <c r="N39" s="655"/>
      <c r="O39" s="608"/>
      <c r="P39" s="608"/>
      <c r="Q39" s="609"/>
      <c r="R39" s="615"/>
      <c r="S39" s="616"/>
      <c r="T39" s="616"/>
      <c r="U39" s="616"/>
      <c r="V39" s="616"/>
      <c r="W39" s="616"/>
      <c r="X39" s="616"/>
      <c r="Y39" s="616"/>
      <c r="Z39" s="616"/>
      <c r="AA39" s="616"/>
      <c r="AB39" s="616"/>
      <c r="AC39" s="616"/>
      <c r="AD39" s="616"/>
      <c r="AE39" s="616"/>
      <c r="AF39" s="616"/>
      <c r="AG39" s="616"/>
      <c r="AH39" s="616"/>
      <c r="AI39" s="616"/>
      <c r="AJ39" s="617"/>
      <c r="AK39" s="621"/>
      <c r="AL39" s="577"/>
      <c r="AM39" s="577"/>
      <c r="AN39" s="577"/>
      <c r="AO39" s="577"/>
      <c r="AP39" s="577"/>
      <c r="AQ39" s="577"/>
      <c r="AR39" s="622"/>
      <c r="AS39" s="603"/>
      <c r="AT39" s="604"/>
      <c r="AU39" s="604"/>
      <c r="AV39" s="604"/>
      <c r="AW39" s="604"/>
      <c r="AX39" s="604"/>
      <c r="AY39" s="605"/>
      <c r="AZ39" s="396"/>
      <c r="BA39" s="397" t="s">
        <v>26</v>
      </c>
      <c r="BB39" s="396"/>
      <c r="BC39" s="397" t="s">
        <v>138</v>
      </c>
      <c r="BD39" s="631"/>
      <c r="BE39" s="632"/>
      <c r="BF39" s="632"/>
      <c r="BG39" s="632"/>
      <c r="BH39" s="632"/>
      <c r="BI39" s="633"/>
      <c r="BJ39" s="637"/>
      <c r="BK39" s="638"/>
      <c r="BL39" s="638"/>
      <c r="BM39" s="639"/>
      <c r="BN39" s="567"/>
      <c r="BO39" s="568"/>
      <c r="BP39" s="568"/>
      <c r="BQ39" s="568"/>
      <c r="BR39" s="568"/>
      <c r="BS39" s="569"/>
      <c r="BT39" s="49"/>
      <c r="BU39" s="30"/>
      <c r="BV39" s="50">
        <f>IF(B40="S",25,IF(B40="H",88,IF(B40="R",118,)))</f>
        <v>0</v>
      </c>
      <c r="BW39" s="50">
        <f>D40+BV39</f>
        <v>0</v>
      </c>
      <c r="BX39" s="114" t="e">
        <f>DATE(BW39,H40,31)</f>
        <v>#NUM!</v>
      </c>
      <c r="BY39" s="43"/>
      <c r="BZ39" s="574"/>
      <c r="CA39" s="574"/>
      <c r="CB39" s="509"/>
      <c r="CC39" s="599"/>
      <c r="CD39" s="123">
        <f>BN38</f>
        <v>0</v>
      </c>
      <c r="CE39" s="123">
        <f>BJ38</f>
        <v>0</v>
      </c>
      <c r="CF39" s="123">
        <f t="shared" si="20"/>
        <v>0</v>
      </c>
      <c r="CG39" s="113">
        <f>AZ39</f>
        <v>0</v>
      </c>
      <c r="CH39" s="113">
        <f t="shared" si="21"/>
        <v>0</v>
      </c>
    </row>
    <row r="40" spans="2:94" ht="16.5" customHeight="1">
      <c r="B40" s="660"/>
      <c r="C40" s="661"/>
      <c r="D40" s="661"/>
      <c r="E40" s="661"/>
      <c r="F40" s="662" t="s">
        <v>26</v>
      </c>
      <c r="G40" s="662"/>
      <c r="H40" s="676"/>
      <c r="I40" s="676"/>
      <c r="J40" s="662" t="s">
        <v>25</v>
      </c>
      <c r="K40" s="677"/>
      <c r="L40" s="656"/>
      <c r="M40" s="657"/>
      <c r="N40" s="657"/>
      <c r="O40" s="610"/>
      <c r="P40" s="610"/>
      <c r="Q40" s="611"/>
      <c r="R40" s="669"/>
      <c r="S40" s="670"/>
      <c r="T40" s="670"/>
      <c r="U40" s="670"/>
      <c r="V40" s="670"/>
      <c r="W40" s="670"/>
      <c r="X40" s="670"/>
      <c r="Y40" s="670"/>
      <c r="Z40" s="670"/>
      <c r="AA40" s="670"/>
      <c r="AB40" s="670"/>
      <c r="AC40" s="670"/>
      <c r="AD40" s="670"/>
      <c r="AE40" s="670"/>
      <c r="AF40" s="670"/>
      <c r="AG40" s="670"/>
      <c r="AH40" s="670"/>
      <c r="AI40" s="670"/>
      <c r="AJ40" s="671"/>
      <c r="AK40" s="663"/>
      <c r="AL40" s="664"/>
      <c r="AM40" s="664"/>
      <c r="AN40" s="664"/>
      <c r="AO40" s="664"/>
      <c r="AP40" s="664"/>
      <c r="AQ40" s="664"/>
      <c r="AR40" s="665"/>
      <c r="AS40" s="672"/>
      <c r="AT40" s="673"/>
      <c r="AU40" s="673"/>
      <c r="AV40" s="673"/>
      <c r="AW40" s="673"/>
      <c r="AX40" s="673"/>
      <c r="AY40" s="674"/>
      <c r="AZ40" s="398"/>
      <c r="BA40" s="399" t="s">
        <v>26</v>
      </c>
      <c r="BB40" s="398"/>
      <c r="BC40" s="399" t="s">
        <v>138</v>
      </c>
      <c r="BD40" s="675"/>
      <c r="BE40" s="667"/>
      <c r="BF40" s="667"/>
      <c r="BG40" s="667"/>
      <c r="BH40" s="667"/>
      <c r="BI40" s="668"/>
      <c r="BJ40" s="666"/>
      <c r="BK40" s="667"/>
      <c r="BL40" s="667"/>
      <c r="BM40" s="668"/>
      <c r="BN40" s="570"/>
      <c r="BO40" s="571"/>
      <c r="BP40" s="571"/>
      <c r="BQ40" s="571"/>
      <c r="BR40" s="571"/>
      <c r="BS40" s="572"/>
      <c r="BT40" s="49"/>
      <c r="BU40" s="30"/>
      <c r="BY40" s="43"/>
      <c r="BZ40" s="575"/>
      <c r="CA40" s="575"/>
      <c r="CB40" s="509"/>
      <c r="CC40" s="599"/>
      <c r="CD40" s="123">
        <f>BN38</f>
        <v>0</v>
      </c>
      <c r="CE40" s="123">
        <f>BJ38</f>
        <v>0</v>
      </c>
      <c r="CF40" s="123">
        <f t="shared" si="20"/>
        <v>0</v>
      </c>
      <c r="CG40" s="113">
        <f t="shared" si="22"/>
        <v>0</v>
      </c>
      <c r="CH40" s="113">
        <f t="shared" si="21"/>
        <v>0</v>
      </c>
    </row>
    <row r="41" spans="2:94" ht="16.5" customHeight="1">
      <c r="B41" s="647"/>
      <c r="C41" s="648"/>
      <c r="D41" s="648"/>
      <c r="E41" s="648"/>
      <c r="F41" s="649" t="s">
        <v>26</v>
      </c>
      <c r="G41" s="649"/>
      <c r="H41" s="650"/>
      <c r="I41" s="650"/>
      <c r="J41" s="649" t="s">
        <v>25</v>
      </c>
      <c r="K41" s="651"/>
      <c r="L41" s="652" t="str">
        <f>IFERROR(DATEDIF(BX41,BX42+1,"Y"),"")</f>
        <v/>
      </c>
      <c r="M41" s="653"/>
      <c r="N41" s="653"/>
      <c r="O41" s="606" t="str">
        <f>IFERROR(DATEDIF(BX41,BX42+1,"YM"),"")</f>
        <v/>
      </c>
      <c r="P41" s="606"/>
      <c r="Q41" s="607"/>
      <c r="R41" s="612"/>
      <c r="S41" s="613"/>
      <c r="T41" s="613"/>
      <c r="U41" s="613"/>
      <c r="V41" s="613"/>
      <c r="W41" s="613"/>
      <c r="X41" s="613"/>
      <c r="Y41" s="613"/>
      <c r="Z41" s="613"/>
      <c r="AA41" s="613"/>
      <c r="AB41" s="613"/>
      <c r="AC41" s="613"/>
      <c r="AD41" s="613"/>
      <c r="AE41" s="613"/>
      <c r="AF41" s="613"/>
      <c r="AG41" s="613"/>
      <c r="AH41" s="613"/>
      <c r="AI41" s="613"/>
      <c r="AJ41" s="614"/>
      <c r="AK41" s="618"/>
      <c r="AL41" s="619"/>
      <c r="AM41" s="619"/>
      <c r="AN41" s="619"/>
      <c r="AO41" s="619"/>
      <c r="AP41" s="619"/>
      <c r="AQ41" s="619"/>
      <c r="AR41" s="620"/>
      <c r="AS41" s="625"/>
      <c r="AT41" s="626"/>
      <c r="AU41" s="626"/>
      <c r="AV41" s="626"/>
      <c r="AW41" s="626"/>
      <c r="AX41" s="626"/>
      <c r="AY41" s="627"/>
      <c r="AZ41" s="394"/>
      <c r="BA41" s="395" t="s">
        <v>26</v>
      </c>
      <c r="BB41" s="394"/>
      <c r="BC41" s="395" t="s">
        <v>138</v>
      </c>
      <c r="BD41" s="628"/>
      <c r="BE41" s="629"/>
      <c r="BF41" s="629"/>
      <c r="BG41" s="629"/>
      <c r="BH41" s="629"/>
      <c r="BI41" s="630"/>
      <c r="BJ41" s="634"/>
      <c r="BK41" s="635"/>
      <c r="BL41" s="635"/>
      <c r="BM41" s="636"/>
      <c r="BN41" s="564"/>
      <c r="BO41" s="565"/>
      <c r="BP41" s="565"/>
      <c r="BQ41" s="565"/>
      <c r="BR41" s="565"/>
      <c r="BS41" s="566"/>
      <c r="BT41" s="49"/>
      <c r="BU41" s="30"/>
      <c r="BV41" s="50">
        <f>IF(B41="S",25,IF(B41="H",88,IF(B41="R",118,)))</f>
        <v>0</v>
      </c>
      <c r="BW41" s="50">
        <f>D41+BV41</f>
        <v>0</v>
      </c>
      <c r="BX41" s="114" t="e">
        <f>DATE(BW41,H41,1)</f>
        <v>#NUM!</v>
      </c>
      <c r="BY41" s="43"/>
      <c r="BZ41" s="573">
        <f t="shared" ref="BZ41" si="50">BN41</f>
        <v>0</v>
      </c>
      <c r="CA41" s="573">
        <f t="shared" ref="CA41" si="51">BJ41</f>
        <v>0</v>
      </c>
      <c r="CB41" s="509" t="str">
        <f t="shared" ref="CB41" si="52">L41</f>
        <v/>
      </c>
      <c r="CC41" s="599" t="str">
        <f t="shared" ref="CC41" si="53">O41</f>
        <v/>
      </c>
      <c r="CD41" s="123">
        <f>BN41</f>
        <v>0</v>
      </c>
      <c r="CE41" s="123">
        <f>BJ41</f>
        <v>0</v>
      </c>
      <c r="CF41" s="123">
        <f t="shared" si="20"/>
        <v>0</v>
      </c>
      <c r="CG41" s="113">
        <f t="shared" si="22"/>
        <v>0</v>
      </c>
      <c r="CH41" s="113">
        <f t="shared" si="21"/>
        <v>0</v>
      </c>
    </row>
    <row r="42" spans="2:94" ht="16.5" customHeight="1">
      <c r="B42" s="600" t="s">
        <v>27</v>
      </c>
      <c r="C42" s="601"/>
      <c r="D42" s="601"/>
      <c r="E42" s="601"/>
      <c r="F42" s="601"/>
      <c r="G42" s="601"/>
      <c r="H42" s="601"/>
      <c r="I42" s="601"/>
      <c r="J42" s="601"/>
      <c r="K42" s="602"/>
      <c r="L42" s="654"/>
      <c r="M42" s="655"/>
      <c r="N42" s="655"/>
      <c r="O42" s="608"/>
      <c r="P42" s="608"/>
      <c r="Q42" s="609"/>
      <c r="R42" s="615"/>
      <c r="S42" s="616"/>
      <c r="T42" s="616"/>
      <c r="U42" s="616"/>
      <c r="V42" s="616"/>
      <c r="W42" s="616"/>
      <c r="X42" s="616"/>
      <c r="Y42" s="616"/>
      <c r="Z42" s="616"/>
      <c r="AA42" s="616"/>
      <c r="AB42" s="616"/>
      <c r="AC42" s="616"/>
      <c r="AD42" s="616"/>
      <c r="AE42" s="616"/>
      <c r="AF42" s="616"/>
      <c r="AG42" s="616"/>
      <c r="AH42" s="616"/>
      <c r="AI42" s="616"/>
      <c r="AJ42" s="617"/>
      <c r="AK42" s="621"/>
      <c r="AL42" s="577"/>
      <c r="AM42" s="577"/>
      <c r="AN42" s="577"/>
      <c r="AO42" s="577"/>
      <c r="AP42" s="577"/>
      <c r="AQ42" s="577"/>
      <c r="AR42" s="622"/>
      <c r="AS42" s="603"/>
      <c r="AT42" s="604"/>
      <c r="AU42" s="604"/>
      <c r="AV42" s="604"/>
      <c r="AW42" s="604"/>
      <c r="AX42" s="604"/>
      <c r="AY42" s="605"/>
      <c r="AZ42" s="396"/>
      <c r="BA42" s="397" t="s">
        <v>26</v>
      </c>
      <c r="BB42" s="396"/>
      <c r="BC42" s="397" t="s">
        <v>138</v>
      </c>
      <c r="BD42" s="631"/>
      <c r="BE42" s="632"/>
      <c r="BF42" s="632"/>
      <c r="BG42" s="632"/>
      <c r="BH42" s="632"/>
      <c r="BI42" s="633"/>
      <c r="BJ42" s="637"/>
      <c r="BK42" s="638"/>
      <c r="BL42" s="638"/>
      <c r="BM42" s="639"/>
      <c r="BN42" s="567"/>
      <c r="BO42" s="568"/>
      <c r="BP42" s="568"/>
      <c r="BQ42" s="568"/>
      <c r="BR42" s="568"/>
      <c r="BS42" s="569"/>
      <c r="BT42" s="49"/>
      <c r="BU42" s="30"/>
      <c r="BV42" s="50">
        <f>IF(B43="S",25,IF(B43="H",88,IF(B43="R",118,)))</f>
        <v>0</v>
      </c>
      <c r="BW42" s="50">
        <f>D43+BV42</f>
        <v>0</v>
      </c>
      <c r="BX42" s="114" t="e">
        <f>DATE(BW42,H43,31)</f>
        <v>#NUM!</v>
      </c>
      <c r="BY42" s="43"/>
      <c r="BZ42" s="574"/>
      <c r="CA42" s="574"/>
      <c r="CB42" s="509"/>
      <c r="CC42" s="599"/>
      <c r="CD42" s="123">
        <f>BN41</f>
        <v>0</v>
      </c>
      <c r="CE42" s="123">
        <f>BJ41</f>
        <v>0</v>
      </c>
      <c r="CF42" s="123">
        <f t="shared" si="20"/>
        <v>0</v>
      </c>
      <c r="CG42" s="113">
        <f t="shared" si="22"/>
        <v>0</v>
      </c>
      <c r="CH42" s="113">
        <f t="shared" si="21"/>
        <v>0</v>
      </c>
    </row>
    <row r="43" spans="2:94" ht="16.5" customHeight="1">
      <c r="B43" s="660"/>
      <c r="C43" s="661"/>
      <c r="D43" s="661"/>
      <c r="E43" s="661"/>
      <c r="F43" s="662" t="s">
        <v>26</v>
      </c>
      <c r="G43" s="662"/>
      <c r="H43" s="676"/>
      <c r="I43" s="676"/>
      <c r="J43" s="662" t="s">
        <v>25</v>
      </c>
      <c r="K43" s="677"/>
      <c r="L43" s="656"/>
      <c r="M43" s="657"/>
      <c r="N43" s="657"/>
      <c r="O43" s="610"/>
      <c r="P43" s="610"/>
      <c r="Q43" s="611"/>
      <c r="R43" s="669"/>
      <c r="S43" s="670"/>
      <c r="T43" s="670"/>
      <c r="U43" s="670"/>
      <c r="V43" s="670"/>
      <c r="W43" s="670"/>
      <c r="X43" s="670"/>
      <c r="Y43" s="670"/>
      <c r="Z43" s="670"/>
      <c r="AA43" s="670"/>
      <c r="AB43" s="670"/>
      <c r="AC43" s="670"/>
      <c r="AD43" s="670"/>
      <c r="AE43" s="670"/>
      <c r="AF43" s="670"/>
      <c r="AG43" s="670"/>
      <c r="AH43" s="670"/>
      <c r="AI43" s="670"/>
      <c r="AJ43" s="671"/>
      <c r="AK43" s="663"/>
      <c r="AL43" s="664"/>
      <c r="AM43" s="664"/>
      <c r="AN43" s="664"/>
      <c r="AO43" s="664"/>
      <c r="AP43" s="664"/>
      <c r="AQ43" s="664"/>
      <c r="AR43" s="665"/>
      <c r="AS43" s="672"/>
      <c r="AT43" s="673"/>
      <c r="AU43" s="673"/>
      <c r="AV43" s="673"/>
      <c r="AW43" s="673"/>
      <c r="AX43" s="673"/>
      <c r="AY43" s="674"/>
      <c r="AZ43" s="398"/>
      <c r="BA43" s="401" t="s">
        <v>26</v>
      </c>
      <c r="BB43" s="398"/>
      <c r="BC43" s="399" t="s">
        <v>138</v>
      </c>
      <c r="BD43" s="675"/>
      <c r="BE43" s="667"/>
      <c r="BF43" s="667"/>
      <c r="BG43" s="667"/>
      <c r="BH43" s="667"/>
      <c r="BI43" s="668"/>
      <c r="BJ43" s="666"/>
      <c r="BK43" s="667"/>
      <c r="BL43" s="667"/>
      <c r="BM43" s="668"/>
      <c r="BN43" s="570"/>
      <c r="BO43" s="571"/>
      <c r="BP43" s="571"/>
      <c r="BQ43" s="571"/>
      <c r="BR43" s="571"/>
      <c r="BS43" s="572"/>
      <c r="BT43" s="49"/>
      <c r="BU43" s="30"/>
      <c r="BY43" s="43"/>
      <c r="BZ43" s="575"/>
      <c r="CA43" s="575"/>
      <c r="CB43" s="509"/>
      <c r="CC43" s="599"/>
      <c r="CD43" s="123">
        <f>BN41</f>
        <v>0</v>
      </c>
      <c r="CE43" s="123">
        <f>BJ41</f>
        <v>0</v>
      </c>
      <c r="CF43" s="123">
        <f t="shared" si="20"/>
        <v>0</v>
      </c>
      <c r="CG43" s="113">
        <f t="shared" si="22"/>
        <v>0</v>
      </c>
      <c r="CH43" s="113">
        <f t="shared" si="21"/>
        <v>0</v>
      </c>
    </row>
    <row r="44" spans="2:94" ht="16.5" customHeight="1">
      <c r="B44" s="647"/>
      <c r="C44" s="648"/>
      <c r="D44" s="648"/>
      <c r="E44" s="648"/>
      <c r="F44" s="649" t="s">
        <v>26</v>
      </c>
      <c r="G44" s="649"/>
      <c r="H44" s="650"/>
      <c r="I44" s="650"/>
      <c r="J44" s="649" t="s">
        <v>25</v>
      </c>
      <c r="K44" s="651"/>
      <c r="L44" s="652" t="str">
        <f>IFERROR(DATEDIF(BX44,BX45+1,"Y"),"")</f>
        <v/>
      </c>
      <c r="M44" s="653"/>
      <c r="N44" s="653"/>
      <c r="O44" s="606" t="str">
        <f>IFERROR(DATEDIF(BX44,BX45+1,"YM"),"")</f>
        <v/>
      </c>
      <c r="P44" s="606"/>
      <c r="Q44" s="607"/>
      <c r="R44" s="612"/>
      <c r="S44" s="613"/>
      <c r="T44" s="613"/>
      <c r="U44" s="613"/>
      <c r="V44" s="613"/>
      <c r="W44" s="613"/>
      <c r="X44" s="613"/>
      <c r="Y44" s="613"/>
      <c r="Z44" s="613"/>
      <c r="AA44" s="613"/>
      <c r="AB44" s="613"/>
      <c r="AC44" s="613"/>
      <c r="AD44" s="613"/>
      <c r="AE44" s="613"/>
      <c r="AF44" s="613"/>
      <c r="AG44" s="613"/>
      <c r="AH44" s="613"/>
      <c r="AI44" s="613"/>
      <c r="AJ44" s="614"/>
      <c r="AK44" s="618"/>
      <c r="AL44" s="619"/>
      <c r="AM44" s="619"/>
      <c r="AN44" s="619"/>
      <c r="AO44" s="619"/>
      <c r="AP44" s="619"/>
      <c r="AQ44" s="619"/>
      <c r="AR44" s="620"/>
      <c r="AS44" s="625"/>
      <c r="AT44" s="626"/>
      <c r="AU44" s="626"/>
      <c r="AV44" s="626"/>
      <c r="AW44" s="626"/>
      <c r="AX44" s="626"/>
      <c r="AY44" s="627"/>
      <c r="AZ44" s="394"/>
      <c r="BA44" s="395" t="s">
        <v>26</v>
      </c>
      <c r="BB44" s="394"/>
      <c r="BC44" s="395" t="s">
        <v>138</v>
      </c>
      <c r="BD44" s="628"/>
      <c r="BE44" s="629"/>
      <c r="BF44" s="629"/>
      <c r="BG44" s="629"/>
      <c r="BH44" s="629"/>
      <c r="BI44" s="630"/>
      <c r="BJ44" s="634"/>
      <c r="BK44" s="635"/>
      <c r="BL44" s="635"/>
      <c r="BM44" s="636"/>
      <c r="BN44" s="564"/>
      <c r="BO44" s="565"/>
      <c r="BP44" s="565"/>
      <c r="BQ44" s="565"/>
      <c r="BR44" s="565"/>
      <c r="BS44" s="566"/>
      <c r="BT44" s="49"/>
      <c r="BU44" s="30"/>
      <c r="BV44" s="50">
        <f>IF(B44="S",25,IF(B44="H",88,IF(B44="R",118,)))</f>
        <v>0</v>
      </c>
      <c r="BW44" s="50">
        <f>D44+BV44</f>
        <v>0</v>
      </c>
      <c r="BX44" s="114" t="e">
        <f>DATE(BW44,H44,1)</f>
        <v>#NUM!</v>
      </c>
      <c r="BY44" s="43"/>
      <c r="BZ44" s="573">
        <f t="shared" ref="BZ44" si="54">BN44</f>
        <v>0</v>
      </c>
      <c r="CA44" s="573">
        <f t="shared" ref="CA44" si="55">BJ44</f>
        <v>0</v>
      </c>
      <c r="CB44" s="509" t="str">
        <f t="shared" ref="CB44" si="56">L44</f>
        <v/>
      </c>
      <c r="CC44" s="599" t="str">
        <f t="shared" ref="CC44" si="57">O44</f>
        <v/>
      </c>
      <c r="CD44" s="123">
        <f>BN44</f>
        <v>0</v>
      </c>
      <c r="CE44" s="123">
        <f>BJ44</f>
        <v>0</v>
      </c>
      <c r="CF44" s="123">
        <f t="shared" si="20"/>
        <v>0</v>
      </c>
      <c r="CG44" s="113">
        <f t="shared" si="22"/>
        <v>0</v>
      </c>
      <c r="CH44" s="113">
        <f t="shared" si="21"/>
        <v>0</v>
      </c>
    </row>
    <row r="45" spans="2:94" ht="16.5" customHeight="1">
      <c r="B45" s="600" t="s">
        <v>27</v>
      </c>
      <c r="C45" s="601"/>
      <c r="D45" s="601"/>
      <c r="E45" s="601"/>
      <c r="F45" s="601"/>
      <c r="G45" s="601"/>
      <c r="H45" s="601"/>
      <c r="I45" s="601"/>
      <c r="J45" s="601"/>
      <c r="K45" s="602"/>
      <c r="L45" s="654"/>
      <c r="M45" s="655"/>
      <c r="N45" s="655"/>
      <c r="O45" s="608"/>
      <c r="P45" s="608"/>
      <c r="Q45" s="609"/>
      <c r="R45" s="615"/>
      <c r="S45" s="616"/>
      <c r="T45" s="616"/>
      <c r="U45" s="616"/>
      <c r="V45" s="616"/>
      <c r="W45" s="616"/>
      <c r="X45" s="616"/>
      <c r="Y45" s="616"/>
      <c r="Z45" s="616"/>
      <c r="AA45" s="616"/>
      <c r="AB45" s="616"/>
      <c r="AC45" s="616"/>
      <c r="AD45" s="616"/>
      <c r="AE45" s="616"/>
      <c r="AF45" s="616"/>
      <c r="AG45" s="616"/>
      <c r="AH45" s="616"/>
      <c r="AI45" s="616"/>
      <c r="AJ45" s="617"/>
      <c r="AK45" s="621"/>
      <c r="AL45" s="577"/>
      <c r="AM45" s="577"/>
      <c r="AN45" s="577"/>
      <c r="AO45" s="577"/>
      <c r="AP45" s="577"/>
      <c r="AQ45" s="577"/>
      <c r="AR45" s="622"/>
      <c r="AS45" s="603"/>
      <c r="AT45" s="604"/>
      <c r="AU45" s="604"/>
      <c r="AV45" s="604"/>
      <c r="AW45" s="604"/>
      <c r="AX45" s="604"/>
      <c r="AY45" s="605"/>
      <c r="AZ45" s="396"/>
      <c r="BA45" s="397" t="s">
        <v>26</v>
      </c>
      <c r="BB45" s="396"/>
      <c r="BC45" s="397" t="s">
        <v>138</v>
      </c>
      <c r="BD45" s="631"/>
      <c r="BE45" s="632"/>
      <c r="BF45" s="632"/>
      <c r="BG45" s="632"/>
      <c r="BH45" s="632"/>
      <c r="BI45" s="633"/>
      <c r="BJ45" s="637"/>
      <c r="BK45" s="638"/>
      <c r="BL45" s="638"/>
      <c r="BM45" s="639"/>
      <c r="BN45" s="567"/>
      <c r="BO45" s="568"/>
      <c r="BP45" s="568"/>
      <c r="BQ45" s="568"/>
      <c r="BR45" s="568"/>
      <c r="BS45" s="569"/>
      <c r="BT45" s="49"/>
      <c r="BU45" s="30"/>
      <c r="BV45" s="50">
        <f>IF(B46="S",25,IF(B46="H",88,IF(B46="R",118,)))</f>
        <v>0</v>
      </c>
      <c r="BW45" s="50">
        <f>D46+BV45</f>
        <v>0</v>
      </c>
      <c r="BX45" s="114" t="e">
        <f>DATE(BW45,H46,31)</f>
        <v>#NUM!</v>
      </c>
      <c r="BY45" s="43"/>
      <c r="BZ45" s="574"/>
      <c r="CA45" s="574"/>
      <c r="CB45" s="509"/>
      <c r="CC45" s="599"/>
      <c r="CD45" s="123">
        <f>BN44</f>
        <v>0</v>
      </c>
      <c r="CE45" s="123">
        <f>BJ44</f>
        <v>0</v>
      </c>
      <c r="CF45" s="123">
        <f t="shared" si="20"/>
        <v>0</v>
      </c>
      <c r="CG45" s="113">
        <f t="shared" si="22"/>
        <v>0</v>
      </c>
      <c r="CH45" s="113">
        <f t="shared" si="21"/>
        <v>0</v>
      </c>
    </row>
    <row r="46" spans="2:94" ht="16.5" customHeight="1">
      <c r="B46" s="660"/>
      <c r="C46" s="661"/>
      <c r="D46" s="661"/>
      <c r="E46" s="661"/>
      <c r="F46" s="662" t="s">
        <v>26</v>
      </c>
      <c r="G46" s="662"/>
      <c r="H46" s="676"/>
      <c r="I46" s="676"/>
      <c r="J46" s="662" t="s">
        <v>25</v>
      </c>
      <c r="K46" s="677"/>
      <c r="L46" s="656"/>
      <c r="M46" s="657"/>
      <c r="N46" s="657"/>
      <c r="O46" s="610"/>
      <c r="P46" s="610"/>
      <c r="Q46" s="611"/>
      <c r="R46" s="669"/>
      <c r="S46" s="670"/>
      <c r="T46" s="670"/>
      <c r="U46" s="670"/>
      <c r="V46" s="670"/>
      <c r="W46" s="670"/>
      <c r="X46" s="670"/>
      <c r="Y46" s="670"/>
      <c r="Z46" s="670"/>
      <c r="AA46" s="670"/>
      <c r="AB46" s="670"/>
      <c r="AC46" s="670"/>
      <c r="AD46" s="670"/>
      <c r="AE46" s="670"/>
      <c r="AF46" s="670"/>
      <c r="AG46" s="670"/>
      <c r="AH46" s="670"/>
      <c r="AI46" s="670"/>
      <c r="AJ46" s="671"/>
      <c r="AK46" s="663"/>
      <c r="AL46" s="664"/>
      <c r="AM46" s="664"/>
      <c r="AN46" s="664"/>
      <c r="AO46" s="664"/>
      <c r="AP46" s="664"/>
      <c r="AQ46" s="664"/>
      <c r="AR46" s="665"/>
      <c r="AS46" s="672"/>
      <c r="AT46" s="673"/>
      <c r="AU46" s="673"/>
      <c r="AV46" s="673"/>
      <c r="AW46" s="673"/>
      <c r="AX46" s="673"/>
      <c r="AY46" s="674"/>
      <c r="AZ46" s="398"/>
      <c r="BA46" s="399" t="s">
        <v>26</v>
      </c>
      <c r="BB46" s="398"/>
      <c r="BC46" s="399" t="s">
        <v>138</v>
      </c>
      <c r="BD46" s="675"/>
      <c r="BE46" s="667"/>
      <c r="BF46" s="667"/>
      <c r="BG46" s="667"/>
      <c r="BH46" s="667"/>
      <c r="BI46" s="668"/>
      <c r="BJ46" s="666"/>
      <c r="BK46" s="667"/>
      <c r="BL46" s="667"/>
      <c r="BM46" s="668"/>
      <c r="BN46" s="570"/>
      <c r="BO46" s="571"/>
      <c r="BP46" s="571"/>
      <c r="BQ46" s="571"/>
      <c r="BR46" s="571"/>
      <c r="BS46" s="572"/>
      <c r="BT46" s="49"/>
      <c r="BU46" s="30"/>
      <c r="BY46" s="43"/>
      <c r="BZ46" s="575"/>
      <c r="CA46" s="575"/>
      <c r="CB46" s="509"/>
      <c r="CC46" s="599"/>
      <c r="CD46" s="123">
        <f>BN44</f>
        <v>0</v>
      </c>
      <c r="CE46" s="123">
        <f>BJ44</f>
        <v>0</v>
      </c>
      <c r="CF46" s="123">
        <f t="shared" si="20"/>
        <v>0</v>
      </c>
      <c r="CG46" s="113">
        <f t="shared" si="22"/>
        <v>0</v>
      </c>
      <c r="CH46" s="113">
        <f t="shared" si="21"/>
        <v>0</v>
      </c>
    </row>
    <row r="47" spans="2:94" ht="16.5" customHeight="1">
      <c r="B47" s="647"/>
      <c r="C47" s="648"/>
      <c r="D47" s="648"/>
      <c r="E47" s="648"/>
      <c r="F47" s="649" t="s">
        <v>26</v>
      </c>
      <c r="G47" s="649"/>
      <c r="H47" s="650"/>
      <c r="I47" s="650"/>
      <c r="J47" s="649" t="s">
        <v>25</v>
      </c>
      <c r="K47" s="651"/>
      <c r="L47" s="652" t="str">
        <f>IFERROR(DATEDIF(BX47,BX48+1,"Y"),"")</f>
        <v/>
      </c>
      <c r="M47" s="653"/>
      <c r="N47" s="653"/>
      <c r="O47" s="606" t="str">
        <f>IFERROR(DATEDIF(BX47,BX48+1,"YM"),"")</f>
        <v/>
      </c>
      <c r="P47" s="606"/>
      <c r="Q47" s="607"/>
      <c r="R47" s="612"/>
      <c r="S47" s="613"/>
      <c r="T47" s="613"/>
      <c r="U47" s="613"/>
      <c r="V47" s="613"/>
      <c r="W47" s="613"/>
      <c r="X47" s="613"/>
      <c r="Y47" s="613"/>
      <c r="Z47" s="613"/>
      <c r="AA47" s="613"/>
      <c r="AB47" s="613"/>
      <c r="AC47" s="613"/>
      <c r="AD47" s="613"/>
      <c r="AE47" s="613"/>
      <c r="AF47" s="613"/>
      <c r="AG47" s="613"/>
      <c r="AH47" s="613"/>
      <c r="AI47" s="613"/>
      <c r="AJ47" s="614"/>
      <c r="AK47" s="618"/>
      <c r="AL47" s="619"/>
      <c r="AM47" s="619"/>
      <c r="AN47" s="619"/>
      <c r="AO47" s="619"/>
      <c r="AP47" s="619"/>
      <c r="AQ47" s="619"/>
      <c r="AR47" s="620"/>
      <c r="AS47" s="625"/>
      <c r="AT47" s="626"/>
      <c r="AU47" s="626"/>
      <c r="AV47" s="626"/>
      <c r="AW47" s="626"/>
      <c r="AX47" s="626"/>
      <c r="AY47" s="627"/>
      <c r="AZ47" s="394"/>
      <c r="BA47" s="395" t="s">
        <v>26</v>
      </c>
      <c r="BB47" s="394"/>
      <c r="BC47" s="395" t="s">
        <v>138</v>
      </c>
      <c r="BD47" s="628"/>
      <c r="BE47" s="629"/>
      <c r="BF47" s="629"/>
      <c r="BG47" s="629"/>
      <c r="BH47" s="629"/>
      <c r="BI47" s="630"/>
      <c r="BJ47" s="634"/>
      <c r="BK47" s="635"/>
      <c r="BL47" s="635"/>
      <c r="BM47" s="636"/>
      <c r="BN47" s="564"/>
      <c r="BO47" s="565"/>
      <c r="BP47" s="565"/>
      <c r="BQ47" s="565"/>
      <c r="BR47" s="565"/>
      <c r="BS47" s="566"/>
      <c r="BT47" s="49"/>
      <c r="BU47" s="30"/>
      <c r="BV47" s="50">
        <f>IF(B47="S",25,IF(B47="H",88,IF(B47="R",118,)))</f>
        <v>0</v>
      </c>
      <c r="BW47" s="50">
        <f>D47+BV47</f>
        <v>0</v>
      </c>
      <c r="BX47" s="114" t="e">
        <f>DATE(BW47,H47,1)</f>
        <v>#NUM!</v>
      </c>
      <c r="BY47" s="43"/>
      <c r="BZ47" s="573">
        <f t="shared" ref="BZ47" si="58">BN47</f>
        <v>0</v>
      </c>
      <c r="CA47" s="573">
        <f t="shared" ref="CA47" si="59">BJ47</f>
        <v>0</v>
      </c>
      <c r="CB47" s="509" t="str">
        <f t="shared" ref="CB47" si="60">L47</f>
        <v/>
      </c>
      <c r="CC47" s="599" t="str">
        <f t="shared" ref="CC47" si="61">O47</f>
        <v/>
      </c>
      <c r="CD47" s="123">
        <f>BN47</f>
        <v>0</v>
      </c>
      <c r="CE47" s="123">
        <f>BJ47</f>
        <v>0</v>
      </c>
      <c r="CF47" s="123">
        <f t="shared" si="20"/>
        <v>0</v>
      </c>
      <c r="CG47" s="113">
        <f t="shared" si="22"/>
        <v>0</v>
      </c>
      <c r="CH47" s="113">
        <f t="shared" si="21"/>
        <v>0</v>
      </c>
    </row>
    <row r="48" spans="2:94" ht="16.5" customHeight="1">
      <c r="B48" s="600" t="s">
        <v>27</v>
      </c>
      <c r="C48" s="601"/>
      <c r="D48" s="601"/>
      <c r="E48" s="601"/>
      <c r="F48" s="601"/>
      <c r="G48" s="601"/>
      <c r="H48" s="601"/>
      <c r="I48" s="601"/>
      <c r="J48" s="601"/>
      <c r="K48" s="602"/>
      <c r="L48" s="654"/>
      <c r="M48" s="655"/>
      <c r="N48" s="655"/>
      <c r="O48" s="608"/>
      <c r="P48" s="608"/>
      <c r="Q48" s="609"/>
      <c r="R48" s="615"/>
      <c r="S48" s="616"/>
      <c r="T48" s="616"/>
      <c r="U48" s="616"/>
      <c r="V48" s="616"/>
      <c r="W48" s="616"/>
      <c r="X48" s="616"/>
      <c r="Y48" s="616"/>
      <c r="Z48" s="616"/>
      <c r="AA48" s="616"/>
      <c r="AB48" s="616"/>
      <c r="AC48" s="616"/>
      <c r="AD48" s="616"/>
      <c r="AE48" s="616"/>
      <c r="AF48" s="616"/>
      <c r="AG48" s="616"/>
      <c r="AH48" s="616"/>
      <c r="AI48" s="616"/>
      <c r="AJ48" s="617"/>
      <c r="AK48" s="621"/>
      <c r="AL48" s="577"/>
      <c r="AM48" s="577"/>
      <c r="AN48" s="577"/>
      <c r="AO48" s="577"/>
      <c r="AP48" s="577"/>
      <c r="AQ48" s="577"/>
      <c r="AR48" s="622"/>
      <c r="AS48" s="603"/>
      <c r="AT48" s="604"/>
      <c r="AU48" s="604"/>
      <c r="AV48" s="604"/>
      <c r="AW48" s="604"/>
      <c r="AX48" s="604"/>
      <c r="AY48" s="605"/>
      <c r="AZ48" s="396"/>
      <c r="BA48" s="397" t="s">
        <v>26</v>
      </c>
      <c r="BB48" s="396"/>
      <c r="BC48" s="397" t="s">
        <v>138</v>
      </c>
      <c r="BD48" s="631"/>
      <c r="BE48" s="632"/>
      <c r="BF48" s="632"/>
      <c r="BG48" s="632"/>
      <c r="BH48" s="632"/>
      <c r="BI48" s="633"/>
      <c r="BJ48" s="637"/>
      <c r="BK48" s="638"/>
      <c r="BL48" s="638"/>
      <c r="BM48" s="639"/>
      <c r="BN48" s="567"/>
      <c r="BO48" s="568"/>
      <c r="BP48" s="568"/>
      <c r="BQ48" s="568"/>
      <c r="BR48" s="568"/>
      <c r="BS48" s="569"/>
      <c r="BT48" s="49"/>
      <c r="BU48" s="30"/>
      <c r="BV48" s="50">
        <f>IF(B49="S",25,IF(B49="H",88,IF(B49="R",118,)))</f>
        <v>0</v>
      </c>
      <c r="BW48" s="50">
        <f>D49+BV48</f>
        <v>0</v>
      </c>
      <c r="BX48" s="114" t="e">
        <f>DATE(BW48,H49,31)</f>
        <v>#NUM!</v>
      </c>
      <c r="BY48" s="43"/>
      <c r="BZ48" s="574"/>
      <c r="CA48" s="574"/>
      <c r="CB48" s="509"/>
      <c r="CC48" s="599"/>
      <c r="CD48" s="123">
        <f>BN47</f>
        <v>0</v>
      </c>
      <c r="CE48" s="123">
        <f>BJ47</f>
        <v>0</v>
      </c>
      <c r="CF48" s="123">
        <f t="shared" si="20"/>
        <v>0</v>
      </c>
      <c r="CG48" s="113">
        <f t="shared" si="22"/>
        <v>0</v>
      </c>
      <c r="CH48" s="113">
        <f t="shared" si="21"/>
        <v>0</v>
      </c>
    </row>
    <row r="49" spans="2:86" ht="16.5" customHeight="1">
      <c r="B49" s="660"/>
      <c r="C49" s="661"/>
      <c r="D49" s="661"/>
      <c r="E49" s="661"/>
      <c r="F49" s="662" t="s">
        <v>26</v>
      </c>
      <c r="G49" s="662"/>
      <c r="H49" s="676"/>
      <c r="I49" s="676"/>
      <c r="J49" s="662" t="s">
        <v>25</v>
      </c>
      <c r="K49" s="677"/>
      <c r="L49" s="656"/>
      <c r="M49" s="657"/>
      <c r="N49" s="657"/>
      <c r="O49" s="610"/>
      <c r="P49" s="610"/>
      <c r="Q49" s="611"/>
      <c r="R49" s="669"/>
      <c r="S49" s="670"/>
      <c r="T49" s="670"/>
      <c r="U49" s="670"/>
      <c r="V49" s="670"/>
      <c r="W49" s="670"/>
      <c r="X49" s="670"/>
      <c r="Y49" s="670"/>
      <c r="Z49" s="670"/>
      <c r="AA49" s="670"/>
      <c r="AB49" s="670"/>
      <c r="AC49" s="670"/>
      <c r="AD49" s="670"/>
      <c r="AE49" s="670"/>
      <c r="AF49" s="670"/>
      <c r="AG49" s="670"/>
      <c r="AH49" s="670"/>
      <c r="AI49" s="670"/>
      <c r="AJ49" s="671"/>
      <c r="AK49" s="663"/>
      <c r="AL49" s="664"/>
      <c r="AM49" s="664"/>
      <c r="AN49" s="664"/>
      <c r="AO49" s="664"/>
      <c r="AP49" s="664"/>
      <c r="AQ49" s="664"/>
      <c r="AR49" s="665"/>
      <c r="AS49" s="672"/>
      <c r="AT49" s="673"/>
      <c r="AU49" s="673"/>
      <c r="AV49" s="673"/>
      <c r="AW49" s="673"/>
      <c r="AX49" s="673"/>
      <c r="AY49" s="674"/>
      <c r="AZ49" s="398"/>
      <c r="BA49" s="399" t="s">
        <v>26</v>
      </c>
      <c r="BB49" s="398"/>
      <c r="BC49" s="399" t="s">
        <v>138</v>
      </c>
      <c r="BD49" s="675"/>
      <c r="BE49" s="667"/>
      <c r="BF49" s="667"/>
      <c r="BG49" s="667"/>
      <c r="BH49" s="667"/>
      <c r="BI49" s="668"/>
      <c r="BJ49" s="666"/>
      <c r="BK49" s="667"/>
      <c r="BL49" s="667"/>
      <c r="BM49" s="668"/>
      <c r="BN49" s="570"/>
      <c r="BO49" s="571"/>
      <c r="BP49" s="571"/>
      <c r="BQ49" s="571"/>
      <c r="BR49" s="571"/>
      <c r="BS49" s="572"/>
      <c r="BT49" s="49"/>
      <c r="BU49" s="30"/>
      <c r="BY49" s="43"/>
      <c r="BZ49" s="575"/>
      <c r="CA49" s="575"/>
      <c r="CB49" s="509"/>
      <c r="CC49" s="599"/>
      <c r="CD49" s="123">
        <f>BN47</f>
        <v>0</v>
      </c>
      <c r="CE49" s="123">
        <f>BJ47</f>
        <v>0</v>
      </c>
      <c r="CF49" s="123">
        <f t="shared" si="20"/>
        <v>0</v>
      </c>
      <c r="CG49" s="113">
        <f t="shared" si="22"/>
        <v>0</v>
      </c>
      <c r="CH49" s="113">
        <f t="shared" si="21"/>
        <v>0</v>
      </c>
    </row>
    <row r="50" spans="2:86" ht="16.5" customHeight="1">
      <c r="B50" s="647"/>
      <c r="C50" s="648"/>
      <c r="D50" s="648"/>
      <c r="E50" s="648"/>
      <c r="F50" s="649" t="s">
        <v>26</v>
      </c>
      <c r="G50" s="649"/>
      <c r="H50" s="650"/>
      <c r="I50" s="650"/>
      <c r="J50" s="649" t="s">
        <v>25</v>
      </c>
      <c r="K50" s="651"/>
      <c r="L50" s="652" t="str">
        <f>IFERROR(DATEDIF(BX50,BX51+1,"Y"),"")</f>
        <v/>
      </c>
      <c r="M50" s="653"/>
      <c r="N50" s="653"/>
      <c r="O50" s="606" t="str">
        <f>IFERROR(DATEDIF(BX50,BX51+1,"YM"),"")</f>
        <v/>
      </c>
      <c r="P50" s="606"/>
      <c r="Q50" s="607"/>
      <c r="R50" s="612"/>
      <c r="S50" s="613"/>
      <c r="T50" s="613"/>
      <c r="U50" s="613"/>
      <c r="V50" s="613"/>
      <c r="W50" s="613"/>
      <c r="X50" s="613"/>
      <c r="Y50" s="613"/>
      <c r="Z50" s="613"/>
      <c r="AA50" s="613"/>
      <c r="AB50" s="613"/>
      <c r="AC50" s="613"/>
      <c r="AD50" s="613"/>
      <c r="AE50" s="613"/>
      <c r="AF50" s="613"/>
      <c r="AG50" s="613"/>
      <c r="AH50" s="613"/>
      <c r="AI50" s="613"/>
      <c r="AJ50" s="614"/>
      <c r="AK50" s="618"/>
      <c r="AL50" s="619"/>
      <c r="AM50" s="619"/>
      <c r="AN50" s="619"/>
      <c r="AO50" s="619"/>
      <c r="AP50" s="619"/>
      <c r="AQ50" s="619"/>
      <c r="AR50" s="620"/>
      <c r="AS50" s="625"/>
      <c r="AT50" s="626"/>
      <c r="AU50" s="626"/>
      <c r="AV50" s="626"/>
      <c r="AW50" s="626"/>
      <c r="AX50" s="626"/>
      <c r="AY50" s="627"/>
      <c r="AZ50" s="394"/>
      <c r="BA50" s="395" t="s">
        <v>26</v>
      </c>
      <c r="BB50" s="394"/>
      <c r="BC50" s="395" t="s">
        <v>138</v>
      </c>
      <c r="BD50" s="628"/>
      <c r="BE50" s="629"/>
      <c r="BF50" s="629"/>
      <c r="BG50" s="629"/>
      <c r="BH50" s="629"/>
      <c r="BI50" s="630"/>
      <c r="BJ50" s="634"/>
      <c r="BK50" s="635"/>
      <c r="BL50" s="635"/>
      <c r="BM50" s="636"/>
      <c r="BN50" s="564"/>
      <c r="BO50" s="565"/>
      <c r="BP50" s="565"/>
      <c r="BQ50" s="565"/>
      <c r="BR50" s="565"/>
      <c r="BS50" s="566"/>
      <c r="BT50" s="49"/>
      <c r="BU50" s="30"/>
      <c r="BV50" s="50">
        <f>IF(B50="S",25,IF(B50="H",88,IF(B50="R",118,)))</f>
        <v>0</v>
      </c>
      <c r="BW50" s="50">
        <f>D50+BV50</f>
        <v>0</v>
      </c>
      <c r="BX50" s="114" t="e">
        <f>DATE(BW50,H50,1)</f>
        <v>#NUM!</v>
      </c>
      <c r="BY50" s="43"/>
      <c r="BZ50" s="573">
        <f>BN50</f>
        <v>0</v>
      </c>
      <c r="CA50" s="573">
        <f t="shared" ref="CA50" si="62">BJ50</f>
        <v>0</v>
      </c>
      <c r="CB50" s="509" t="str">
        <f t="shared" ref="CB50" si="63">L50</f>
        <v/>
      </c>
      <c r="CC50" s="599" t="str">
        <f t="shared" ref="CC50" si="64">O50</f>
        <v/>
      </c>
      <c r="CD50" s="123">
        <f>BN50</f>
        <v>0</v>
      </c>
      <c r="CE50" s="123">
        <f>BJ50</f>
        <v>0</v>
      </c>
      <c r="CF50" s="123">
        <f t="shared" si="20"/>
        <v>0</v>
      </c>
      <c r="CG50" s="113">
        <f t="shared" si="22"/>
        <v>0</v>
      </c>
      <c r="CH50" s="113">
        <f t="shared" si="21"/>
        <v>0</v>
      </c>
    </row>
    <row r="51" spans="2:86" ht="16.5" customHeight="1">
      <c r="B51" s="600" t="s">
        <v>27</v>
      </c>
      <c r="C51" s="601"/>
      <c r="D51" s="601"/>
      <c r="E51" s="601"/>
      <c r="F51" s="601"/>
      <c r="G51" s="601"/>
      <c r="H51" s="601"/>
      <c r="I51" s="601"/>
      <c r="J51" s="601"/>
      <c r="K51" s="602"/>
      <c r="L51" s="654"/>
      <c r="M51" s="655"/>
      <c r="N51" s="655"/>
      <c r="O51" s="608"/>
      <c r="P51" s="608"/>
      <c r="Q51" s="609"/>
      <c r="R51" s="615"/>
      <c r="S51" s="616"/>
      <c r="T51" s="616"/>
      <c r="U51" s="616"/>
      <c r="V51" s="616"/>
      <c r="W51" s="616"/>
      <c r="X51" s="616"/>
      <c r="Y51" s="616"/>
      <c r="Z51" s="616"/>
      <c r="AA51" s="616"/>
      <c r="AB51" s="616"/>
      <c r="AC51" s="616"/>
      <c r="AD51" s="616"/>
      <c r="AE51" s="616"/>
      <c r="AF51" s="616"/>
      <c r="AG51" s="616"/>
      <c r="AH51" s="616"/>
      <c r="AI51" s="616"/>
      <c r="AJ51" s="617"/>
      <c r="AK51" s="621"/>
      <c r="AL51" s="577"/>
      <c r="AM51" s="577"/>
      <c r="AN51" s="577"/>
      <c r="AO51" s="577"/>
      <c r="AP51" s="577"/>
      <c r="AQ51" s="577"/>
      <c r="AR51" s="622"/>
      <c r="AS51" s="603"/>
      <c r="AT51" s="604"/>
      <c r="AU51" s="604"/>
      <c r="AV51" s="604"/>
      <c r="AW51" s="604"/>
      <c r="AX51" s="604"/>
      <c r="AY51" s="605"/>
      <c r="AZ51" s="396"/>
      <c r="BA51" s="397" t="s">
        <v>26</v>
      </c>
      <c r="BB51" s="396"/>
      <c r="BC51" s="397" t="s">
        <v>138</v>
      </c>
      <c r="BD51" s="631"/>
      <c r="BE51" s="632"/>
      <c r="BF51" s="632"/>
      <c r="BG51" s="632"/>
      <c r="BH51" s="632"/>
      <c r="BI51" s="633"/>
      <c r="BJ51" s="637"/>
      <c r="BK51" s="638"/>
      <c r="BL51" s="638"/>
      <c r="BM51" s="639"/>
      <c r="BN51" s="567"/>
      <c r="BO51" s="568"/>
      <c r="BP51" s="568"/>
      <c r="BQ51" s="568"/>
      <c r="BR51" s="568"/>
      <c r="BS51" s="569"/>
      <c r="BT51" s="49"/>
      <c r="BU51" s="30"/>
      <c r="BV51" s="50">
        <f>IF(B52="S",25,IF(B52="H",88,IF(B52="R",118,)))</f>
        <v>0</v>
      </c>
      <c r="BW51" s="50">
        <f>D52+BV51</f>
        <v>0</v>
      </c>
      <c r="BX51" s="114" t="e">
        <f>DATE(BW51,H52,31)</f>
        <v>#NUM!</v>
      </c>
      <c r="BY51" s="43"/>
      <c r="BZ51" s="574"/>
      <c r="CA51" s="574"/>
      <c r="CB51" s="509"/>
      <c r="CC51" s="599"/>
      <c r="CD51" s="123">
        <f>BN50</f>
        <v>0</v>
      </c>
      <c r="CE51" s="123">
        <f>BJ50</f>
        <v>0</v>
      </c>
      <c r="CF51" s="123">
        <f t="shared" si="20"/>
        <v>0</v>
      </c>
      <c r="CG51" s="113">
        <f t="shared" si="22"/>
        <v>0</v>
      </c>
      <c r="CH51" s="113">
        <f t="shared" si="21"/>
        <v>0</v>
      </c>
    </row>
    <row r="52" spans="2:86" ht="16.5" customHeight="1" thickBot="1">
      <c r="B52" s="600"/>
      <c r="C52" s="601"/>
      <c r="D52" s="601"/>
      <c r="E52" s="601"/>
      <c r="F52" s="497" t="s">
        <v>26</v>
      </c>
      <c r="G52" s="497"/>
      <c r="H52" s="658"/>
      <c r="I52" s="658"/>
      <c r="J52" s="497" t="s">
        <v>25</v>
      </c>
      <c r="K52" s="659"/>
      <c r="L52" s="656"/>
      <c r="M52" s="657"/>
      <c r="N52" s="657"/>
      <c r="O52" s="610"/>
      <c r="P52" s="610"/>
      <c r="Q52" s="611"/>
      <c r="R52" s="640"/>
      <c r="S52" s="641"/>
      <c r="T52" s="641"/>
      <c r="U52" s="641"/>
      <c r="V52" s="641"/>
      <c r="W52" s="641"/>
      <c r="X52" s="641"/>
      <c r="Y52" s="641"/>
      <c r="Z52" s="641"/>
      <c r="AA52" s="641"/>
      <c r="AB52" s="641"/>
      <c r="AC52" s="641"/>
      <c r="AD52" s="641"/>
      <c r="AE52" s="641"/>
      <c r="AF52" s="641"/>
      <c r="AG52" s="641"/>
      <c r="AH52" s="641"/>
      <c r="AI52" s="641"/>
      <c r="AJ52" s="642"/>
      <c r="AK52" s="623"/>
      <c r="AL52" s="587"/>
      <c r="AM52" s="587"/>
      <c r="AN52" s="587"/>
      <c r="AO52" s="587"/>
      <c r="AP52" s="587"/>
      <c r="AQ52" s="587"/>
      <c r="AR52" s="624"/>
      <c r="AS52" s="643"/>
      <c r="AT52" s="644"/>
      <c r="AU52" s="644"/>
      <c r="AV52" s="644"/>
      <c r="AW52" s="644"/>
      <c r="AX52" s="644"/>
      <c r="AY52" s="645"/>
      <c r="AZ52" s="398"/>
      <c r="BA52" s="402" t="s">
        <v>26</v>
      </c>
      <c r="BB52" s="398"/>
      <c r="BC52" s="399" t="s">
        <v>138</v>
      </c>
      <c r="BD52" s="646"/>
      <c r="BE52" s="638"/>
      <c r="BF52" s="638"/>
      <c r="BG52" s="638"/>
      <c r="BH52" s="638"/>
      <c r="BI52" s="639"/>
      <c r="BJ52" s="637"/>
      <c r="BK52" s="638"/>
      <c r="BL52" s="638"/>
      <c r="BM52" s="639"/>
      <c r="BN52" s="570"/>
      <c r="BO52" s="571"/>
      <c r="BP52" s="571"/>
      <c r="BQ52" s="571"/>
      <c r="BR52" s="571"/>
      <c r="BS52" s="572"/>
      <c r="BT52" s="49"/>
      <c r="BU52" s="30"/>
      <c r="BY52" s="43"/>
      <c r="BZ52" s="575"/>
      <c r="CA52" s="575"/>
      <c r="CB52" s="509"/>
      <c r="CC52" s="599"/>
      <c r="CD52" s="123">
        <f>BN50</f>
        <v>0</v>
      </c>
      <c r="CE52" s="123">
        <f>BJ50</f>
        <v>0</v>
      </c>
      <c r="CF52" s="123">
        <f t="shared" si="20"/>
        <v>0</v>
      </c>
      <c r="CG52" s="113">
        <f t="shared" si="22"/>
        <v>0</v>
      </c>
      <c r="CH52" s="113">
        <f t="shared" si="21"/>
        <v>0</v>
      </c>
    </row>
    <row r="53" spans="2:86" ht="15" customHeight="1">
      <c r="B53" s="553" t="s">
        <v>54</v>
      </c>
      <c r="C53" s="554"/>
      <c r="D53" s="554"/>
      <c r="E53" s="554"/>
      <c r="F53" s="554"/>
      <c r="G53" s="554"/>
      <c r="H53" s="554"/>
      <c r="I53" s="554"/>
      <c r="J53" s="554"/>
      <c r="K53" s="554"/>
      <c r="L53" s="559" t="s">
        <v>31</v>
      </c>
      <c r="M53" s="560"/>
      <c r="N53" s="560">
        <v>15</v>
      </c>
      <c r="O53" s="560"/>
      <c r="P53" s="561" t="s">
        <v>26</v>
      </c>
      <c r="Q53" s="561"/>
      <c r="R53" s="562">
        <v>3</v>
      </c>
      <c r="S53" s="562"/>
      <c r="T53" s="561" t="s">
        <v>25</v>
      </c>
      <c r="U53" s="563"/>
      <c r="V53" s="588" t="s">
        <v>56</v>
      </c>
      <c r="W53" s="589"/>
      <c r="X53" s="589"/>
      <c r="Y53" s="589"/>
      <c r="Z53" s="589"/>
      <c r="AA53" s="589"/>
      <c r="AB53" s="589"/>
      <c r="AC53" s="589"/>
      <c r="AD53" s="589"/>
      <c r="AE53" s="589"/>
      <c r="AF53" s="589"/>
      <c r="AG53" s="589"/>
      <c r="AH53" s="589"/>
      <c r="AI53" s="589"/>
      <c r="AJ53" s="589"/>
      <c r="AK53" s="589"/>
      <c r="AL53" s="589"/>
      <c r="AM53" s="589"/>
      <c r="AN53" s="589"/>
      <c r="AO53" s="589"/>
      <c r="AP53" s="589"/>
      <c r="AQ53" s="589"/>
      <c r="AR53" s="589"/>
      <c r="AS53" s="589"/>
      <c r="AT53" s="589"/>
      <c r="AU53" s="589"/>
      <c r="AV53" s="589"/>
      <c r="AW53" s="589"/>
      <c r="AX53" s="590"/>
      <c r="AY53" s="70" t="s">
        <v>412</v>
      </c>
      <c r="AZ53" s="116"/>
      <c r="BA53" s="130"/>
      <c r="BB53" s="116"/>
      <c r="BC53" s="130"/>
      <c r="BD53" s="131"/>
      <c r="BE53" s="131"/>
      <c r="BF53" s="131"/>
      <c r="BG53" s="131"/>
      <c r="BH53" s="131"/>
      <c r="BI53" s="131"/>
      <c r="BJ53" s="132"/>
      <c r="BK53" s="131"/>
      <c r="BL53" s="131"/>
      <c r="BM53" s="131"/>
      <c r="BN53" s="72"/>
      <c r="BO53" s="131"/>
      <c r="BP53" s="131"/>
      <c r="BQ53" s="131"/>
      <c r="BR53" s="131"/>
      <c r="BS53" s="132"/>
      <c r="BT53" s="69"/>
      <c r="BU53" s="31"/>
      <c r="BV53" s="38"/>
      <c r="BW53" s="38"/>
      <c r="BX53" s="30"/>
      <c r="BY53" s="30"/>
      <c r="BZ53" s="117"/>
      <c r="CA53" s="117"/>
      <c r="CB53" s="117"/>
      <c r="CC53" s="117"/>
      <c r="CD53" s="117"/>
      <c r="CE53" s="117"/>
    </row>
    <row r="54" spans="2:86" ht="15" customHeight="1">
      <c r="B54" s="555"/>
      <c r="C54" s="556"/>
      <c r="D54" s="556"/>
      <c r="E54" s="556"/>
      <c r="F54" s="556"/>
      <c r="G54" s="556"/>
      <c r="H54" s="556"/>
      <c r="I54" s="556"/>
      <c r="J54" s="556"/>
      <c r="K54" s="556"/>
      <c r="L54" s="591"/>
      <c r="M54" s="592"/>
      <c r="N54" s="592"/>
      <c r="O54" s="592"/>
      <c r="P54" s="593" t="s">
        <v>26</v>
      </c>
      <c r="Q54" s="593"/>
      <c r="R54" s="594"/>
      <c r="S54" s="594"/>
      <c r="T54" s="593" t="s">
        <v>25</v>
      </c>
      <c r="U54" s="595"/>
      <c r="V54" s="596"/>
      <c r="W54" s="597"/>
      <c r="X54" s="597"/>
      <c r="Y54" s="597"/>
      <c r="Z54" s="597"/>
      <c r="AA54" s="597"/>
      <c r="AB54" s="597"/>
      <c r="AC54" s="597"/>
      <c r="AD54" s="597"/>
      <c r="AE54" s="597"/>
      <c r="AF54" s="597"/>
      <c r="AG54" s="597"/>
      <c r="AH54" s="597"/>
      <c r="AI54" s="597"/>
      <c r="AJ54" s="597"/>
      <c r="AK54" s="597"/>
      <c r="AL54" s="597"/>
      <c r="AM54" s="597"/>
      <c r="AN54" s="597"/>
      <c r="AO54" s="597"/>
      <c r="AP54" s="597"/>
      <c r="AQ54" s="597"/>
      <c r="AR54" s="597"/>
      <c r="AS54" s="597"/>
      <c r="AT54" s="597"/>
      <c r="AU54" s="597"/>
      <c r="AV54" s="597"/>
      <c r="AW54" s="597"/>
      <c r="AX54" s="598"/>
      <c r="AY54" s="576" t="s">
        <v>53</v>
      </c>
      <c r="AZ54" s="577"/>
      <c r="BA54" s="577"/>
      <c r="BB54" s="133" t="s">
        <v>144</v>
      </c>
      <c r="BC54" s="133"/>
      <c r="BD54" s="133"/>
      <c r="BE54" s="133"/>
      <c r="BF54" s="133"/>
      <c r="BG54" s="133"/>
      <c r="BH54" s="133"/>
      <c r="BI54" s="133"/>
      <c r="BJ54" s="133"/>
      <c r="BK54" s="133"/>
      <c r="BL54" s="133"/>
      <c r="BM54" s="43"/>
      <c r="BN54" s="134"/>
      <c r="BO54" s="134"/>
      <c r="BP54" s="134"/>
      <c r="BQ54" s="134"/>
      <c r="BR54" s="134"/>
      <c r="BS54" s="135"/>
      <c r="BT54" s="69"/>
      <c r="BU54" s="31"/>
      <c r="BV54" s="38"/>
      <c r="BW54" s="39"/>
      <c r="BX54" s="30"/>
      <c r="BY54" s="30"/>
      <c r="BZ54" s="117"/>
      <c r="CA54" s="117"/>
      <c r="CB54" s="117"/>
      <c r="CC54" s="117"/>
      <c r="CD54" s="117"/>
      <c r="CE54" s="117"/>
    </row>
    <row r="55" spans="2:86" ht="15" customHeight="1" thickBot="1">
      <c r="B55" s="557"/>
      <c r="C55" s="558"/>
      <c r="D55" s="558"/>
      <c r="E55" s="558"/>
      <c r="F55" s="558"/>
      <c r="G55" s="558"/>
      <c r="H55" s="558"/>
      <c r="I55" s="558"/>
      <c r="J55" s="558"/>
      <c r="K55" s="558"/>
      <c r="L55" s="578"/>
      <c r="M55" s="579"/>
      <c r="N55" s="579"/>
      <c r="O55" s="579"/>
      <c r="P55" s="580" t="s">
        <v>26</v>
      </c>
      <c r="Q55" s="580"/>
      <c r="R55" s="581"/>
      <c r="S55" s="581"/>
      <c r="T55" s="580" t="s">
        <v>25</v>
      </c>
      <c r="U55" s="582"/>
      <c r="V55" s="583"/>
      <c r="W55" s="584"/>
      <c r="X55" s="584"/>
      <c r="Y55" s="584"/>
      <c r="Z55" s="584"/>
      <c r="AA55" s="584"/>
      <c r="AB55" s="584"/>
      <c r="AC55" s="584"/>
      <c r="AD55" s="584"/>
      <c r="AE55" s="584"/>
      <c r="AF55" s="584"/>
      <c r="AG55" s="584"/>
      <c r="AH55" s="584"/>
      <c r="AI55" s="584"/>
      <c r="AJ55" s="584"/>
      <c r="AK55" s="584"/>
      <c r="AL55" s="584"/>
      <c r="AM55" s="584"/>
      <c r="AN55" s="584"/>
      <c r="AO55" s="584"/>
      <c r="AP55" s="584"/>
      <c r="AQ55" s="584"/>
      <c r="AR55" s="584"/>
      <c r="AS55" s="584"/>
      <c r="AT55" s="584"/>
      <c r="AU55" s="584"/>
      <c r="AV55" s="584"/>
      <c r="AW55" s="584"/>
      <c r="AX55" s="585"/>
      <c r="AY55" s="586" t="s">
        <v>53</v>
      </c>
      <c r="AZ55" s="587"/>
      <c r="BA55" s="587"/>
      <c r="BB55" s="136" t="s">
        <v>46</v>
      </c>
      <c r="BC55" s="136"/>
      <c r="BD55" s="137"/>
      <c r="BE55" s="137"/>
      <c r="BF55" s="137"/>
      <c r="BG55" s="137"/>
      <c r="BH55" s="137"/>
      <c r="BI55" s="137"/>
      <c r="BJ55" s="137"/>
      <c r="BK55" s="137"/>
      <c r="BL55" s="137"/>
      <c r="BM55" s="74"/>
      <c r="BN55" s="137"/>
      <c r="BO55" s="137"/>
      <c r="BP55" s="137"/>
      <c r="BQ55" s="137"/>
      <c r="BR55" s="137"/>
      <c r="BS55" s="138"/>
      <c r="BT55" s="69"/>
      <c r="BU55" s="31"/>
      <c r="BV55" s="39"/>
      <c r="BW55" s="39"/>
      <c r="BX55" s="30"/>
      <c r="BY55" s="30"/>
      <c r="BZ55" s="117"/>
      <c r="CA55" s="117"/>
      <c r="CB55" s="117"/>
      <c r="CC55" s="117"/>
      <c r="CD55" s="117"/>
      <c r="CE55" s="117"/>
    </row>
    <row r="56" spans="2:86" ht="15" customHeight="1" thickBot="1">
      <c r="B56" s="70" t="s">
        <v>55</v>
      </c>
      <c r="C56" s="71"/>
      <c r="D56" s="71"/>
      <c r="E56" s="71"/>
      <c r="F56" s="71"/>
      <c r="G56" s="71"/>
      <c r="H56" s="71"/>
      <c r="I56" s="71"/>
      <c r="J56" s="71"/>
      <c r="K56" s="71"/>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116"/>
      <c r="BA56" s="116"/>
      <c r="BB56" s="116"/>
      <c r="BC56" s="116"/>
      <c r="BD56" s="72"/>
      <c r="BE56" s="72"/>
      <c r="BF56" s="72"/>
      <c r="BG56" s="72"/>
      <c r="BH56" s="72"/>
      <c r="BI56" s="72"/>
      <c r="BJ56" s="72"/>
      <c r="BK56" s="72"/>
      <c r="BL56" s="72"/>
      <c r="BM56" s="72"/>
      <c r="BN56" s="72"/>
      <c r="BO56" s="72"/>
      <c r="BP56" s="72"/>
      <c r="BQ56" s="72"/>
      <c r="BR56" s="72"/>
      <c r="BS56" s="73"/>
      <c r="BT56" s="43"/>
      <c r="BU56" s="30"/>
      <c r="BV56" s="30"/>
      <c r="BW56" s="30"/>
      <c r="BX56" s="30"/>
      <c r="BY56" s="30"/>
      <c r="BZ56" s="117"/>
      <c r="CA56" s="117"/>
      <c r="CB56" s="117"/>
      <c r="CC56" s="117"/>
      <c r="CD56" s="117"/>
      <c r="CE56" s="117"/>
    </row>
    <row r="57" spans="2:86" ht="15" customHeight="1">
      <c r="B57" s="525"/>
      <c r="C57" s="526"/>
      <c r="D57" s="526"/>
      <c r="E57" s="526"/>
      <c r="F57" s="526"/>
      <c r="G57" s="526"/>
      <c r="H57" s="526"/>
      <c r="I57" s="526"/>
      <c r="J57" s="526"/>
      <c r="K57" s="526"/>
      <c r="L57" s="526"/>
      <c r="M57" s="526"/>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c r="AM57" s="526"/>
      <c r="AN57" s="526"/>
      <c r="AO57" s="526"/>
      <c r="AP57" s="526"/>
      <c r="AQ57" s="526"/>
      <c r="AR57" s="526"/>
      <c r="AS57" s="526"/>
      <c r="AT57" s="526"/>
      <c r="AU57" s="526"/>
      <c r="AV57" s="526"/>
      <c r="AW57" s="526"/>
      <c r="AX57" s="526"/>
      <c r="AY57" s="526"/>
      <c r="AZ57" s="526"/>
      <c r="BA57" s="526"/>
      <c r="BB57" s="526"/>
      <c r="BC57" s="526"/>
      <c r="BD57" s="526"/>
      <c r="BE57" s="526"/>
      <c r="BF57" s="526"/>
      <c r="BG57" s="526"/>
      <c r="BH57" s="526"/>
      <c r="BI57" s="526"/>
      <c r="BJ57" s="526"/>
      <c r="BK57" s="526"/>
      <c r="BL57" s="526"/>
      <c r="BM57" s="526"/>
      <c r="BN57" s="526"/>
      <c r="BO57" s="526"/>
      <c r="BP57" s="526"/>
      <c r="BQ57" s="526"/>
      <c r="BR57" s="526"/>
      <c r="BS57" s="527"/>
      <c r="BT57" s="43"/>
      <c r="BU57" s="30"/>
      <c r="BV57" s="30"/>
      <c r="BW57" s="30"/>
      <c r="BX57" s="30"/>
      <c r="BY57" s="30"/>
      <c r="BZ57" s="117"/>
      <c r="CA57" s="117"/>
      <c r="CB57" s="117"/>
      <c r="CC57" s="117"/>
      <c r="CD57" s="117"/>
      <c r="CE57" s="117"/>
    </row>
    <row r="58" spans="2:86" ht="15" customHeight="1" thickBot="1">
      <c r="B58" s="528"/>
      <c r="C58" s="529"/>
      <c r="D58" s="529"/>
      <c r="E58" s="529"/>
      <c r="F58" s="529"/>
      <c r="G58" s="529"/>
      <c r="H58" s="529"/>
      <c r="I58" s="529"/>
      <c r="J58" s="529"/>
      <c r="K58" s="529"/>
      <c r="L58" s="529"/>
      <c r="M58" s="529"/>
      <c r="N58" s="529"/>
      <c r="O58" s="529"/>
      <c r="P58" s="529"/>
      <c r="Q58" s="529"/>
      <c r="R58" s="529"/>
      <c r="S58" s="529"/>
      <c r="T58" s="529"/>
      <c r="U58" s="529"/>
      <c r="V58" s="529"/>
      <c r="W58" s="529"/>
      <c r="X58" s="529"/>
      <c r="Y58" s="529"/>
      <c r="Z58" s="529"/>
      <c r="AA58" s="529"/>
      <c r="AB58" s="529"/>
      <c r="AC58" s="529"/>
      <c r="AD58" s="529"/>
      <c r="AE58" s="529"/>
      <c r="AF58" s="529"/>
      <c r="AG58" s="529"/>
      <c r="AH58" s="529"/>
      <c r="AI58" s="529"/>
      <c r="AJ58" s="529"/>
      <c r="AK58" s="529"/>
      <c r="AL58" s="529"/>
      <c r="AM58" s="529"/>
      <c r="AN58" s="529"/>
      <c r="AO58" s="529"/>
      <c r="AP58" s="529"/>
      <c r="AQ58" s="529"/>
      <c r="AR58" s="529"/>
      <c r="AS58" s="529"/>
      <c r="AT58" s="529"/>
      <c r="AU58" s="529"/>
      <c r="AV58" s="529"/>
      <c r="AW58" s="529"/>
      <c r="AX58" s="529"/>
      <c r="AY58" s="529"/>
      <c r="AZ58" s="529"/>
      <c r="BA58" s="529"/>
      <c r="BB58" s="529"/>
      <c r="BC58" s="529"/>
      <c r="BD58" s="529"/>
      <c r="BE58" s="529"/>
      <c r="BF58" s="529"/>
      <c r="BG58" s="529"/>
      <c r="BH58" s="529"/>
      <c r="BI58" s="529"/>
      <c r="BJ58" s="529"/>
      <c r="BK58" s="529"/>
      <c r="BL58" s="529"/>
      <c r="BM58" s="529"/>
      <c r="BN58" s="529"/>
      <c r="BO58" s="529"/>
      <c r="BP58" s="529"/>
      <c r="BQ58" s="529"/>
      <c r="BR58" s="529"/>
      <c r="BS58" s="530"/>
      <c r="BT58" s="49"/>
      <c r="BU58" s="30"/>
      <c r="BV58" s="30"/>
      <c r="BW58" s="30"/>
      <c r="BX58" s="30"/>
      <c r="BY58" s="30"/>
    </row>
    <row r="59" spans="2:86" ht="15" customHeight="1" thickBot="1">
      <c r="B59" s="531" t="s">
        <v>145</v>
      </c>
      <c r="C59" s="532"/>
      <c r="D59" s="532"/>
      <c r="E59" s="532"/>
      <c r="F59" s="532"/>
      <c r="G59" s="532"/>
      <c r="H59" s="532"/>
      <c r="I59" s="533"/>
      <c r="J59" s="537" t="s">
        <v>146</v>
      </c>
      <c r="K59" s="537"/>
      <c r="L59" s="537"/>
      <c r="M59" s="537"/>
      <c r="N59" s="537"/>
      <c r="O59" s="537"/>
      <c r="P59" s="537"/>
      <c r="Q59" s="537"/>
      <c r="R59" s="537"/>
      <c r="S59" s="537"/>
      <c r="T59" s="537"/>
      <c r="U59" s="537"/>
      <c r="V59" s="537"/>
      <c r="W59" s="537"/>
      <c r="X59" s="539" t="s">
        <v>147</v>
      </c>
      <c r="Y59" s="537"/>
      <c r="Z59" s="537"/>
      <c r="AA59" s="537"/>
      <c r="AB59" s="537"/>
      <c r="AC59" s="537"/>
      <c r="AD59" s="537"/>
      <c r="AE59" s="537"/>
      <c r="AF59" s="537"/>
      <c r="AG59" s="540"/>
      <c r="AH59" s="541" t="s">
        <v>148</v>
      </c>
      <c r="AI59" s="538"/>
      <c r="AJ59" s="538"/>
      <c r="AK59" s="538"/>
      <c r="AL59" s="538"/>
      <c r="AM59" s="538"/>
      <c r="AN59" s="538"/>
      <c r="AO59" s="538"/>
      <c r="AP59" s="538"/>
      <c r="AQ59" s="538"/>
      <c r="AR59" s="538"/>
      <c r="AS59" s="538"/>
      <c r="AT59" s="538"/>
      <c r="AU59" s="538"/>
      <c r="AV59" s="538"/>
      <c r="AW59" s="538"/>
      <c r="AX59" s="538"/>
      <c r="AY59" s="538"/>
      <c r="AZ59" s="538"/>
      <c r="BA59" s="538"/>
      <c r="BB59" s="538"/>
      <c r="BC59" s="538"/>
      <c r="BD59" s="538"/>
      <c r="BE59" s="538"/>
      <c r="BF59" s="538"/>
      <c r="BG59" s="538"/>
      <c r="BH59" s="538"/>
      <c r="BI59" s="538"/>
      <c r="BJ59" s="538"/>
      <c r="BK59" s="542"/>
      <c r="BR59" s="43"/>
      <c r="BS59" s="43"/>
      <c r="BT59" s="43"/>
      <c r="BV59" s="75"/>
      <c r="BW59" s="75"/>
      <c r="BX59" s="75"/>
      <c r="BY59" s="75"/>
      <c r="CD59" s="102"/>
      <c r="CE59"/>
      <c r="CF59"/>
      <c r="CG59"/>
      <c r="CH59"/>
    </row>
    <row r="60" spans="2:86" ht="15" customHeight="1" thickBot="1">
      <c r="B60" s="531"/>
      <c r="C60" s="532"/>
      <c r="D60" s="532"/>
      <c r="E60" s="532"/>
      <c r="F60" s="532"/>
      <c r="G60" s="532"/>
      <c r="H60" s="532"/>
      <c r="I60" s="533"/>
      <c r="J60" s="538"/>
      <c r="K60" s="538"/>
      <c r="L60" s="538"/>
      <c r="M60" s="538"/>
      <c r="N60" s="538"/>
      <c r="O60" s="538"/>
      <c r="P60" s="538"/>
      <c r="Q60" s="538"/>
      <c r="R60" s="538"/>
      <c r="S60" s="538"/>
      <c r="T60" s="538"/>
      <c r="U60" s="538"/>
      <c r="V60" s="538"/>
      <c r="W60" s="538"/>
      <c r="X60" s="541"/>
      <c r="Y60" s="538"/>
      <c r="Z60" s="538"/>
      <c r="AA60" s="538"/>
      <c r="AB60" s="538"/>
      <c r="AC60" s="538"/>
      <c r="AD60" s="538"/>
      <c r="AE60" s="538"/>
      <c r="AF60" s="538"/>
      <c r="AG60" s="542"/>
      <c r="AH60" s="543" t="s">
        <v>149</v>
      </c>
      <c r="AI60" s="544"/>
      <c r="AJ60" s="544"/>
      <c r="AK60" s="544"/>
      <c r="AL60" s="544"/>
      <c r="AM60" s="544"/>
      <c r="AN60" s="544"/>
      <c r="AO60" s="544"/>
      <c r="AP60" s="544"/>
      <c r="AQ60" s="545"/>
      <c r="AR60" s="546" t="s">
        <v>150</v>
      </c>
      <c r="AS60" s="547"/>
      <c r="AT60" s="547"/>
      <c r="AU60" s="547"/>
      <c r="AV60" s="547"/>
      <c r="AW60" s="547"/>
      <c r="AX60" s="547"/>
      <c r="AY60" s="547"/>
      <c r="AZ60" s="547"/>
      <c r="BA60" s="547"/>
      <c r="BB60" s="546" t="s">
        <v>151</v>
      </c>
      <c r="BC60" s="547"/>
      <c r="BD60" s="547"/>
      <c r="BE60" s="547"/>
      <c r="BF60" s="547"/>
      <c r="BG60" s="547"/>
      <c r="BH60" s="547"/>
      <c r="BI60" s="547"/>
      <c r="BJ60" s="547"/>
      <c r="BK60" s="548"/>
      <c r="BN60" s="43"/>
      <c r="BO60" s="43"/>
      <c r="BP60" s="43"/>
      <c r="BR60" s="75"/>
      <c r="BS60" s="75"/>
      <c r="BT60" s="75"/>
      <c r="BU60" s="75"/>
      <c r="BV60" s="75"/>
      <c r="BW60" s="75"/>
      <c r="BX60" s="75"/>
      <c r="BY60" s="75"/>
      <c r="CA60"/>
      <c r="CB60"/>
      <c r="CC60"/>
      <c r="CD60"/>
      <c r="CE60"/>
      <c r="CF60"/>
      <c r="CG60"/>
      <c r="CH60"/>
    </row>
    <row r="61" spans="2:86" ht="15" customHeight="1">
      <c r="B61" s="531"/>
      <c r="C61" s="532"/>
      <c r="D61" s="532"/>
      <c r="E61" s="532"/>
      <c r="F61" s="532"/>
      <c r="G61" s="532"/>
      <c r="H61" s="532"/>
      <c r="I61" s="533"/>
      <c r="J61" s="549" t="s">
        <v>120</v>
      </c>
      <c r="K61" s="549"/>
      <c r="L61" s="549"/>
      <c r="M61" s="549"/>
      <c r="N61" s="549"/>
      <c r="O61" s="549"/>
      <c r="P61" s="549"/>
      <c r="Q61" s="549"/>
      <c r="R61" s="549"/>
      <c r="S61" s="549"/>
      <c r="T61" s="549"/>
      <c r="U61" s="549"/>
      <c r="V61" s="549"/>
      <c r="W61" s="549"/>
      <c r="X61" s="524">
        <f>IF(CN6=0,"",CN6)</f>
        <v>3</v>
      </c>
      <c r="Y61" s="522"/>
      <c r="Z61" s="522"/>
      <c r="AA61" s="518" t="s">
        <v>26</v>
      </c>
      <c r="AB61" s="518"/>
      <c r="AC61" s="522" t="str">
        <f>IF(CO6=0,"",CO6)</f>
        <v/>
      </c>
      <c r="AD61" s="522"/>
      <c r="AE61" s="522"/>
      <c r="AF61" s="518" t="s">
        <v>138</v>
      </c>
      <c r="AG61" s="523"/>
      <c r="AH61" s="524">
        <f>IF(CS6=0,"",CS6)</f>
        <v>2</v>
      </c>
      <c r="AI61" s="522"/>
      <c r="AJ61" s="522"/>
      <c r="AK61" s="518" t="s">
        <v>26</v>
      </c>
      <c r="AL61" s="518"/>
      <c r="AM61" s="522">
        <f>IF(CT6=0,"",CT6)</f>
        <v>6</v>
      </c>
      <c r="AN61" s="522"/>
      <c r="AO61" s="522"/>
      <c r="AP61" s="518" t="s">
        <v>138</v>
      </c>
      <c r="AQ61" s="523"/>
      <c r="AR61" s="524">
        <f>IF(DC6=0,"",DC6)</f>
        <v>1</v>
      </c>
      <c r="AS61" s="522"/>
      <c r="AT61" s="522"/>
      <c r="AU61" s="518" t="s">
        <v>26</v>
      </c>
      <c r="AV61" s="518"/>
      <c r="AW61" s="522">
        <f>IF(DD6=0,"",DD6)</f>
        <v>6</v>
      </c>
      <c r="AX61" s="522"/>
      <c r="AY61" s="522"/>
      <c r="AZ61" s="518" t="s">
        <v>138</v>
      </c>
      <c r="BA61" s="519"/>
      <c r="BB61" s="520">
        <f>IF(DH6=0,"",DH6)</f>
        <v>3</v>
      </c>
      <c r="BC61" s="521"/>
      <c r="BD61" s="521"/>
      <c r="BE61" s="550" t="s">
        <v>26</v>
      </c>
      <c r="BF61" s="550"/>
      <c r="BG61" s="521">
        <f>IF(DI6=0,"",DI6)</f>
        <v>2</v>
      </c>
      <c r="BH61" s="521"/>
      <c r="BI61" s="521"/>
      <c r="BJ61" s="551" t="s">
        <v>138</v>
      </c>
      <c r="BK61" s="552"/>
      <c r="BN61" s="42"/>
      <c r="BO61" s="58"/>
      <c r="BP61" s="43"/>
      <c r="BR61" s="75"/>
      <c r="BS61" s="75"/>
      <c r="BT61" s="75"/>
      <c r="BU61" s="75"/>
      <c r="BV61" s="75"/>
      <c r="BW61" s="75"/>
      <c r="BX61" s="75"/>
      <c r="BY61" s="75"/>
      <c r="CA61"/>
      <c r="CB61"/>
      <c r="CC61"/>
      <c r="CD61"/>
      <c r="CE61"/>
      <c r="CF61"/>
      <c r="CG61"/>
      <c r="CH61"/>
    </row>
    <row r="62" spans="2:86" ht="15" customHeight="1">
      <c r="B62" s="531"/>
      <c r="C62" s="532"/>
      <c r="D62" s="532"/>
      <c r="E62" s="532"/>
      <c r="F62" s="532"/>
      <c r="G62" s="532"/>
      <c r="H62" s="532"/>
      <c r="I62" s="533"/>
      <c r="J62" s="517" t="s">
        <v>124</v>
      </c>
      <c r="K62" s="517"/>
      <c r="L62" s="517"/>
      <c r="M62" s="517"/>
      <c r="N62" s="517"/>
      <c r="O62" s="517"/>
      <c r="P62" s="517"/>
      <c r="Q62" s="517"/>
      <c r="R62" s="517"/>
      <c r="S62" s="517"/>
      <c r="T62" s="517"/>
      <c r="U62" s="517"/>
      <c r="V62" s="517"/>
      <c r="W62" s="517"/>
      <c r="X62" s="511" t="str">
        <f t="shared" ref="X62:X65" si="65">IF(CN7=0,"",CN7)</f>
        <v/>
      </c>
      <c r="Y62" s="512"/>
      <c r="Z62" s="512"/>
      <c r="AA62" s="509" t="s">
        <v>26</v>
      </c>
      <c r="AB62" s="509"/>
      <c r="AC62" s="512" t="str">
        <f t="shared" ref="AC62:AC65" si="66">IF(CO7=0,"",CO7)</f>
        <v/>
      </c>
      <c r="AD62" s="512"/>
      <c r="AE62" s="512"/>
      <c r="AF62" s="509" t="s">
        <v>138</v>
      </c>
      <c r="AG62" s="514"/>
      <c r="AH62" s="511" t="str">
        <f t="shared" ref="AH62:AH65" si="67">IF(CS7=0,"",CS7)</f>
        <v/>
      </c>
      <c r="AI62" s="512"/>
      <c r="AJ62" s="512"/>
      <c r="AK62" s="509" t="s">
        <v>26</v>
      </c>
      <c r="AL62" s="509"/>
      <c r="AM62" s="512" t="str">
        <f t="shared" ref="AM62:AM65" si="68">IF(CT7=0,"",CT7)</f>
        <v/>
      </c>
      <c r="AN62" s="512"/>
      <c r="AO62" s="512"/>
      <c r="AP62" s="509" t="s">
        <v>138</v>
      </c>
      <c r="AQ62" s="514"/>
      <c r="AR62" s="511" t="str">
        <f t="shared" ref="AR62:AR68" si="69">IF(DC7=0,"",DC7)</f>
        <v/>
      </c>
      <c r="AS62" s="512"/>
      <c r="AT62" s="512"/>
      <c r="AU62" s="509" t="s">
        <v>26</v>
      </c>
      <c r="AV62" s="509"/>
      <c r="AW62" s="512" t="str">
        <f>IF(DD7=0,"",DD7)</f>
        <v/>
      </c>
      <c r="AX62" s="512"/>
      <c r="AY62" s="512"/>
      <c r="AZ62" s="509" t="s">
        <v>138</v>
      </c>
      <c r="BA62" s="510"/>
      <c r="BB62" s="511" t="str">
        <f t="shared" ref="BB62:BB68" si="70">IF(DH7=0,"",DH7)</f>
        <v/>
      </c>
      <c r="BC62" s="512"/>
      <c r="BD62" s="512"/>
      <c r="BE62" s="509" t="s">
        <v>26</v>
      </c>
      <c r="BF62" s="509"/>
      <c r="BG62" s="512" t="str">
        <f t="shared" ref="BG62:BG68" si="71">IF(DI7=0,"",DI7)</f>
        <v/>
      </c>
      <c r="BH62" s="512"/>
      <c r="BI62" s="512"/>
      <c r="BJ62" s="513" t="s">
        <v>138</v>
      </c>
      <c r="BK62" s="514"/>
      <c r="BN62" s="42"/>
      <c r="BO62" s="58"/>
      <c r="BP62" s="43"/>
      <c r="BR62" s="75"/>
      <c r="BS62" s="75"/>
      <c r="BT62" s="75"/>
      <c r="BU62" s="75"/>
      <c r="BV62" s="75"/>
      <c r="BW62" s="75"/>
      <c r="BX62" s="75"/>
      <c r="BY62" s="75"/>
      <c r="CA62"/>
      <c r="CB62"/>
      <c r="CC62"/>
      <c r="CD62"/>
      <c r="CE62"/>
      <c r="CF62"/>
      <c r="CG62"/>
      <c r="CH62"/>
    </row>
    <row r="63" spans="2:86" ht="15" customHeight="1">
      <c r="B63" s="531"/>
      <c r="C63" s="532"/>
      <c r="D63" s="532"/>
      <c r="E63" s="532"/>
      <c r="F63" s="532"/>
      <c r="G63" s="532"/>
      <c r="H63" s="532"/>
      <c r="I63" s="533"/>
      <c r="J63" s="517" t="s">
        <v>99</v>
      </c>
      <c r="K63" s="517"/>
      <c r="L63" s="517"/>
      <c r="M63" s="517"/>
      <c r="N63" s="517"/>
      <c r="O63" s="517"/>
      <c r="P63" s="517"/>
      <c r="Q63" s="517"/>
      <c r="R63" s="517"/>
      <c r="S63" s="517"/>
      <c r="T63" s="517"/>
      <c r="U63" s="517"/>
      <c r="V63" s="517"/>
      <c r="W63" s="517"/>
      <c r="X63" s="511" t="str">
        <f t="shared" si="65"/>
        <v/>
      </c>
      <c r="Y63" s="512"/>
      <c r="Z63" s="512"/>
      <c r="AA63" s="509" t="s">
        <v>26</v>
      </c>
      <c r="AB63" s="509"/>
      <c r="AC63" s="512" t="str">
        <f t="shared" si="66"/>
        <v/>
      </c>
      <c r="AD63" s="512"/>
      <c r="AE63" s="512"/>
      <c r="AF63" s="509" t="s">
        <v>138</v>
      </c>
      <c r="AG63" s="514"/>
      <c r="AH63" s="511" t="str">
        <f t="shared" si="67"/>
        <v/>
      </c>
      <c r="AI63" s="512"/>
      <c r="AJ63" s="512"/>
      <c r="AK63" s="509" t="s">
        <v>26</v>
      </c>
      <c r="AL63" s="509"/>
      <c r="AM63" s="512" t="str">
        <f t="shared" si="68"/>
        <v/>
      </c>
      <c r="AN63" s="512"/>
      <c r="AO63" s="512"/>
      <c r="AP63" s="509" t="s">
        <v>138</v>
      </c>
      <c r="AQ63" s="514"/>
      <c r="AR63" s="511" t="str">
        <f t="shared" si="69"/>
        <v/>
      </c>
      <c r="AS63" s="512"/>
      <c r="AT63" s="512"/>
      <c r="AU63" s="509" t="s">
        <v>26</v>
      </c>
      <c r="AV63" s="509"/>
      <c r="AW63" s="512" t="str">
        <f t="shared" ref="AW63:AW66" si="72">IF(DD8=0,"",DD8)</f>
        <v/>
      </c>
      <c r="AX63" s="512"/>
      <c r="AY63" s="512"/>
      <c r="AZ63" s="509" t="s">
        <v>138</v>
      </c>
      <c r="BA63" s="510"/>
      <c r="BB63" s="511" t="str">
        <f t="shared" si="70"/>
        <v/>
      </c>
      <c r="BC63" s="512"/>
      <c r="BD63" s="512"/>
      <c r="BE63" s="509" t="s">
        <v>26</v>
      </c>
      <c r="BF63" s="509"/>
      <c r="BG63" s="512" t="str">
        <f t="shared" si="71"/>
        <v/>
      </c>
      <c r="BH63" s="512"/>
      <c r="BI63" s="512"/>
      <c r="BJ63" s="513" t="s">
        <v>138</v>
      </c>
      <c r="BK63" s="514"/>
      <c r="BN63" s="43"/>
      <c r="BO63" s="43"/>
      <c r="BP63" s="43"/>
      <c r="BR63" s="75"/>
      <c r="BS63" s="75"/>
      <c r="BT63" s="75"/>
      <c r="BU63" s="75"/>
      <c r="BV63" s="75"/>
      <c r="BW63" s="75"/>
      <c r="BX63" s="75"/>
      <c r="BY63" s="75"/>
      <c r="CA63"/>
      <c r="CB63"/>
      <c r="CC63"/>
      <c r="CD63"/>
      <c r="CE63"/>
      <c r="CF63"/>
      <c r="CG63"/>
      <c r="CH63"/>
    </row>
    <row r="64" spans="2:86" ht="15" customHeight="1">
      <c r="B64" s="531"/>
      <c r="C64" s="532"/>
      <c r="D64" s="532"/>
      <c r="E64" s="532"/>
      <c r="F64" s="532"/>
      <c r="G64" s="532"/>
      <c r="H64" s="532"/>
      <c r="I64" s="533"/>
      <c r="J64" s="517" t="s">
        <v>126</v>
      </c>
      <c r="K64" s="517"/>
      <c r="L64" s="517"/>
      <c r="M64" s="517"/>
      <c r="N64" s="517"/>
      <c r="O64" s="517"/>
      <c r="P64" s="517"/>
      <c r="Q64" s="517"/>
      <c r="R64" s="517"/>
      <c r="S64" s="517"/>
      <c r="T64" s="517"/>
      <c r="U64" s="517"/>
      <c r="V64" s="517"/>
      <c r="W64" s="517"/>
      <c r="X64" s="511" t="str">
        <f t="shared" si="65"/>
        <v/>
      </c>
      <c r="Y64" s="512"/>
      <c r="Z64" s="512"/>
      <c r="AA64" s="509" t="s">
        <v>26</v>
      </c>
      <c r="AB64" s="509"/>
      <c r="AC64" s="512" t="str">
        <f t="shared" si="66"/>
        <v/>
      </c>
      <c r="AD64" s="512"/>
      <c r="AE64" s="512"/>
      <c r="AF64" s="509" t="s">
        <v>138</v>
      </c>
      <c r="AG64" s="514"/>
      <c r="AH64" s="511" t="str">
        <f t="shared" si="67"/>
        <v/>
      </c>
      <c r="AI64" s="512"/>
      <c r="AJ64" s="512"/>
      <c r="AK64" s="509" t="s">
        <v>26</v>
      </c>
      <c r="AL64" s="509"/>
      <c r="AM64" s="512" t="str">
        <f t="shared" si="68"/>
        <v/>
      </c>
      <c r="AN64" s="512"/>
      <c r="AO64" s="512"/>
      <c r="AP64" s="509" t="s">
        <v>138</v>
      </c>
      <c r="AQ64" s="514"/>
      <c r="AR64" s="511" t="str">
        <f t="shared" si="69"/>
        <v/>
      </c>
      <c r="AS64" s="512"/>
      <c r="AT64" s="512"/>
      <c r="AU64" s="509" t="s">
        <v>26</v>
      </c>
      <c r="AV64" s="509"/>
      <c r="AW64" s="512" t="str">
        <f t="shared" si="72"/>
        <v/>
      </c>
      <c r="AX64" s="512"/>
      <c r="AY64" s="512"/>
      <c r="AZ64" s="509" t="s">
        <v>138</v>
      </c>
      <c r="BA64" s="510"/>
      <c r="BB64" s="511" t="str">
        <f t="shared" si="70"/>
        <v/>
      </c>
      <c r="BC64" s="512"/>
      <c r="BD64" s="512"/>
      <c r="BE64" s="509" t="s">
        <v>26</v>
      </c>
      <c r="BF64" s="509"/>
      <c r="BG64" s="512" t="str">
        <f t="shared" si="71"/>
        <v/>
      </c>
      <c r="BH64" s="512"/>
      <c r="BI64" s="512"/>
      <c r="BJ64" s="513" t="s">
        <v>138</v>
      </c>
      <c r="BK64" s="514"/>
      <c r="BN64" s="43"/>
      <c r="BO64" s="43"/>
      <c r="BP64" s="43"/>
      <c r="BR64" s="75"/>
      <c r="BS64" s="75"/>
      <c r="BT64" s="75"/>
      <c r="BU64" s="75"/>
      <c r="BV64" s="75"/>
      <c r="BW64" s="75"/>
      <c r="BX64" s="75"/>
      <c r="BY64" s="75"/>
      <c r="CA64"/>
      <c r="CB64"/>
      <c r="CC64"/>
      <c r="CD64"/>
      <c r="CE64"/>
      <c r="CF64"/>
      <c r="CG64"/>
      <c r="CH64"/>
    </row>
    <row r="65" spans="2:105" ht="15" customHeight="1">
      <c r="B65" s="531"/>
      <c r="C65" s="532"/>
      <c r="D65" s="532"/>
      <c r="E65" s="532"/>
      <c r="F65" s="532"/>
      <c r="G65" s="532"/>
      <c r="H65" s="532"/>
      <c r="I65" s="533"/>
      <c r="J65" s="517" t="s">
        <v>127</v>
      </c>
      <c r="K65" s="517"/>
      <c r="L65" s="517"/>
      <c r="M65" s="517"/>
      <c r="N65" s="517"/>
      <c r="O65" s="517"/>
      <c r="P65" s="517"/>
      <c r="Q65" s="517"/>
      <c r="R65" s="517"/>
      <c r="S65" s="517"/>
      <c r="T65" s="517"/>
      <c r="U65" s="517"/>
      <c r="V65" s="517"/>
      <c r="W65" s="517"/>
      <c r="X65" s="511" t="str">
        <f t="shared" si="65"/>
        <v/>
      </c>
      <c r="Y65" s="512"/>
      <c r="Z65" s="512"/>
      <c r="AA65" s="509" t="s">
        <v>26</v>
      </c>
      <c r="AB65" s="509"/>
      <c r="AC65" s="512" t="str">
        <f t="shared" si="66"/>
        <v/>
      </c>
      <c r="AD65" s="512"/>
      <c r="AE65" s="512"/>
      <c r="AF65" s="509" t="s">
        <v>138</v>
      </c>
      <c r="AG65" s="514"/>
      <c r="AH65" s="511" t="str">
        <f t="shared" si="67"/>
        <v/>
      </c>
      <c r="AI65" s="512"/>
      <c r="AJ65" s="512"/>
      <c r="AK65" s="509" t="s">
        <v>26</v>
      </c>
      <c r="AL65" s="509"/>
      <c r="AM65" s="512" t="str">
        <f t="shared" si="68"/>
        <v/>
      </c>
      <c r="AN65" s="512"/>
      <c r="AO65" s="512"/>
      <c r="AP65" s="509" t="s">
        <v>138</v>
      </c>
      <c r="AQ65" s="514"/>
      <c r="AR65" s="511" t="str">
        <f t="shared" si="69"/>
        <v/>
      </c>
      <c r="AS65" s="512"/>
      <c r="AT65" s="512"/>
      <c r="AU65" s="509" t="s">
        <v>26</v>
      </c>
      <c r="AV65" s="509"/>
      <c r="AW65" s="512" t="str">
        <f t="shared" si="72"/>
        <v/>
      </c>
      <c r="AX65" s="512"/>
      <c r="AY65" s="512"/>
      <c r="AZ65" s="509" t="s">
        <v>138</v>
      </c>
      <c r="BA65" s="510"/>
      <c r="BB65" s="511" t="str">
        <f t="shared" si="70"/>
        <v/>
      </c>
      <c r="BC65" s="512"/>
      <c r="BD65" s="512"/>
      <c r="BE65" s="509" t="s">
        <v>26</v>
      </c>
      <c r="BF65" s="509"/>
      <c r="BG65" s="512" t="str">
        <f t="shared" si="71"/>
        <v/>
      </c>
      <c r="BH65" s="512"/>
      <c r="BI65" s="512"/>
      <c r="BJ65" s="513" t="s">
        <v>138</v>
      </c>
      <c r="BK65" s="514"/>
      <c r="BN65" s="43"/>
      <c r="BO65" s="43"/>
      <c r="BP65" s="43"/>
      <c r="BR65" s="75"/>
      <c r="BS65" s="75"/>
      <c r="BT65" s="75"/>
      <c r="BU65" s="75"/>
      <c r="BV65" s="75"/>
      <c r="BW65" s="75"/>
      <c r="BX65" s="75"/>
      <c r="BY65" s="75"/>
      <c r="CA65"/>
      <c r="CB65"/>
      <c r="CC65"/>
      <c r="CD65"/>
      <c r="CE65"/>
      <c r="CF65"/>
      <c r="CG65"/>
      <c r="CH65"/>
    </row>
    <row r="66" spans="2:105" ht="15" customHeight="1">
      <c r="B66" s="531"/>
      <c r="C66" s="532"/>
      <c r="D66" s="532"/>
      <c r="E66" s="532"/>
      <c r="F66" s="532"/>
      <c r="G66" s="532"/>
      <c r="H66" s="532"/>
      <c r="I66" s="533"/>
      <c r="J66" s="517" t="s">
        <v>152</v>
      </c>
      <c r="K66" s="517"/>
      <c r="L66" s="517"/>
      <c r="M66" s="517"/>
      <c r="N66" s="517"/>
      <c r="O66" s="517"/>
      <c r="P66" s="517"/>
      <c r="Q66" s="517"/>
      <c r="R66" s="517"/>
      <c r="S66" s="517"/>
      <c r="T66" s="517"/>
      <c r="U66" s="517"/>
      <c r="V66" s="517"/>
      <c r="W66" s="517"/>
      <c r="X66" s="511" t="str">
        <f>IF(SUM(CN11:CN13)=0,"",SUM(CN11:CN13))</f>
        <v/>
      </c>
      <c r="Y66" s="512"/>
      <c r="Z66" s="512"/>
      <c r="AA66" s="509" t="s">
        <v>26</v>
      </c>
      <c r="AB66" s="509"/>
      <c r="AC66" s="512" t="str">
        <f>IF(SUM(CO11:CO13)=0,"",SUM(CO11:CO13))</f>
        <v/>
      </c>
      <c r="AD66" s="512"/>
      <c r="AE66" s="512"/>
      <c r="AF66" s="509" t="s">
        <v>138</v>
      </c>
      <c r="AG66" s="514"/>
      <c r="AH66" s="511"/>
      <c r="AI66" s="512"/>
      <c r="AJ66" s="512"/>
      <c r="AK66" s="509" t="s">
        <v>26</v>
      </c>
      <c r="AL66" s="509"/>
      <c r="AM66" s="512"/>
      <c r="AN66" s="512"/>
      <c r="AO66" s="512"/>
      <c r="AP66" s="509" t="s">
        <v>138</v>
      </c>
      <c r="AQ66" s="514"/>
      <c r="AR66" s="511" t="str">
        <f t="shared" si="69"/>
        <v/>
      </c>
      <c r="AS66" s="512"/>
      <c r="AT66" s="512"/>
      <c r="AU66" s="509" t="s">
        <v>26</v>
      </c>
      <c r="AV66" s="509"/>
      <c r="AW66" s="512" t="str">
        <f t="shared" si="72"/>
        <v/>
      </c>
      <c r="AX66" s="512"/>
      <c r="AY66" s="512"/>
      <c r="AZ66" s="509" t="s">
        <v>138</v>
      </c>
      <c r="BA66" s="510"/>
      <c r="BB66" s="511" t="str">
        <f t="shared" si="70"/>
        <v/>
      </c>
      <c r="BC66" s="512"/>
      <c r="BD66" s="512"/>
      <c r="BE66" s="509" t="s">
        <v>26</v>
      </c>
      <c r="BF66" s="509"/>
      <c r="BG66" s="512" t="str">
        <f t="shared" si="71"/>
        <v/>
      </c>
      <c r="BH66" s="512"/>
      <c r="BI66" s="512"/>
      <c r="BJ66" s="513" t="s">
        <v>138</v>
      </c>
      <c r="BK66" s="514"/>
      <c r="BN66" s="30"/>
      <c r="BO66" s="30"/>
      <c r="BP66" s="30"/>
      <c r="BR66" s="75"/>
      <c r="BS66" s="75"/>
      <c r="BT66" s="75"/>
      <c r="BU66" s="75"/>
      <c r="BV66" s="75"/>
      <c r="BW66" s="75"/>
      <c r="BX66" s="75"/>
      <c r="BY66" s="75"/>
      <c r="CA66"/>
      <c r="CB66"/>
      <c r="CC66"/>
      <c r="CD66"/>
      <c r="CE66"/>
      <c r="CF66" s="43"/>
      <c r="CG66" s="43"/>
      <c r="CH66" s="43"/>
      <c r="CI66" s="43"/>
      <c r="CJ66" s="43"/>
      <c r="CK66" s="43"/>
      <c r="CL66" s="43"/>
      <c r="CM66" s="43"/>
      <c r="CN66" s="43"/>
      <c r="CO66" s="43"/>
      <c r="CP66" s="43"/>
      <c r="CQ66" s="43"/>
      <c r="CR66" s="43"/>
      <c r="CS66" s="43"/>
      <c r="CT66" s="43"/>
      <c r="CU66" s="43"/>
      <c r="CV66" s="43"/>
      <c r="CW66" s="43"/>
      <c r="CX66" s="43"/>
      <c r="CY66" s="43"/>
      <c r="CZ66" s="43"/>
      <c r="DA66" s="43"/>
    </row>
    <row r="67" spans="2:105" ht="15" customHeight="1">
      <c r="B67" s="531"/>
      <c r="C67" s="532"/>
      <c r="D67" s="532"/>
      <c r="E67" s="532"/>
      <c r="F67" s="532"/>
      <c r="G67" s="532"/>
      <c r="H67" s="532"/>
      <c r="I67" s="533"/>
      <c r="J67" s="516" t="s">
        <v>162</v>
      </c>
      <c r="K67" s="517"/>
      <c r="L67" s="517"/>
      <c r="M67" s="517"/>
      <c r="N67" s="517"/>
      <c r="O67" s="517"/>
      <c r="P67" s="517"/>
      <c r="Q67" s="517"/>
      <c r="R67" s="517"/>
      <c r="S67" s="517"/>
      <c r="T67" s="517"/>
      <c r="U67" s="517"/>
      <c r="V67" s="517"/>
      <c r="W67" s="517"/>
      <c r="X67" s="511">
        <f>IF(CN15=0,"",CN15)</f>
        <v>32</v>
      </c>
      <c r="Y67" s="512"/>
      <c r="Z67" s="512"/>
      <c r="AA67" s="509" t="s">
        <v>26</v>
      </c>
      <c r="AB67" s="509"/>
      <c r="AC67" s="512" t="str">
        <f>IF(CO15=0,"",CO15)</f>
        <v/>
      </c>
      <c r="AD67" s="512"/>
      <c r="AE67" s="512"/>
      <c r="AF67" s="509" t="s">
        <v>138</v>
      </c>
      <c r="AG67" s="514"/>
      <c r="AH67" s="511">
        <f>IF(CS15=0,"",CS15)</f>
        <v>1</v>
      </c>
      <c r="AI67" s="512"/>
      <c r="AJ67" s="512"/>
      <c r="AK67" s="509" t="s">
        <v>26</v>
      </c>
      <c r="AL67" s="509"/>
      <c r="AM67" s="512">
        <f>IF(CT15=0,"",CT15)</f>
        <v>6</v>
      </c>
      <c r="AN67" s="512"/>
      <c r="AO67" s="512"/>
      <c r="AP67" s="509" t="s">
        <v>138</v>
      </c>
      <c r="AQ67" s="514"/>
      <c r="AR67" s="511" t="str">
        <f t="shared" si="69"/>
        <v/>
      </c>
      <c r="AS67" s="512"/>
      <c r="AT67" s="512"/>
      <c r="AU67" s="509" t="s">
        <v>26</v>
      </c>
      <c r="AV67" s="509"/>
      <c r="AW67" s="512" t="str">
        <f>IF(DD12=0,"",DD12)</f>
        <v/>
      </c>
      <c r="AX67" s="512"/>
      <c r="AY67" s="512"/>
      <c r="AZ67" s="509" t="s">
        <v>138</v>
      </c>
      <c r="BA67" s="510"/>
      <c r="BB67" s="511" t="str">
        <f t="shared" si="70"/>
        <v/>
      </c>
      <c r="BC67" s="512"/>
      <c r="BD67" s="512"/>
      <c r="BE67" s="509" t="s">
        <v>26</v>
      </c>
      <c r="BF67" s="509"/>
      <c r="BG67" s="512" t="str">
        <f t="shared" si="71"/>
        <v/>
      </c>
      <c r="BH67" s="512"/>
      <c r="BI67" s="512"/>
      <c r="BJ67" s="513" t="s">
        <v>138</v>
      </c>
      <c r="BK67" s="514"/>
      <c r="BN67" s="30"/>
      <c r="BO67" s="30"/>
      <c r="BP67" s="30"/>
      <c r="BR67" s="75"/>
      <c r="BS67" s="75"/>
      <c r="BT67" s="75"/>
      <c r="BU67" s="75"/>
      <c r="BV67" s="75"/>
      <c r="BW67" s="75"/>
      <c r="BX67" s="75"/>
      <c r="BY67" s="75"/>
      <c r="CA67"/>
      <c r="CB67"/>
      <c r="CC67"/>
      <c r="CD67"/>
      <c r="CE67"/>
      <c r="CF67" s="43"/>
      <c r="CG67" s="43"/>
      <c r="CH67" s="43"/>
      <c r="CI67" s="43"/>
      <c r="CJ67" s="43"/>
      <c r="CK67" s="43"/>
      <c r="CL67" s="43"/>
      <c r="CM67" s="43"/>
      <c r="CN67" s="43"/>
      <c r="CO67" s="43"/>
      <c r="CP67" s="43"/>
      <c r="CQ67" s="43"/>
      <c r="CR67" s="43"/>
      <c r="CS67" s="43"/>
      <c r="CT67" s="43"/>
      <c r="CU67" s="43"/>
      <c r="CV67" s="43"/>
      <c r="CW67" s="43"/>
      <c r="CX67" s="43"/>
      <c r="CY67" s="43"/>
      <c r="CZ67" s="43"/>
      <c r="DA67" s="43"/>
    </row>
    <row r="68" spans="2:105" ht="15" customHeight="1" thickBot="1">
      <c r="B68" s="534"/>
      <c r="C68" s="535"/>
      <c r="D68" s="535"/>
      <c r="E68" s="535"/>
      <c r="F68" s="535"/>
      <c r="G68" s="535"/>
      <c r="H68" s="535"/>
      <c r="I68" s="536"/>
      <c r="J68" s="515" t="s">
        <v>142</v>
      </c>
      <c r="K68" s="515"/>
      <c r="L68" s="515"/>
      <c r="M68" s="515"/>
      <c r="N68" s="515"/>
      <c r="O68" s="515"/>
      <c r="P68" s="515"/>
      <c r="Q68" s="515"/>
      <c r="R68" s="515"/>
      <c r="S68" s="515"/>
      <c r="T68" s="515"/>
      <c r="U68" s="515"/>
      <c r="V68" s="515"/>
      <c r="W68" s="515"/>
      <c r="X68" s="506" t="str">
        <f>IF(CN14=0,"",CN14)</f>
        <v/>
      </c>
      <c r="Y68" s="503"/>
      <c r="Z68" s="503"/>
      <c r="AA68" s="504" t="s">
        <v>26</v>
      </c>
      <c r="AB68" s="504"/>
      <c r="AC68" s="503" t="str">
        <f>IF(CO14=0,"",CO14)</f>
        <v/>
      </c>
      <c r="AD68" s="503"/>
      <c r="AE68" s="503"/>
      <c r="AF68" s="504" t="s">
        <v>138</v>
      </c>
      <c r="AG68" s="508"/>
      <c r="AH68" s="506" t="str">
        <f>IF(CS14=0,"",CS14)</f>
        <v/>
      </c>
      <c r="AI68" s="503"/>
      <c r="AJ68" s="503"/>
      <c r="AK68" s="504" t="s">
        <v>26</v>
      </c>
      <c r="AL68" s="504"/>
      <c r="AM68" s="503" t="str">
        <f>IF(CT14=0,"",CT14)</f>
        <v/>
      </c>
      <c r="AN68" s="503"/>
      <c r="AO68" s="503"/>
      <c r="AP68" s="504" t="s">
        <v>138</v>
      </c>
      <c r="AQ68" s="508"/>
      <c r="AR68" s="506" t="str">
        <f t="shared" si="69"/>
        <v/>
      </c>
      <c r="AS68" s="503"/>
      <c r="AT68" s="503"/>
      <c r="AU68" s="504" t="s">
        <v>26</v>
      </c>
      <c r="AV68" s="504"/>
      <c r="AW68" s="503" t="str">
        <f>IF(DD13=0,"",DD13)</f>
        <v/>
      </c>
      <c r="AX68" s="503"/>
      <c r="AY68" s="503"/>
      <c r="AZ68" s="504" t="s">
        <v>138</v>
      </c>
      <c r="BA68" s="505"/>
      <c r="BB68" s="506" t="str">
        <f t="shared" si="70"/>
        <v/>
      </c>
      <c r="BC68" s="503"/>
      <c r="BD68" s="503"/>
      <c r="BE68" s="504" t="s">
        <v>26</v>
      </c>
      <c r="BF68" s="504"/>
      <c r="BG68" s="503" t="str">
        <f t="shared" si="71"/>
        <v/>
      </c>
      <c r="BH68" s="503"/>
      <c r="BI68" s="503"/>
      <c r="BJ68" s="507" t="s">
        <v>138</v>
      </c>
      <c r="BK68" s="508"/>
      <c r="BL68" s="139"/>
      <c r="BN68" s="30"/>
      <c r="BO68" s="30"/>
      <c r="BP68" s="30"/>
      <c r="BR68" s="75"/>
      <c r="BS68" s="75"/>
      <c r="BT68" s="75"/>
      <c r="BU68" s="75"/>
      <c r="BV68" s="75"/>
      <c r="BW68" s="75"/>
      <c r="BX68" s="75"/>
      <c r="BY68" s="75"/>
      <c r="CA68"/>
      <c r="CB68"/>
      <c r="CC68"/>
      <c r="CD68"/>
      <c r="CE68"/>
      <c r="CF68" s="43"/>
      <c r="CG68" s="43"/>
      <c r="CH68" s="43"/>
      <c r="CI68" s="43"/>
      <c r="CJ68" s="43"/>
      <c r="CK68" s="43"/>
      <c r="CL68" s="43"/>
      <c r="CM68" s="43"/>
      <c r="CN68" s="43"/>
      <c r="CO68" s="43"/>
      <c r="CP68" s="43"/>
      <c r="CQ68" s="43"/>
      <c r="CR68" s="43"/>
      <c r="CS68" s="43"/>
      <c r="CT68" s="43"/>
      <c r="CU68" s="43"/>
      <c r="CV68" s="43"/>
      <c r="CW68" s="43"/>
      <c r="CX68" s="43"/>
      <c r="CY68" s="43"/>
      <c r="CZ68" s="43"/>
      <c r="DA68" s="43"/>
    </row>
    <row r="69" spans="2:105" ht="15" customHeight="1">
      <c r="BV69" s="30"/>
      <c r="BW69" s="30"/>
      <c r="BX69" s="30"/>
    </row>
    <row r="70" spans="2:105" s="43" customFormat="1" ht="15" customHeight="1">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118"/>
      <c r="AU70" s="118"/>
      <c r="AV70" s="118"/>
      <c r="AW70" s="118"/>
      <c r="AX70" s="118"/>
      <c r="AY70" s="118"/>
      <c r="AZ70" s="118"/>
      <c r="BA70" s="118"/>
      <c r="BB70" s="118"/>
      <c r="BC70" s="41"/>
      <c r="BD70" s="41"/>
      <c r="BE70" s="41"/>
      <c r="BF70" s="41"/>
      <c r="BG70" s="41"/>
      <c r="BH70" s="41"/>
    </row>
    <row r="71" spans="2:105" s="43" customFormat="1" ht="26.25" customHeight="1">
      <c r="B71" s="193" t="s">
        <v>404</v>
      </c>
      <c r="C71" s="41"/>
      <c r="D71" s="41"/>
      <c r="E71" s="41"/>
      <c r="F71" s="41"/>
      <c r="G71" s="41"/>
      <c r="H71" s="41"/>
      <c r="I71" s="41"/>
      <c r="J71" s="41"/>
      <c r="K71" s="41"/>
      <c r="L71" s="490" t="s">
        <v>153</v>
      </c>
      <c r="M71" s="490"/>
      <c r="N71" s="490"/>
      <c r="O71" s="490"/>
      <c r="P71" s="490"/>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1"/>
      <c r="AT71" s="492" t="s">
        <v>318</v>
      </c>
      <c r="AU71" s="492"/>
      <c r="AV71" s="492"/>
      <c r="AW71" s="492"/>
      <c r="AX71" s="492"/>
      <c r="AY71" s="492"/>
      <c r="AZ71" s="492"/>
      <c r="BA71" s="493"/>
      <c r="BB71" s="494"/>
      <c r="BC71" s="495"/>
      <c r="BD71" s="495"/>
      <c r="BE71" s="495"/>
      <c r="BF71" s="495"/>
      <c r="BG71" s="495"/>
      <c r="BH71" s="495"/>
      <c r="BI71" s="495"/>
      <c r="BJ71" s="495"/>
      <c r="BK71" s="495"/>
      <c r="BL71" s="495"/>
      <c r="BM71" s="495"/>
      <c r="BN71" s="495"/>
      <c r="BO71" s="495"/>
      <c r="BP71" s="495"/>
      <c r="BQ71" s="495"/>
      <c r="BR71" s="495"/>
      <c r="BS71" s="496"/>
    </row>
    <row r="72" spans="2:105" s="43" customFormat="1" ht="26.25" customHeight="1">
      <c r="B72" s="40"/>
      <c r="C72" s="41"/>
      <c r="D72" s="41"/>
      <c r="E72" s="41"/>
      <c r="F72" s="41"/>
      <c r="G72" s="41"/>
      <c r="H72" s="41"/>
      <c r="I72" s="41"/>
      <c r="J72" s="41"/>
      <c r="K72" s="41"/>
      <c r="L72" s="490"/>
      <c r="M72" s="490"/>
      <c r="N72" s="490"/>
      <c r="O72" s="490"/>
      <c r="P72" s="490"/>
      <c r="Q72" s="490"/>
      <c r="R72" s="490"/>
      <c r="S72" s="490"/>
      <c r="T72" s="490"/>
      <c r="U72" s="490"/>
      <c r="V72" s="490"/>
      <c r="W72" s="490"/>
      <c r="X72" s="490"/>
      <c r="Y72" s="490"/>
      <c r="Z72" s="490"/>
      <c r="AA72" s="490"/>
      <c r="AB72" s="490"/>
      <c r="AC72" s="490"/>
      <c r="AD72" s="490"/>
      <c r="AE72" s="490"/>
      <c r="AF72" s="490"/>
      <c r="AG72" s="490"/>
      <c r="AH72" s="490"/>
      <c r="AI72" s="490"/>
      <c r="AJ72" s="490"/>
      <c r="AK72" s="490"/>
      <c r="AL72" s="490"/>
      <c r="AM72" s="490"/>
      <c r="AN72" s="490"/>
      <c r="AO72" s="490"/>
      <c r="AP72" s="490"/>
      <c r="AQ72" s="490"/>
      <c r="AR72" s="490"/>
      <c r="AS72" s="491"/>
      <c r="AT72" s="497" t="s">
        <v>395</v>
      </c>
      <c r="AU72" s="497"/>
      <c r="AV72" s="497"/>
      <c r="AW72" s="497"/>
      <c r="AX72" s="497"/>
      <c r="AY72" s="497"/>
      <c r="AZ72" s="497"/>
      <c r="BA72" s="498"/>
      <c r="BB72" s="499"/>
      <c r="BC72" s="500"/>
      <c r="BD72" s="500"/>
      <c r="BE72" s="501"/>
      <c r="BF72" s="501"/>
      <c r="BG72" s="501"/>
      <c r="BH72" s="501"/>
      <c r="BI72" s="501"/>
      <c r="BJ72" s="501"/>
      <c r="BK72" s="501"/>
      <c r="BL72" s="501"/>
      <c r="BM72" s="501"/>
      <c r="BN72" s="501"/>
      <c r="BO72" s="501"/>
      <c r="BP72" s="501"/>
      <c r="BQ72" s="501"/>
      <c r="BR72" s="501"/>
      <c r="BS72" s="502"/>
    </row>
    <row r="73" spans="2:105" s="43" customFormat="1" ht="26.25" customHeight="1">
      <c r="AQ73" s="120"/>
      <c r="AR73" s="140"/>
      <c r="AT73" s="143"/>
      <c r="AU73" s="143"/>
      <c r="AV73" s="143"/>
      <c r="AW73" s="143"/>
      <c r="AX73" s="143"/>
      <c r="AY73" s="143"/>
      <c r="AZ73" s="143"/>
      <c r="BA73" s="143"/>
      <c r="BB73" s="143"/>
      <c r="BC73" s="143"/>
      <c r="BD73" s="143"/>
      <c r="BS73" s="120"/>
      <c r="BT73" s="140"/>
    </row>
    <row r="74" spans="2:105" s="43" customFormat="1" ht="18.75" customHeight="1">
      <c r="B74" s="365" t="s">
        <v>58</v>
      </c>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row>
    <row r="75" spans="2:105" s="43" customFormat="1" ht="18.75" customHeight="1">
      <c r="B75" s="366" t="s">
        <v>59</v>
      </c>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row>
    <row r="76" spans="2:105" s="30" customFormat="1" ht="20.25" customHeight="1">
      <c r="B76" s="462"/>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3"/>
      <c r="AV76" s="463"/>
      <c r="AW76" s="463"/>
      <c r="AX76" s="463"/>
      <c r="AY76" s="463"/>
      <c r="AZ76" s="463"/>
      <c r="BA76" s="463"/>
      <c r="BB76" s="463"/>
      <c r="BC76" s="463"/>
      <c r="BD76" s="463"/>
      <c r="BE76" s="463"/>
      <c r="BF76" s="463"/>
      <c r="BG76" s="463"/>
      <c r="BH76" s="463"/>
      <c r="BI76" s="463"/>
      <c r="BJ76" s="463"/>
      <c r="BK76" s="463"/>
      <c r="BL76" s="463"/>
      <c r="BM76" s="463"/>
      <c r="BN76" s="463"/>
      <c r="BO76" s="463"/>
      <c r="BP76" s="463"/>
      <c r="BQ76" s="463"/>
      <c r="BR76" s="463"/>
      <c r="BS76" s="464"/>
    </row>
    <row r="77" spans="2:105" s="30" customFormat="1" ht="20.25" customHeight="1">
      <c r="B77" s="465"/>
      <c r="C77" s="466"/>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466"/>
      <c r="AN77" s="466"/>
      <c r="AO77" s="466"/>
      <c r="AP77" s="466"/>
      <c r="AQ77" s="466"/>
      <c r="AR77" s="466"/>
      <c r="AS77" s="466"/>
      <c r="AT77" s="466"/>
      <c r="AU77" s="466"/>
      <c r="AV77" s="466"/>
      <c r="AW77" s="466"/>
      <c r="AX77" s="466"/>
      <c r="AY77" s="466"/>
      <c r="AZ77" s="466"/>
      <c r="BA77" s="466"/>
      <c r="BB77" s="466"/>
      <c r="BC77" s="466"/>
      <c r="BD77" s="466"/>
      <c r="BE77" s="466"/>
      <c r="BF77" s="466"/>
      <c r="BG77" s="466"/>
      <c r="BH77" s="466"/>
      <c r="BI77" s="466"/>
      <c r="BJ77" s="466"/>
      <c r="BK77" s="466"/>
      <c r="BL77" s="466"/>
      <c r="BM77" s="466"/>
      <c r="BN77" s="466"/>
      <c r="BO77" s="466"/>
      <c r="BP77" s="466"/>
      <c r="BQ77" s="466"/>
      <c r="BR77" s="466"/>
      <c r="BS77" s="467"/>
    </row>
    <row r="78" spans="2:105" s="30" customFormat="1" ht="20.25" customHeight="1">
      <c r="B78" s="465"/>
      <c r="C78" s="466"/>
      <c r="D78" s="466"/>
      <c r="E78" s="466"/>
      <c r="F78" s="466"/>
      <c r="G78" s="466"/>
      <c r="H78" s="466"/>
      <c r="I78" s="466"/>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466"/>
      <c r="AK78" s="466"/>
      <c r="AL78" s="466"/>
      <c r="AM78" s="466"/>
      <c r="AN78" s="466"/>
      <c r="AO78" s="466"/>
      <c r="AP78" s="466"/>
      <c r="AQ78" s="466"/>
      <c r="AR78" s="466"/>
      <c r="AS78" s="466"/>
      <c r="AT78" s="466"/>
      <c r="AU78" s="466"/>
      <c r="AV78" s="466"/>
      <c r="AW78" s="466"/>
      <c r="AX78" s="466"/>
      <c r="AY78" s="466"/>
      <c r="AZ78" s="466"/>
      <c r="BA78" s="466"/>
      <c r="BB78" s="466"/>
      <c r="BC78" s="466"/>
      <c r="BD78" s="466"/>
      <c r="BE78" s="466"/>
      <c r="BF78" s="466"/>
      <c r="BG78" s="466"/>
      <c r="BH78" s="466"/>
      <c r="BI78" s="466"/>
      <c r="BJ78" s="466"/>
      <c r="BK78" s="466"/>
      <c r="BL78" s="466"/>
      <c r="BM78" s="466"/>
      <c r="BN78" s="466"/>
      <c r="BO78" s="466"/>
      <c r="BP78" s="466"/>
      <c r="BQ78" s="466"/>
      <c r="BR78" s="466"/>
      <c r="BS78" s="467"/>
    </row>
    <row r="79" spans="2:105" s="30" customFormat="1" ht="20.25" customHeight="1">
      <c r="B79" s="465"/>
      <c r="C79" s="466"/>
      <c r="D79" s="466"/>
      <c r="E79" s="466"/>
      <c r="F79" s="466"/>
      <c r="G79" s="466"/>
      <c r="H79" s="466"/>
      <c r="I79" s="466"/>
      <c r="J79" s="466"/>
      <c r="K79" s="466"/>
      <c r="L79" s="466"/>
      <c r="M79" s="466"/>
      <c r="N79" s="466"/>
      <c r="O79" s="466"/>
      <c r="P79" s="466"/>
      <c r="Q79" s="466"/>
      <c r="R79" s="466"/>
      <c r="S79" s="466"/>
      <c r="T79" s="466"/>
      <c r="U79" s="466"/>
      <c r="V79" s="466"/>
      <c r="W79" s="466"/>
      <c r="X79" s="466"/>
      <c r="Y79" s="466"/>
      <c r="Z79" s="466"/>
      <c r="AA79" s="466"/>
      <c r="AB79" s="466"/>
      <c r="AC79" s="466"/>
      <c r="AD79" s="466"/>
      <c r="AE79" s="466"/>
      <c r="AF79" s="466"/>
      <c r="AG79" s="466"/>
      <c r="AH79" s="466"/>
      <c r="AI79" s="466"/>
      <c r="AJ79" s="466"/>
      <c r="AK79" s="466"/>
      <c r="AL79" s="466"/>
      <c r="AM79" s="466"/>
      <c r="AN79" s="466"/>
      <c r="AO79" s="466"/>
      <c r="AP79" s="466"/>
      <c r="AQ79" s="466"/>
      <c r="AR79" s="466"/>
      <c r="AS79" s="466"/>
      <c r="AT79" s="466"/>
      <c r="AU79" s="466"/>
      <c r="AV79" s="466"/>
      <c r="AW79" s="466"/>
      <c r="AX79" s="466"/>
      <c r="AY79" s="466"/>
      <c r="AZ79" s="466"/>
      <c r="BA79" s="466"/>
      <c r="BB79" s="466"/>
      <c r="BC79" s="466"/>
      <c r="BD79" s="466"/>
      <c r="BE79" s="466"/>
      <c r="BF79" s="466"/>
      <c r="BG79" s="466"/>
      <c r="BH79" s="466"/>
      <c r="BI79" s="466"/>
      <c r="BJ79" s="466"/>
      <c r="BK79" s="466"/>
      <c r="BL79" s="466"/>
      <c r="BM79" s="466"/>
      <c r="BN79" s="466"/>
      <c r="BO79" s="466"/>
      <c r="BP79" s="466"/>
      <c r="BQ79" s="466"/>
      <c r="BR79" s="466"/>
      <c r="BS79" s="467"/>
    </row>
    <row r="80" spans="2:105" s="30" customFormat="1" ht="20.25" customHeight="1">
      <c r="B80" s="465"/>
      <c r="C80" s="466"/>
      <c r="D80" s="466"/>
      <c r="E80" s="466"/>
      <c r="F80" s="466"/>
      <c r="G80" s="466"/>
      <c r="H80" s="466"/>
      <c r="I80" s="466"/>
      <c r="J80" s="466"/>
      <c r="K80" s="466"/>
      <c r="L80" s="466"/>
      <c r="M80" s="466"/>
      <c r="N80" s="466"/>
      <c r="O80" s="466"/>
      <c r="P80" s="466"/>
      <c r="Q80" s="466"/>
      <c r="R80" s="466"/>
      <c r="S80" s="466"/>
      <c r="T80" s="466"/>
      <c r="U80" s="466"/>
      <c r="V80" s="466"/>
      <c r="W80" s="466"/>
      <c r="X80" s="466"/>
      <c r="Y80" s="466"/>
      <c r="Z80" s="466"/>
      <c r="AA80" s="466"/>
      <c r="AB80" s="466"/>
      <c r="AC80" s="466"/>
      <c r="AD80" s="466"/>
      <c r="AE80" s="466"/>
      <c r="AF80" s="466"/>
      <c r="AG80" s="466"/>
      <c r="AH80" s="466"/>
      <c r="AI80" s="466"/>
      <c r="AJ80" s="466"/>
      <c r="AK80" s="466"/>
      <c r="AL80" s="466"/>
      <c r="AM80" s="466"/>
      <c r="AN80" s="466"/>
      <c r="AO80" s="466"/>
      <c r="AP80" s="466"/>
      <c r="AQ80" s="466"/>
      <c r="AR80" s="466"/>
      <c r="AS80" s="466"/>
      <c r="AT80" s="466"/>
      <c r="AU80" s="466"/>
      <c r="AV80" s="466"/>
      <c r="AW80" s="466"/>
      <c r="AX80" s="466"/>
      <c r="AY80" s="466"/>
      <c r="AZ80" s="466"/>
      <c r="BA80" s="466"/>
      <c r="BB80" s="466"/>
      <c r="BC80" s="466"/>
      <c r="BD80" s="466"/>
      <c r="BE80" s="466"/>
      <c r="BF80" s="466"/>
      <c r="BG80" s="466"/>
      <c r="BH80" s="466"/>
      <c r="BI80" s="466"/>
      <c r="BJ80" s="466"/>
      <c r="BK80" s="466"/>
      <c r="BL80" s="466"/>
      <c r="BM80" s="466"/>
      <c r="BN80" s="466"/>
      <c r="BO80" s="466"/>
      <c r="BP80" s="466"/>
      <c r="BQ80" s="466"/>
      <c r="BR80" s="466"/>
      <c r="BS80" s="467"/>
    </row>
    <row r="81" spans="2:71" s="30" customFormat="1" ht="20.25" customHeight="1">
      <c r="B81" s="465"/>
      <c r="C81" s="466"/>
      <c r="D81" s="466"/>
      <c r="E81" s="466"/>
      <c r="F81" s="466"/>
      <c r="G81" s="466"/>
      <c r="H81" s="466"/>
      <c r="I81" s="466"/>
      <c r="J81" s="466"/>
      <c r="K81" s="466"/>
      <c r="L81" s="466"/>
      <c r="M81" s="466"/>
      <c r="N81" s="466"/>
      <c r="O81" s="466"/>
      <c r="P81" s="466"/>
      <c r="Q81" s="466"/>
      <c r="R81" s="466"/>
      <c r="S81" s="466"/>
      <c r="T81" s="466"/>
      <c r="U81" s="466"/>
      <c r="V81" s="466"/>
      <c r="W81" s="466"/>
      <c r="X81" s="466"/>
      <c r="Y81" s="466"/>
      <c r="Z81" s="466"/>
      <c r="AA81" s="466"/>
      <c r="AB81" s="466"/>
      <c r="AC81" s="466"/>
      <c r="AD81" s="466"/>
      <c r="AE81" s="466"/>
      <c r="AF81" s="466"/>
      <c r="AG81" s="466"/>
      <c r="AH81" s="466"/>
      <c r="AI81" s="466"/>
      <c r="AJ81" s="466"/>
      <c r="AK81" s="466"/>
      <c r="AL81" s="466"/>
      <c r="AM81" s="466"/>
      <c r="AN81" s="466"/>
      <c r="AO81" s="466"/>
      <c r="AP81" s="466"/>
      <c r="AQ81" s="466"/>
      <c r="AR81" s="466"/>
      <c r="AS81" s="466"/>
      <c r="AT81" s="466"/>
      <c r="AU81" s="466"/>
      <c r="AV81" s="466"/>
      <c r="AW81" s="466"/>
      <c r="AX81" s="466"/>
      <c r="AY81" s="466"/>
      <c r="AZ81" s="466"/>
      <c r="BA81" s="466"/>
      <c r="BB81" s="466"/>
      <c r="BC81" s="466"/>
      <c r="BD81" s="466"/>
      <c r="BE81" s="466"/>
      <c r="BF81" s="466"/>
      <c r="BG81" s="466"/>
      <c r="BH81" s="466"/>
      <c r="BI81" s="466"/>
      <c r="BJ81" s="466"/>
      <c r="BK81" s="466"/>
      <c r="BL81" s="466"/>
      <c r="BM81" s="466"/>
      <c r="BN81" s="466"/>
      <c r="BO81" s="466"/>
      <c r="BP81" s="466"/>
      <c r="BQ81" s="466"/>
      <c r="BR81" s="466"/>
      <c r="BS81" s="467"/>
    </row>
    <row r="82" spans="2:71" s="30" customFormat="1" ht="20.25" customHeight="1">
      <c r="B82" s="465"/>
      <c r="C82" s="466"/>
      <c r="D82" s="466"/>
      <c r="E82" s="466"/>
      <c r="F82" s="466"/>
      <c r="G82" s="466"/>
      <c r="H82" s="466"/>
      <c r="I82" s="466"/>
      <c r="J82" s="466"/>
      <c r="K82" s="466"/>
      <c r="L82" s="466"/>
      <c r="M82" s="466"/>
      <c r="N82" s="466"/>
      <c r="O82" s="466"/>
      <c r="P82" s="466"/>
      <c r="Q82" s="466"/>
      <c r="R82" s="466"/>
      <c r="S82" s="466"/>
      <c r="T82" s="466"/>
      <c r="U82" s="466"/>
      <c r="V82" s="466"/>
      <c r="W82" s="466"/>
      <c r="X82" s="466"/>
      <c r="Y82" s="466"/>
      <c r="Z82" s="466"/>
      <c r="AA82" s="466"/>
      <c r="AB82" s="466"/>
      <c r="AC82" s="466"/>
      <c r="AD82" s="466"/>
      <c r="AE82" s="466"/>
      <c r="AF82" s="466"/>
      <c r="AG82" s="466"/>
      <c r="AH82" s="466"/>
      <c r="AI82" s="466"/>
      <c r="AJ82" s="466"/>
      <c r="AK82" s="466"/>
      <c r="AL82" s="466"/>
      <c r="AM82" s="466"/>
      <c r="AN82" s="466"/>
      <c r="AO82" s="466"/>
      <c r="AP82" s="466"/>
      <c r="AQ82" s="466"/>
      <c r="AR82" s="466"/>
      <c r="AS82" s="466"/>
      <c r="AT82" s="466"/>
      <c r="AU82" s="466"/>
      <c r="AV82" s="466"/>
      <c r="AW82" s="466"/>
      <c r="AX82" s="466"/>
      <c r="AY82" s="466"/>
      <c r="AZ82" s="466"/>
      <c r="BA82" s="466"/>
      <c r="BB82" s="466"/>
      <c r="BC82" s="466"/>
      <c r="BD82" s="466"/>
      <c r="BE82" s="466"/>
      <c r="BF82" s="466"/>
      <c r="BG82" s="466"/>
      <c r="BH82" s="466"/>
      <c r="BI82" s="466"/>
      <c r="BJ82" s="466"/>
      <c r="BK82" s="466"/>
      <c r="BL82" s="466"/>
      <c r="BM82" s="466"/>
      <c r="BN82" s="466"/>
      <c r="BO82" s="466"/>
      <c r="BP82" s="466"/>
      <c r="BQ82" s="466"/>
      <c r="BR82" s="466"/>
      <c r="BS82" s="467"/>
    </row>
    <row r="83" spans="2:71" s="30" customFormat="1" ht="20.25" customHeight="1">
      <c r="B83" s="465"/>
      <c r="C83" s="466"/>
      <c r="D83" s="466"/>
      <c r="E83" s="466"/>
      <c r="F83" s="466"/>
      <c r="G83" s="466"/>
      <c r="H83" s="466"/>
      <c r="I83" s="466"/>
      <c r="J83" s="466"/>
      <c r="K83" s="466"/>
      <c r="L83" s="466"/>
      <c r="M83" s="466"/>
      <c r="N83" s="466"/>
      <c r="O83" s="466"/>
      <c r="P83" s="466"/>
      <c r="Q83" s="466"/>
      <c r="R83" s="466"/>
      <c r="S83" s="466"/>
      <c r="T83" s="466"/>
      <c r="U83" s="466"/>
      <c r="V83" s="466"/>
      <c r="W83" s="466"/>
      <c r="X83" s="466"/>
      <c r="Y83" s="466"/>
      <c r="Z83" s="466"/>
      <c r="AA83" s="466"/>
      <c r="AB83" s="466"/>
      <c r="AC83" s="466"/>
      <c r="AD83" s="466"/>
      <c r="AE83" s="466"/>
      <c r="AF83" s="466"/>
      <c r="AG83" s="466"/>
      <c r="AH83" s="466"/>
      <c r="AI83" s="466"/>
      <c r="AJ83" s="466"/>
      <c r="AK83" s="466"/>
      <c r="AL83" s="466"/>
      <c r="AM83" s="466"/>
      <c r="AN83" s="466"/>
      <c r="AO83" s="466"/>
      <c r="AP83" s="466"/>
      <c r="AQ83" s="466"/>
      <c r="AR83" s="466"/>
      <c r="AS83" s="466"/>
      <c r="AT83" s="466"/>
      <c r="AU83" s="466"/>
      <c r="AV83" s="466"/>
      <c r="AW83" s="466"/>
      <c r="AX83" s="466"/>
      <c r="AY83" s="466"/>
      <c r="AZ83" s="466"/>
      <c r="BA83" s="466"/>
      <c r="BB83" s="466"/>
      <c r="BC83" s="466"/>
      <c r="BD83" s="466"/>
      <c r="BE83" s="466"/>
      <c r="BF83" s="466"/>
      <c r="BG83" s="466"/>
      <c r="BH83" s="466"/>
      <c r="BI83" s="466"/>
      <c r="BJ83" s="466"/>
      <c r="BK83" s="466"/>
      <c r="BL83" s="466"/>
      <c r="BM83" s="466"/>
      <c r="BN83" s="466"/>
      <c r="BO83" s="466"/>
      <c r="BP83" s="466"/>
      <c r="BQ83" s="466"/>
      <c r="BR83" s="466"/>
      <c r="BS83" s="467"/>
    </row>
    <row r="84" spans="2:71" s="30" customFormat="1" ht="20.25" customHeight="1">
      <c r="B84" s="465"/>
      <c r="C84" s="466"/>
      <c r="D84" s="466"/>
      <c r="E84" s="466"/>
      <c r="F84" s="466"/>
      <c r="G84" s="466"/>
      <c r="H84" s="466"/>
      <c r="I84" s="466"/>
      <c r="J84" s="466"/>
      <c r="K84" s="466"/>
      <c r="L84" s="466"/>
      <c r="M84" s="466"/>
      <c r="N84" s="466"/>
      <c r="O84" s="466"/>
      <c r="P84" s="466"/>
      <c r="Q84" s="466"/>
      <c r="R84" s="466"/>
      <c r="S84" s="466"/>
      <c r="T84" s="466"/>
      <c r="U84" s="466"/>
      <c r="V84" s="466"/>
      <c r="W84" s="466"/>
      <c r="X84" s="466"/>
      <c r="Y84" s="466"/>
      <c r="Z84" s="466"/>
      <c r="AA84" s="466"/>
      <c r="AB84" s="466"/>
      <c r="AC84" s="466"/>
      <c r="AD84" s="466"/>
      <c r="AE84" s="466"/>
      <c r="AF84" s="466"/>
      <c r="AG84" s="466"/>
      <c r="AH84" s="466"/>
      <c r="AI84" s="466"/>
      <c r="AJ84" s="466"/>
      <c r="AK84" s="466"/>
      <c r="AL84" s="466"/>
      <c r="AM84" s="466"/>
      <c r="AN84" s="466"/>
      <c r="AO84" s="466"/>
      <c r="AP84" s="466"/>
      <c r="AQ84" s="466"/>
      <c r="AR84" s="466"/>
      <c r="AS84" s="466"/>
      <c r="AT84" s="466"/>
      <c r="AU84" s="466"/>
      <c r="AV84" s="466"/>
      <c r="AW84" s="466"/>
      <c r="AX84" s="466"/>
      <c r="AY84" s="466"/>
      <c r="AZ84" s="466"/>
      <c r="BA84" s="466"/>
      <c r="BB84" s="466"/>
      <c r="BC84" s="466"/>
      <c r="BD84" s="466"/>
      <c r="BE84" s="466"/>
      <c r="BF84" s="466"/>
      <c r="BG84" s="466"/>
      <c r="BH84" s="466"/>
      <c r="BI84" s="466"/>
      <c r="BJ84" s="466"/>
      <c r="BK84" s="466"/>
      <c r="BL84" s="466"/>
      <c r="BM84" s="466"/>
      <c r="BN84" s="466"/>
      <c r="BO84" s="466"/>
      <c r="BP84" s="466"/>
      <c r="BQ84" s="466"/>
      <c r="BR84" s="466"/>
      <c r="BS84" s="467"/>
    </row>
    <row r="85" spans="2:71" s="30" customFormat="1" ht="20.25" customHeight="1">
      <c r="B85" s="465"/>
      <c r="C85" s="466"/>
      <c r="D85" s="466"/>
      <c r="E85" s="466"/>
      <c r="F85" s="466"/>
      <c r="G85" s="466"/>
      <c r="H85" s="466"/>
      <c r="I85" s="466"/>
      <c r="J85" s="466"/>
      <c r="K85" s="466"/>
      <c r="L85" s="466"/>
      <c r="M85" s="466"/>
      <c r="N85" s="466"/>
      <c r="O85" s="466"/>
      <c r="P85" s="466"/>
      <c r="Q85" s="466"/>
      <c r="R85" s="466"/>
      <c r="S85" s="466"/>
      <c r="T85" s="466"/>
      <c r="U85" s="466"/>
      <c r="V85" s="466"/>
      <c r="W85" s="466"/>
      <c r="X85" s="466"/>
      <c r="Y85" s="466"/>
      <c r="Z85" s="466"/>
      <c r="AA85" s="466"/>
      <c r="AB85" s="466"/>
      <c r="AC85" s="466"/>
      <c r="AD85" s="466"/>
      <c r="AE85" s="466"/>
      <c r="AF85" s="466"/>
      <c r="AG85" s="466"/>
      <c r="AH85" s="466"/>
      <c r="AI85" s="466"/>
      <c r="AJ85" s="466"/>
      <c r="AK85" s="466"/>
      <c r="AL85" s="466"/>
      <c r="AM85" s="466"/>
      <c r="AN85" s="466"/>
      <c r="AO85" s="466"/>
      <c r="AP85" s="466"/>
      <c r="AQ85" s="466"/>
      <c r="AR85" s="466"/>
      <c r="AS85" s="466"/>
      <c r="AT85" s="466"/>
      <c r="AU85" s="466"/>
      <c r="AV85" s="466"/>
      <c r="AW85" s="466"/>
      <c r="AX85" s="466"/>
      <c r="AY85" s="466"/>
      <c r="AZ85" s="466"/>
      <c r="BA85" s="466"/>
      <c r="BB85" s="466"/>
      <c r="BC85" s="466"/>
      <c r="BD85" s="466"/>
      <c r="BE85" s="466"/>
      <c r="BF85" s="466"/>
      <c r="BG85" s="466"/>
      <c r="BH85" s="466"/>
      <c r="BI85" s="466"/>
      <c r="BJ85" s="466"/>
      <c r="BK85" s="466"/>
      <c r="BL85" s="466"/>
      <c r="BM85" s="466"/>
      <c r="BN85" s="466"/>
      <c r="BO85" s="466"/>
      <c r="BP85" s="466"/>
      <c r="BQ85" s="466"/>
      <c r="BR85" s="466"/>
      <c r="BS85" s="467"/>
    </row>
    <row r="86" spans="2:71" s="30" customFormat="1" ht="20.25" customHeight="1">
      <c r="B86" s="468"/>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c r="AK86" s="469"/>
      <c r="AL86" s="469"/>
      <c r="AM86" s="469"/>
      <c r="AN86" s="469"/>
      <c r="AO86" s="469"/>
      <c r="AP86" s="469"/>
      <c r="AQ86" s="469"/>
      <c r="AR86" s="469"/>
      <c r="AS86" s="469"/>
      <c r="AT86" s="469"/>
      <c r="AU86" s="469"/>
      <c r="AV86" s="469"/>
      <c r="AW86" s="469"/>
      <c r="AX86" s="469"/>
      <c r="AY86" s="469"/>
      <c r="AZ86" s="469"/>
      <c r="BA86" s="469"/>
      <c r="BB86" s="469"/>
      <c r="BC86" s="469"/>
      <c r="BD86" s="469"/>
      <c r="BE86" s="469"/>
      <c r="BF86" s="469"/>
      <c r="BG86" s="469"/>
      <c r="BH86" s="469"/>
      <c r="BI86" s="469"/>
      <c r="BJ86" s="469"/>
      <c r="BK86" s="469"/>
      <c r="BL86" s="469"/>
      <c r="BM86" s="469"/>
      <c r="BN86" s="469"/>
      <c r="BO86" s="469"/>
      <c r="BP86" s="469"/>
      <c r="BQ86" s="469"/>
      <c r="BR86" s="469"/>
      <c r="BS86" s="470"/>
    </row>
    <row r="87" spans="2:71" s="43" customFormat="1" ht="18" customHeight="1">
      <c r="B87" s="367" t="s">
        <v>60</v>
      </c>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row>
    <row r="88" spans="2:71" s="43" customFormat="1" ht="18" customHeight="1">
      <c r="B88" s="368" t="s">
        <v>163</v>
      </c>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row>
    <row r="89" spans="2:71" s="30" customFormat="1" ht="20.25" customHeight="1">
      <c r="B89" s="462"/>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463"/>
      <c r="AK89" s="463"/>
      <c r="AL89" s="463"/>
      <c r="AM89" s="463"/>
      <c r="AN89" s="463"/>
      <c r="AO89" s="463"/>
      <c r="AP89" s="463"/>
      <c r="AQ89" s="463"/>
      <c r="AR89" s="463"/>
      <c r="AS89" s="463"/>
      <c r="AT89" s="463"/>
      <c r="AU89" s="463"/>
      <c r="AV89" s="463"/>
      <c r="AW89" s="463"/>
      <c r="AX89" s="463"/>
      <c r="AY89" s="463"/>
      <c r="AZ89" s="463"/>
      <c r="BA89" s="463"/>
      <c r="BB89" s="463"/>
      <c r="BC89" s="463"/>
      <c r="BD89" s="463"/>
      <c r="BE89" s="463"/>
      <c r="BF89" s="463"/>
      <c r="BG89" s="463"/>
      <c r="BH89" s="463"/>
      <c r="BI89" s="463"/>
      <c r="BJ89" s="463"/>
      <c r="BK89" s="463"/>
      <c r="BL89" s="463"/>
      <c r="BM89" s="463"/>
      <c r="BN89" s="463"/>
      <c r="BO89" s="463"/>
      <c r="BP89" s="463"/>
      <c r="BQ89" s="463"/>
      <c r="BR89" s="463"/>
      <c r="BS89" s="464"/>
    </row>
    <row r="90" spans="2:71" s="30" customFormat="1" ht="20.25" customHeight="1">
      <c r="B90" s="465"/>
      <c r="C90" s="466"/>
      <c r="D90" s="466"/>
      <c r="E90" s="466"/>
      <c r="F90" s="466"/>
      <c r="G90" s="466"/>
      <c r="H90" s="466"/>
      <c r="I90" s="466"/>
      <c r="J90" s="466"/>
      <c r="K90" s="466"/>
      <c r="L90" s="466"/>
      <c r="M90" s="466"/>
      <c r="N90" s="466"/>
      <c r="O90" s="466"/>
      <c r="P90" s="466"/>
      <c r="Q90" s="466"/>
      <c r="R90" s="466"/>
      <c r="S90" s="466"/>
      <c r="T90" s="466"/>
      <c r="U90" s="466"/>
      <c r="V90" s="466"/>
      <c r="W90" s="466"/>
      <c r="X90" s="466"/>
      <c r="Y90" s="466"/>
      <c r="Z90" s="466"/>
      <c r="AA90" s="466"/>
      <c r="AB90" s="466"/>
      <c r="AC90" s="466"/>
      <c r="AD90" s="466"/>
      <c r="AE90" s="466"/>
      <c r="AF90" s="466"/>
      <c r="AG90" s="466"/>
      <c r="AH90" s="466"/>
      <c r="AI90" s="466"/>
      <c r="AJ90" s="466"/>
      <c r="AK90" s="466"/>
      <c r="AL90" s="466"/>
      <c r="AM90" s="466"/>
      <c r="AN90" s="466"/>
      <c r="AO90" s="466"/>
      <c r="AP90" s="466"/>
      <c r="AQ90" s="466"/>
      <c r="AR90" s="466"/>
      <c r="AS90" s="466"/>
      <c r="AT90" s="466"/>
      <c r="AU90" s="466"/>
      <c r="AV90" s="466"/>
      <c r="AW90" s="466"/>
      <c r="AX90" s="466"/>
      <c r="AY90" s="466"/>
      <c r="AZ90" s="466"/>
      <c r="BA90" s="466"/>
      <c r="BB90" s="466"/>
      <c r="BC90" s="466"/>
      <c r="BD90" s="466"/>
      <c r="BE90" s="466"/>
      <c r="BF90" s="466"/>
      <c r="BG90" s="466"/>
      <c r="BH90" s="466"/>
      <c r="BI90" s="466"/>
      <c r="BJ90" s="466"/>
      <c r="BK90" s="466"/>
      <c r="BL90" s="466"/>
      <c r="BM90" s="466"/>
      <c r="BN90" s="466"/>
      <c r="BO90" s="466"/>
      <c r="BP90" s="466"/>
      <c r="BQ90" s="466"/>
      <c r="BR90" s="466"/>
      <c r="BS90" s="467"/>
    </row>
    <row r="91" spans="2:71" s="30" customFormat="1" ht="20.25" customHeight="1">
      <c r="B91" s="465"/>
      <c r="C91" s="466"/>
      <c r="D91" s="466"/>
      <c r="E91" s="466"/>
      <c r="F91" s="466"/>
      <c r="G91" s="466"/>
      <c r="H91" s="466"/>
      <c r="I91" s="466"/>
      <c r="J91" s="466"/>
      <c r="K91" s="466"/>
      <c r="L91" s="466"/>
      <c r="M91" s="466"/>
      <c r="N91" s="466"/>
      <c r="O91" s="466"/>
      <c r="P91" s="466"/>
      <c r="Q91" s="466"/>
      <c r="R91" s="466"/>
      <c r="S91" s="466"/>
      <c r="T91" s="466"/>
      <c r="U91" s="466"/>
      <c r="V91" s="466"/>
      <c r="W91" s="466"/>
      <c r="X91" s="466"/>
      <c r="Y91" s="466"/>
      <c r="Z91" s="466"/>
      <c r="AA91" s="466"/>
      <c r="AB91" s="466"/>
      <c r="AC91" s="466"/>
      <c r="AD91" s="466"/>
      <c r="AE91" s="466"/>
      <c r="AF91" s="466"/>
      <c r="AG91" s="466"/>
      <c r="AH91" s="466"/>
      <c r="AI91" s="466"/>
      <c r="AJ91" s="466"/>
      <c r="AK91" s="466"/>
      <c r="AL91" s="466"/>
      <c r="AM91" s="466"/>
      <c r="AN91" s="466"/>
      <c r="AO91" s="466"/>
      <c r="AP91" s="466"/>
      <c r="AQ91" s="466"/>
      <c r="AR91" s="466"/>
      <c r="AS91" s="466"/>
      <c r="AT91" s="466"/>
      <c r="AU91" s="466"/>
      <c r="AV91" s="466"/>
      <c r="AW91" s="466"/>
      <c r="AX91" s="466"/>
      <c r="AY91" s="466"/>
      <c r="AZ91" s="466"/>
      <c r="BA91" s="466"/>
      <c r="BB91" s="466"/>
      <c r="BC91" s="466"/>
      <c r="BD91" s="466"/>
      <c r="BE91" s="466"/>
      <c r="BF91" s="466"/>
      <c r="BG91" s="466"/>
      <c r="BH91" s="466"/>
      <c r="BI91" s="466"/>
      <c r="BJ91" s="466"/>
      <c r="BK91" s="466"/>
      <c r="BL91" s="466"/>
      <c r="BM91" s="466"/>
      <c r="BN91" s="466"/>
      <c r="BO91" s="466"/>
      <c r="BP91" s="466"/>
      <c r="BQ91" s="466"/>
      <c r="BR91" s="466"/>
      <c r="BS91" s="467"/>
    </row>
    <row r="92" spans="2:71" s="30" customFormat="1" ht="20.25" customHeight="1">
      <c r="B92" s="465"/>
      <c r="C92" s="466"/>
      <c r="D92" s="466"/>
      <c r="E92" s="466"/>
      <c r="F92" s="466"/>
      <c r="G92" s="466"/>
      <c r="H92" s="466"/>
      <c r="I92" s="466"/>
      <c r="J92" s="466"/>
      <c r="K92" s="466"/>
      <c r="L92" s="466"/>
      <c r="M92" s="466"/>
      <c r="N92" s="466"/>
      <c r="O92" s="466"/>
      <c r="P92" s="466"/>
      <c r="Q92" s="466"/>
      <c r="R92" s="466"/>
      <c r="S92" s="466"/>
      <c r="T92" s="466"/>
      <c r="U92" s="466"/>
      <c r="V92" s="466"/>
      <c r="W92" s="466"/>
      <c r="X92" s="466"/>
      <c r="Y92" s="466"/>
      <c r="Z92" s="466"/>
      <c r="AA92" s="466"/>
      <c r="AB92" s="466"/>
      <c r="AC92" s="466"/>
      <c r="AD92" s="466"/>
      <c r="AE92" s="466"/>
      <c r="AF92" s="466"/>
      <c r="AG92" s="466"/>
      <c r="AH92" s="466"/>
      <c r="AI92" s="466"/>
      <c r="AJ92" s="466"/>
      <c r="AK92" s="466"/>
      <c r="AL92" s="466"/>
      <c r="AM92" s="466"/>
      <c r="AN92" s="466"/>
      <c r="AO92" s="466"/>
      <c r="AP92" s="466"/>
      <c r="AQ92" s="466"/>
      <c r="AR92" s="466"/>
      <c r="AS92" s="466"/>
      <c r="AT92" s="466"/>
      <c r="AU92" s="466"/>
      <c r="AV92" s="466"/>
      <c r="AW92" s="466"/>
      <c r="AX92" s="466"/>
      <c r="AY92" s="466"/>
      <c r="AZ92" s="466"/>
      <c r="BA92" s="466"/>
      <c r="BB92" s="466"/>
      <c r="BC92" s="466"/>
      <c r="BD92" s="466"/>
      <c r="BE92" s="466"/>
      <c r="BF92" s="466"/>
      <c r="BG92" s="466"/>
      <c r="BH92" s="466"/>
      <c r="BI92" s="466"/>
      <c r="BJ92" s="466"/>
      <c r="BK92" s="466"/>
      <c r="BL92" s="466"/>
      <c r="BM92" s="466"/>
      <c r="BN92" s="466"/>
      <c r="BO92" s="466"/>
      <c r="BP92" s="466"/>
      <c r="BQ92" s="466"/>
      <c r="BR92" s="466"/>
      <c r="BS92" s="467"/>
    </row>
    <row r="93" spans="2:71" s="30" customFormat="1" ht="20.25" customHeight="1">
      <c r="B93" s="465"/>
      <c r="C93" s="466"/>
      <c r="D93" s="466"/>
      <c r="E93" s="466"/>
      <c r="F93" s="466"/>
      <c r="G93" s="466"/>
      <c r="H93" s="466"/>
      <c r="I93" s="466"/>
      <c r="J93" s="466"/>
      <c r="K93" s="466"/>
      <c r="L93" s="466"/>
      <c r="M93" s="466"/>
      <c r="N93" s="466"/>
      <c r="O93" s="466"/>
      <c r="P93" s="466"/>
      <c r="Q93" s="466"/>
      <c r="R93" s="466"/>
      <c r="S93" s="466"/>
      <c r="T93" s="466"/>
      <c r="U93" s="466"/>
      <c r="V93" s="466"/>
      <c r="W93" s="466"/>
      <c r="X93" s="466"/>
      <c r="Y93" s="466"/>
      <c r="Z93" s="466"/>
      <c r="AA93" s="466"/>
      <c r="AB93" s="466"/>
      <c r="AC93" s="466"/>
      <c r="AD93" s="466"/>
      <c r="AE93" s="466"/>
      <c r="AF93" s="466"/>
      <c r="AG93" s="466"/>
      <c r="AH93" s="466"/>
      <c r="AI93" s="466"/>
      <c r="AJ93" s="466"/>
      <c r="AK93" s="466"/>
      <c r="AL93" s="466"/>
      <c r="AM93" s="466"/>
      <c r="AN93" s="466"/>
      <c r="AO93" s="466"/>
      <c r="AP93" s="466"/>
      <c r="AQ93" s="466"/>
      <c r="AR93" s="466"/>
      <c r="AS93" s="466"/>
      <c r="AT93" s="466"/>
      <c r="AU93" s="466"/>
      <c r="AV93" s="466"/>
      <c r="AW93" s="466"/>
      <c r="AX93" s="466"/>
      <c r="AY93" s="466"/>
      <c r="AZ93" s="466"/>
      <c r="BA93" s="466"/>
      <c r="BB93" s="466"/>
      <c r="BC93" s="466"/>
      <c r="BD93" s="466"/>
      <c r="BE93" s="466"/>
      <c r="BF93" s="466"/>
      <c r="BG93" s="466"/>
      <c r="BH93" s="466"/>
      <c r="BI93" s="466"/>
      <c r="BJ93" s="466"/>
      <c r="BK93" s="466"/>
      <c r="BL93" s="466"/>
      <c r="BM93" s="466"/>
      <c r="BN93" s="466"/>
      <c r="BO93" s="466"/>
      <c r="BP93" s="466"/>
      <c r="BQ93" s="466"/>
      <c r="BR93" s="466"/>
      <c r="BS93" s="467"/>
    </row>
    <row r="94" spans="2:71" s="30" customFormat="1" ht="20.25" customHeight="1">
      <c r="B94" s="465"/>
      <c r="C94" s="466"/>
      <c r="D94" s="466"/>
      <c r="E94" s="466"/>
      <c r="F94" s="466"/>
      <c r="G94" s="466"/>
      <c r="H94" s="466"/>
      <c r="I94" s="466"/>
      <c r="J94" s="466"/>
      <c r="K94" s="466"/>
      <c r="L94" s="466"/>
      <c r="M94" s="466"/>
      <c r="N94" s="466"/>
      <c r="O94" s="466"/>
      <c r="P94" s="466"/>
      <c r="Q94" s="466"/>
      <c r="R94" s="466"/>
      <c r="S94" s="466"/>
      <c r="T94" s="466"/>
      <c r="U94" s="466"/>
      <c r="V94" s="466"/>
      <c r="W94" s="466"/>
      <c r="X94" s="466"/>
      <c r="Y94" s="466"/>
      <c r="Z94" s="466"/>
      <c r="AA94" s="466"/>
      <c r="AB94" s="466"/>
      <c r="AC94" s="466"/>
      <c r="AD94" s="466"/>
      <c r="AE94" s="466"/>
      <c r="AF94" s="466"/>
      <c r="AG94" s="466"/>
      <c r="AH94" s="466"/>
      <c r="AI94" s="466"/>
      <c r="AJ94" s="466"/>
      <c r="AK94" s="466"/>
      <c r="AL94" s="466"/>
      <c r="AM94" s="466"/>
      <c r="AN94" s="466"/>
      <c r="AO94" s="466"/>
      <c r="AP94" s="466"/>
      <c r="AQ94" s="466"/>
      <c r="AR94" s="466"/>
      <c r="AS94" s="466"/>
      <c r="AT94" s="466"/>
      <c r="AU94" s="466"/>
      <c r="AV94" s="466"/>
      <c r="AW94" s="466"/>
      <c r="AX94" s="466"/>
      <c r="AY94" s="466"/>
      <c r="AZ94" s="466"/>
      <c r="BA94" s="466"/>
      <c r="BB94" s="466"/>
      <c r="BC94" s="466"/>
      <c r="BD94" s="466"/>
      <c r="BE94" s="466"/>
      <c r="BF94" s="466"/>
      <c r="BG94" s="466"/>
      <c r="BH94" s="466"/>
      <c r="BI94" s="466"/>
      <c r="BJ94" s="466"/>
      <c r="BK94" s="466"/>
      <c r="BL94" s="466"/>
      <c r="BM94" s="466"/>
      <c r="BN94" s="466"/>
      <c r="BO94" s="466"/>
      <c r="BP94" s="466"/>
      <c r="BQ94" s="466"/>
      <c r="BR94" s="466"/>
      <c r="BS94" s="467"/>
    </row>
    <row r="95" spans="2:71" s="30" customFormat="1" ht="20.25" customHeight="1">
      <c r="B95" s="465"/>
      <c r="C95" s="466"/>
      <c r="D95" s="466"/>
      <c r="E95" s="466"/>
      <c r="F95" s="466"/>
      <c r="G95" s="466"/>
      <c r="H95" s="466"/>
      <c r="I95" s="466"/>
      <c r="J95" s="466"/>
      <c r="K95" s="466"/>
      <c r="L95" s="466"/>
      <c r="M95" s="466"/>
      <c r="N95" s="466"/>
      <c r="O95" s="466"/>
      <c r="P95" s="466"/>
      <c r="Q95" s="466"/>
      <c r="R95" s="466"/>
      <c r="S95" s="466"/>
      <c r="T95" s="466"/>
      <c r="U95" s="466"/>
      <c r="V95" s="466"/>
      <c r="W95" s="466"/>
      <c r="X95" s="466"/>
      <c r="Y95" s="466"/>
      <c r="Z95" s="466"/>
      <c r="AA95" s="466"/>
      <c r="AB95" s="466"/>
      <c r="AC95" s="466"/>
      <c r="AD95" s="466"/>
      <c r="AE95" s="466"/>
      <c r="AF95" s="466"/>
      <c r="AG95" s="466"/>
      <c r="AH95" s="466"/>
      <c r="AI95" s="466"/>
      <c r="AJ95" s="466"/>
      <c r="AK95" s="466"/>
      <c r="AL95" s="466"/>
      <c r="AM95" s="466"/>
      <c r="AN95" s="466"/>
      <c r="AO95" s="466"/>
      <c r="AP95" s="466"/>
      <c r="AQ95" s="466"/>
      <c r="AR95" s="466"/>
      <c r="AS95" s="466"/>
      <c r="AT95" s="466"/>
      <c r="AU95" s="466"/>
      <c r="AV95" s="466"/>
      <c r="AW95" s="466"/>
      <c r="AX95" s="466"/>
      <c r="AY95" s="466"/>
      <c r="AZ95" s="466"/>
      <c r="BA95" s="466"/>
      <c r="BB95" s="466"/>
      <c r="BC95" s="466"/>
      <c r="BD95" s="466"/>
      <c r="BE95" s="466"/>
      <c r="BF95" s="466"/>
      <c r="BG95" s="466"/>
      <c r="BH95" s="466"/>
      <c r="BI95" s="466"/>
      <c r="BJ95" s="466"/>
      <c r="BK95" s="466"/>
      <c r="BL95" s="466"/>
      <c r="BM95" s="466"/>
      <c r="BN95" s="466"/>
      <c r="BO95" s="466"/>
      <c r="BP95" s="466"/>
      <c r="BQ95" s="466"/>
      <c r="BR95" s="466"/>
      <c r="BS95" s="467"/>
    </row>
    <row r="96" spans="2:71" s="30" customFormat="1" ht="20.25" customHeight="1">
      <c r="B96" s="465"/>
      <c r="C96" s="466"/>
      <c r="D96" s="466"/>
      <c r="E96" s="466"/>
      <c r="F96" s="466"/>
      <c r="G96" s="466"/>
      <c r="H96" s="466"/>
      <c r="I96" s="466"/>
      <c r="J96" s="466"/>
      <c r="K96" s="466"/>
      <c r="L96" s="466"/>
      <c r="M96" s="466"/>
      <c r="N96" s="466"/>
      <c r="O96" s="466"/>
      <c r="P96" s="466"/>
      <c r="Q96" s="466"/>
      <c r="R96" s="466"/>
      <c r="S96" s="466"/>
      <c r="T96" s="466"/>
      <c r="U96" s="466"/>
      <c r="V96" s="466"/>
      <c r="W96" s="466"/>
      <c r="X96" s="466"/>
      <c r="Y96" s="466"/>
      <c r="Z96" s="466"/>
      <c r="AA96" s="466"/>
      <c r="AB96" s="466"/>
      <c r="AC96" s="466"/>
      <c r="AD96" s="466"/>
      <c r="AE96" s="466"/>
      <c r="AF96" s="466"/>
      <c r="AG96" s="466"/>
      <c r="AH96" s="466"/>
      <c r="AI96" s="466"/>
      <c r="AJ96" s="466"/>
      <c r="AK96" s="466"/>
      <c r="AL96" s="466"/>
      <c r="AM96" s="466"/>
      <c r="AN96" s="466"/>
      <c r="AO96" s="466"/>
      <c r="AP96" s="466"/>
      <c r="AQ96" s="466"/>
      <c r="AR96" s="466"/>
      <c r="AS96" s="466"/>
      <c r="AT96" s="466"/>
      <c r="AU96" s="466"/>
      <c r="AV96" s="466"/>
      <c r="AW96" s="466"/>
      <c r="AX96" s="466"/>
      <c r="AY96" s="466"/>
      <c r="AZ96" s="466"/>
      <c r="BA96" s="466"/>
      <c r="BB96" s="466"/>
      <c r="BC96" s="466"/>
      <c r="BD96" s="466"/>
      <c r="BE96" s="466"/>
      <c r="BF96" s="466"/>
      <c r="BG96" s="466"/>
      <c r="BH96" s="466"/>
      <c r="BI96" s="466"/>
      <c r="BJ96" s="466"/>
      <c r="BK96" s="466"/>
      <c r="BL96" s="466"/>
      <c r="BM96" s="466"/>
      <c r="BN96" s="466"/>
      <c r="BO96" s="466"/>
      <c r="BP96" s="466"/>
      <c r="BQ96" s="466"/>
      <c r="BR96" s="466"/>
      <c r="BS96" s="467"/>
    </row>
    <row r="97" spans="2:71" s="30" customFormat="1" ht="20.25" customHeight="1">
      <c r="B97" s="465"/>
      <c r="C97" s="466"/>
      <c r="D97" s="466"/>
      <c r="E97" s="466"/>
      <c r="F97" s="466"/>
      <c r="G97" s="466"/>
      <c r="H97" s="466"/>
      <c r="I97" s="466"/>
      <c r="J97" s="466"/>
      <c r="K97" s="466"/>
      <c r="L97" s="466"/>
      <c r="M97" s="466"/>
      <c r="N97" s="466"/>
      <c r="O97" s="466"/>
      <c r="P97" s="466"/>
      <c r="Q97" s="466"/>
      <c r="R97" s="466"/>
      <c r="S97" s="466"/>
      <c r="T97" s="466"/>
      <c r="U97" s="466"/>
      <c r="V97" s="466"/>
      <c r="W97" s="466"/>
      <c r="X97" s="466"/>
      <c r="Y97" s="466"/>
      <c r="Z97" s="466"/>
      <c r="AA97" s="466"/>
      <c r="AB97" s="466"/>
      <c r="AC97" s="466"/>
      <c r="AD97" s="466"/>
      <c r="AE97" s="466"/>
      <c r="AF97" s="466"/>
      <c r="AG97" s="466"/>
      <c r="AH97" s="466"/>
      <c r="AI97" s="466"/>
      <c r="AJ97" s="466"/>
      <c r="AK97" s="466"/>
      <c r="AL97" s="466"/>
      <c r="AM97" s="466"/>
      <c r="AN97" s="466"/>
      <c r="AO97" s="466"/>
      <c r="AP97" s="466"/>
      <c r="AQ97" s="466"/>
      <c r="AR97" s="466"/>
      <c r="AS97" s="466"/>
      <c r="AT97" s="466"/>
      <c r="AU97" s="466"/>
      <c r="AV97" s="466"/>
      <c r="AW97" s="466"/>
      <c r="AX97" s="466"/>
      <c r="AY97" s="466"/>
      <c r="AZ97" s="466"/>
      <c r="BA97" s="466"/>
      <c r="BB97" s="466"/>
      <c r="BC97" s="466"/>
      <c r="BD97" s="466"/>
      <c r="BE97" s="466"/>
      <c r="BF97" s="466"/>
      <c r="BG97" s="466"/>
      <c r="BH97" s="466"/>
      <c r="BI97" s="466"/>
      <c r="BJ97" s="466"/>
      <c r="BK97" s="466"/>
      <c r="BL97" s="466"/>
      <c r="BM97" s="466"/>
      <c r="BN97" s="466"/>
      <c r="BO97" s="466"/>
      <c r="BP97" s="466"/>
      <c r="BQ97" s="466"/>
      <c r="BR97" s="466"/>
      <c r="BS97" s="467"/>
    </row>
    <row r="98" spans="2:71" s="30" customFormat="1" ht="20.25" customHeight="1">
      <c r="B98" s="465"/>
      <c r="C98" s="466"/>
      <c r="D98" s="466"/>
      <c r="E98" s="466"/>
      <c r="F98" s="466"/>
      <c r="G98" s="466"/>
      <c r="H98" s="466"/>
      <c r="I98" s="466"/>
      <c r="J98" s="466"/>
      <c r="K98" s="466"/>
      <c r="L98" s="466"/>
      <c r="M98" s="466"/>
      <c r="N98" s="466"/>
      <c r="O98" s="466"/>
      <c r="P98" s="466"/>
      <c r="Q98" s="466"/>
      <c r="R98" s="466"/>
      <c r="S98" s="466"/>
      <c r="T98" s="466"/>
      <c r="U98" s="466"/>
      <c r="V98" s="466"/>
      <c r="W98" s="466"/>
      <c r="X98" s="466"/>
      <c r="Y98" s="466"/>
      <c r="Z98" s="466"/>
      <c r="AA98" s="466"/>
      <c r="AB98" s="466"/>
      <c r="AC98" s="466"/>
      <c r="AD98" s="466"/>
      <c r="AE98" s="466"/>
      <c r="AF98" s="466"/>
      <c r="AG98" s="466"/>
      <c r="AH98" s="466"/>
      <c r="AI98" s="466"/>
      <c r="AJ98" s="466"/>
      <c r="AK98" s="466"/>
      <c r="AL98" s="466"/>
      <c r="AM98" s="466"/>
      <c r="AN98" s="466"/>
      <c r="AO98" s="466"/>
      <c r="AP98" s="466"/>
      <c r="AQ98" s="466"/>
      <c r="AR98" s="466"/>
      <c r="AS98" s="466"/>
      <c r="AT98" s="466"/>
      <c r="AU98" s="466"/>
      <c r="AV98" s="466"/>
      <c r="AW98" s="466"/>
      <c r="AX98" s="466"/>
      <c r="AY98" s="466"/>
      <c r="AZ98" s="466"/>
      <c r="BA98" s="466"/>
      <c r="BB98" s="466"/>
      <c r="BC98" s="466"/>
      <c r="BD98" s="466"/>
      <c r="BE98" s="466"/>
      <c r="BF98" s="466"/>
      <c r="BG98" s="466"/>
      <c r="BH98" s="466"/>
      <c r="BI98" s="466"/>
      <c r="BJ98" s="466"/>
      <c r="BK98" s="466"/>
      <c r="BL98" s="466"/>
      <c r="BM98" s="466"/>
      <c r="BN98" s="466"/>
      <c r="BO98" s="466"/>
      <c r="BP98" s="466"/>
      <c r="BQ98" s="466"/>
      <c r="BR98" s="466"/>
      <c r="BS98" s="467"/>
    </row>
    <row r="99" spans="2:71" s="30" customFormat="1" ht="20.25" customHeight="1">
      <c r="B99" s="468"/>
      <c r="C99" s="469"/>
      <c r="D99" s="469"/>
      <c r="E99" s="469"/>
      <c r="F99" s="469"/>
      <c r="G99" s="469"/>
      <c r="H99" s="469"/>
      <c r="I99" s="469"/>
      <c r="J99" s="469"/>
      <c r="K99" s="469"/>
      <c r="L99" s="469"/>
      <c r="M99" s="469"/>
      <c r="N99" s="469"/>
      <c r="O99" s="469"/>
      <c r="P99" s="469"/>
      <c r="Q99" s="469"/>
      <c r="R99" s="469"/>
      <c r="S99" s="469"/>
      <c r="T99" s="469"/>
      <c r="U99" s="469"/>
      <c r="V99" s="469"/>
      <c r="W99" s="469"/>
      <c r="X99" s="469"/>
      <c r="Y99" s="469"/>
      <c r="Z99" s="469"/>
      <c r="AA99" s="469"/>
      <c r="AB99" s="469"/>
      <c r="AC99" s="469"/>
      <c r="AD99" s="469"/>
      <c r="AE99" s="469"/>
      <c r="AF99" s="469"/>
      <c r="AG99" s="469"/>
      <c r="AH99" s="469"/>
      <c r="AI99" s="469"/>
      <c r="AJ99" s="469"/>
      <c r="AK99" s="469"/>
      <c r="AL99" s="469"/>
      <c r="AM99" s="469"/>
      <c r="AN99" s="469"/>
      <c r="AO99" s="469"/>
      <c r="AP99" s="469"/>
      <c r="AQ99" s="469"/>
      <c r="AR99" s="469"/>
      <c r="AS99" s="469"/>
      <c r="AT99" s="469"/>
      <c r="AU99" s="469"/>
      <c r="AV99" s="469"/>
      <c r="AW99" s="469"/>
      <c r="AX99" s="469"/>
      <c r="AY99" s="469"/>
      <c r="AZ99" s="469"/>
      <c r="BA99" s="469"/>
      <c r="BB99" s="469"/>
      <c r="BC99" s="469"/>
      <c r="BD99" s="469"/>
      <c r="BE99" s="469"/>
      <c r="BF99" s="469"/>
      <c r="BG99" s="469"/>
      <c r="BH99" s="469"/>
      <c r="BI99" s="469"/>
      <c r="BJ99" s="469"/>
      <c r="BK99" s="469"/>
      <c r="BL99" s="469"/>
      <c r="BM99" s="469"/>
      <c r="BN99" s="469"/>
      <c r="BO99" s="469"/>
      <c r="BP99" s="469"/>
      <c r="BQ99" s="469"/>
      <c r="BR99" s="469"/>
      <c r="BS99" s="470"/>
    </row>
    <row r="100" spans="2:71" s="360" customFormat="1" ht="19.5" customHeight="1">
      <c r="B100" s="367" t="s">
        <v>61</v>
      </c>
      <c r="C100" s="369"/>
      <c r="D100" s="369"/>
      <c r="E100" s="369"/>
      <c r="F100" s="369"/>
      <c r="G100" s="369"/>
      <c r="H100" s="369"/>
      <c r="I100" s="369"/>
      <c r="J100" s="369"/>
      <c r="K100" s="369"/>
      <c r="L100" s="369"/>
      <c r="M100" s="369"/>
      <c r="N100" s="369"/>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c r="AL100" s="369"/>
      <c r="AM100" s="369"/>
      <c r="AN100" s="369"/>
      <c r="AO100" s="369"/>
      <c r="AP100" s="369"/>
      <c r="AQ100" s="369"/>
      <c r="AR100" s="369"/>
      <c r="AS100" s="369"/>
      <c r="AT100" s="369"/>
      <c r="AU100" s="369"/>
      <c r="AV100" s="369"/>
      <c r="AW100" s="369"/>
      <c r="AX100" s="369"/>
      <c r="AY100" s="369"/>
      <c r="AZ100" s="369"/>
      <c r="BA100" s="369"/>
      <c r="BB100" s="369"/>
      <c r="BC100" s="369"/>
      <c r="BD100" s="369"/>
      <c r="BE100" s="369"/>
      <c r="BF100" s="369"/>
      <c r="BG100" s="369"/>
      <c r="BH100" s="369"/>
    </row>
    <row r="101" spans="2:71" s="360" customFormat="1" ht="19.5" customHeight="1">
      <c r="B101" s="368" t="s">
        <v>62</v>
      </c>
      <c r="C101" s="369"/>
      <c r="D101" s="369"/>
      <c r="E101" s="369"/>
      <c r="F101" s="369"/>
      <c r="G101" s="369"/>
      <c r="H101" s="369"/>
      <c r="I101" s="369"/>
      <c r="J101" s="369"/>
      <c r="K101" s="369"/>
      <c r="L101" s="369"/>
      <c r="M101" s="369"/>
      <c r="N101" s="369"/>
      <c r="O101" s="369"/>
      <c r="P101" s="369"/>
      <c r="Q101" s="369"/>
      <c r="R101" s="369"/>
      <c r="S101" s="369"/>
      <c r="T101" s="369"/>
      <c r="U101" s="369"/>
      <c r="V101" s="369"/>
      <c r="W101" s="369"/>
      <c r="X101" s="369"/>
      <c r="Y101" s="369"/>
      <c r="Z101" s="369"/>
      <c r="AA101" s="369"/>
      <c r="AB101" s="369"/>
      <c r="AC101" s="369"/>
      <c r="AD101" s="369"/>
      <c r="AE101" s="369"/>
      <c r="AF101" s="369"/>
      <c r="AG101" s="369"/>
      <c r="AH101" s="369"/>
      <c r="AI101" s="369"/>
      <c r="AJ101" s="369"/>
      <c r="AK101" s="369"/>
      <c r="AL101" s="369"/>
      <c r="AM101" s="369"/>
      <c r="AN101" s="369"/>
      <c r="AO101" s="369"/>
      <c r="AP101" s="369"/>
      <c r="AQ101" s="369"/>
      <c r="AR101" s="369"/>
      <c r="AS101" s="369"/>
      <c r="AT101" s="369"/>
      <c r="AU101" s="369"/>
      <c r="AV101" s="369"/>
      <c r="AW101" s="369"/>
      <c r="AX101" s="369"/>
      <c r="AY101" s="369"/>
      <c r="AZ101" s="369"/>
      <c r="BA101" s="369"/>
      <c r="BB101" s="369"/>
      <c r="BC101" s="369"/>
      <c r="BD101" s="369"/>
      <c r="BE101" s="369"/>
      <c r="BF101" s="369"/>
      <c r="BG101" s="369"/>
      <c r="BH101" s="369"/>
    </row>
    <row r="102" spans="2:71" s="360" customFormat="1" ht="19.5" customHeight="1">
      <c r="B102" s="368" t="s">
        <v>65</v>
      </c>
      <c r="C102" s="369"/>
      <c r="D102" s="369"/>
      <c r="E102" s="369"/>
      <c r="F102" s="369"/>
      <c r="G102" s="369"/>
      <c r="H102" s="369"/>
      <c r="I102" s="369"/>
      <c r="J102" s="369"/>
      <c r="K102" s="369"/>
      <c r="L102" s="369"/>
      <c r="M102" s="369"/>
      <c r="N102" s="369"/>
      <c r="O102" s="369"/>
      <c r="P102" s="369"/>
      <c r="Q102" s="369"/>
      <c r="R102" s="369"/>
      <c r="S102" s="369"/>
      <c r="T102" s="369"/>
      <c r="U102" s="369"/>
      <c r="V102" s="369"/>
      <c r="W102" s="369"/>
      <c r="X102" s="369"/>
      <c r="Y102" s="369"/>
      <c r="Z102" s="369"/>
      <c r="AA102" s="369"/>
      <c r="AB102" s="369"/>
      <c r="AC102" s="369"/>
      <c r="AD102" s="369"/>
      <c r="AE102" s="369"/>
      <c r="AF102" s="369"/>
      <c r="AG102" s="369"/>
      <c r="AH102" s="369"/>
      <c r="AI102" s="369"/>
      <c r="AJ102" s="369"/>
      <c r="AK102" s="369"/>
      <c r="AL102" s="369"/>
      <c r="AM102" s="369"/>
      <c r="AN102" s="369"/>
      <c r="AO102" s="369"/>
      <c r="AP102" s="369"/>
      <c r="AQ102" s="369"/>
      <c r="AR102" s="369"/>
      <c r="AS102" s="369"/>
      <c r="AT102" s="369"/>
      <c r="AU102" s="369"/>
      <c r="AV102" s="369"/>
      <c r="AW102" s="369"/>
      <c r="AX102" s="369"/>
      <c r="AY102" s="369"/>
      <c r="AZ102" s="369"/>
      <c r="BA102" s="369"/>
      <c r="BB102" s="369"/>
      <c r="BC102" s="369"/>
      <c r="BD102" s="369"/>
      <c r="BE102" s="369"/>
      <c r="BF102" s="369"/>
      <c r="BG102" s="369"/>
      <c r="BH102" s="369"/>
    </row>
    <row r="103" spans="2:71" s="30" customFormat="1" ht="20.25" customHeight="1">
      <c r="B103" s="462"/>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463"/>
      <c r="AK103" s="463"/>
      <c r="AL103" s="463"/>
      <c r="AM103" s="463"/>
      <c r="AN103" s="463"/>
      <c r="AO103" s="463"/>
      <c r="AP103" s="463"/>
      <c r="AQ103" s="463"/>
      <c r="AR103" s="463"/>
      <c r="AS103" s="463"/>
      <c r="AT103" s="463"/>
      <c r="AU103" s="463"/>
      <c r="AV103" s="463"/>
      <c r="AW103" s="463"/>
      <c r="AX103" s="463"/>
      <c r="AY103" s="463"/>
      <c r="AZ103" s="463"/>
      <c r="BA103" s="463"/>
      <c r="BB103" s="463"/>
      <c r="BC103" s="463"/>
      <c r="BD103" s="463"/>
      <c r="BE103" s="463"/>
      <c r="BF103" s="463"/>
      <c r="BG103" s="463"/>
      <c r="BH103" s="463"/>
      <c r="BI103" s="463"/>
      <c r="BJ103" s="463"/>
      <c r="BK103" s="463"/>
      <c r="BL103" s="463"/>
      <c r="BM103" s="463"/>
      <c r="BN103" s="463"/>
      <c r="BO103" s="463"/>
      <c r="BP103" s="463"/>
      <c r="BQ103" s="463"/>
      <c r="BR103" s="463"/>
      <c r="BS103" s="464"/>
    </row>
    <row r="104" spans="2:71" s="30" customFormat="1" ht="20.25" customHeight="1">
      <c r="B104" s="465"/>
      <c r="C104" s="466"/>
      <c r="D104" s="466"/>
      <c r="E104" s="466"/>
      <c r="F104" s="466"/>
      <c r="G104" s="466"/>
      <c r="H104" s="466"/>
      <c r="I104" s="466"/>
      <c r="J104" s="466"/>
      <c r="K104" s="466"/>
      <c r="L104" s="466"/>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c r="BI104" s="466"/>
      <c r="BJ104" s="466"/>
      <c r="BK104" s="466"/>
      <c r="BL104" s="466"/>
      <c r="BM104" s="466"/>
      <c r="BN104" s="466"/>
      <c r="BO104" s="466"/>
      <c r="BP104" s="466"/>
      <c r="BQ104" s="466"/>
      <c r="BR104" s="466"/>
      <c r="BS104" s="467"/>
    </row>
    <row r="105" spans="2:71" s="30" customFormat="1" ht="20.25" customHeight="1">
      <c r="B105" s="465"/>
      <c r="C105" s="466"/>
      <c r="D105" s="466"/>
      <c r="E105" s="466"/>
      <c r="F105" s="466"/>
      <c r="G105" s="466"/>
      <c r="H105" s="466"/>
      <c r="I105" s="466"/>
      <c r="J105" s="466"/>
      <c r="K105" s="466"/>
      <c r="L105" s="466"/>
      <c r="M105" s="466"/>
      <c r="N105" s="466"/>
      <c r="O105" s="466"/>
      <c r="P105" s="466"/>
      <c r="Q105" s="466"/>
      <c r="R105" s="466"/>
      <c r="S105" s="466"/>
      <c r="T105" s="466"/>
      <c r="U105" s="466"/>
      <c r="V105" s="466"/>
      <c r="W105" s="466"/>
      <c r="X105" s="466"/>
      <c r="Y105" s="466"/>
      <c r="Z105" s="466"/>
      <c r="AA105" s="466"/>
      <c r="AB105" s="466"/>
      <c r="AC105" s="466"/>
      <c r="AD105" s="466"/>
      <c r="AE105" s="466"/>
      <c r="AF105" s="466"/>
      <c r="AG105" s="466"/>
      <c r="AH105" s="466"/>
      <c r="AI105" s="466"/>
      <c r="AJ105" s="466"/>
      <c r="AK105" s="466"/>
      <c r="AL105" s="466"/>
      <c r="AM105" s="466"/>
      <c r="AN105" s="466"/>
      <c r="AO105" s="466"/>
      <c r="AP105" s="466"/>
      <c r="AQ105" s="466"/>
      <c r="AR105" s="466"/>
      <c r="AS105" s="466"/>
      <c r="AT105" s="466"/>
      <c r="AU105" s="466"/>
      <c r="AV105" s="466"/>
      <c r="AW105" s="466"/>
      <c r="AX105" s="466"/>
      <c r="AY105" s="466"/>
      <c r="AZ105" s="466"/>
      <c r="BA105" s="466"/>
      <c r="BB105" s="466"/>
      <c r="BC105" s="466"/>
      <c r="BD105" s="466"/>
      <c r="BE105" s="466"/>
      <c r="BF105" s="466"/>
      <c r="BG105" s="466"/>
      <c r="BH105" s="466"/>
      <c r="BI105" s="466"/>
      <c r="BJ105" s="466"/>
      <c r="BK105" s="466"/>
      <c r="BL105" s="466"/>
      <c r="BM105" s="466"/>
      <c r="BN105" s="466"/>
      <c r="BO105" s="466"/>
      <c r="BP105" s="466"/>
      <c r="BQ105" s="466"/>
      <c r="BR105" s="466"/>
      <c r="BS105" s="467"/>
    </row>
    <row r="106" spans="2:71" s="30" customFormat="1" ht="20.25" customHeight="1">
      <c r="B106" s="465"/>
      <c r="C106" s="466"/>
      <c r="D106" s="466"/>
      <c r="E106" s="466"/>
      <c r="F106" s="466"/>
      <c r="G106" s="466"/>
      <c r="H106" s="466"/>
      <c r="I106" s="466"/>
      <c r="J106" s="466"/>
      <c r="K106" s="466"/>
      <c r="L106" s="466"/>
      <c r="M106" s="466"/>
      <c r="N106" s="466"/>
      <c r="O106" s="466"/>
      <c r="P106" s="466"/>
      <c r="Q106" s="466"/>
      <c r="R106" s="466"/>
      <c r="S106" s="466"/>
      <c r="T106" s="466"/>
      <c r="U106" s="466"/>
      <c r="V106" s="466"/>
      <c r="W106" s="466"/>
      <c r="X106" s="466"/>
      <c r="Y106" s="466"/>
      <c r="Z106" s="466"/>
      <c r="AA106" s="466"/>
      <c r="AB106" s="466"/>
      <c r="AC106" s="466"/>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C106" s="466"/>
      <c r="BD106" s="466"/>
      <c r="BE106" s="466"/>
      <c r="BF106" s="466"/>
      <c r="BG106" s="466"/>
      <c r="BH106" s="466"/>
      <c r="BI106" s="466"/>
      <c r="BJ106" s="466"/>
      <c r="BK106" s="466"/>
      <c r="BL106" s="466"/>
      <c r="BM106" s="466"/>
      <c r="BN106" s="466"/>
      <c r="BO106" s="466"/>
      <c r="BP106" s="466"/>
      <c r="BQ106" s="466"/>
      <c r="BR106" s="466"/>
      <c r="BS106" s="467"/>
    </row>
    <row r="107" spans="2:71" s="30" customFormat="1" ht="20.25" customHeight="1">
      <c r="B107" s="465"/>
      <c r="C107" s="466"/>
      <c r="D107" s="466"/>
      <c r="E107" s="466"/>
      <c r="F107" s="466"/>
      <c r="G107" s="466"/>
      <c r="H107" s="466"/>
      <c r="I107" s="466"/>
      <c r="J107" s="466"/>
      <c r="K107" s="466"/>
      <c r="L107" s="466"/>
      <c r="M107" s="466"/>
      <c r="N107" s="466"/>
      <c r="O107" s="466"/>
      <c r="P107" s="466"/>
      <c r="Q107" s="466"/>
      <c r="R107" s="466"/>
      <c r="S107" s="466"/>
      <c r="T107" s="466"/>
      <c r="U107" s="466"/>
      <c r="V107" s="466"/>
      <c r="W107" s="466"/>
      <c r="X107" s="466"/>
      <c r="Y107" s="466"/>
      <c r="Z107" s="466"/>
      <c r="AA107" s="466"/>
      <c r="AB107" s="466"/>
      <c r="AC107" s="466"/>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6"/>
      <c r="AY107" s="466"/>
      <c r="AZ107" s="466"/>
      <c r="BA107" s="466"/>
      <c r="BB107" s="466"/>
      <c r="BC107" s="466"/>
      <c r="BD107" s="466"/>
      <c r="BE107" s="466"/>
      <c r="BF107" s="466"/>
      <c r="BG107" s="466"/>
      <c r="BH107" s="466"/>
      <c r="BI107" s="466"/>
      <c r="BJ107" s="466"/>
      <c r="BK107" s="466"/>
      <c r="BL107" s="466"/>
      <c r="BM107" s="466"/>
      <c r="BN107" s="466"/>
      <c r="BO107" s="466"/>
      <c r="BP107" s="466"/>
      <c r="BQ107" s="466"/>
      <c r="BR107" s="466"/>
      <c r="BS107" s="467"/>
    </row>
    <row r="108" spans="2:71" s="30" customFormat="1" ht="20.25" customHeight="1">
      <c r="B108" s="465"/>
      <c r="C108" s="466"/>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6"/>
      <c r="AD108" s="466"/>
      <c r="AE108" s="466"/>
      <c r="AF108" s="466"/>
      <c r="AG108" s="466"/>
      <c r="AH108" s="466"/>
      <c r="AI108" s="466"/>
      <c r="AJ108" s="466"/>
      <c r="AK108" s="466"/>
      <c r="AL108" s="466"/>
      <c r="AM108" s="466"/>
      <c r="AN108" s="466"/>
      <c r="AO108" s="466"/>
      <c r="AP108" s="466"/>
      <c r="AQ108" s="466"/>
      <c r="AR108" s="466"/>
      <c r="AS108" s="466"/>
      <c r="AT108" s="466"/>
      <c r="AU108" s="466"/>
      <c r="AV108" s="466"/>
      <c r="AW108" s="466"/>
      <c r="AX108" s="466"/>
      <c r="AY108" s="466"/>
      <c r="AZ108" s="466"/>
      <c r="BA108" s="466"/>
      <c r="BB108" s="466"/>
      <c r="BC108" s="466"/>
      <c r="BD108" s="466"/>
      <c r="BE108" s="466"/>
      <c r="BF108" s="466"/>
      <c r="BG108" s="466"/>
      <c r="BH108" s="466"/>
      <c r="BI108" s="466"/>
      <c r="BJ108" s="466"/>
      <c r="BK108" s="466"/>
      <c r="BL108" s="466"/>
      <c r="BM108" s="466"/>
      <c r="BN108" s="466"/>
      <c r="BO108" s="466"/>
      <c r="BP108" s="466"/>
      <c r="BQ108" s="466"/>
      <c r="BR108" s="466"/>
      <c r="BS108" s="467"/>
    </row>
    <row r="109" spans="2:71" s="30" customFormat="1" ht="20.25" customHeight="1">
      <c r="B109" s="465"/>
      <c r="C109" s="466"/>
      <c r="D109" s="466"/>
      <c r="E109" s="466"/>
      <c r="F109" s="466"/>
      <c r="G109" s="466"/>
      <c r="H109" s="466"/>
      <c r="I109" s="466"/>
      <c r="J109" s="466"/>
      <c r="K109" s="466"/>
      <c r="L109" s="466"/>
      <c r="M109" s="466"/>
      <c r="N109" s="466"/>
      <c r="O109" s="466"/>
      <c r="P109" s="466"/>
      <c r="Q109" s="466"/>
      <c r="R109" s="466"/>
      <c r="S109" s="466"/>
      <c r="T109" s="466"/>
      <c r="U109" s="466"/>
      <c r="V109" s="466"/>
      <c r="W109" s="466"/>
      <c r="X109" s="466"/>
      <c r="Y109" s="466"/>
      <c r="Z109" s="466"/>
      <c r="AA109" s="466"/>
      <c r="AB109" s="466"/>
      <c r="AC109" s="466"/>
      <c r="AD109" s="466"/>
      <c r="AE109" s="466"/>
      <c r="AF109" s="466"/>
      <c r="AG109" s="466"/>
      <c r="AH109" s="466"/>
      <c r="AI109" s="466"/>
      <c r="AJ109" s="466"/>
      <c r="AK109" s="466"/>
      <c r="AL109" s="466"/>
      <c r="AM109" s="466"/>
      <c r="AN109" s="466"/>
      <c r="AO109" s="466"/>
      <c r="AP109" s="466"/>
      <c r="AQ109" s="466"/>
      <c r="AR109" s="466"/>
      <c r="AS109" s="466"/>
      <c r="AT109" s="466"/>
      <c r="AU109" s="466"/>
      <c r="AV109" s="466"/>
      <c r="AW109" s="466"/>
      <c r="AX109" s="466"/>
      <c r="AY109" s="466"/>
      <c r="AZ109" s="466"/>
      <c r="BA109" s="466"/>
      <c r="BB109" s="466"/>
      <c r="BC109" s="466"/>
      <c r="BD109" s="466"/>
      <c r="BE109" s="466"/>
      <c r="BF109" s="466"/>
      <c r="BG109" s="466"/>
      <c r="BH109" s="466"/>
      <c r="BI109" s="466"/>
      <c r="BJ109" s="466"/>
      <c r="BK109" s="466"/>
      <c r="BL109" s="466"/>
      <c r="BM109" s="466"/>
      <c r="BN109" s="466"/>
      <c r="BO109" s="466"/>
      <c r="BP109" s="466"/>
      <c r="BQ109" s="466"/>
      <c r="BR109" s="466"/>
      <c r="BS109" s="467"/>
    </row>
    <row r="110" spans="2:71" s="30" customFormat="1" ht="20.25" customHeight="1">
      <c r="B110" s="465"/>
      <c r="C110" s="466"/>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466"/>
      <c r="AC110" s="466"/>
      <c r="AD110" s="466"/>
      <c r="AE110" s="466"/>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c r="BL110" s="466"/>
      <c r="BM110" s="466"/>
      <c r="BN110" s="466"/>
      <c r="BO110" s="466"/>
      <c r="BP110" s="466"/>
      <c r="BQ110" s="466"/>
      <c r="BR110" s="466"/>
      <c r="BS110" s="467"/>
    </row>
    <row r="111" spans="2:71" s="30" customFormat="1" ht="20.25" customHeight="1">
      <c r="B111" s="465"/>
      <c r="C111" s="466"/>
      <c r="D111" s="466"/>
      <c r="E111" s="466"/>
      <c r="F111" s="466"/>
      <c r="G111" s="466"/>
      <c r="H111" s="466"/>
      <c r="I111" s="466"/>
      <c r="J111" s="466"/>
      <c r="K111" s="466"/>
      <c r="L111" s="466"/>
      <c r="M111" s="466"/>
      <c r="N111" s="466"/>
      <c r="O111" s="466"/>
      <c r="P111" s="466"/>
      <c r="Q111" s="466"/>
      <c r="R111" s="466"/>
      <c r="S111" s="466"/>
      <c r="T111" s="466"/>
      <c r="U111" s="466"/>
      <c r="V111" s="466"/>
      <c r="W111" s="466"/>
      <c r="X111" s="466"/>
      <c r="Y111" s="466"/>
      <c r="Z111" s="466"/>
      <c r="AA111" s="466"/>
      <c r="AB111" s="466"/>
      <c r="AC111" s="466"/>
      <c r="AD111" s="466"/>
      <c r="AE111" s="466"/>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c r="BL111" s="466"/>
      <c r="BM111" s="466"/>
      <c r="BN111" s="466"/>
      <c r="BO111" s="466"/>
      <c r="BP111" s="466"/>
      <c r="BQ111" s="466"/>
      <c r="BR111" s="466"/>
      <c r="BS111" s="467"/>
    </row>
    <row r="112" spans="2:71" s="30" customFormat="1" ht="20.25" customHeight="1">
      <c r="B112" s="465"/>
      <c r="C112" s="466"/>
      <c r="D112" s="466"/>
      <c r="E112" s="466"/>
      <c r="F112" s="466"/>
      <c r="G112" s="466"/>
      <c r="H112" s="466"/>
      <c r="I112" s="466"/>
      <c r="J112" s="466"/>
      <c r="K112" s="466"/>
      <c r="L112" s="466"/>
      <c r="M112" s="466"/>
      <c r="N112" s="466"/>
      <c r="O112" s="466"/>
      <c r="P112" s="466"/>
      <c r="Q112" s="466"/>
      <c r="R112" s="466"/>
      <c r="S112" s="466"/>
      <c r="T112" s="466"/>
      <c r="U112" s="466"/>
      <c r="V112" s="466"/>
      <c r="W112" s="466"/>
      <c r="X112" s="466"/>
      <c r="Y112" s="466"/>
      <c r="Z112" s="466"/>
      <c r="AA112" s="466"/>
      <c r="AB112" s="466"/>
      <c r="AC112" s="466"/>
      <c r="AD112" s="466"/>
      <c r="AE112" s="466"/>
      <c r="AF112" s="466"/>
      <c r="AG112" s="466"/>
      <c r="AH112" s="466"/>
      <c r="AI112" s="466"/>
      <c r="AJ112" s="466"/>
      <c r="AK112" s="466"/>
      <c r="AL112" s="466"/>
      <c r="AM112" s="466"/>
      <c r="AN112" s="466"/>
      <c r="AO112" s="466"/>
      <c r="AP112" s="466"/>
      <c r="AQ112" s="466"/>
      <c r="AR112" s="466"/>
      <c r="AS112" s="466"/>
      <c r="AT112" s="466"/>
      <c r="AU112" s="466"/>
      <c r="AV112" s="466"/>
      <c r="AW112" s="466"/>
      <c r="AX112" s="466"/>
      <c r="AY112" s="466"/>
      <c r="AZ112" s="466"/>
      <c r="BA112" s="466"/>
      <c r="BB112" s="466"/>
      <c r="BC112" s="466"/>
      <c r="BD112" s="466"/>
      <c r="BE112" s="466"/>
      <c r="BF112" s="466"/>
      <c r="BG112" s="466"/>
      <c r="BH112" s="466"/>
      <c r="BI112" s="466"/>
      <c r="BJ112" s="466"/>
      <c r="BK112" s="466"/>
      <c r="BL112" s="466"/>
      <c r="BM112" s="466"/>
      <c r="BN112" s="466"/>
      <c r="BO112" s="466"/>
      <c r="BP112" s="466"/>
      <c r="BQ112" s="466"/>
      <c r="BR112" s="466"/>
      <c r="BS112" s="467"/>
    </row>
    <row r="113" spans="2:71" s="30" customFormat="1" ht="20.25" customHeight="1">
      <c r="B113" s="468"/>
      <c r="C113" s="469"/>
      <c r="D113" s="469"/>
      <c r="E113" s="469"/>
      <c r="F113" s="469"/>
      <c r="G113" s="469"/>
      <c r="H113" s="469"/>
      <c r="I113" s="469"/>
      <c r="J113" s="469"/>
      <c r="K113" s="469"/>
      <c r="L113" s="469"/>
      <c r="M113" s="469"/>
      <c r="N113" s="469"/>
      <c r="O113" s="469"/>
      <c r="P113" s="469"/>
      <c r="Q113" s="469"/>
      <c r="R113" s="469"/>
      <c r="S113" s="469"/>
      <c r="T113" s="469"/>
      <c r="U113" s="469"/>
      <c r="V113" s="469"/>
      <c r="W113" s="469"/>
      <c r="X113" s="469"/>
      <c r="Y113" s="469"/>
      <c r="Z113" s="469"/>
      <c r="AA113" s="469"/>
      <c r="AB113" s="469"/>
      <c r="AC113" s="469"/>
      <c r="AD113" s="469"/>
      <c r="AE113" s="469"/>
      <c r="AF113" s="469"/>
      <c r="AG113" s="469"/>
      <c r="AH113" s="469"/>
      <c r="AI113" s="469"/>
      <c r="AJ113" s="469"/>
      <c r="AK113" s="469"/>
      <c r="AL113" s="469"/>
      <c r="AM113" s="469"/>
      <c r="AN113" s="469"/>
      <c r="AO113" s="469"/>
      <c r="AP113" s="469"/>
      <c r="AQ113" s="469"/>
      <c r="AR113" s="469"/>
      <c r="AS113" s="469"/>
      <c r="AT113" s="469"/>
      <c r="AU113" s="469"/>
      <c r="AV113" s="469"/>
      <c r="AW113" s="469"/>
      <c r="AX113" s="469"/>
      <c r="AY113" s="469"/>
      <c r="AZ113" s="469"/>
      <c r="BA113" s="469"/>
      <c r="BB113" s="469"/>
      <c r="BC113" s="469"/>
      <c r="BD113" s="469"/>
      <c r="BE113" s="469"/>
      <c r="BF113" s="469"/>
      <c r="BG113" s="469"/>
      <c r="BH113" s="469"/>
      <c r="BI113" s="469"/>
      <c r="BJ113" s="469"/>
      <c r="BK113" s="469"/>
      <c r="BL113" s="469"/>
      <c r="BM113" s="469"/>
      <c r="BN113" s="469"/>
      <c r="BO113" s="469"/>
      <c r="BP113" s="469"/>
      <c r="BQ113" s="469"/>
      <c r="BR113" s="469"/>
      <c r="BS113" s="470"/>
    </row>
    <row r="114" spans="2:71" s="360" customFormat="1" ht="18.75" customHeight="1">
      <c r="B114" s="367" t="s">
        <v>63</v>
      </c>
      <c r="C114" s="369"/>
      <c r="D114" s="369"/>
      <c r="E114" s="369"/>
      <c r="F114" s="369"/>
      <c r="G114" s="369"/>
      <c r="H114" s="369"/>
      <c r="I114" s="369"/>
      <c r="J114" s="369"/>
      <c r="K114" s="369"/>
      <c r="L114" s="369"/>
      <c r="M114" s="369"/>
      <c r="N114" s="369"/>
      <c r="O114" s="369"/>
      <c r="P114" s="369"/>
      <c r="Q114" s="369"/>
      <c r="R114" s="369"/>
      <c r="S114" s="369"/>
      <c r="T114" s="369"/>
      <c r="U114" s="369"/>
      <c r="V114" s="369"/>
      <c r="W114" s="369"/>
      <c r="X114" s="369"/>
      <c r="Y114" s="369"/>
      <c r="Z114" s="369"/>
      <c r="AA114" s="369"/>
      <c r="AB114" s="369"/>
      <c r="AC114" s="369"/>
      <c r="AD114" s="369"/>
      <c r="AE114" s="369"/>
      <c r="AF114" s="369"/>
      <c r="AG114" s="369"/>
      <c r="AH114" s="369"/>
      <c r="AI114" s="369"/>
      <c r="AJ114" s="369"/>
      <c r="AK114" s="369"/>
      <c r="AL114" s="369"/>
      <c r="AM114" s="369"/>
      <c r="AN114" s="369"/>
      <c r="AO114" s="369"/>
      <c r="AP114" s="369"/>
      <c r="AQ114" s="369"/>
      <c r="AR114" s="369"/>
      <c r="AS114" s="369"/>
      <c r="AT114" s="369"/>
      <c r="AU114" s="369"/>
      <c r="AV114" s="369"/>
      <c r="AW114" s="369"/>
      <c r="AX114" s="369"/>
      <c r="AY114" s="369"/>
      <c r="AZ114" s="369"/>
      <c r="BA114" s="369"/>
      <c r="BB114" s="369"/>
      <c r="BC114" s="369"/>
      <c r="BD114" s="369"/>
      <c r="BE114" s="369"/>
      <c r="BF114" s="369"/>
      <c r="BG114" s="369"/>
      <c r="BH114" s="369"/>
    </row>
    <row r="115" spans="2:71" s="360" customFormat="1" ht="18.75" customHeight="1">
      <c r="B115" s="368" t="s">
        <v>64</v>
      </c>
      <c r="C115" s="369"/>
      <c r="D115" s="369"/>
      <c r="E115" s="369"/>
      <c r="F115" s="369"/>
      <c r="G115" s="369"/>
      <c r="H115" s="369"/>
      <c r="I115" s="369"/>
      <c r="J115" s="369"/>
      <c r="K115" s="369"/>
      <c r="L115" s="369"/>
      <c r="M115" s="369"/>
      <c r="N115" s="369"/>
      <c r="O115" s="369"/>
      <c r="P115" s="369"/>
      <c r="Q115" s="369"/>
      <c r="R115" s="369"/>
      <c r="S115" s="369"/>
      <c r="T115" s="369"/>
      <c r="U115" s="369"/>
      <c r="V115" s="369"/>
      <c r="W115" s="369"/>
      <c r="X115" s="369"/>
      <c r="Y115" s="369"/>
      <c r="Z115" s="369"/>
      <c r="AA115" s="369"/>
      <c r="AB115" s="369"/>
      <c r="AC115" s="369"/>
      <c r="AD115" s="369"/>
      <c r="AE115" s="369"/>
      <c r="AF115" s="369"/>
      <c r="AG115" s="369"/>
      <c r="AH115" s="369"/>
      <c r="AI115" s="369"/>
      <c r="AJ115" s="369"/>
      <c r="AK115" s="369"/>
      <c r="AL115" s="369"/>
      <c r="AM115" s="369"/>
      <c r="AN115" s="369"/>
      <c r="AO115" s="369"/>
      <c r="AP115" s="369"/>
      <c r="AQ115" s="369"/>
      <c r="AR115" s="369"/>
      <c r="AS115" s="369"/>
      <c r="AT115" s="369"/>
      <c r="AU115" s="369"/>
      <c r="AV115" s="369"/>
      <c r="AW115" s="369"/>
      <c r="AX115" s="369"/>
      <c r="AY115" s="369"/>
      <c r="AZ115" s="369"/>
      <c r="BA115" s="369"/>
      <c r="BB115" s="369"/>
      <c r="BC115" s="369"/>
      <c r="BD115" s="369"/>
      <c r="BE115" s="369"/>
      <c r="BF115" s="369"/>
      <c r="BG115" s="369"/>
      <c r="BH115" s="369"/>
    </row>
    <row r="116" spans="2:71" s="30" customFormat="1" ht="20.25" customHeight="1">
      <c r="B116" s="471"/>
      <c r="C116" s="472"/>
      <c r="D116" s="472"/>
      <c r="E116" s="472"/>
      <c r="F116" s="472"/>
      <c r="G116" s="472"/>
      <c r="H116" s="472"/>
      <c r="I116" s="472"/>
      <c r="J116" s="472"/>
      <c r="K116" s="472"/>
      <c r="L116" s="472"/>
      <c r="M116" s="472"/>
      <c r="N116" s="472"/>
      <c r="O116" s="472"/>
      <c r="P116" s="472"/>
      <c r="Q116" s="472"/>
      <c r="R116" s="472"/>
      <c r="S116" s="472"/>
      <c r="T116" s="472"/>
      <c r="U116" s="472"/>
      <c r="V116" s="472"/>
      <c r="W116" s="472"/>
      <c r="X116" s="472"/>
      <c r="Y116" s="472"/>
      <c r="Z116" s="472"/>
      <c r="AA116" s="472"/>
      <c r="AB116" s="472"/>
      <c r="AC116" s="472"/>
      <c r="AD116" s="472"/>
      <c r="AE116" s="472"/>
      <c r="AF116" s="472"/>
      <c r="AG116" s="472"/>
      <c r="AH116" s="472"/>
      <c r="AI116" s="472"/>
      <c r="AJ116" s="472"/>
      <c r="AK116" s="472"/>
      <c r="AL116" s="472"/>
      <c r="AM116" s="472"/>
      <c r="AN116" s="472"/>
      <c r="AO116" s="472"/>
      <c r="AP116" s="472"/>
      <c r="AQ116" s="472"/>
      <c r="AR116" s="472"/>
      <c r="AS116" s="472"/>
      <c r="AT116" s="472"/>
      <c r="AU116" s="472"/>
      <c r="AV116" s="472"/>
      <c r="AW116" s="472"/>
      <c r="AX116" s="472"/>
      <c r="AY116" s="472"/>
      <c r="AZ116" s="472"/>
      <c r="BA116" s="472"/>
      <c r="BB116" s="472"/>
      <c r="BC116" s="472"/>
      <c r="BD116" s="472"/>
      <c r="BE116" s="472"/>
      <c r="BF116" s="472"/>
      <c r="BG116" s="472"/>
      <c r="BH116" s="472"/>
      <c r="BI116" s="472"/>
      <c r="BJ116" s="472"/>
      <c r="BK116" s="472"/>
      <c r="BL116" s="472"/>
      <c r="BM116" s="472"/>
      <c r="BN116" s="472"/>
      <c r="BO116" s="472"/>
      <c r="BP116" s="472"/>
      <c r="BQ116" s="472"/>
      <c r="BR116" s="472"/>
      <c r="BS116" s="473"/>
    </row>
    <row r="117" spans="2:71" s="30" customFormat="1" ht="20.25" customHeight="1">
      <c r="B117" s="474"/>
      <c r="C117" s="475"/>
      <c r="D117" s="475"/>
      <c r="E117" s="475"/>
      <c r="F117" s="475"/>
      <c r="G117" s="475"/>
      <c r="H117" s="475"/>
      <c r="I117" s="475"/>
      <c r="J117" s="475"/>
      <c r="K117" s="475"/>
      <c r="L117" s="475"/>
      <c r="M117" s="475"/>
      <c r="N117" s="475"/>
      <c r="O117" s="475"/>
      <c r="P117" s="475"/>
      <c r="Q117" s="475"/>
      <c r="R117" s="475"/>
      <c r="S117" s="475"/>
      <c r="T117" s="475"/>
      <c r="U117" s="475"/>
      <c r="V117" s="475"/>
      <c r="W117" s="475"/>
      <c r="X117" s="475"/>
      <c r="Y117" s="475"/>
      <c r="Z117" s="475"/>
      <c r="AA117" s="475"/>
      <c r="AB117" s="475"/>
      <c r="AC117" s="475"/>
      <c r="AD117" s="475"/>
      <c r="AE117" s="475"/>
      <c r="AF117" s="475"/>
      <c r="AG117" s="475"/>
      <c r="AH117" s="475"/>
      <c r="AI117" s="475"/>
      <c r="AJ117" s="475"/>
      <c r="AK117" s="475"/>
      <c r="AL117" s="475"/>
      <c r="AM117" s="475"/>
      <c r="AN117" s="475"/>
      <c r="AO117" s="475"/>
      <c r="AP117" s="475"/>
      <c r="AQ117" s="475"/>
      <c r="AR117" s="475"/>
      <c r="AS117" s="475"/>
      <c r="AT117" s="475"/>
      <c r="AU117" s="475"/>
      <c r="AV117" s="475"/>
      <c r="AW117" s="475"/>
      <c r="AX117" s="475"/>
      <c r="AY117" s="475"/>
      <c r="AZ117" s="475"/>
      <c r="BA117" s="475"/>
      <c r="BB117" s="475"/>
      <c r="BC117" s="475"/>
      <c r="BD117" s="475"/>
      <c r="BE117" s="475"/>
      <c r="BF117" s="475"/>
      <c r="BG117" s="475"/>
      <c r="BH117" s="475"/>
      <c r="BI117" s="475"/>
      <c r="BJ117" s="475"/>
      <c r="BK117" s="475"/>
      <c r="BL117" s="475"/>
      <c r="BM117" s="475"/>
      <c r="BN117" s="475"/>
      <c r="BO117" s="475"/>
      <c r="BP117" s="475"/>
      <c r="BQ117" s="475"/>
      <c r="BR117" s="475"/>
      <c r="BS117" s="476"/>
    </row>
    <row r="118" spans="2:71" s="30" customFormat="1" ht="20.25" customHeight="1">
      <c r="B118" s="474"/>
      <c r="C118" s="475"/>
      <c r="D118" s="475"/>
      <c r="E118" s="475"/>
      <c r="F118" s="475"/>
      <c r="G118" s="475"/>
      <c r="H118" s="475"/>
      <c r="I118" s="475"/>
      <c r="J118" s="475"/>
      <c r="K118" s="475"/>
      <c r="L118" s="475"/>
      <c r="M118" s="475"/>
      <c r="N118" s="475"/>
      <c r="O118" s="475"/>
      <c r="P118" s="475"/>
      <c r="Q118" s="475"/>
      <c r="R118" s="475"/>
      <c r="S118" s="475"/>
      <c r="T118" s="475"/>
      <c r="U118" s="475"/>
      <c r="V118" s="475"/>
      <c r="W118" s="475"/>
      <c r="X118" s="475"/>
      <c r="Y118" s="475"/>
      <c r="Z118" s="475"/>
      <c r="AA118" s="475"/>
      <c r="AB118" s="475"/>
      <c r="AC118" s="475"/>
      <c r="AD118" s="475"/>
      <c r="AE118" s="475"/>
      <c r="AF118" s="475"/>
      <c r="AG118" s="475"/>
      <c r="AH118" s="475"/>
      <c r="AI118" s="475"/>
      <c r="AJ118" s="475"/>
      <c r="AK118" s="475"/>
      <c r="AL118" s="475"/>
      <c r="AM118" s="475"/>
      <c r="AN118" s="475"/>
      <c r="AO118" s="475"/>
      <c r="AP118" s="475"/>
      <c r="AQ118" s="475"/>
      <c r="AR118" s="475"/>
      <c r="AS118" s="475"/>
      <c r="AT118" s="475"/>
      <c r="AU118" s="475"/>
      <c r="AV118" s="475"/>
      <c r="AW118" s="475"/>
      <c r="AX118" s="475"/>
      <c r="AY118" s="475"/>
      <c r="AZ118" s="475"/>
      <c r="BA118" s="475"/>
      <c r="BB118" s="475"/>
      <c r="BC118" s="475"/>
      <c r="BD118" s="475"/>
      <c r="BE118" s="475"/>
      <c r="BF118" s="475"/>
      <c r="BG118" s="475"/>
      <c r="BH118" s="475"/>
      <c r="BI118" s="475"/>
      <c r="BJ118" s="475"/>
      <c r="BK118" s="475"/>
      <c r="BL118" s="475"/>
      <c r="BM118" s="475"/>
      <c r="BN118" s="475"/>
      <c r="BO118" s="475"/>
      <c r="BP118" s="475"/>
      <c r="BQ118" s="475"/>
      <c r="BR118" s="475"/>
      <c r="BS118" s="476"/>
    </row>
    <row r="119" spans="2:71" s="30" customFormat="1" ht="20.25" customHeight="1">
      <c r="B119" s="474"/>
      <c r="C119" s="475"/>
      <c r="D119" s="475"/>
      <c r="E119" s="475"/>
      <c r="F119" s="475"/>
      <c r="G119" s="475"/>
      <c r="H119" s="475"/>
      <c r="I119" s="475"/>
      <c r="J119" s="475"/>
      <c r="K119" s="475"/>
      <c r="L119" s="475"/>
      <c r="M119" s="475"/>
      <c r="N119" s="475"/>
      <c r="O119" s="475"/>
      <c r="P119" s="475"/>
      <c r="Q119" s="475"/>
      <c r="R119" s="475"/>
      <c r="S119" s="475"/>
      <c r="T119" s="475"/>
      <c r="U119" s="475"/>
      <c r="V119" s="475"/>
      <c r="W119" s="475"/>
      <c r="X119" s="475"/>
      <c r="Y119" s="475"/>
      <c r="Z119" s="475"/>
      <c r="AA119" s="475"/>
      <c r="AB119" s="475"/>
      <c r="AC119" s="475"/>
      <c r="AD119" s="475"/>
      <c r="AE119" s="475"/>
      <c r="AF119" s="475"/>
      <c r="AG119" s="475"/>
      <c r="AH119" s="475"/>
      <c r="AI119" s="475"/>
      <c r="AJ119" s="475"/>
      <c r="AK119" s="475"/>
      <c r="AL119" s="475"/>
      <c r="AM119" s="475"/>
      <c r="AN119" s="475"/>
      <c r="AO119" s="475"/>
      <c r="AP119" s="475"/>
      <c r="AQ119" s="475"/>
      <c r="AR119" s="475"/>
      <c r="AS119" s="475"/>
      <c r="AT119" s="475"/>
      <c r="AU119" s="475"/>
      <c r="AV119" s="475"/>
      <c r="AW119" s="475"/>
      <c r="AX119" s="475"/>
      <c r="AY119" s="475"/>
      <c r="AZ119" s="475"/>
      <c r="BA119" s="475"/>
      <c r="BB119" s="475"/>
      <c r="BC119" s="475"/>
      <c r="BD119" s="475"/>
      <c r="BE119" s="475"/>
      <c r="BF119" s="475"/>
      <c r="BG119" s="475"/>
      <c r="BH119" s="475"/>
      <c r="BI119" s="475"/>
      <c r="BJ119" s="475"/>
      <c r="BK119" s="475"/>
      <c r="BL119" s="475"/>
      <c r="BM119" s="475"/>
      <c r="BN119" s="475"/>
      <c r="BO119" s="475"/>
      <c r="BP119" s="475"/>
      <c r="BQ119" s="475"/>
      <c r="BR119" s="475"/>
      <c r="BS119" s="476"/>
    </row>
    <row r="120" spans="2:71" s="30" customFormat="1" ht="20.25" customHeight="1">
      <c r="B120" s="474"/>
      <c r="C120" s="475"/>
      <c r="D120" s="475"/>
      <c r="E120" s="475"/>
      <c r="F120" s="475"/>
      <c r="G120" s="475"/>
      <c r="H120" s="475"/>
      <c r="I120" s="475"/>
      <c r="J120" s="475"/>
      <c r="K120" s="475"/>
      <c r="L120" s="475"/>
      <c r="M120" s="475"/>
      <c r="N120" s="475"/>
      <c r="O120" s="475"/>
      <c r="P120" s="475"/>
      <c r="Q120" s="475"/>
      <c r="R120" s="475"/>
      <c r="S120" s="475"/>
      <c r="T120" s="475"/>
      <c r="U120" s="475"/>
      <c r="V120" s="475"/>
      <c r="W120" s="475"/>
      <c r="X120" s="475"/>
      <c r="Y120" s="475"/>
      <c r="Z120" s="475"/>
      <c r="AA120" s="475"/>
      <c r="AB120" s="475"/>
      <c r="AC120" s="475"/>
      <c r="AD120" s="475"/>
      <c r="AE120" s="475"/>
      <c r="AF120" s="475"/>
      <c r="AG120" s="475"/>
      <c r="AH120" s="475"/>
      <c r="AI120" s="475"/>
      <c r="AJ120" s="475"/>
      <c r="AK120" s="475"/>
      <c r="AL120" s="475"/>
      <c r="AM120" s="475"/>
      <c r="AN120" s="475"/>
      <c r="AO120" s="475"/>
      <c r="AP120" s="475"/>
      <c r="AQ120" s="475"/>
      <c r="AR120" s="475"/>
      <c r="AS120" s="475"/>
      <c r="AT120" s="475"/>
      <c r="AU120" s="475"/>
      <c r="AV120" s="475"/>
      <c r="AW120" s="475"/>
      <c r="AX120" s="475"/>
      <c r="AY120" s="475"/>
      <c r="AZ120" s="475"/>
      <c r="BA120" s="475"/>
      <c r="BB120" s="475"/>
      <c r="BC120" s="475"/>
      <c r="BD120" s="475"/>
      <c r="BE120" s="475"/>
      <c r="BF120" s="475"/>
      <c r="BG120" s="475"/>
      <c r="BH120" s="475"/>
      <c r="BI120" s="475"/>
      <c r="BJ120" s="475"/>
      <c r="BK120" s="475"/>
      <c r="BL120" s="475"/>
      <c r="BM120" s="475"/>
      <c r="BN120" s="475"/>
      <c r="BO120" s="475"/>
      <c r="BP120" s="475"/>
      <c r="BQ120" s="475"/>
      <c r="BR120" s="475"/>
      <c r="BS120" s="476"/>
    </row>
    <row r="121" spans="2:71" s="30" customFormat="1" ht="20.25" customHeight="1">
      <c r="B121" s="474"/>
      <c r="C121" s="475"/>
      <c r="D121" s="475"/>
      <c r="E121" s="475"/>
      <c r="F121" s="475"/>
      <c r="G121" s="475"/>
      <c r="H121" s="475"/>
      <c r="I121" s="475"/>
      <c r="J121" s="475"/>
      <c r="K121" s="475"/>
      <c r="L121" s="475"/>
      <c r="M121" s="475"/>
      <c r="N121" s="475"/>
      <c r="O121" s="475"/>
      <c r="P121" s="475"/>
      <c r="Q121" s="475"/>
      <c r="R121" s="475"/>
      <c r="S121" s="475"/>
      <c r="T121" s="475"/>
      <c r="U121" s="475"/>
      <c r="V121" s="475"/>
      <c r="W121" s="475"/>
      <c r="X121" s="475"/>
      <c r="Y121" s="475"/>
      <c r="Z121" s="475"/>
      <c r="AA121" s="475"/>
      <c r="AB121" s="475"/>
      <c r="AC121" s="475"/>
      <c r="AD121" s="475"/>
      <c r="AE121" s="475"/>
      <c r="AF121" s="475"/>
      <c r="AG121" s="475"/>
      <c r="AH121" s="475"/>
      <c r="AI121" s="475"/>
      <c r="AJ121" s="475"/>
      <c r="AK121" s="475"/>
      <c r="AL121" s="475"/>
      <c r="AM121" s="475"/>
      <c r="AN121" s="475"/>
      <c r="AO121" s="475"/>
      <c r="AP121" s="475"/>
      <c r="AQ121" s="475"/>
      <c r="AR121" s="475"/>
      <c r="AS121" s="475"/>
      <c r="AT121" s="475"/>
      <c r="AU121" s="475"/>
      <c r="AV121" s="475"/>
      <c r="AW121" s="475"/>
      <c r="AX121" s="475"/>
      <c r="AY121" s="475"/>
      <c r="AZ121" s="475"/>
      <c r="BA121" s="475"/>
      <c r="BB121" s="475"/>
      <c r="BC121" s="475"/>
      <c r="BD121" s="475"/>
      <c r="BE121" s="475"/>
      <c r="BF121" s="475"/>
      <c r="BG121" s="475"/>
      <c r="BH121" s="475"/>
      <c r="BI121" s="475"/>
      <c r="BJ121" s="475"/>
      <c r="BK121" s="475"/>
      <c r="BL121" s="475"/>
      <c r="BM121" s="475"/>
      <c r="BN121" s="475"/>
      <c r="BO121" s="475"/>
      <c r="BP121" s="475"/>
      <c r="BQ121" s="475"/>
      <c r="BR121" s="475"/>
      <c r="BS121" s="476"/>
    </row>
    <row r="122" spans="2:71" s="30" customFormat="1" ht="20.25" customHeight="1">
      <c r="B122" s="474"/>
      <c r="C122" s="475"/>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5"/>
      <c r="AD122" s="475"/>
      <c r="AE122" s="475"/>
      <c r="AF122" s="475"/>
      <c r="AG122" s="475"/>
      <c r="AH122" s="475"/>
      <c r="AI122" s="475"/>
      <c r="AJ122" s="475"/>
      <c r="AK122" s="475"/>
      <c r="AL122" s="475"/>
      <c r="AM122" s="475"/>
      <c r="AN122" s="475"/>
      <c r="AO122" s="475"/>
      <c r="AP122" s="475"/>
      <c r="AQ122" s="475"/>
      <c r="AR122" s="475"/>
      <c r="AS122" s="475"/>
      <c r="AT122" s="475"/>
      <c r="AU122" s="475"/>
      <c r="AV122" s="475"/>
      <c r="AW122" s="475"/>
      <c r="AX122" s="475"/>
      <c r="AY122" s="475"/>
      <c r="AZ122" s="475"/>
      <c r="BA122" s="475"/>
      <c r="BB122" s="475"/>
      <c r="BC122" s="475"/>
      <c r="BD122" s="475"/>
      <c r="BE122" s="475"/>
      <c r="BF122" s="475"/>
      <c r="BG122" s="475"/>
      <c r="BH122" s="475"/>
      <c r="BI122" s="475"/>
      <c r="BJ122" s="475"/>
      <c r="BK122" s="475"/>
      <c r="BL122" s="475"/>
      <c r="BM122" s="475"/>
      <c r="BN122" s="475"/>
      <c r="BO122" s="475"/>
      <c r="BP122" s="475"/>
      <c r="BQ122" s="475"/>
      <c r="BR122" s="475"/>
      <c r="BS122" s="476"/>
    </row>
    <row r="123" spans="2:71" s="30" customFormat="1" ht="20.25" customHeight="1">
      <c r="B123" s="474"/>
      <c r="C123" s="475"/>
      <c r="D123" s="475"/>
      <c r="E123" s="475"/>
      <c r="F123" s="475"/>
      <c r="G123" s="475"/>
      <c r="H123" s="475"/>
      <c r="I123" s="475"/>
      <c r="J123" s="475"/>
      <c r="K123" s="475"/>
      <c r="L123" s="475"/>
      <c r="M123" s="475"/>
      <c r="N123" s="475"/>
      <c r="O123" s="475"/>
      <c r="P123" s="475"/>
      <c r="Q123" s="475"/>
      <c r="R123" s="475"/>
      <c r="S123" s="475"/>
      <c r="T123" s="475"/>
      <c r="U123" s="475"/>
      <c r="V123" s="475"/>
      <c r="W123" s="475"/>
      <c r="X123" s="475"/>
      <c r="Y123" s="475"/>
      <c r="Z123" s="475"/>
      <c r="AA123" s="475"/>
      <c r="AB123" s="475"/>
      <c r="AC123" s="475"/>
      <c r="AD123" s="475"/>
      <c r="AE123" s="475"/>
      <c r="AF123" s="475"/>
      <c r="AG123" s="475"/>
      <c r="AH123" s="475"/>
      <c r="AI123" s="475"/>
      <c r="AJ123" s="475"/>
      <c r="AK123" s="475"/>
      <c r="AL123" s="475"/>
      <c r="AM123" s="475"/>
      <c r="AN123" s="475"/>
      <c r="AO123" s="475"/>
      <c r="AP123" s="475"/>
      <c r="AQ123" s="475"/>
      <c r="AR123" s="475"/>
      <c r="AS123" s="475"/>
      <c r="AT123" s="475"/>
      <c r="AU123" s="475"/>
      <c r="AV123" s="475"/>
      <c r="AW123" s="475"/>
      <c r="AX123" s="475"/>
      <c r="AY123" s="475"/>
      <c r="AZ123" s="475"/>
      <c r="BA123" s="475"/>
      <c r="BB123" s="475"/>
      <c r="BC123" s="475"/>
      <c r="BD123" s="475"/>
      <c r="BE123" s="475"/>
      <c r="BF123" s="475"/>
      <c r="BG123" s="475"/>
      <c r="BH123" s="475"/>
      <c r="BI123" s="475"/>
      <c r="BJ123" s="475"/>
      <c r="BK123" s="475"/>
      <c r="BL123" s="475"/>
      <c r="BM123" s="475"/>
      <c r="BN123" s="475"/>
      <c r="BO123" s="475"/>
      <c r="BP123" s="475"/>
      <c r="BQ123" s="475"/>
      <c r="BR123" s="475"/>
      <c r="BS123" s="476"/>
    </row>
    <row r="124" spans="2:71" s="30" customFormat="1" ht="20.25" customHeight="1">
      <c r="B124" s="474"/>
      <c r="C124" s="475"/>
      <c r="D124" s="475"/>
      <c r="E124" s="475"/>
      <c r="F124" s="475"/>
      <c r="G124" s="475"/>
      <c r="H124" s="475"/>
      <c r="I124" s="475"/>
      <c r="J124" s="475"/>
      <c r="K124" s="475"/>
      <c r="L124" s="475"/>
      <c r="M124" s="475"/>
      <c r="N124" s="475"/>
      <c r="O124" s="475"/>
      <c r="P124" s="475"/>
      <c r="Q124" s="475"/>
      <c r="R124" s="475"/>
      <c r="S124" s="475"/>
      <c r="T124" s="475"/>
      <c r="U124" s="475"/>
      <c r="V124" s="475"/>
      <c r="W124" s="475"/>
      <c r="X124" s="475"/>
      <c r="Y124" s="475"/>
      <c r="Z124" s="475"/>
      <c r="AA124" s="475"/>
      <c r="AB124" s="475"/>
      <c r="AC124" s="475"/>
      <c r="AD124" s="475"/>
      <c r="AE124" s="475"/>
      <c r="AF124" s="475"/>
      <c r="AG124" s="475"/>
      <c r="AH124" s="475"/>
      <c r="AI124" s="475"/>
      <c r="AJ124" s="475"/>
      <c r="AK124" s="475"/>
      <c r="AL124" s="475"/>
      <c r="AM124" s="475"/>
      <c r="AN124" s="475"/>
      <c r="AO124" s="475"/>
      <c r="AP124" s="475"/>
      <c r="AQ124" s="475"/>
      <c r="AR124" s="475"/>
      <c r="AS124" s="475"/>
      <c r="AT124" s="475"/>
      <c r="AU124" s="475"/>
      <c r="AV124" s="475"/>
      <c r="AW124" s="475"/>
      <c r="AX124" s="475"/>
      <c r="AY124" s="475"/>
      <c r="AZ124" s="475"/>
      <c r="BA124" s="475"/>
      <c r="BB124" s="475"/>
      <c r="BC124" s="475"/>
      <c r="BD124" s="475"/>
      <c r="BE124" s="475"/>
      <c r="BF124" s="475"/>
      <c r="BG124" s="475"/>
      <c r="BH124" s="475"/>
      <c r="BI124" s="475"/>
      <c r="BJ124" s="475"/>
      <c r="BK124" s="475"/>
      <c r="BL124" s="475"/>
      <c r="BM124" s="475"/>
      <c r="BN124" s="475"/>
      <c r="BO124" s="475"/>
      <c r="BP124" s="475"/>
      <c r="BQ124" s="475"/>
      <c r="BR124" s="475"/>
      <c r="BS124" s="476"/>
    </row>
    <row r="125" spans="2:71" s="30" customFormat="1" ht="20.25" customHeight="1">
      <c r="B125" s="474"/>
      <c r="C125" s="475"/>
      <c r="D125" s="475"/>
      <c r="E125" s="475"/>
      <c r="F125" s="475"/>
      <c r="G125" s="475"/>
      <c r="H125" s="475"/>
      <c r="I125" s="475"/>
      <c r="J125" s="475"/>
      <c r="K125" s="475"/>
      <c r="L125" s="475"/>
      <c r="M125" s="475"/>
      <c r="N125" s="475"/>
      <c r="O125" s="475"/>
      <c r="P125" s="475"/>
      <c r="Q125" s="475"/>
      <c r="R125" s="475"/>
      <c r="S125" s="475"/>
      <c r="T125" s="475"/>
      <c r="U125" s="475"/>
      <c r="V125" s="475"/>
      <c r="W125" s="475"/>
      <c r="X125" s="475"/>
      <c r="Y125" s="475"/>
      <c r="Z125" s="475"/>
      <c r="AA125" s="475"/>
      <c r="AB125" s="475"/>
      <c r="AC125" s="475"/>
      <c r="AD125" s="475"/>
      <c r="AE125" s="475"/>
      <c r="AF125" s="475"/>
      <c r="AG125" s="475"/>
      <c r="AH125" s="475"/>
      <c r="AI125" s="475"/>
      <c r="AJ125" s="475"/>
      <c r="AK125" s="475"/>
      <c r="AL125" s="475"/>
      <c r="AM125" s="475"/>
      <c r="AN125" s="475"/>
      <c r="AO125" s="475"/>
      <c r="AP125" s="475"/>
      <c r="AQ125" s="475"/>
      <c r="AR125" s="475"/>
      <c r="AS125" s="475"/>
      <c r="AT125" s="475"/>
      <c r="AU125" s="475"/>
      <c r="AV125" s="475"/>
      <c r="AW125" s="475"/>
      <c r="AX125" s="475"/>
      <c r="AY125" s="475"/>
      <c r="AZ125" s="475"/>
      <c r="BA125" s="475"/>
      <c r="BB125" s="475"/>
      <c r="BC125" s="475"/>
      <c r="BD125" s="475"/>
      <c r="BE125" s="475"/>
      <c r="BF125" s="475"/>
      <c r="BG125" s="475"/>
      <c r="BH125" s="475"/>
      <c r="BI125" s="475"/>
      <c r="BJ125" s="475"/>
      <c r="BK125" s="475"/>
      <c r="BL125" s="475"/>
      <c r="BM125" s="475"/>
      <c r="BN125" s="475"/>
      <c r="BO125" s="475"/>
      <c r="BP125" s="475"/>
      <c r="BQ125" s="475"/>
      <c r="BR125" s="475"/>
      <c r="BS125" s="476"/>
    </row>
    <row r="126" spans="2:71" s="30" customFormat="1" ht="20.25" customHeight="1">
      <c r="B126" s="477"/>
      <c r="C126" s="478"/>
      <c r="D126" s="478"/>
      <c r="E126" s="478"/>
      <c r="F126" s="478"/>
      <c r="G126" s="478"/>
      <c r="H126" s="478"/>
      <c r="I126" s="478"/>
      <c r="J126" s="478"/>
      <c r="K126" s="478"/>
      <c r="L126" s="478"/>
      <c r="M126" s="478"/>
      <c r="N126" s="478"/>
      <c r="O126" s="478"/>
      <c r="P126" s="478"/>
      <c r="Q126" s="478"/>
      <c r="R126" s="478"/>
      <c r="S126" s="478"/>
      <c r="T126" s="478"/>
      <c r="U126" s="478"/>
      <c r="V126" s="478"/>
      <c r="W126" s="478"/>
      <c r="X126" s="478"/>
      <c r="Y126" s="478"/>
      <c r="Z126" s="478"/>
      <c r="AA126" s="478"/>
      <c r="AB126" s="478"/>
      <c r="AC126" s="478"/>
      <c r="AD126" s="478"/>
      <c r="AE126" s="478"/>
      <c r="AF126" s="478"/>
      <c r="AG126" s="478"/>
      <c r="AH126" s="478"/>
      <c r="AI126" s="478"/>
      <c r="AJ126" s="478"/>
      <c r="AK126" s="478"/>
      <c r="AL126" s="478"/>
      <c r="AM126" s="478"/>
      <c r="AN126" s="478"/>
      <c r="AO126" s="478"/>
      <c r="AP126" s="478"/>
      <c r="AQ126" s="478"/>
      <c r="AR126" s="478"/>
      <c r="AS126" s="478"/>
      <c r="AT126" s="478"/>
      <c r="AU126" s="478"/>
      <c r="AV126" s="478"/>
      <c r="AW126" s="478"/>
      <c r="AX126" s="478"/>
      <c r="AY126" s="478"/>
      <c r="AZ126" s="478"/>
      <c r="BA126" s="478"/>
      <c r="BB126" s="478"/>
      <c r="BC126" s="478"/>
      <c r="BD126" s="478"/>
      <c r="BE126" s="478"/>
      <c r="BF126" s="478"/>
      <c r="BG126" s="478"/>
      <c r="BH126" s="478"/>
      <c r="BI126" s="478"/>
      <c r="BJ126" s="478"/>
      <c r="BK126" s="478"/>
      <c r="BL126" s="478"/>
      <c r="BM126" s="478"/>
      <c r="BN126" s="478"/>
      <c r="BO126" s="478"/>
      <c r="BP126" s="478"/>
      <c r="BQ126" s="478"/>
      <c r="BR126" s="478"/>
      <c r="BS126" s="479"/>
    </row>
    <row r="127" spans="2:71" s="43" customFormat="1" ht="15" customHeight="1">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row>
  </sheetData>
  <sheetProtection selectLockedCells="1"/>
  <mergeCells count="570">
    <mergeCell ref="CQ3:CY3"/>
    <mergeCell ref="L10:BI11"/>
    <mergeCell ref="L1:AS2"/>
    <mergeCell ref="BC3:BE3"/>
    <mergeCell ref="BF3:BG3"/>
    <mergeCell ref="BH3:BI3"/>
    <mergeCell ref="BJ3:BK3"/>
    <mergeCell ref="BL3:BM3"/>
    <mergeCell ref="BN3:BO3"/>
    <mergeCell ref="BP3:BS3"/>
    <mergeCell ref="DE4:DI4"/>
    <mergeCell ref="AH5:AI6"/>
    <mergeCell ref="AJ5:AK6"/>
    <mergeCell ref="AL5:AM6"/>
    <mergeCell ref="AN5:AO6"/>
    <mergeCell ref="AP5:AQ6"/>
    <mergeCell ref="AR5:AS6"/>
    <mergeCell ref="AT5:AU6"/>
    <mergeCell ref="AV5:AX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B4:K6"/>
    <mergeCell ref="L4:AG6"/>
    <mergeCell ref="BJ4:BS11"/>
    <mergeCell ref="CP4:CT4"/>
    <mergeCell ref="CU4:CY4"/>
    <mergeCell ref="B7:K9"/>
    <mergeCell ref="N7:V7"/>
    <mergeCell ref="B10:K11"/>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F17:G17"/>
    <mergeCell ref="H17:I17"/>
    <mergeCell ref="J17:K17"/>
    <mergeCell ref="L17:N19"/>
    <mergeCell ref="H19:I19"/>
    <mergeCell ref="J19:K19"/>
    <mergeCell ref="BN14:BS16"/>
    <mergeCell ref="BZ14:BZ16"/>
    <mergeCell ref="CA14:CA16"/>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F26:G26"/>
    <mergeCell ref="H26:I26"/>
    <mergeCell ref="J26:K26"/>
    <mergeCell ref="L26:N28"/>
    <mergeCell ref="H28:I28"/>
    <mergeCell ref="J28:K28"/>
    <mergeCell ref="BN23:BS25"/>
    <mergeCell ref="BZ23:BZ25"/>
    <mergeCell ref="CA23:CA25"/>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F35:G35"/>
    <mergeCell ref="H35:I35"/>
    <mergeCell ref="J35:K35"/>
    <mergeCell ref="L35:N37"/>
    <mergeCell ref="H37:I37"/>
    <mergeCell ref="J37:K37"/>
    <mergeCell ref="BN32:BS34"/>
    <mergeCell ref="BZ32:BZ34"/>
    <mergeCell ref="CA32:CA34"/>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F44:G44"/>
    <mergeCell ref="H44:I44"/>
    <mergeCell ref="J44:K44"/>
    <mergeCell ref="L44:N46"/>
    <mergeCell ref="H46:I46"/>
    <mergeCell ref="J46:K46"/>
    <mergeCell ref="BN41:BS43"/>
    <mergeCell ref="BZ41:BZ43"/>
    <mergeCell ref="CA41:CA43"/>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B57:BS58"/>
    <mergeCell ref="B59:I68"/>
    <mergeCell ref="J59:W60"/>
    <mergeCell ref="X59:AG60"/>
    <mergeCell ref="AH59:BK59"/>
    <mergeCell ref="AH60:AQ60"/>
    <mergeCell ref="AR60:BA60"/>
    <mergeCell ref="BB60:BK60"/>
    <mergeCell ref="J61:W61"/>
    <mergeCell ref="X61:Z61"/>
    <mergeCell ref="BE61:BF61"/>
    <mergeCell ref="BG61:BI61"/>
    <mergeCell ref="BJ61:BK61"/>
    <mergeCell ref="J62:W62"/>
    <mergeCell ref="X62:Z62"/>
    <mergeCell ref="AA62:AB62"/>
    <mergeCell ref="AC62:AE62"/>
    <mergeCell ref="AF62:AG62"/>
    <mergeCell ref="AH62:AJ62"/>
    <mergeCell ref="AK62:AL62"/>
    <mergeCell ref="AP61:AQ61"/>
    <mergeCell ref="AR61:AT61"/>
    <mergeCell ref="AU61:AV61"/>
    <mergeCell ref="AW61:AY61"/>
    <mergeCell ref="AZ61:BA61"/>
    <mergeCell ref="BB61:BD61"/>
    <mergeCell ref="AA61:AB61"/>
    <mergeCell ref="AC61:AE61"/>
    <mergeCell ref="AF61:AG61"/>
    <mergeCell ref="AH61:AJ61"/>
    <mergeCell ref="AK61:AL61"/>
    <mergeCell ref="AM61:AO61"/>
    <mergeCell ref="BB62:BD62"/>
    <mergeCell ref="BE62:BF62"/>
    <mergeCell ref="BG62:BI62"/>
    <mergeCell ref="BJ62:BK62"/>
    <mergeCell ref="J63:W63"/>
    <mergeCell ref="X63:Z63"/>
    <mergeCell ref="AA63:AB63"/>
    <mergeCell ref="AC63:AE63"/>
    <mergeCell ref="AF63:AG63"/>
    <mergeCell ref="AH63:AJ63"/>
    <mergeCell ref="AM62:AO62"/>
    <mergeCell ref="AP62:AQ62"/>
    <mergeCell ref="AR62:AT62"/>
    <mergeCell ref="AU62:AV62"/>
    <mergeCell ref="AW62:AY62"/>
    <mergeCell ref="AZ62:BA62"/>
    <mergeCell ref="AZ63:BA63"/>
    <mergeCell ref="BB63:BD63"/>
    <mergeCell ref="BE63:BF63"/>
    <mergeCell ref="BG63:BI63"/>
    <mergeCell ref="BJ63:BK63"/>
    <mergeCell ref="AU63:AV63"/>
    <mergeCell ref="AW63:AY63"/>
    <mergeCell ref="J64:W64"/>
    <mergeCell ref="X64:Z64"/>
    <mergeCell ref="AA64:AB64"/>
    <mergeCell ref="AC64:AE64"/>
    <mergeCell ref="AF64:AG64"/>
    <mergeCell ref="AK63:AL63"/>
    <mergeCell ref="AM63:AO63"/>
    <mergeCell ref="AP63:AQ63"/>
    <mergeCell ref="AR63:AT63"/>
    <mergeCell ref="AW64:AY64"/>
    <mergeCell ref="AZ64:BA64"/>
    <mergeCell ref="BB64:BD64"/>
    <mergeCell ref="BE64:BF64"/>
    <mergeCell ref="BG64:BI64"/>
    <mergeCell ref="BJ64:BK64"/>
    <mergeCell ref="AH64:AJ64"/>
    <mergeCell ref="AK64:AL64"/>
    <mergeCell ref="AM64:AO64"/>
    <mergeCell ref="AP64:AQ64"/>
    <mergeCell ref="AR64:AT64"/>
    <mergeCell ref="AU64:AV64"/>
    <mergeCell ref="AZ65:BA65"/>
    <mergeCell ref="BB65:BD65"/>
    <mergeCell ref="BE65:BF65"/>
    <mergeCell ref="BG65:BI65"/>
    <mergeCell ref="BJ65:BK65"/>
    <mergeCell ref="J66:W66"/>
    <mergeCell ref="X66:Z66"/>
    <mergeCell ref="AA66:AB66"/>
    <mergeCell ref="AC66:AE66"/>
    <mergeCell ref="AF66:AG66"/>
    <mergeCell ref="AK65:AL65"/>
    <mergeCell ref="AM65:AO65"/>
    <mergeCell ref="AP65:AQ65"/>
    <mergeCell ref="AR65:AT65"/>
    <mergeCell ref="AU65:AV65"/>
    <mergeCell ref="AW65:AY65"/>
    <mergeCell ref="J65:W65"/>
    <mergeCell ref="X65:Z65"/>
    <mergeCell ref="AA65:AB65"/>
    <mergeCell ref="AC65:AE65"/>
    <mergeCell ref="AF65:AG65"/>
    <mergeCell ref="AH65:AJ65"/>
    <mergeCell ref="AW66:AY66"/>
    <mergeCell ref="AZ66:BA66"/>
    <mergeCell ref="BB66:BD66"/>
    <mergeCell ref="BE66:BF66"/>
    <mergeCell ref="BG66:BI66"/>
    <mergeCell ref="BJ66:BK66"/>
    <mergeCell ref="AH66:AJ66"/>
    <mergeCell ref="AK66:AL66"/>
    <mergeCell ref="AM66:AO66"/>
    <mergeCell ref="AP66:AQ66"/>
    <mergeCell ref="AR66:AT66"/>
    <mergeCell ref="AU66:AV66"/>
    <mergeCell ref="BB67:BD67"/>
    <mergeCell ref="BE67:BF67"/>
    <mergeCell ref="BG67:BI67"/>
    <mergeCell ref="BJ67:BK67"/>
    <mergeCell ref="J68:W68"/>
    <mergeCell ref="X68:Z68"/>
    <mergeCell ref="AA68:AB68"/>
    <mergeCell ref="AC68:AE68"/>
    <mergeCell ref="AF68:AG68"/>
    <mergeCell ref="AK67:AL67"/>
    <mergeCell ref="AM67:AO67"/>
    <mergeCell ref="AP67:AQ67"/>
    <mergeCell ref="AR67:AT67"/>
    <mergeCell ref="AU67:AV67"/>
    <mergeCell ref="AW67:AY67"/>
    <mergeCell ref="J67:W67"/>
    <mergeCell ref="X67:Z67"/>
    <mergeCell ref="AA67:AB67"/>
    <mergeCell ref="AC67:AE67"/>
    <mergeCell ref="AF67:AG67"/>
    <mergeCell ref="AH67:AJ67"/>
    <mergeCell ref="B76:BS86"/>
    <mergeCell ref="B89:BS99"/>
    <mergeCell ref="B103:BS113"/>
    <mergeCell ref="B116:BS126"/>
    <mergeCell ref="AT1:BA2"/>
    <mergeCell ref="BB1:BS2"/>
    <mergeCell ref="L71:AS72"/>
    <mergeCell ref="AT71:BA71"/>
    <mergeCell ref="BB71:BS71"/>
    <mergeCell ref="AT72:BA72"/>
    <mergeCell ref="BB72:BS72"/>
    <mergeCell ref="AW68:AY68"/>
    <mergeCell ref="AZ68:BA68"/>
    <mergeCell ref="BB68:BD68"/>
    <mergeCell ref="BE68:BF68"/>
    <mergeCell ref="BG68:BI68"/>
    <mergeCell ref="BJ68:BK68"/>
    <mergeCell ref="AH68:AJ68"/>
    <mergeCell ref="AK68:AL68"/>
    <mergeCell ref="AM68:AO68"/>
    <mergeCell ref="AP68:AQ68"/>
    <mergeCell ref="AR68:AT68"/>
    <mergeCell ref="AU68:AV68"/>
    <mergeCell ref="AZ67:BA67"/>
  </mergeCells>
  <phoneticPr fontId="2"/>
  <conditionalFormatting sqref="C3">
    <cfRule type="notContainsBlanks" dxfId="19" priority="2">
      <formula>LEN(TRIM(C3))&gt;0</formula>
    </cfRule>
  </conditionalFormatting>
  <conditionalFormatting sqref="L4:AG6 N7:V7 L8:BI9">
    <cfRule type="containsBlanks" dxfId="18" priority="1">
      <formula>LEN(TRIM(L4))=0</formula>
    </cfRule>
  </conditionalFormatting>
  <dataValidations count="8">
    <dataValidation type="list" allowBlank="1" showInputMessage="1" showErrorMessage="1" sqref="AS14:AY52" xr:uid="{00000000-0002-0000-0200-000000000000}">
      <formula1>"施設長,主任保育士,副主任保育士,主幹保育教諭,管理者,校長"</formula1>
    </dataValidation>
    <dataValidation imeMode="halfAlpha" allowBlank="1" showInputMessage="1" showErrorMessage="1" sqref="BF3 BJ3 BN3" xr:uid="{00000000-0002-0000-0200-000001000000}"/>
    <dataValidation type="list" allowBlank="1" showInputMessage="1" showErrorMessage="1" sqref="AH5:AI6" xr:uid="{00000000-0002-0000-0200-000002000000}">
      <formula1>"S,H"</formula1>
    </dataValidation>
    <dataValidation type="list" allowBlank="1" showInputMessage="1" showErrorMessage="1" sqref="B14:C14 B40:C41 L53:M55 B46:C47 B49:C50 B43:C44 B52:C52 B37:C38 B34:C35 B31:C32 B28:C29 B25:C26 B22:C23 B19:C20 B16:C17" xr:uid="{00000000-0002-0000-0200-000003000000}">
      <formula1>"S,H,R"</formula1>
    </dataValidation>
    <dataValidation type="list" allowBlank="1" showInputMessage="1" showErrorMessage="1" sqref="BD38 BD44 BD47 BD41 BD50 BD14 BD17 BD20 BD23 BD26 BD29 BD32 BD35" xr:uid="{00000000-0002-0000-0200-000004000000}">
      <formula1>"正規,パート,アルバイト,派遣,その他"</formula1>
    </dataValidation>
    <dataValidation type="list" allowBlank="1" showInputMessage="1" showErrorMessage="1" sqref="AY54:AY55 AN54:AN55" xr:uid="{00000000-0002-0000-0200-000005000000}">
      <formula1>"□,■"</formula1>
    </dataValidation>
    <dataValidation type="list" allowBlank="1" showInputMessage="1" showErrorMessage="1" sqref="BJ14:BM52" xr:uid="{00000000-0002-0000-0200-000006000000}">
      <formula1>"常勤,非常勤"</formula1>
    </dataValidation>
    <dataValidation type="list" allowBlank="1" showInputMessage="1" showErrorMessage="1" sqref="BN14:BS52" xr:uid="{00000000-0002-0000-0200-000007000000}">
      <formula1>"認可保育所,認定こども園,幼稚園,横浜保育室,認証保育室,家庭的保育事業,小規模保育事業,事業所内保育事業,企業主導型,認可外"</formula1>
    </dataValidation>
  </dataValidations>
  <printOptions horizontalCentered="1"/>
  <pageMargins left="0.23622047244094491" right="0.23622047244094491" top="0.74803149606299213" bottom="0.74803149606299213" header="0.31496062992125984" footer="0.31496062992125984"/>
  <pageSetup paperSize="9" scale="64" orientation="portrait" blackAndWhite="1" r:id="rId1"/>
  <rowBreaks count="1" manualBreakCount="1">
    <brk id="69" max="7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X50"/>
  <sheetViews>
    <sheetView view="pageBreakPreview" zoomScale="130" zoomScaleNormal="100" zoomScaleSheetLayoutView="130" workbookViewId="0">
      <selection activeCell="R10" sqref="R10"/>
    </sheetView>
  </sheetViews>
  <sheetFormatPr defaultColWidth="3.625" defaultRowHeight="15" customHeight="1"/>
  <cols>
    <col min="1" max="23" width="3.625" style="278"/>
    <col min="24" max="24" width="5.125" style="278" customWidth="1"/>
    <col min="25" max="16384" width="3.625" style="278"/>
  </cols>
  <sheetData>
    <row r="1" spans="1:24" ht="15" customHeight="1">
      <c r="B1" s="37" t="s">
        <v>32</v>
      </c>
    </row>
    <row r="2" spans="1:24" ht="15" customHeight="1">
      <c r="K2" s="360" t="s">
        <v>372</v>
      </c>
    </row>
    <row r="3" spans="1:24" ht="15" customHeight="1">
      <c r="O3" s="840" t="s">
        <v>373</v>
      </c>
      <c r="P3" s="840"/>
      <c r="Q3" s="361"/>
      <c r="R3" s="295" t="s">
        <v>374</v>
      </c>
      <c r="S3" s="361"/>
      <c r="T3" s="295" t="s">
        <v>375</v>
      </c>
      <c r="U3" s="361"/>
      <c r="V3" s="295" t="s">
        <v>376</v>
      </c>
      <c r="W3" s="362"/>
    </row>
    <row r="4" spans="1:24" ht="15" customHeight="1">
      <c r="B4" s="841" t="s">
        <v>377</v>
      </c>
      <c r="C4" s="841"/>
      <c r="D4" s="841"/>
      <c r="E4" s="841"/>
      <c r="F4" s="841"/>
      <c r="G4" s="841"/>
    </row>
    <row r="5" spans="1:24" ht="15" customHeight="1">
      <c r="K5" s="837" t="s">
        <v>33</v>
      </c>
      <c r="L5" s="837"/>
      <c r="M5" s="837"/>
      <c r="N5" s="837"/>
      <c r="O5" s="838"/>
      <c r="P5" s="838"/>
      <c r="Q5" s="838"/>
      <c r="R5" s="838"/>
      <c r="S5" s="838"/>
      <c r="T5" s="838"/>
      <c r="U5" s="838"/>
      <c r="V5" s="838"/>
      <c r="W5" s="838"/>
      <c r="X5" s="284"/>
    </row>
    <row r="6" spans="1:24" ht="15" customHeight="1">
      <c r="K6" s="837" t="s">
        <v>382</v>
      </c>
      <c r="L6" s="837"/>
      <c r="M6" s="837"/>
      <c r="N6" s="837"/>
      <c r="O6" s="838">
        <f>資料１!A14</f>
        <v>0</v>
      </c>
      <c r="P6" s="838"/>
      <c r="Q6" s="838"/>
      <c r="R6" s="838"/>
      <c r="S6" s="838"/>
      <c r="T6" s="838"/>
      <c r="U6" s="838"/>
      <c r="V6" s="838"/>
      <c r="W6" s="838"/>
      <c r="X6" s="319"/>
    </row>
    <row r="7" spans="1:24" ht="11.25" customHeight="1"/>
    <row r="8" spans="1:24" ht="15" customHeight="1">
      <c r="B8" s="363" t="s">
        <v>403</v>
      </c>
    </row>
    <row r="9" spans="1:24" ht="6.75" customHeight="1">
      <c r="B9" s="363"/>
    </row>
    <row r="10" spans="1:24" ht="15" customHeight="1">
      <c r="K10" s="839" t="s">
        <v>378</v>
      </c>
      <c r="L10" s="839"/>
      <c r="M10" s="839"/>
      <c r="N10" s="839"/>
    </row>
    <row r="11" spans="1:24" ht="15" customHeight="1">
      <c r="A11" s="364"/>
      <c r="B11" s="364"/>
      <c r="C11" s="364"/>
      <c r="D11" s="364"/>
      <c r="E11" s="364"/>
      <c r="F11" s="364"/>
      <c r="G11" s="364"/>
      <c r="H11" s="364"/>
      <c r="I11" s="364"/>
      <c r="J11" s="364"/>
      <c r="K11" s="364"/>
      <c r="L11" s="364"/>
      <c r="M11" s="364"/>
      <c r="N11" s="364"/>
      <c r="O11" s="364"/>
      <c r="P11" s="364"/>
      <c r="Q11" s="364"/>
      <c r="R11" s="364"/>
      <c r="S11" s="364"/>
      <c r="T11" s="364"/>
      <c r="U11" s="364"/>
      <c r="V11" s="364"/>
      <c r="W11" s="364"/>
      <c r="X11" s="364"/>
    </row>
    <row r="12" spans="1:24" ht="15" customHeight="1">
      <c r="A12" s="364"/>
      <c r="B12" s="364"/>
      <c r="C12" s="364"/>
      <c r="D12" s="364"/>
      <c r="E12" s="364"/>
      <c r="F12" s="364"/>
      <c r="G12" s="364"/>
      <c r="H12" s="364"/>
      <c r="I12" s="364"/>
      <c r="J12" s="364"/>
      <c r="K12" s="364"/>
      <c r="L12" s="364"/>
      <c r="M12" s="364"/>
      <c r="N12" s="364"/>
      <c r="O12" s="364"/>
      <c r="P12" s="364"/>
      <c r="Q12" s="364"/>
      <c r="R12" s="364"/>
      <c r="S12" s="364"/>
      <c r="T12" s="364"/>
      <c r="U12" s="364"/>
      <c r="V12" s="364"/>
      <c r="W12" s="364"/>
      <c r="X12" s="364"/>
    </row>
    <row r="13" spans="1:24" ht="15" customHeight="1">
      <c r="A13" s="364"/>
      <c r="B13" s="364"/>
      <c r="C13" s="364"/>
      <c r="D13" s="364"/>
      <c r="E13" s="364"/>
      <c r="F13" s="364"/>
      <c r="G13" s="364"/>
      <c r="H13" s="364"/>
      <c r="I13" s="364"/>
      <c r="J13" s="364"/>
      <c r="K13" s="364"/>
      <c r="L13" s="364"/>
      <c r="M13" s="364"/>
      <c r="N13" s="364"/>
      <c r="O13" s="364"/>
      <c r="P13" s="364"/>
      <c r="Q13" s="364"/>
      <c r="R13" s="364"/>
      <c r="S13" s="364"/>
      <c r="T13" s="364"/>
      <c r="U13" s="364"/>
      <c r="V13" s="364"/>
      <c r="W13" s="364"/>
      <c r="X13" s="364"/>
    </row>
    <row r="14" spans="1:24" ht="15" customHeight="1">
      <c r="A14" s="364"/>
      <c r="B14" s="364"/>
      <c r="C14" s="364"/>
      <c r="D14" s="364"/>
      <c r="E14" s="364"/>
      <c r="F14" s="364"/>
      <c r="G14" s="364"/>
      <c r="H14" s="364"/>
      <c r="I14" s="364"/>
      <c r="J14" s="364"/>
      <c r="K14" s="364"/>
      <c r="L14" s="364"/>
      <c r="M14" s="364"/>
      <c r="N14" s="364"/>
      <c r="O14" s="364"/>
      <c r="P14" s="364"/>
      <c r="Q14" s="364"/>
      <c r="R14" s="364"/>
      <c r="S14" s="364"/>
      <c r="T14" s="364"/>
      <c r="U14" s="364"/>
      <c r="V14" s="364"/>
      <c r="W14" s="364"/>
      <c r="X14" s="364"/>
    </row>
    <row r="15" spans="1:24" ht="15" customHeight="1">
      <c r="A15" s="364"/>
      <c r="B15" s="364"/>
      <c r="C15" s="364"/>
      <c r="D15" s="364"/>
      <c r="E15" s="364"/>
      <c r="F15" s="364"/>
      <c r="G15" s="364"/>
      <c r="H15" s="364"/>
      <c r="I15" s="364"/>
      <c r="J15" s="364"/>
      <c r="K15" s="364"/>
      <c r="L15" s="364"/>
      <c r="M15" s="364"/>
      <c r="N15" s="364"/>
      <c r="O15" s="364"/>
      <c r="P15" s="364"/>
      <c r="Q15" s="364"/>
      <c r="R15" s="364"/>
      <c r="S15" s="364"/>
      <c r="T15" s="364"/>
      <c r="U15" s="364"/>
      <c r="V15" s="364"/>
      <c r="W15" s="364"/>
      <c r="X15" s="364"/>
    </row>
    <row r="16" spans="1:24" ht="15" customHeight="1">
      <c r="A16" s="364"/>
      <c r="B16" s="364"/>
      <c r="C16" s="364"/>
      <c r="D16" s="364"/>
      <c r="E16" s="364"/>
      <c r="F16" s="364"/>
      <c r="G16" s="364"/>
      <c r="H16" s="364"/>
      <c r="I16" s="364"/>
      <c r="J16" s="364"/>
      <c r="K16" s="364"/>
      <c r="L16" s="364"/>
      <c r="M16" s="364"/>
      <c r="N16" s="364"/>
      <c r="O16" s="364"/>
      <c r="P16" s="364"/>
      <c r="Q16" s="364"/>
      <c r="R16" s="364"/>
      <c r="S16" s="364"/>
      <c r="T16" s="364"/>
      <c r="U16" s="364"/>
      <c r="V16" s="364"/>
      <c r="W16" s="364"/>
      <c r="X16" s="364"/>
    </row>
    <row r="17" spans="1:24" ht="15" customHeight="1">
      <c r="A17" s="364"/>
      <c r="B17" s="364"/>
      <c r="C17" s="364"/>
      <c r="D17" s="364"/>
      <c r="E17" s="364"/>
      <c r="F17" s="364"/>
      <c r="G17" s="364"/>
      <c r="H17" s="364"/>
      <c r="I17" s="364"/>
      <c r="J17" s="364"/>
      <c r="K17" s="364"/>
      <c r="L17" s="364"/>
      <c r="M17" s="364"/>
      <c r="N17" s="364"/>
      <c r="O17" s="364"/>
      <c r="P17" s="364"/>
      <c r="Q17" s="364"/>
      <c r="R17" s="364"/>
      <c r="S17" s="364"/>
      <c r="T17" s="364"/>
      <c r="U17" s="364"/>
      <c r="V17" s="364"/>
      <c r="W17" s="364"/>
      <c r="X17" s="364"/>
    </row>
    <row r="18" spans="1:24" ht="15" customHeight="1">
      <c r="A18" s="364"/>
      <c r="B18" s="364"/>
      <c r="C18" s="364"/>
      <c r="D18" s="364"/>
      <c r="E18" s="364"/>
      <c r="F18" s="364"/>
      <c r="G18" s="364"/>
      <c r="H18" s="364"/>
      <c r="I18" s="364"/>
      <c r="J18" s="364"/>
      <c r="K18" s="364"/>
      <c r="L18" s="364"/>
      <c r="M18" s="364"/>
      <c r="N18" s="364"/>
      <c r="O18" s="364"/>
      <c r="P18" s="364"/>
      <c r="Q18" s="364"/>
      <c r="R18" s="364"/>
      <c r="S18" s="364"/>
      <c r="T18" s="364"/>
      <c r="U18" s="364"/>
      <c r="V18" s="364"/>
      <c r="W18" s="364"/>
      <c r="X18" s="364"/>
    </row>
    <row r="19" spans="1:24" ht="15" customHeight="1">
      <c r="A19" s="364"/>
      <c r="B19" s="364"/>
      <c r="C19" s="364"/>
      <c r="D19" s="364"/>
      <c r="E19" s="364"/>
      <c r="F19" s="364"/>
      <c r="G19" s="364"/>
      <c r="H19" s="364"/>
      <c r="I19" s="364"/>
      <c r="J19" s="364"/>
      <c r="K19" s="364"/>
      <c r="L19" s="364"/>
      <c r="M19" s="364"/>
      <c r="N19" s="364"/>
      <c r="O19" s="364"/>
      <c r="P19" s="364"/>
      <c r="Q19" s="364"/>
      <c r="R19" s="364"/>
      <c r="S19" s="364"/>
      <c r="T19" s="364"/>
      <c r="U19" s="364"/>
      <c r="V19" s="364"/>
      <c r="W19" s="364"/>
      <c r="X19" s="364"/>
    </row>
    <row r="20" spans="1:24" ht="15" customHeight="1">
      <c r="A20" s="364"/>
      <c r="B20" s="364"/>
      <c r="C20" s="364"/>
      <c r="D20" s="364"/>
      <c r="E20" s="364"/>
      <c r="F20" s="364"/>
      <c r="G20" s="364"/>
      <c r="H20" s="364"/>
      <c r="I20" s="364"/>
      <c r="J20" s="364"/>
      <c r="K20" s="364"/>
      <c r="L20" s="364"/>
      <c r="M20" s="364"/>
      <c r="N20" s="364"/>
      <c r="O20" s="364"/>
      <c r="P20" s="364"/>
      <c r="Q20" s="364"/>
      <c r="R20" s="364"/>
      <c r="S20" s="364"/>
      <c r="T20" s="364"/>
      <c r="U20" s="364"/>
      <c r="V20" s="364"/>
      <c r="W20" s="364"/>
      <c r="X20" s="364"/>
    </row>
    <row r="21" spans="1:24" ht="15" customHeight="1">
      <c r="A21" s="364"/>
      <c r="B21" s="364"/>
      <c r="C21" s="364"/>
      <c r="D21" s="364"/>
      <c r="E21" s="364"/>
      <c r="F21" s="364"/>
      <c r="G21" s="364"/>
      <c r="H21" s="364"/>
      <c r="I21" s="364"/>
      <c r="J21" s="364"/>
      <c r="K21" s="364"/>
      <c r="L21" s="364"/>
      <c r="M21" s="364"/>
      <c r="N21" s="364"/>
      <c r="O21" s="364"/>
      <c r="P21" s="364"/>
      <c r="Q21" s="364"/>
      <c r="R21" s="364"/>
      <c r="S21" s="364"/>
      <c r="T21" s="364"/>
      <c r="U21" s="364"/>
      <c r="V21" s="364"/>
      <c r="W21" s="364"/>
      <c r="X21" s="364"/>
    </row>
    <row r="22" spans="1:24" ht="15" customHeight="1">
      <c r="A22" s="364"/>
      <c r="B22" s="364"/>
      <c r="C22" s="364"/>
      <c r="D22" s="364"/>
      <c r="E22" s="364"/>
      <c r="F22" s="364"/>
      <c r="G22" s="364"/>
      <c r="H22" s="364"/>
      <c r="I22" s="364"/>
      <c r="J22" s="364"/>
      <c r="K22" s="364"/>
      <c r="L22" s="364"/>
      <c r="M22" s="364"/>
      <c r="N22" s="364"/>
      <c r="O22" s="364"/>
      <c r="P22" s="364"/>
      <c r="Q22" s="364"/>
      <c r="R22" s="364"/>
      <c r="S22" s="364"/>
      <c r="T22" s="364"/>
      <c r="U22" s="364"/>
      <c r="V22" s="364"/>
      <c r="W22" s="364"/>
      <c r="X22" s="364"/>
    </row>
    <row r="23" spans="1:24" ht="15" customHeight="1">
      <c r="A23" s="364"/>
      <c r="B23" s="364"/>
      <c r="C23" s="364"/>
      <c r="D23" s="364"/>
      <c r="E23" s="364"/>
      <c r="F23" s="364"/>
      <c r="G23" s="364"/>
      <c r="H23" s="364"/>
      <c r="I23" s="364"/>
      <c r="J23" s="364"/>
      <c r="K23" s="364"/>
      <c r="L23" s="364"/>
      <c r="M23" s="364"/>
      <c r="N23" s="364"/>
      <c r="O23" s="364"/>
      <c r="P23" s="364"/>
      <c r="Q23" s="364"/>
      <c r="R23" s="364"/>
      <c r="S23" s="364"/>
      <c r="T23" s="364"/>
      <c r="U23" s="364"/>
      <c r="V23" s="364"/>
      <c r="W23" s="364"/>
      <c r="X23" s="364"/>
    </row>
    <row r="24" spans="1:24" ht="15" customHeight="1">
      <c r="A24" s="364"/>
      <c r="B24" s="364"/>
      <c r="C24" s="364"/>
      <c r="D24" s="364"/>
      <c r="E24" s="364"/>
      <c r="F24" s="364"/>
      <c r="G24" s="364"/>
      <c r="H24" s="364"/>
      <c r="I24" s="364"/>
      <c r="J24" s="364"/>
      <c r="K24" s="364"/>
      <c r="L24" s="364"/>
      <c r="M24" s="364"/>
      <c r="N24" s="364"/>
      <c r="O24" s="364"/>
      <c r="P24" s="364"/>
      <c r="Q24" s="364"/>
      <c r="R24" s="364"/>
      <c r="S24" s="364"/>
      <c r="T24" s="364"/>
      <c r="U24" s="364"/>
      <c r="V24" s="364"/>
      <c r="W24" s="364"/>
      <c r="X24" s="364"/>
    </row>
    <row r="25" spans="1:24" ht="15" customHeight="1">
      <c r="A25" s="364"/>
      <c r="B25" s="364"/>
      <c r="C25" s="364"/>
      <c r="D25" s="364"/>
      <c r="E25" s="364"/>
      <c r="F25" s="364"/>
      <c r="G25" s="364"/>
      <c r="H25" s="364"/>
      <c r="I25" s="364"/>
      <c r="J25" s="364"/>
      <c r="K25" s="364"/>
      <c r="L25" s="364"/>
      <c r="M25" s="364"/>
      <c r="N25" s="364"/>
      <c r="O25" s="364"/>
      <c r="P25" s="364"/>
      <c r="Q25" s="364"/>
      <c r="R25" s="364"/>
      <c r="S25" s="364"/>
      <c r="T25" s="364"/>
      <c r="U25" s="364"/>
      <c r="V25" s="364"/>
      <c r="W25" s="364"/>
      <c r="X25" s="364"/>
    </row>
    <row r="26" spans="1:24" ht="15" customHeight="1">
      <c r="A26" s="364"/>
      <c r="B26" s="364"/>
      <c r="C26" s="364"/>
      <c r="D26" s="364"/>
      <c r="E26" s="364"/>
      <c r="F26" s="364"/>
      <c r="G26" s="364"/>
      <c r="H26" s="364"/>
      <c r="I26" s="364"/>
      <c r="J26" s="364"/>
      <c r="K26" s="364"/>
      <c r="L26" s="364"/>
      <c r="M26" s="364"/>
      <c r="N26" s="364"/>
      <c r="O26" s="364"/>
      <c r="P26" s="364"/>
      <c r="Q26" s="364"/>
      <c r="R26" s="364"/>
      <c r="S26" s="364"/>
      <c r="T26" s="364"/>
      <c r="U26" s="364"/>
      <c r="V26" s="364"/>
      <c r="W26" s="364"/>
      <c r="X26" s="364"/>
    </row>
    <row r="27" spans="1:24" ht="15" customHeight="1">
      <c r="A27" s="364"/>
      <c r="B27" s="364"/>
      <c r="C27" s="364"/>
      <c r="D27" s="364"/>
      <c r="E27" s="364"/>
      <c r="F27" s="364"/>
      <c r="G27" s="364"/>
      <c r="H27" s="364"/>
      <c r="I27" s="364"/>
      <c r="J27" s="364"/>
      <c r="K27" s="364"/>
      <c r="L27" s="364"/>
      <c r="M27" s="364"/>
      <c r="N27" s="364"/>
      <c r="O27" s="364"/>
      <c r="P27" s="364"/>
      <c r="Q27" s="364"/>
      <c r="R27" s="364"/>
      <c r="S27" s="364"/>
      <c r="T27" s="364"/>
      <c r="U27" s="364"/>
      <c r="V27" s="364"/>
      <c r="W27" s="364"/>
      <c r="X27" s="364"/>
    </row>
    <row r="28" spans="1:24" ht="15" customHeight="1">
      <c r="A28" s="364"/>
      <c r="B28" s="364"/>
      <c r="C28" s="364"/>
      <c r="D28" s="364"/>
      <c r="E28" s="364"/>
      <c r="F28" s="364"/>
      <c r="G28" s="364"/>
      <c r="H28" s="364"/>
      <c r="I28" s="364"/>
      <c r="J28" s="364"/>
      <c r="K28" s="364"/>
      <c r="L28" s="364"/>
      <c r="M28" s="364"/>
      <c r="N28" s="364"/>
      <c r="O28" s="364"/>
      <c r="P28" s="364"/>
      <c r="Q28" s="364"/>
      <c r="R28" s="364"/>
      <c r="S28" s="364"/>
      <c r="T28" s="364"/>
      <c r="U28" s="364"/>
      <c r="V28" s="364"/>
      <c r="W28" s="364"/>
      <c r="X28" s="364"/>
    </row>
    <row r="29" spans="1:24" ht="15" customHeight="1">
      <c r="A29" s="364"/>
      <c r="B29" s="364"/>
      <c r="C29" s="364"/>
      <c r="D29" s="364"/>
      <c r="E29" s="364"/>
      <c r="F29" s="364"/>
      <c r="G29" s="364"/>
      <c r="H29" s="364"/>
      <c r="I29" s="364"/>
      <c r="J29" s="364"/>
      <c r="K29" s="364"/>
      <c r="L29" s="364"/>
      <c r="M29" s="364"/>
      <c r="N29" s="364"/>
      <c r="O29" s="364"/>
      <c r="P29" s="364"/>
      <c r="Q29" s="364"/>
      <c r="R29" s="364"/>
      <c r="S29" s="364"/>
      <c r="T29" s="364"/>
      <c r="U29" s="364"/>
      <c r="V29" s="364"/>
      <c r="W29" s="364"/>
      <c r="X29" s="364"/>
    </row>
    <row r="30" spans="1:24" ht="15" customHeight="1">
      <c r="A30" s="364"/>
      <c r="B30" s="364"/>
      <c r="C30" s="364"/>
      <c r="D30" s="364"/>
      <c r="E30" s="364"/>
      <c r="F30" s="364"/>
      <c r="G30" s="364"/>
      <c r="H30" s="364"/>
      <c r="I30" s="364"/>
      <c r="J30" s="364"/>
      <c r="K30" s="364"/>
      <c r="L30" s="364"/>
      <c r="M30" s="364"/>
      <c r="N30" s="364"/>
      <c r="O30" s="364"/>
      <c r="P30" s="364"/>
      <c r="Q30" s="364"/>
      <c r="R30" s="364"/>
      <c r="S30" s="364"/>
      <c r="T30" s="364"/>
      <c r="U30" s="364"/>
      <c r="V30" s="364"/>
      <c r="W30" s="364"/>
      <c r="X30" s="364"/>
    </row>
    <row r="31" spans="1:24" ht="15" customHeight="1">
      <c r="A31" s="364"/>
      <c r="B31" s="364"/>
      <c r="C31" s="364"/>
      <c r="D31" s="364"/>
      <c r="E31" s="364"/>
      <c r="F31" s="364"/>
      <c r="G31" s="364"/>
      <c r="H31" s="364"/>
      <c r="I31" s="364"/>
      <c r="J31" s="364"/>
      <c r="K31" s="364"/>
      <c r="L31" s="364"/>
      <c r="M31" s="364"/>
      <c r="N31" s="364"/>
      <c r="O31" s="364"/>
      <c r="P31" s="364"/>
      <c r="Q31" s="364"/>
      <c r="R31" s="364"/>
      <c r="S31" s="364"/>
      <c r="T31" s="364"/>
      <c r="U31" s="364"/>
      <c r="V31" s="364"/>
      <c r="W31" s="364"/>
      <c r="X31" s="364"/>
    </row>
    <row r="32" spans="1:24" ht="15" customHeight="1">
      <c r="A32" s="364"/>
      <c r="B32" s="364"/>
      <c r="C32" s="364"/>
      <c r="D32" s="364"/>
      <c r="E32" s="364"/>
      <c r="F32" s="364"/>
      <c r="G32" s="364"/>
      <c r="H32" s="364"/>
      <c r="I32" s="364"/>
      <c r="J32" s="364"/>
      <c r="K32" s="364"/>
      <c r="L32" s="364"/>
      <c r="M32" s="364"/>
      <c r="N32" s="364"/>
      <c r="O32" s="364"/>
      <c r="P32" s="364"/>
      <c r="Q32" s="364"/>
      <c r="R32" s="364"/>
      <c r="S32" s="364"/>
      <c r="T32" s="364"/>
      <c r="U32" s="364"/>
      <c r="V32" s="364"/>
      <c r="W32" s="364"/>
      <c r="X32" s="364"/>
    </row>
    <row r="33" spans="1:24" ht="15" customHeight="1">
      <c r="A33" s="364"/>
      <c r="B33" s="364"/>
      <c r="C33" s="364"/>
      <c r="D33" s="364"/>
      <c r="E33" s="364"/>
      <c r="F33" s="364"/>
      <c r="G33" s="364"/>
      <c r="H33" s="364"/>
      <c r="I33" s="364"/>
      <c r="J33" s="364"/>
      <c r="K33" s="364"/>
      <c r="L33" s="364"/>
      <c r="M33" s="364"/>
      <c r="N33" s="364"/>
      <c r="O33" s="364"/>
      <c r="P33" s="364"/>
      <c r="Q33" s="364"/>
      <c r="R33" s="364"/>
      <c r="S33" s="364"/>
      <c r="T33" s="364"/>
      <c r="U33" s="364"/>
      <c r="V33" s="364"/>
      <c r="W33" s="364"/>
      <c r="X33" s="364"/>
    </row>
    <row r="34" spans="1:24" ht="15" customHeight="1">
      <c r="A34" s="364"/>
      <c r="B34" s="364"/>
      <c r="C34" s="364"/>
      <c r="D34" s="364"/>
      <c r="E34" s="364"/>
      <c r="F34" s="364"/>
      <c r="G34" s="364"/>
      <c r="H34" s="364"/>
      <c r="I34" s="364"/>
      <c r="J34" s="364"/>
      <c r="K34" s="364"/>
      <c r="L34" s="364"/>
      <c r="M34" s="364"/>
      <c r="N34" s="364"/>
      <c r="O34" s="364"/>
      <c r="P34" s="364"/>
      <c r="Q34" s="364"/>
      <c r="R34" s="364"/>
      <c r="S34" s="364"/>
      <c r="T34" s="364"/>
      <c r="U34" s="364"/>
      <c r="V34" s="364"/>
      <c r="W34" s="364"/>
      <c r="X34" s="364"/>
    </row>
    <row r="35" spans="1:24" ht="15" customHeight="1">
      <c r="A35" s="364"/>
      <c r="B35" s="364"/>
      <c r="C35" s="364"/>
      <c r="D35" s="364"/>
      <c r="E35" s="364"/>
      <c r="F35" s="364"/>
      <c r="G35" s="364"/>
      <c r="H35" s="364"/>
      <c r="I35" s="364"/>
      <c r="J35" s="364"/>
      <c r="K35" s="364"/>
      <c r="L35" s="364"/>
      <c r="M35" s="364"/>
      <c r="N35" s="364"/>
      <c r="O35" s="364"/>
      <c r="P35" s="364"/>
      <c r="Q35" s="364"/>
      <c r="R35" s="364"/>
      <c r="S35" s="364"/>
      <c r="T35" s="364"/>
      <c r="U35" s="364"/>
      <c r="V35" s="364"/>
      <c r="W35" s="364"/>
      <c r="X35" s="364"/>
    </row>
    <row r="36" spans="1:24" ht="15" customHeight="1">
      <c r="A36" s="364"/>
      <c r="B36" s="364"/>
      <c r="C36" s="364"/>
      <c r="D36" s="364"/>
      <c r="E36" s="364"/>
      <c r="F36" s="364"/>
      <c r="G36" s="364"/>
      <c r="H36" s="364"/>
      <c r="I36" s="364"/>
      <c r="J36" s="364"/>
      <c r="K36" s="364"/>
      <c r="L36" s="364"/>
      <c r="M36" s="364"/>
      <c r="N36" s="364"/>
      <c r="O36" s="364"/>
      <c r="P36" s="364"/>
      <c r="Q36" s="364"/>
      <c r="R36" s="364"/>
      <c r="S36" s="364"/>
      <c r="T36" s="364"/>
      <c r="U36" s="364"/>
      <c r="V36" s="364"/>
      <c r="W36" s="364"/>
      <c r="X36" s="364"/>
    </row>
    <row r="37" spans="1:24" ht="15" customHeight="1">
      <c r="A37" s="364"/>
      <c r="B37" s="364"/>
      <c r="C37" s="364"/>
      <c r="D37" s="364"/>
      <c r="E37" s="364"/>
      <c r="F37" s="364"/>
      <c r="G37" s="364"/>
      <c r="H37" s="364"/>
      <c r="I37" s="364"/>
      <c r="J37" s="364"/>
      <c r="K37" s="364"/>
      <c r="L37" s="364"/>
      <c r="M37" s="364"/>
      <c r="N37" s="364"/>
      <c r="O37" s="364"/>
      <c r="P37" s="364"/>
      <c r="Q37" s="364"/>
      <c r="R37" s="364"/>
      <c r="S37" s="364"/>
      <c r="T37" s="364"/>
      <c r="U37" s="364"/>
      <c r="V37" s="364"/>
      <c r="W37" s="364"/>
      <c r="X37" s="364"/>
    </row>
    <row r="38" spans="1:24" ht="15" customHeight="1">
      <c r="A38" s="364"/>
      <c r="B38" s="364"/>
      <c r="C38" s="364"/>
      <c r="D38" s="364"/>
      <c r="E38" s="364"/>
      <c r="F38" s="364"/>
      <c r="G38" s="364"/>
      <c r="H38" s="364"/>
      <c r="I38" s="364"/>
      <c r="J38" s="364"/>
      <c r="K38" s="364"/>
      <c r="L38" s="364"/>
      <c r="M38" s="364"/>
      <c r="N38" s="364"/>
      <c r="O38" s="364"/>
      <c r="P38" s="364"/>
      <c r="Q38" s="364"/>
      <c r="R38" s="364"/>
      <c r="S38" s="364"/>
      <c r="T38" s="364"/>
      <c r="U38" s="364"/>
      <c r="V38" s="364"/>
      <c r="W38" s="364"/>
      <c r="X38" s="364"/>
    </row>
    <row r="39" spans="1:24" ht="15" customHeight="1">
      <c r="A39" s="364"/>
      <c r="B39" s="364"/>
      <c r="C39" s="364"/>
      <c r="D39" s="364"/>
      <c r="E39" s="364"/>
      <c r="F39" s="364"/>
      <c r="G39" s="364"/>
      <c r="H39" s="364"/>
      <c r="I39" s="364"/>
      <c r="J39" s="364"/>
      <c r="K39" s="364"/>
      <c r="L39" s="364"/>
      <c r="M39" s="364"/>
      <c r="N39" s="364"/>
      <c r="O39" s="364"/>
      <c r="P39" s="364"/>
      <c r="Q39" s="364"/>
      <c r="R39" s="364"/>
      <c r="S39" s="364"/>
      <c r="T39" s="364"/>
      <c r="U39" s="364"/>
      <c r="V39" s="364"/>
      <c r="W39" s="364"/>
      <c r="X39" s="364"/>
    </row>
    <row r="40" spans="1:24" ht="15" customHeight="1">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row>
    <row r="41" spans="1:24" ht="15" customHeight="1">
      <c r="A41" s="364"/>
      <c r="B41" s="364"/>
      <c r="C41" s="364"/>
      <c r="D41" s="364"/>
      <c r="E41" s="364"/>
      <c r="F41" s="364"/>
      <c r="G41" s="364"/>
      <c r="H41" s="364"/>
      <c r="I41" s="364"/>
      <c r="J41" s="364"/>
      <c r="K41" s="364"/>
      <c r="L41" s="364"/>
      <c r="M41" s="364"/>
      <c r="N41" s="364"/>
      <c r="O41" s="364"/>
      <c r="P41" s="364"/>
      <c r="Q41" s="364"/>
      <c r="R41" s="364"/>
      <c r="S41" s="364"/>
      <c r="T41" s="364"/>
      <c r="U41" s="364"/>
      <c r="V41" s="364"/>
      <c r="W41" s="364"/>
      <c r="X41" s="364"/>
    </row>
    <row r="42" spans="1:24" ht="15" customHeight="1">
      <c r="A42" s="364"/>
      <c r="B42" s="364"/>
      <c r="C42" s="364"/>
      <c r="D42" s="364"/>
      <c r="E42" s="364"/>
      <c r="F42" s="364"/>
      <c r="G42" s="364"/>
      <c r="H42" s="364"/>
      <c r="I42" s="364"/>
      <c r="J42" s="364"/>
      <c r="K42" s="364"/>
      <c r="L42" s="364"/>
      <c r="M42" s="364"/>
      <c r="N42" s="364"/>
      <c r="O42" s="364"/>
      <c r="P42" s="364"/>
      <c r="Q42" s="364"/>
      <c r="R42" s="364"/>
      <c r="S42" s="364"/>
      <c r="T42" s="364"/>
      <c r="U42" s="364"/>
      <c r="V42" s="364"/>
      <c r="W42" s="364"/>
      <c r="X42" s="364"/>
    </row>
    <row r="43" spans="1:24" ht="15" customHeight="1">
      <c r="A43" s="364"/>
      <c r="B43" s="364"/>
      <c r="C43" s="364"/>
      <c r="D43" s="364"/>
      <c r="E43" s="364"/>
      <c r="F43" s="364"/>
      <c r="G43" s="364"/>
      <c r="H43" s="364"/>
      <c r="I43" s="364"/>
      <c r="J43" s="364"/>
      <c r="K43" s="364"/>
      <c r="L43" s="364"/>
      <c r="M43" s="364"/>
      <c r="N43" s="364"/>
      <c r="O43" s="364"/>
      <c r="P43" s="364"/>
      <c r="Q43" s="364"/>
      <c r="R43" s="364"/>
      <c r="S43" s="364"/>
      <c r="T43" s="364"/>
      <c r="U43" s="364"/>
      <c r="V43" s="364"/>
      <c r="W43" s="364"/>
      <c r="X43" s="364"/>
    </row>
    <row r="44" spans="1:24" ht="15" customHeight="1">
      <c r="A44" s="364"/>
      <c r="B44" s="364"/>
      <c r="C44" s="364"/>
      <c r="D44" s="364"/>
      <c r="E44" s="364"/>
      <c r="F44" s="364"/>
      <c r="G44" s="364"/>
      <c r="H44" s="364"/>
      <c r="I44" s="364"/>
      <c r="J44" s="364"/>
      <c r="K44" s="364"/>
      <c r="L44" s="364"/>
      <c r="M44" s="364"/>
      <c r="N44" s="364"/>
      <c r="O44" s="364"/>
      <c r="P44" s="364"/>
      <c r="Q44" s="364"/>
      <c r="R44" s="364"/>
      <c r="S44" s="364"/>
      <c r="T44" s="364"/>
      <c r="U44" s="364"/>
      <c r="V44" s="364"/>
      <c r="W44" s="364"/>
      <c r="X44" s="364"/>
    </row>
    <row r="45" spans="1:24" ht="15" customHeight="1">
      <c r="A45" s="364"/>
      <c r="B45" s="364"/>
      <c r="C45" s="364"/>
      <c r="D45" s="364"/>
      <c r="E45" s="364"/>
      <c r="F45" s="364"/>
      <c r="G45" s="364"/>
      <c r="H45" s="364"/>
      <c r="I45" s="364"/>
      <c r="J45" s="364"/>
      <c r="K45" s="364"/>
      <c r="L45" s="364"/>
      <c r="M45" s="364"/>
      <c r="N45" s="364"/>
      <c r="O45" s="364"/>
      <c r="P45" s="364"/>
      <c r="Q45" s="364"/>
      <c r="R45" s="364"/>
      <c r="S45" s="364"/>
      <c r="T45" s="364"/>
      <c r="U45" s="364"/>
      <c r="V45" s="364"/>
      <c r="W45" s="364"/>
      <c r="X45" s="364"/>
    </row>
    <row r="46" spans="1:24" ht="15" customHeight="1">
      <c r="A46" s="364"/>
      <c r="B46" s="364"/>
      <c r="C46" s="364"/>
      <c r="D46" s="364"/>
      <c r="E46" s="364"/>
      <c r="F46" s="364"/>
      <c r="G46" s="364"/>
      <c r="H46" s="364"/>
      <c r="I46" s="364"/>
      <c r="J46" s="364"/>
      <c r="K46" s="364"/>
      <c r="L46" s="364"/>
      <c r="M46" s="364"/>
      <c r="N46" s="364"/>
      <c r="O46" s="364"/>
      <c r="P46" s="364"/>
      <c r="Q46" s="364"/>
      <c r="R46" s="364"/>
      <c r="S46" s="364"/>
      <c r="T46" s="364"/>
      <c r="U46" s="364"/>
      <c r="V46" s="364"/>
      <c r="W46" s="364"/>
      <c r="X46" s="364"/>
    </row>
    <row r="47" spans="1:24" ht="15" customHeight="1">
      <c r="A47" s="364"/>
      <c r="B47" s="364"/>
      <c r="C47" s="364"/>
      <c r="D47" s="364"/>
      <c r="E47" s="364"/>
      <c r="F47" s="364"/>
      <c r="G47" s="364"/>
      <c r="H47" s="364"/>
      <c r="I47" s="364"/>
      <c r="J47" s="364"/>
      <c r="K47" s="364"/>
      <c r="L47" s="364"/>
      <c r="M47" s="364"/>
      <c r="N47" s="364"/>
      <c r="O47" s="364"/>
      <c r="P47" s="364"/>
      <c r="Q47" s="364"/>
      <c r="R47" s="364"/>
      <c r="S47" s="364"/>
      <c r="T47" s="364"/>
      <c r="U47" s="364"/>
      <c r="V47" s="364"/>
      <c r="W47" s="364"/>
      <c r="X47" s="364"/>
    </row>
    <row r="48" spans="1:24" ht="15" customHeight="1">
      <c r="A48" s="364"/>
      <c r="B48" s="364"/>
      <c r="C48" s="364"/>
      <c r="D48" s="364"/>
      <c r="E48" s="364"/>
      <c r="F48" s="364"/>
      <c r="G48" s="364"/>
      <c r="H48" s="364"/>
      <c r="I48" s="364"/>
      <c r="J48" s="364"/>
      <c r="K48" s="364"/>
      <c r="L48" s="364"/>
      <c r="M48" s="364"/>
      <c r="N48" s="364"/>
      <c r="O48" s="364"/>
      <c r="P48" s="364"/>
      <c r="Q48" s="364"/>
      <c r="R48" s="364"/>
      <c r="S48" s="364"/>
      <c r="T48" s="364"/>
      <c r="U48" s="364"/>
      <c r="V48" s="364"/>
      <c r="W48" s="364"/>
      <c r="X48" s="364"/>
    </row>
    <row r="49" spans="1:24" ht="15" customHeight="1">
      <c r="A49" s="364"/>
      <c r="B49" s="364"/>
      <c r="C49" s="364"/>
      <c r="D49" s="364"/>
      <c r="E49" s="364"/>
      <c r="F49" s="364"/>
      <c r="G49" s="364"/>
      <c r="H49" s="364"/>
      <c r="I49" s="364"/>
      <c r="J49" s="364"/>
      <c r="K49" s="364"/>
      <c r="L49" s="364"/>
      <c r="M49" s="364"/>
      <c r="N49" s="364"/>
      <c r="O49" s="364"/>
      <c r="P49" s="364"/>
      <c r="Q49" s="364"/>
      <c r="R49" s="364"/>
      <c r="S49" s="364"/>
      <c r="T49" s="364"/>
      <c r="U49" s="364"/>
      <c r="V49" s="364"/>
      <c r="W49" s="364"/>
      <c r="X49" s="364"/>
    </row>
    <row r="50" spans="1:24" ht="15" customHeight="1">
      <c r="A50" s="364"/>
      <c r="B50" s="364"/>
      <c r="C50" s="364"/>
      <c r="D50" s="364"/>
      <c r="E50" s="364"/>
      <c r="F50" s="364"/>
      <c r="G50" s="364"/>
      <c r="H50" s="364"/>
      <c r="I50" s="364"/>
      <c r="J50" s="364"/>
      <c r="K50" s="364"/>
      <c r="L50" s="364"/>
      <c r="M50" s="364"/>
      <c r="N50" s="364"/>
      <c r="O50" s="364"/>
      <c r="P50" s="364"/>
      <c r="Q50" s="364"/>
      <c r="R50" s="364"/>
      <c r="S50" s="364"/>
      <c r="T50" s="364"/>
      <c r="U50" s="364"/>
      <c r="V50" s="364"/>
      <c r="W50" s="364"/>
      <c r="X50" s="364"/>
    </row>
  </sheetData>
  <sheetProtection selectLockedCells="1"/>
  <mergeCells count="7">
    <mergeCell ref="K6:N6"/>
    <mergeCell ref="O6:W6"/>
    <mergeCell ref="K10:N10"/>
    <mergeCell ref="O3:P3"/>
    <mergeCell ref="B4:G4"/>
    <mergeCell ref="K5:N5"/>
    <mergeCell ref="O5:W5"/>
  </mergeCells>
  <phoneticPr fontId="2"/>
  <conditionalFormatting sqref="Q3:V3">
    <cfRule type="containsBlanks" dxfId="17"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9"/>
  <sheetViews>
    <sheetView view="pageBreakPreview" zoomScale="130" zoomScaleNormal="85" zoomScaleSheetLayoutView="130" workbookViewId="0">
      <selection activeCell="A2" sqref="A2"/>
    </sheetView>
  </sheetViews>
  <sheetFormatPr defaultRowHeight="104.25" customHeight="1"/>
  <cols>
    <col min="1" max="1" width="2.625" style="186" customWidth="1"/>
    <col min="2" max="2" width="16.875" style="186" customWidth="1"/>
    <col min="3" max="3" width="20.5" style="186" customWidth="1"/>
    <col min="4" max="4" width="59.5" style="186" customWidth="1"/>
    <col min="5" max="5" width="39.625" style="190" customWidth="1"/>
    <col min="6" max="6" width="28.75" style="186" customWidth="1"/>
    <col min="7" max="7" width="29.375" style="186" customWidth="1"/>
    <col min="8" max="8" width="28.75" style="186" customWidth="1"/>
    <col min="9" max="16384" width="9" style="179"/>
  </cols>
  <sheetData>
    <row r="1" spans="1:8" ht="24" customHeight="1">
      <c r="A1" s="842" t="s">
        <v>381</v>
      </c>
      <c r="B1" s="842"/>
      <c r="C1" s="842"/>
      <c r="D1" s="842"/>
      <c r="E1" s="842"/>
      <c r="F1" s="842"/>
      <c r="G1" s="842"/>
      <c r="H1" s="842"/>
    </row>
    <row r="2" spans="1:8" ht="24" customHeight="1">
      <c r="A2" s="180"/>
      <c r="B2" s="180"/>
      <c r="C2" s="180"/>
      <c r="D2" s="180"/>
      <c r="E2" s="181" t="s">
        <v>224</v>
      </c>
      <c r="F2" s="180"/>
      <c r="G2" s="180"/>
      <c r="H2" s="180"/>
    </row>
    <row r="3" spans="1:8" ht="35.25" customHeight="1">
      <c r="A3" s="180"/>
      <c r="B3" s="843" t="s">
        <v>228</v>
      </c>
      <c r="C3" s="191" t="s">
        <v>225</v>
      </c>
      <c r="D3" s="192" t="s">
        <v>226</v>
      </c>
      <c r="E3" s="844" t="s">
        <v>227</v>
      </c>
      <c r="F3" s="180"/>
      <c r="G3" s="180"/>
      <c r="H3" s="180"/>
    </row>
    <row r="4" spans="1:8" ht="51.75" customHeight="1">
      <c r="A4" s="180"/>
      <c r="B4" s="843"/>
      <c r="C4" s="182"/>
      <c r="D4" s="183"/>
      <c r="E4" s="844"/>
      <c r="F4" s="180"/>
      <c r="G4" s="180"/>
      <c r="H4" s="180"/>
    </row>
    <row r="5" spans="1:8" ht="51.75" customHeight="1">
      <c r="A5" s="180"/>
      <c r="B5" s="843"/>
      <c r="C5" s="184"/>
      <c r="D5" s="185"/>
      <c r="E5" s="844"/>
      <c r="F5" s="180"/>
      <c r="G5" s="180"/>
      <c r="H5" s="180"/>
    </row>
    <row r="6" spans="1:8" ht="51.75" customHeight="1">
      <c r="B6" s="843"/>
      <c r="C6" s="187"/>
      <c r="D6" s="188"/>
      <c r="E6" s="844"/>
    </row>
    <row r="7" spans="1:8" ht="51.75" customHeight="1">
      <c r="B7" s="843"/>
      <c r="C7" s="187"/>
      <c r="D7" s="189"/>
      <c r="E7" s="844"/>
    </row>
    <row r="8" spans="1:8" ht="51.75" customHeight="1">
      <c r="B8" s="843"/>
      <c r="C8" s="187"/>
      <c r="D8" s="189"/>
      <c r="E8" s="844"/>
    </row>
    <row r="9" spans="1:8" ht="51.75" customHeight="1">
      <c r="B9" s="843"/>
      <c r="C9" s="187"/>
      <c r="D9" s="189"/>
      <c r="E9" s="844"/>
    </row>
  </sheetData>
  <sheetProtection formatCells="0" selectLockedCells="1"/>
  <mergeCells count="3">
    <mergeCell ref="A1:H1"/>
    <mergeCell ref="B3:B9"/>
    <mergeCell ref="E3:E9"/>
  </mergeCells>
  <phoneticPr fontId="2"/>
  <pageMargins left="0.23622047244094491" right="0.23622047244094491" top="0" bottom="0"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DI127"/>
  <sheetViews>
    <sheetView view="pageBreakPreview" zoomScale="85" zoomScaleNormal="85" zoomScaleSheetLayoutView="85" workbookViewId="0">
      <selection activeCell="R23" sqref="R23:AJ24"/>
    </sheetView>
  </sheetViews>
  <sheetFormatPr defaultColWidth="1.625" defaultRowHeight="15" customHeight="1"/>
  <cols>
    <col min="51" max="51" width="1.625" customWidth="1"/>
    <col min="52" max="52" width="2.75" style="75" customWidth="1"/>
    <col min="53" max="53" width="2" style="75" customWidth="1"/>
    <col min="54" max="54" width="3" style="75" customWidth="1"/>
    <col min="55" max="55" width="2.5" style="75" customWidth="1"/>
    <col min="58" max="59" width="2.125" customWidth="1"/>
    <col min="71" max="71" width="2.125" customWidth="1"/>
    <col min="73" max="73" width="2.75" hidden="1" customWidth="1"/>
    <col min="74" max="74" width="9.25" style="43" hidden="1" customWidth="1"/>
    <col min="75" max="75" width="4.75" style="43" hidden="1" customWidth="1"/>
    <col min="76" max="76" width="11.375" style="43" hidden="1" customWidth="1"/>
    <col min="77" max="77" width="4.75" hidden="1" customWidth="1"/>
    <col min="78" max="78" width="15.5" style="75" hidden="1" customWidth="1"/>
    <col min="79" max="79" width="9.25" style="75" hidden="1" customWidth="1"/>
    <col min="80" max="80" width="3.875" style="75" hidden="1" customWidth="1"/>
    <col min="81" max="81" width="5.625" style="75" hidden="1" customWidth="1"/>
    <col min="82" max="82" width="15.5" style="75" hidden="1" customWidth="1"/>
    <col min="83" max="83" width="9.25" style="75" hidden="1" customWidth="1"/>
    <col min="84" max="84" width="11.25" style="75" hidden="1" customWidth="1"/>
    <col min="85" max="86" width="3.875" style="75" hidden="1" customWidth="1"/>
    <col min="87" max="87" width="4.75" hidden="1" customWidth="1"/>
    <col min="88" max="88" width="15.5" hidden="1" customWidth="1"/>
    <col min="89" max="89" width="5.625" hidden="1" customWidth="1"/>
    <col min="90" max="91" width="7.5" hidden="1" customWidth="1"/>
    <col min="92" max="93" width="9.25" hidden="1" customWidth="1"/>
    <col min="94" max="96" width="7.5" hidden="1" customWidth="1"/>
    <col min="97" max="98" width="9.25" hidden="1" customWidth="1"/>
    <col min="99" max="99" width="11.25" hidden="1" customWidth="1"/>
    <col min="100" max="101" width="7.5" hidden="1" customWidth="1"/>
    <col min="102" max="103" width="9.25" hidden="1" customWidth="1"/>
    <col min="104" max="104" width="11.25" hidden="1" customWidth="1"/>
    <col min="105" max="106" width="7.5" hidden="1" customWidth="1"/>
    <col min="107" max="108" width="9.25" hidden="1" customWidth="1"/>
    <col min="109" max="109" width="13.375" hidden="1" customWidth="1"/>
    <col min="110" max="111" width="7.5" hidden="1" customWidth="1"/>
    <col min="112" max="113" width="9.25" hidden="1" customWidth="1"/>
    <col min="114" max="119" width="4.75" customWidth="1"/>
  </cols>
  <sheetData>
    <row r="1" spans="2:113" ht="19.5" customHeight="1">
      <c r="B1" s="193" t="s">
        <v>230</v>
      </c>
      <c r="C1" s="41"/>
      <c r="D1" s="41"/>
      <c r="E1" s="41"/>
      <c r="F1" s="41"/>
      <c r="G1" s="41"/>
      <c r="H1" s="41"/>
      <c r="I1" s="41"/>
      <c r="J1" s="41"/>
      <c r="K1" s="41"/>
      <c r="L1" s="831" t="s">
        <v>319</v>
      </c>
      <c r="M1" s="831"/>
      <c r="N1" s="831"/>
      <c r="O1" s="831"/>
      <c r="P1" s="831"/>
      <c r="Q1" s="831"/>
      <c r="R1" s="831"/>
      <c r="S1" s="831"/>
      <c r="T1" s="831"/>
      <c r="U1" s="831"/>
      <c r="V1" s="831"/>
      <c r="W1" s="831"/>
      <c r="X1" s="831"/>
      <c r="Y1" s="831"/>
      <c r="Z1" s="831"/>
      <c r="AA1" s="831"/>
      <c r="AB1" s="831"/>
      <c r="AC1" s="831"/>
      <c r="AD1" s="831"/>
      <c r="AE1" s="831"/>
      <c r="AF1" s="831"/>
      <c r="AG1" s="831"/>
      <c r="AH1" s="831"/>
      <c r="AI1" s="831"/>
      <c r="AJ1" s="831"/>
      <c r="AK1" s="831"/>
      <c r="AL1" s="831"/>
      <c r="AM1" s="831"/>
      <c r="AN1" s="831"/>
      <c r="AO1" s="831"/>
      <c r="AP1" s="831"/>
      <c r="AQ1" s="831"/>
      <c r="AR1" s="831"/>
      <c r="AS1" s="832"/>
      <c r="AT1" s="480" t="s">
        <v>320</v>
      </c>
      <c r="AU1" s="481"/>
      <c r="AV1" s="481"/>
      <c r="AW1" s="481"/>
      <c r="AX1" s="481"/>
      <c r="AY1" s="481"/>
      <c r="AZ1" s="481"/>
      <c r="BA1" s="482"/>
      <c r="BB1" s="486"/>
      <c r="BC1" s="481"/>
      <c r="BD1" s="481"/>
      <c r="BE1" s="481"/>
      <c r="BF1" s="481"/>
      <c r="BG1" s="481"/>
      <c r="BH1" s="481"/>
      <c r="BI1" s="481"/>
      <c r="BJ1" s="481"/>
      <c r="BK1" s="481"/>
      <c r="BL1" s="481"/>
      <c r="BM1" s="481"/>
      <c r="BN1" s="481"/>
      <c r="BO1" s="481"/>
      <c r="BP1" s="481"/>
      <c r="BQ1" s="481"/>
      <c r="BR1" s="481"/>
      <c r="BS1" s="487"/>
      <c r="BV1" s="42"/>
      <c r="BW1" s="58"/>
    </row>
    <row r="2" spans="2:113" ht="20.100000000000001" customHeight="1">
      <c r="B2" s="40"/>
      <c r="C2" s="41"/>
      <c r="D2" s="41"/>
      <c r="E2" s="41"/>
      <c r="F2" s="41"/>
      <c r="G2" s="41"/>
      <c r="H2" s="41"/>
      <c r="I2" s="41"/>
      <c r="J2" s="41"/>
      <c r="K2" s="4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2"/>
      <c r="AT2" s="483"/>
      <c r="AU2" s="484"/>
      <c r="AV2" s="484"/>
      <c r="AW2" s="484"/>
      <c r="AX2" s="484"/>
      <c r="AY2" s="484"/>
      <c r="AZ2" s="484"/>
      <c r="BA2" s="485"/>
      <c r="BB2" s="488"/>
      <c r="BC2" s="484"/>
      <c r="BD2" s="484"/>
      <c r="BE2" s="484"/>
      <c r="BF2" s="484"/>
      <c r="BG2" s="484"/>
      <c r="BH2" s="484"/>
      <c r="BI2" s="484"/>
      <c r="BJ2" s="484"/>
      <c r="BK2" s="484"/>
      <c r="BL2" s="484"/>
      <c r="BM2" s="484"/>
      <c r="BN2" s="484"/>
      <c r="BO2" s="484"/>
      <c r="BP2" s="484"/>
      <c r="BQ2" s="484"/>
      <c r="BR2" s="484"/>
      <c r="BS2" s="489"/>
      <c r="BV2" s="42"/>
      <c r="BW2" s="58"/>
    </row>
    <row r="3" spans="2:113" ht="15" customHeight="1" thickBot="1">
      <c r="B3" s="44"/>
      <c r="C3" s="44"/>
      <c r="D3" s="44"/>
      <c r="E3" s="44"/>
      <c r="F3" s="44"/>
      <c r="G3" s="44"/>
      <c r="H3" s="44"/>
      <c r="I3" s="44"/>
      <c r="J3" s="44"/>
      <c r="K3" s="44"/>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96"/>
      <c r="AT3" s="97"/>
      <c r="AU3" s="97"/>
      <c r="AV3" s="97"/>
      <c r="AW3" s="97"/>
      <c r="AX3" s="97"/>
      <c r="AY3" s="97"/>
      <c r="AZ3" s="98"/>
      <c r="BA3" s="98"/>
      <c r="BB3" s="98"/>
      <c r="BC3" s="833" t="s">
        <v>77</v>
      </c>
      <c r="BD3" s="833"/>
      <c r="BE3" s="833"/>
      <c r="BF3" s="834">
        <v>8</v>
      </c>
      <c r="BG3" s="834"/>
      <c r="BH3" s="835" t="s">
        <v>74</v>
      </c>
      <c r="BI3" s="835"/>
      <c r="BJ3" s="834">
        <v>4</v>
      </c>
      <c r="BK3" s="834"/>
      <c r="BL3" s="835" t="s">
        <v>75</v>
      </c>
      <c r="BM3" s="835"/>
      <c r="BN3" s="834">
        <v>1</v>
      </c>
      <c r="BO3" s="834"/>
      <c r="BP3" s="836" t="s">
        <v>76</v>
      </c>
      <c r="BQ3" s="836"/>
      <c r="BR3" s="836"/>
      <c r="BS3" s="836"/>
      <c r="BV3" s="46">
        <f>DATE(BF3+118,BJ3,BN3)</f>
        <v>46113</v>
      </c>
      <c r="BW3" s="42"/>
      <c r="CQ3" s="821" t="s">
        <v>109</v>
      </c>
      <c r="CR3" s="822"/>
      <c r="CS3" s="822"/>
      <c r="CT3" s="822"/>
      <c r="CU3" s="823"/>
      <c r="CV3" s="823"/>
      <c r="CW3" s="823"/>
      <c r="CX3" s="823"/>
      <c r="CY3" s="824"/>
    </row>
    <row r="4" spans="2:113" ht="17.25" customHeight="1">
      <c r="B4" s="780" t="s" ph="1">
        <v>38</v>
      </c>
      <c r="C4" s="781" ph="1"/>
      <c r="D4" s="781" ph="1"/>
      <c r="E4" s="781" ph="1"/>
      <c r="F4" s="781" ph="1"/>
      <c r="G4" s="781" ph="1"/>
      <c r="H4" s="781" ph="1"/>
      <c r="I4" s="781" ph="1"/>
      <c r="J4" s="781" ph="1"/>
      <c r="K4" s="782" ph="1"/>
      <c r="L4" s="789" t="s" ph="1">
        <v>110</v>
      </c>
      <c r="M4" s="790"/>
      <c r="N4" s="790"/>
      <c r="O4" s="790"/>
      <c r="P4" s="790"/>
      <c r="Q4" s="790"/>
      <c r="R4" s="790"/>
      <c r="S4" s="790"/>
      <c r="T4" s="790"/>
      <c r="U4" s="790"/>
      <c r="V4" s="790"/>
      <c r="W4" s="790"/>
      <c r="X4" s="790"/>
      <c r="Y4" s="790"/>
      <c r="Z4" s="790"/>
      <c r="AA4" s="790"/>
      <c r="AB4" s="790"/>
      <c r="AC4" s="790"/>
      <c r="AD4" s="790"/>
      <c r="AE4" s="790"/>
      <c r="AF4" s="790"/>
      <c r="AG4" s="791"/>
      <c r="AH4" s="99" t="s">
        <v>9</v>
      </c>
      <c r="AI4" s="47"/>
      <c r="AJ4" s="47"/>
      <c r="AK4" s="47"/>
      <c r="AL4" s="47"/>
      <c r="AM4" s="47"/>
      <c r="AN4" s="47"/>
      <c r="AO4" s="47"/>
      <c r="AP4" s="47"/>
      <c r="AQ4" s="47"/>
      <c r="AR4" s="47"/>
      <c r="AS4" s="100"/>
      <c r="AT4" s="100"/>
      <c r="AU4" s="100"/>
      <c r="AV4" s="100"/>
      <c r="AW4" s="100"/>
      <c r="AX4" s="100"/>
      <c r="AY4" s="100"/>
      <c r="AZ4" s="101"/>
      <c r="BA4" s="101"/>
      <c r="BB4" s="101"/>
      <c r="BC4" s="101"/>
      <c r="BD4" s="47"/>
      <c r="BE4" s="48"/>
      <c r="BF4" s="48"/>
      <c r="BG4" s="48"/>
      <c r="BH4" s="48"/>
      <c r="BI4" s="48"/>
      <c r="BJ4" s="798" t="s">
        <v>52</v>
      </c>
      <c r="BK4" s="799"/>
      <c r="BL4" s="799"/>
      <c r="BM4" s="799"/>
      <c r="BN4" s="799"/>
      <c r="BO4" s="799"/>
      <c r="BP4" s="799"/>
      <c r="BQ4" s="799"/>
      <c r="BR4" s="799"/>
      <c r="BS4" s="800"/>
      <c r="BT4" s="49"/>
      <c r="BU4" s="43"/>
      <c r="BY4" s="43"/>
      <c r="BZ4" s="102"/>
      <c r="CA4" s="102"/>
      <c r="CB4" s="102"/>
      <c r="CC4" s="102"/>
      <c r="CD4" s="102"/>
      <c r="CE4" s="102"/>
      <c r="CP4" s="763" t="s">
        <v>111</v>
      </c>
      <c r="CQ4" s="763"/>
      <c r="CR4" s="763"/>
      <c r="CS4" s="763"/>
      <c r="CT4" s="763"/>
      <c r="CU4" s="751" t="s">
        <v>112</v>
      </c>
      <c r="CV4" s="751"/>
      <c r="CW4" s="751"/>
      <c r="CX4" s="751"/>
      <c r="CY4" s="752"/>
      <c r="CZ4" s="751" t="s">
        <v>113</v>
      </c>
      <c r="DA4" s="751"/>
      <c r="DB4" s="751"/>
      <c r="DC4" s="751"/>
      <c r="DD4" s="752"/>
      <c r="DE4" s="751" t="s">
        <v>114</v>
      </c>
      <c r="DF4" s="751"/>
      <c r="DG4" s="751"/>
      <c r="DH4" s="751"/>
      <c r="DI4" s="752"/>
    </row>
    <row r="5" spans="2:113" ht="17.25" customHeight="1">
      <c r="B5" s="783" ph="1"/>
      <c r="C5" s="784" ph="1"/>
      <c r="D5" s="784" ph="1"/>
      <c r="E5" s="784" ph="1"/>
      <c r="F5" s="784" ph="1"/>
      <c r="G5" s="784" ph="1"/>
      <c r="H5" s="784" ph="1"/>
      <c r="I5" s="784" ph="1"/>
      <c r="J5" s="784" ph="1"/>
      <c r="K5" s="785" ph="1"/>
      <c r="L5" s="792"/>
      <c r="M5" s="793"/>
      <c r="N5" s="793"/>
      <c r="O5" s="793"/>
      <c r="P5" s="793"/>
      <c r="Q5" s="793"/>
      <c r="R5" s="793"/>
      <c r="S5" s="793"/>
      <c r="T5" s="793"/>
      <c r="U5" s="793"/>
      <c r="V5" s="793"/>
      <c r="W5" s="793"/>
      <c r="X5" s="793"/>
      <c r="Y5" s="793"/>
      <c r="Z5" s="793"/>
      <c r="AA5" s="793"/>
      <c r="AB5" s="793"/>
      <c r="AC5" s="793"/>
      <c r="AD5" s="793"/>
      <c r="AE5" s="793"/>
      <c r="AF5" s="793"/>
      <c r="AG5" s="794"/>
      <c r="AH5" s="811" t="s">
        <v>30</v>
      </c>
      <c r="AI5" s="812"/>
      <c r="AJ5" s="815" t="s">
        <v>79</v>
      </c>
      <c r="AK5" s="815"/>
      <c r="AL5" s="817" t="s">
        <v>26</v>
      </c>
      <c r="AM5" s="817"/>
      <c r="AN5" s="815" t="s">
        <v>80</v>
      </c>
      <c r="AO5" s="815"/>
      <c r="AP5" s="817" t="s">
        <v>25</v>
      </c>
      <c r="AQ5" s="817"/>
      <c r="AR5" s="815" t="s">
        <v>78</v>
      </c>
      <c r="AS5" s="815"/>
      <c r="AT5" s="497" t="s">
        <v>29</v>
      </c>
      <c r="AU5" s="497"/>
      <c r="AV5" s="819">
        <f>IF(BF3="","",DATEDIF(BX5,BV3,"Y"))</f>
        <v>51</v>
      </c>
      <c r="AW5" s="819"/>
      <c r="AX5" s="819"/>
      <c r="BJ5" s="801"/>
      <c r="BK5" s="802"/>
      <c r="BL5" s="802"/>
      <c r="BM5" s="802"/>
      <c r="BN5" s="802"/>
      <c r="BO5" s="802"/>
      <c r="BP5" s="802"/>
      <c r="BQ5" s="802"/>
      <c r="BR5" s="802"/>
      <c r="BS5" s="803"/>
      <c r="BT5" s="49"/>
      <c r="BU5" s="43"/>
      <c r="BV5" s="50">
        <f>IF(AH5="S",25,88)</f>
        <v>25</v>
      </c>
      <c r="BW5" s="51">
        <f>AJ5+BV5</f>
        <v>75</v>
      </c>
      <c r="BX5" s="52">
        <f>DATE(BW5,AN5,AR5)</f>
        <v>27485</v>
      </c>
      <c r="BY5" s="43"/>
      <c r="BZ5" s="102"/>
      <c r="CA5" s="102"/>
      <c r="CB5" s="102"/>
      <c r="CC5" s="102"/>
      <c r="CD5" s="102"/>
      <c r="CE5" s="102"/>
      <c r="CJ5" s="78"/>
      <c r="CK5" s="78"/>
      <c r="CL5" s="103" t="s">
        <v>115</v>
      </c>
      <c r="CM5" s="78" t="s">
        <v>116</v>
      </c>
      <c r="CN5" s="104" t="s">
        <v>117</v>
      </c>
      <c r="CO5" s="105" t="s">
        <v>118</v>
      </c>
      <c r="CP5" s="106" t="s">
        <v>111</v>
      </c>
      <c r="CQ5" s="107" t="s">
        <v>119</v>
      </c>
      <c r="CR5" s="107" t="s">
        <v>116</v>
      </c>
      <c r="CS5" s="108" t="s">
        <v>117</v>
      </c>
      <c r="CT5" s="109" t="s">
        <v>118</v>
      </c>
      <c r="CU5" s="106" t="s">
        <v>112</v>
      </c>
      <c r="CV5" s="107" t="s">
        <v>119</v>
      </c>
      <c r="CW5" s="107" t="s">
        <v>116</v>
      </c>
      <c r="CX5" s="107" t="s">
        <v>117</v>
      </c>
      <c r="CY5" s="104" t="s">
        <v>118</v>
      </c>
      <c r="CZ5" s="106" t="s">
        <v>113</v>
      </c>
      <c r="DA5" s="107" t="s">
        <v>119</v>
      </c>
      <c r="DB5" s="107" t="s">
        <v>116</v>
      </c>
      <c r="DC5" s="107" t="s">
        <v>117</v>
      </c>
      <c r="DD5" s="104" t="s">
        <v>118</v>
      </c>
      <c r="DE5" s="106" t="s">
        <v>114</v>
      </c>
      <c r="DF5" s="107" t="s">
        <v>119</v>
      </c>
      <c r="DG5" s="107" t="s">
        <v>116</v>
      </c>
      <c r="DH5" s="107" t="s">
        <v>117</v>
      </c>
      <c r="DI5" s="104" t="s">
        <v>118</v>
      </c>
    </row>
    <row r="6" spans="2:113" ht="17.25" customHeight="1">
      <c r="B6" s="786" ph="1"/>
      <c r="C6" s="787" ph="1"/>
      <c r="D6" s="787" ph="1"/>
      <c r="E6" s="787" ph="1"/>
      <c r="F6" s="787" ph="1"/>
      <c r="G6" s="787" ph="1"/>
      <c r="H6" s="787" ph="1"/>
      <c r="I6" s="787" ph="1"/>
      <c r="J6" s="787" ph="1"/>
      <c r="K6" s="788" ph="1"/>
      <c r="L6" s="795"/>
      <c r="M6" s="796"/>
      <c r="N6" s="796"/>
      <c r="O6" s="796"/>
      <c r="P6" s="796"/>
      <c r="Q6" s="796"/>
      <c r="R6" s="796"/>
      <c r="S6" s="796"/>
      <c r="T6" s="796"/>
      <c r="U6" s="796"/>
      <c r="V6" s="796"/>
      <c r="W6" s="796"/>
      <c r="X6" s="796"/>
      <c r="Y6" s="796"/>
      <c r="Z6" s="796"/>
      <c r="AA6" s="796"/>
      <c r="AB6" s="796"/>
      <c r="AC6" s="796"/>
      <c r="AD6" s="796"/>
      <c r="AE6" s="796"/>
      <c r="AF6" s="796"/>
      <c r="AG6" s="797"/>
      <c r="AH6" s="813"/>
      <c r="AI6" s="814"/>
      <c r="AJ6" s="816"/>
      <c r="AK6" s="816"/>
      <c r="AL6" s="818"/>
      <c r="AM6" s="818"/>
      <c r="AN6" s="816"/>
      <c r="AO6" s="816"/>
      <c r="AP6" s="818"/>
      <c r="AQ6" s="818"/>
      <c r="AR6" s="816"/>
      <c r="AS6" s="816"/>
      <c r="AT6" s="662"/>
      <c r="AU6" s="662"/>
      <c r="AV6" s="820"/>
      <c r="AW6" s="820"/>
      <c r="AX6" s="820"/>
      <c r="BJ6" s="801"/>
      <c r="BK6" s="802"/>
      <c r="BL6" s="802"/>
      <c r="BM6" s="802"/>
      <c r="BN6" s="802"/>
      <c r="BO6" s="802"/>
      <c r="BP6" s="802"/>
      <c r="BQ6" s="802"/>
      <c r="BR6" s="802"/>
      <c r="BS6" s="803"/>
      <c r="BT6" s="49"/>
      <c r="BU6" s="43"/>
      <c r="BY6" s="43"/>
      <c r="BZ6" s="102"/>
      <c r="CA6" s="102"/>
      <c r="CB6" s="102"/>
      <c r="CC6" s="102"/>
      <c r="CD6" s="102"/>
      <c r="CE6" s="102"/>
      <c r="CJ6" s="78" t="s">
        <v>120</v>
      </c>
      <c r="CK6" s="78" t="s">
        <v>121</v>
      </c>
      <c r="CL6" s="103">
        <f>SUMIFS($CB$14:$CB$52,$BZ$14:$BZ$52,CJ6,$CA$14:$CA$52,CK6)</f>
        <v>6</v>
      </c>
      <c r="CM6" s="78">
        <f>SUMIFS($CC$14:$CC$52,$BZ$14:$BZ$52,CJ6,$CA$14:$CA$52,CK6)</f>
        <v>0</v>
      </c>
      <c r="CN6" s="110">
        <f>((SUMIFS($CB$14:$CB$52,$BZ$14:$BZ$52,CJ6,$CA$14:$CA$52,CK6))+(INT(CM6/12)))</f>
        <v>6</v>
      </c>
      <c r="CO6" s="105">
        <f>MOD(SUMIFS($CC$14:$CC$52,$BZ$14:$BZ$52,CJ6,$CA$14:$CA$52,CK6),12)</f>
        <v>0</v>
      </c>
      <c r="CP6" s="106" t="s">
        <v>111</v>
      </c>
      <c r="CQ6" s="104">
        <f>SUMIFS($CG$14:$CG$52,$CD$14:$CD$52,CJ6,$CE$14:$CE$52,CK6,$CF$14:$CF$52,CP6)</f>
        <v>2</v>
      </c>
      <c r="CR6" s="104">
        <f>SUMIFS($CH$14:$CH$52,$CD$14:$CD$52,CJ6,$CE$14:$CE$52,CK6,$CF$14:$CF$52,CP6)</f>
        <v>6</v>
      </c>
      <c r="CS6" s="110">
        <f>((SUMIFS($CG$14:$CG$52,$CD$14:$CD$52,CJ6,$CE$14:$CE$52,CK6,$CF$14:$CF$52,CP6))+(INT(CR6/12)))</f>
        <v>2</v>
      </c>
      <c r="CT6" s="110">
        <f>MOD(SUMIFS($CH$14:$CH$52,$CD$14:$CD$52,CJ6,$CE$14:$CE$52,CK6,$CF$14:$CF$52,CP6),12)</f>
        <v>6</v>
      </c>
      <c r="CU6" s="106" t="s">
        <v>112</v>
      </c>
      <c r="CV6" s="104">
        <f>SUMIFS($CG$14:$CG$52,$CD$14:$CD$52,CJ6,$CE$14:$CE$52,CK6,$CF$14:$CF$52,CU6)</f>
        <v>0</v>
      </c>
      <c r="CW6" s="104">
        <f>SUMIFS($CH$14:$CH$52,$CD$14:$CD$52,CJ6,$CE$14:$CE$52,CK6,$CF$14:$CF$52,CU6)</f>
        <v>0</v>
      </c>
      <c r="CX6" s="104">
        <f>((SUMIFS($CG$14:$CG$52,$CD$14:$CD$52,CJ6,$CE$14:$CE$52,CK6,$CF$14:$CF$52,CU6))+(INT(CW6/12)))</f>
        <v>0</v>
      </c>
      <c r="CY6" s="104">
        <f>MOD(SUMIFS($CH$14:$CH$52,$CD$14:$CD$52,CJ6,$CE$14:$CE$52,CK6,$CF$14:$CF$52,CU6),12)</f>
        <v>0</v>
      </c>
      <c r="CZ6" s="106" t="s">
        <v>113</v>
      </c>
      <c r="DA6" s="104">
        <f>SUMIFS($CG$14:$CG$52,$CD$14:$CD$52,CJ6,$CE$14:$CE$52,CK6,$CF$14:$CF$52,CZ6)</f>
        <v>1</v>
      </c>
      <c r="DB6" s="104">
        <f>SUMIFS($CH$14:$CH$52,$CD$14:$CD$52,CJ6,$CE$14:$CE$52,CK6,$CF$14:$CF$52,CZ6)</f>
        <v>6</v>
      </c>
      <c r="DC6" s="104">
        <f>((SUMIFS($CG$14:$CG$52,$CD$14:$CD$52,CJ6,$CE$14:$CE$52,CK6,$CF$14:$CF$52,CZ6))+(INT(DB6/12)))</f>
        <v>1</v>
      </c>
      <c r="DD6" s="104">
        <f>MOD(SUMIFS($CH$14:$CH$52,$CD$14:$CD$52,CJ6,$CE$14:$CE$52,CK6,$CF$14:$CF$52,CZ6),12)</f>
        <v>6</v>
      </c>
      <c r="DE6" s="106" t="s">
        <v>122</v>
      </c>
      <c r="DF6" s="104">
        <f>SUMIFS($CG$14:$CG$52,$CD$14:$CD$52,CJ6,$CE$14:$CE$52,CK6,$CF$14:$CF$52,DE6)</f>
        <v>3</v>
      </c>
      <c r="DG6" s="104">
        <f>SUMIFS($CH$14:$CH$52,$CD$14:$CD$52,CJ6,$CE$14:$CE$52,CK6,$CF$14:$CF$52,DE6)</f>
        <v>2</v>
      </c>
      <c r="DH6" s="104">
        <f>((SUMIFS($CG$14:$CG$52,$CD$14:$CD$52,CJ6,$CE$14:$CE$52,CK6,$CF$14:$CF$52,DE6))+(INT(DG6/12)))</f>
        <v>3</v>
      </c>
      <c r="DI6" s="104">
        <f>MOD(SUMIFS($CH$14:$CH$52,$CD$14:$CD$52,CJ6,$CE$14:$CE$52,CK6,$CF$14:$CF$52,DE6),12)</f>
        <v>2</v>
      </c>
    </row>
    <row r="7" spans="2:113" ht="17.25" customHeight="1">
      <c r="B7" s="807" t="s">
        <v>34</v>
      </c>
      <c r="C7" s="808"/>
      <c r="D7" s="808"/>
      <c r="E7" s="808"/>
      <c r="F7" s="808"/>
      <c r="G7" s="808"/>
      <c r="H7" s="808"/>
      <c r="I7" s="808"/>
      <c r="J7" s="808"/>
      <c r="K7" s="809"/>
      <c r="L7" s="53" t="s">
        <v>28</v>
      </c>
      <c r="M7" s="54"/>
      <c r="N7" s="810" t="s">
        <v>123</v>
      </c>
      <c r="O7" s="810"/>
      <c r="P7" s="810"/>
      <c r="Q7" s="810"/>
      <c r="R7" s="810"/>
      <c r="S7" s="810"/>
      <c r="T7" s="810"/>
      <c r="U7" s="810"/>
      <c r="V7" s="810"/>
      <c r="W7" s="54"/>
      <c r="X7" s="54"/>
      <c r="Y7" s="54"/>
      <c r="Z7" s="54"/>
      <c r="AA7" s="54"/>
      <c r="AB7" s="54"/>
      <c r="AC7" s="54"/>
      <c r="AD7" s="54"/>
      <c r="AE7" s="54"/>
      <c r="AF7" s="54"/>
      <c r="AG7" s="54"/>
      <c r="AH7" s="54"/>
      <c r="AI7" s="54"/>
      <c r="AJ7" s="54"/>
      <c r="AK7" s="54"/>
      <c r="AL7" s="54"/>
      <c r="AM7" s="54"/>
      <c r="AN7" s="54"/>
      <c r="AO7" s="54"/>
      <c r="AP7" s="54"/>
      <c r="AQ7" s="54"/>
      <c r="AR7" s="54"/>
      <c r="AS7" s="111"/>
      <c r="AT7" s="111"/>
      <c r="AU7" s="111"/>
      <c r="AV7" s="111"/>
      <c r="AW7" s="111"/>
      <c r="AX7" s="111"/>
      <c r="AY7" s="111"/>
      <c r="AZ7" s="112"/>
      <c r="BA7" s="112"/>
      <c r="BB7" s="112"/>
      <c r="BC7" s="112"/>
      <c r="BD7" s="54"/>
      <c r="BE7" s="54"/>
      <c r="BF7" s="54"/>
      <c r="BG7" s="54"/>
      <c r="BH7" s="54"/>
      <c r="BI7" s="54"/>
      <c r="BJ7" s="801"/>
      <c r="BK7" s="802"/>
      <c r="BL7" s="802"/>
      <c r="BM7" s="802"/>
      <c r="BN7" s="802"/>
      <c r="BO7" s="802"/>
      <c r="BP7" s="802"/>
      <c r="BQ7" s="802"/>
      <c r="BR7" s="802"/>
      <c r="BS7" s="803"/>
      <c r="BT7" s="49"/>
      <c r="BU7" s="43"/>
      <c r="BV7" s="50"/>
      <c r="BY7" s="43"/>
      <c r="BZ7" s="102"/>
      <c r="CA7" s="102"/>
      <c r="CB7" s="102"/>
      <c r="CC7" s="102"/>
      <c r="CD7" s="102"/>
      <c r="CE7" s="102"/>
      <c r="CJ7" s="78" t="s">
        <v>124</v>
      </c>
      <c r="CK7" s="78" t="s">
        <v>121</v>
      </c>
      <c r="CL7" s="103">
        <f t="shared" ref="CL7:CL13" si="0">SUMIFS($CB$14:$CB$52,$BZ$14:$BZ$52,CJ7,$CA$14:$CA$52,CK7)</f>
        <v>0</v>
      </c>
      <c r="CM7" s="78">
        <f t="shared" ref="CM7:CM13" si="1">SUMIFS($CC$14:$CC$52,$BZ$14:$BZ$52,CJ7,$CA$14:$CA$52,CK7)</f>
        <v>0</v>
      </c>
      <c r="CN7" s="110">
        <f t="shared" ref="CN7:CN13" si="2">((SUMIFS($CB$14:$CB$52,$BZ$14:$BZ$52,CJ7,$CA$14:$CA$52,CK7))+(INT(CM7/12)))</f>
        <v>0</v>
      </c>
      <c r="CO7" s="105">
        <f t="shared" ref="CO7:CO13" si="3">MOD(SUMIFS($CC$14:$CC$52,$BZ$14:$BZ$52,CJ7,$CA$14:$CA$52,CK7),12)</f>
        <v>0</v>
      </c>
      <c r="CP7" s="106" t="s">
        <v>111</v>
      </c>
      <c r="CQ7" s="104">
        <f t="shared" ref="CQ7:CQ15" si="4">SUMIFS($CG$14:$CG$52,$CD$14:$CD$52,CJ7,$CE$14:$CE$52,CK7,$CF$14:$CF$52,CP7)</f>
        <v>0</v>
      </c>
      <c r="CR7" s="104">
        <f t="shared" ref="CR7:CR13" si="5">SUMIFS($CH$14:$CH$52,$CD$14:$CD$52,CJ7,$CE$14:$CE$52,CK7,$CF$14:$CF$52,CP7)</f>
        <v>0</v>
      </c>
      <c r="CS7" s="110">
        <f t="shared" ref="CS7:CS15" si="6">((SUMIFS($CG$14:$CG$52,$CD$14:$CD$52,CJ7,$CE$14:$CE$52,CK7,$CF$14:$CF$52,CP7))+(INT(CR7/12)))</f>
        <v>0</v>
      </c>
      <c r="CT7" s="110">
        <f t="shared" ref="CT7:CT15" si="7">MOD(SUMIFS($CH$14:$CH$52,$CD$14:$CD$52,CJ7,$CE$14:$CE$52,CK7,$CF$14:$CF$52,CP7),12)</f>
        <v>0</v>
      </c>
      <c r="CU7" s="106" t="s">
        <v>112</v>
      </c>
      <c r="CV7" s="104">
        <f t="shared" ref="CV7:CV15" si="8">SUMIFS($CG$14:$CG$52,$CD$14:$CD$52,CJ7,$CE$14:$CE$52,CK7,$CF$14:$CF$52,CU7)</f>
        <v>0</v>
      </c>
      <c r="CW7" s="104">
        <f t="shared" ref="CW7:CW15" si="9">SUMIFS($CH$14:$CH$52,$CD$14:$CD$52,CJ7,$CE$14:$CE$52,CK7,$CF$14:$CF$52,CU7)</f>
        <v>0</v>
      </c>
      <c r="CX7" s="104">
        <f t="shared" ref="CX7:CX15" si="10">((SUMIFS($CG$14:$CG$52,$CD$14:$CD$52,CJ7,$CE$14:$CE$52,CK7,$CF$14:$CF$52,CU7))+(INT(CW7/12)))</f>
        <v>0</v>
      </c>
      <c r="CY7" s="104">
        <f t="shared" ref="CY7:CY15" si="11">MOD(SUMIFS($CH$14:$CH$52,$CD$14:$CD$52,CJ7,$CE$14:$CE$52,CK7,$CF$14:$CF$52,CU7),12)</f>
        <v>0</v>
      </c>
      <c r="CZ7" s="106" t="s">
        <v>113</v>
      </c>
      <c r="DA7" s="104">
        <f t="shared" ref="DA7:DA15" si="12">SUMIFS($CG$14:$CG$52,$CD$14:$CD$52,CJ7,$CE$14:$CE$52,CK7,$CF$14:$CF$52,CZ7)</f>
        <v>0</v>
      </c>
      <c r="DB7" s="104">
        <f t="shared" ref="DB7:DB15" si="13">SUMIFS($CH$14:$CH$52,$CD$14:$CD$52,CJ7,$CE$14:$CE$52,CK7,$CF$14:$CF$52,CZ7)</f>
        <v>0</v>
      </c>
      <c r="DC7" s="104">
        <f t="shared" ref="DC7:DC15" si="14">((SUMIFS($CG$14:$CG$52,$CD$14:$CD$52,CJ7,$CE$14:$CE$52,CK7,$CF$14:$CF$52,CZ7))+(INT(DB7/12)))</f>
        <v>0</v>
      </c>
      <c r="DD7" s="104">
        <f t="shared" ref="DD7:DD15" si="15">MOD(SUMIFS($CH$14:$CH$52,$CD$14:$CD$52,CJ7,$CE$14:$CE$52,CK7,$CF$14:$CF$52,CZ7),12)</f>
        <v>0</v>
      </c>
      <c r="DE7" s="106" t="s">
        <v>122</v>
      </c>
      <c r="DF7" s="104">
        <f t="shared" ref="DF7:DF13" si="16">SUMIFS($CG$14:$CG$52,$CD$14:$CD$52,CJ7,$CE$14:$CE$52,CK7,$CF$14:$CF$52,DE7)</f>
        <v>0</v>
      </c>
      <c r="DG7" s="104">
        <f t="shared" ref="DG7:DG13" si="17">SUMIFS($CH$14:$CH$52,$CD$14:$CD$52,CJ7,$CE$14:$CE$52,CK7,$CF$14:$CF$52,DE7)</f>
        <v>0</v>
      </c>
      <c r="DH7" s="104">
        <f t="shared" ref="DH7:DH13" si="18">((SUMIFS($CG$14:$CG$52,$CD$14:$CD$52,CJ7,$CE$14:$CE$52,CK7,$CF$14:$CF$52,DE7))+(INT(DG7/12)))</f>
        <v>0</v>
      </c>
      <c r="DI7" s="104">
        <f t="shared" ref="DI7:DI13" si="19">MOD(SUMIFS($CH$14:$CH$52,$CD$14:$CD$52,CJ7,$CE$14:$CE$52,CK7,$CF$14:$CF$52,DE7),12)</f>
        <v>0</v>
      </c>
    </row>
    <row r="8" spans="2:113" ht="17.25" customHeight="1">
      <c r="B8" s="783"/>
      <c r="C8" s="784"/>
      <c r="D8" s="784"/>
      <c r="E8" s="784"/>
      <c r="F8" s="784"/>
      <c r="G8" s="784"/>
      <c r="H8" s="784"/>
      <c r="I8" s="784"/>
      <c r="J8" s="784"/>
      <c r="K8" s="785"/>
      <c r="L8" s="774" t="s">
        <v>125</v>
      </c>
      <c r="M8" s="775"/>
      <c r="N8" s="775"/>
      <c r="O8" s="775"/>
      <c r="P8" s="775"/>
      <c r="Q8" s="775"/>
      <c r="R8" s="775"/>
      <c r="S8" s="775"/>
      <c r="T8" s="775"/>
      <c r="U8" s="775"/>
      <c r="V8" s="775"/>
      <c r="W8" s="775"/>
      <c r="X8" s="775"/>
      <c r="Y8" s="775"/>
      <c r="Z8" s="775"/>
      <c r="AA8" s="775"/>
      <c r="AB8" s="775"/>
      <c r="AC8" s="775"/>
      <c r="AD8" s="775"/>
      <c r="AE8" s="775"/>
      <c r="AF8" s="775"/>
      <c r="AG8" s="775"/>
      <c r="AH8" s="775"/>
      <c r="AI8" s="775"/>
      <c r="AJ8" s="775"/>
      <c r="AK8" s="775"/>
      <c r="AL8" s="775"/>
      <c r="AM8" s="775"/>
      <c r="AN8" s="775"/>
      <c r="AO8" s="775"/>
      <c r="AP8" s="775"/>
      <c r="AQ8" s="775"/>
      <c r="AR8" s="775"/>
      <c r="AS8" s="775"/>
      <c r="AT8" s="775"/>
      <c r="AU8" s="775"/>
      <c r="AV8" s="775"/>
      <c r="AW8" s="775"/>
      <c r="AX8" s="775"/>
      <c r="AY8" s="775"/>
      <c r="AZ8" s="775"/>
      <c r="BA8" s="775"/>
      <c r="BB8" s="775"/>
      <c r="BC8" s="775"/>
      <c r="BD8" s="775"/>
      <c r="BE8" s="775"/>
      <c r="BF8" s="775"/>
      <c r="BG8" s="775"/>
      <c r="BH8" s="775"/>
      <c r="BI8" s="776"/>
      <c r="BJ8" s="801"/>
      <c r="BK8" s="802"/>
      <c r="BL8" s="802"/>
      <c r="BM8" s="802"/>
      <c r="BN8" s="802"/>
      <c r="BO8" s="802"/>
      <c r="BP8" s="802"/>
      <c r="BQ8" s="802"/>
      <c r="BR8" s="802"/>
      <c r="BS8" s="803"/>
      <c r="BT8" s="49"/>
      <c r="BU8" s="43"/>
      <c r="BY8" s="43"/>
      <c r="BZ8" s="102"/>
      <c r="CA8" s="102"/>
      <c r="CB8" s="102"/>
      <c r="CC8" s="102"/>
      <c r="CD8" s="102"/>
      <c r="CE8" s="102"/>
      <c r="CJ8" s="78" t="s">
        <v>99</v>
      </c>
      <c r="CK8" s="78" t="s">
        <v>121</v>
      </c>
      <c r="CL8" s="103">
        <f t="shared" si="0"/>
        <v>0</v>
      </c>
      <c r="CM8" s="78">
        <f t="shared" si="1"/>
        <v>0</v>
      </c>
      <c r="CN8" s="110">
        <f t="shared" si="2"/>
        <v>0</v>
      </c>
      <c r="CO8" s="105">
        <f t="shared" si="3"/>
        <v>0</v>
      </c>
      <c r="CP8" s="106" t="s">
        <v>111</v>
      </c>
      <c r="CQ8" s="104">
        <f t="shared" si="4"/>
        <v>0</v>
      </c>
      <c r="CR8" s="104">
        <f t="shared" si="5"/>
        <v>0</v>
      </c>
      <c r="CS8" s="110">
        <f t="shared" si="6"/>
        <v>0</v>
      </c>
      <c r="CT8" s="110">
        <f t="shared" si="7"/>
        <v>0</v>
      </c>
      <c r="CU8" s="106" t="s">
        <v>112</v>
      </c>
      <c r="CV8" s="104">
        <f t="shared" si="8"/>
        <v>0</v>
      </c>
      <c r="CW8" s="104">
        <f t="shared" si="9"/>
        <v>0</v>
      </c>
      <c r="CX8" s="104">
        <f t="shared" si="10"/>
        <v>0</v>
      </c>
      <c r="CY8" s="104">
        <f t="shared" si="11"/>
        <v>0</v>
      </c>
      <c r="CZ8" s="106" t="s">
        <v>113</v>
      </c>
      <c r="DA8" s="104">
        <f t="shared" si="12"/>
        <v>0</v>
      </c>
      <c r="DB8" s="104">
        <f t="shared" si="13"/>
        <v>0</v>
      </c>
      <c r="DC8" s="104">
        <f t="shared" si="14"/>
        <v>0</v>
      </c>
      <c r="DD8" s="104">
        <f t="shared" si="15"/>
        <v>0</v>
      </c>
      <c r="DE8" s="106" t="s">
        <v>122</v>
      </c>
      <c r="DF8" s="104">
        <f t="shared" si="16"/>
        <v>0</v>
      </c>
      <c r="DG8" s="104">
        <f t="shared" si="17"/>
        <v>0</v>
      </c>
      <c r="DH8" s="104">
        <f t="shared" si="18"/>
        <v>0</v>
      </c>
      <c r="DI8" s="104">
        <f t="shared" si="19"/>
        <v>0</v>
      </c>
    </row>
    <row r="9" spans="2:113" ht="17.25" customHeight="1">
      <c r="B9" s="786"/>
      <c r="C9" s="787"/>
      <c r="D9" s="787"/>
      <c r="E9" s="787"/>
      <c r="F9" s="787"/>
      <c r="G9" s="787"/>
      <c r="H9" s="787"/>
      <c r="I9" s="787"/>
      <c r="J9" s="787"/>
      <c r="K9" s="788"/>
      <c r="L9" s="777"/>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778"/>
      <c r="AO9" s="778"/>
      <c r="AP9" s="778"/>
      <c r="AQ9" s="778"/>
      <c r="AR9" s="778"/>
      <c r="AS9" s="778"/>
      <c r="AT9" s="778"/>
      <c r="AU9" s="778"/>
      <c r="AV9" s="778"/>
      <c r="AW9" s="778"/>
      <c r="AX9" s="778"/>
      <c r="AY9" s="778"/>
      <c r="AZ9" s="778"/>
      <c r="BA9" s="778"/>
      <c r="BB9" s="778"/>
      <c r="BC9" s="778"/>
      <c r="BD9" s="778"/>
      <c r="BE9" s="778"/>
      <c r="BF9" s="778"/>
      <c r="BG9" s="778"/>
      <c r="BH9" s="778"/>
      <c r="BI9" s="779"/>
      <c r="BJ9" s="801"/>
      <c r="BK9" s="802"/>
      <c r="BL9" s="802"/>
      <c r="BM9" s="802"/>
      <c r="BN9" s="802"/>
      <c r="BO9" s="802"/>
      <c r="BP9" s="802"/>
      <c r="BQ9" s="802"/>
      <c r="BR9" s="802"/>
      <c r="BS9" s="803"/>
      <c r="BT9" s="49"/>
      <c r="BU9" s="43"/>
      <c r="BY9" s="43"/>
      <c r="BZ9" s="102"/>
      <c r="CA9" s="102"/>
      <c r="CB9" s="102"/>
      <c r="CC9" s="102"/>
      <c r="CD9" s="102"/>
      <c r="CE9" s="102"/>
      <c r="CJ9" s="78" t="s">
        <v>126</v>
      </c>
      <c r="CK9" s="78" t="s">
        <v>121</v>
      </c>
      <c r="CL9" s="103">
        <f t="shared" si="0"/>
        <v>0</v>
      </c>
      <c r="CM9" s="78">
        <f t="shared" si="1"/>
        <v>0</v>
      </c>
      <c r="CN9" s="110">
        <f t="shared" si="2"/>
        <v>0</v>
      </c>
      <c r="CO9" s="105">
        <f t="shared" si="3"/>
        <v>0</v>
      </c>
      <c r="CP9" s="106" t="s">
        <v>111</v>
      </c>
      <c r="CQ9" s="104">
        <f t="shared" si="4"/>
        <v>0</v>
      </c>
      <c r="CR9" s="104">
        <f t="shared" si="5"/>
        <v>0</v>
      </c>
      <c r="CS9" s="110">
        <f t="shared" si="6"/>
        <v>0</v>
      </c>
      <c r="CT9" s="110">
        <f t="shared" si="7"/>
        <v>0</v>
      </c>
      <c r="CU9" s="106" t="s">
        <v>112</v>
      </c>
      <c r="CV9" s="104">
        <f t="shared" si="8"/>
        <v>0</v>
      </c>
      <c r="CW9" s="104">
        <f t="shared" si="9"/>
        <v>0</v>
      </c>
      <c r="CX9" s="104">
        <f t="shared" si="10"/>
        <v>0</v>
      </c>
      <c r="CY9" s="104">
        <f t="shared" si="11"/>
        <v>0</v>
      </c>
      <c r="CZ9" s="106" t="s">
        <v>113</v>
      </c>
      <c r="DA9" s="104">
        <f t="shared" si="12"/>
        <v>0</v>
      </c>
      <c r="DB9" s="104">
        <f t="shared" si="13"/>
        <v>0</v>
      </c>
      <c r="DC9" s="104">
        <f t="shared" si="14"/>
        <v>0</v>
      </c>
      <c r="DD9" s="104">
        <f t="shared" si="15"/>
        <v>0</v>
      </c>
      <c r="DE9" s="106" t="s">
        <v>122</v>
      </c>
      <c r="DF9" s="104">
        <f t="shared" si="16"/>
        <v>0</v>
      </c>
      <c r="DG9" s="104">
        <f t="shared" si="17"/>
        <v>0</v>
      </c>
      <c r="DH9" s="104">
        <f t="shared" si="18"/>
        <v>0</v>
      </c>
      <c r="DI9" s="104">
        <f t="shared" si="19"/>
        <v>0</v>
      </c>
    </row>
    <row r="10" spans="2:113" ht="17.25" customHeight="1">
      <c r="B10" s="807" t="s">
        <v>35</v>
      </c>
      <c r="C10" s="808"/>
      <c r="D10" s="808"/>
      <c r="E10" s="808"/>
      <c r="F10" s="808"/>
      <c r="G10" s="808"/>
      <c r="H10" s="808"/>
      <c r="I10" s="808"/>
      <c r="J10" s="808"/>
      <c r="K10" s="809"/>
      <c r="L10" s="825" t="s">
        <v>154</v>
      </c>
      <c r="M10" s="826"/>
      <c r="N10" s="826"/>
      <c r="O10" s="826"/>
      <c r="P10" s="826"/>
      <c r="Q10" s="826"/>
      <c r="R10" s="826"/>
      <c r="S10" s="826"/>
      <c r="T10" s="826"/>
      <c r="U10" s="826"/>
      <c r="V10" s="826"/>
      <c r="W10" s="826"/>
      <c r="X10" s="826"/>
      <c r="Y10" s="826"/>
      <c r="Z10" s="826"/>
      <c r="AA10" s="826"/>
      <c r="AB10" s="826"/>
      <c r="AC10" s="826"/>
      <c r="AD10" s="826"/>
      <c r="AE10" s="826"/>
      <c r="AF10" s="826"/>
      <c r="AG10" s="826"/>
      <c r="AH10" s="826"/>
      <c r="AI10" s="826"/>
      <c r="AJ10" s="826"/>
      <c r="AK10" s="826"/>
      <c r="AL10" s="826"/>
      <c r="AM10" s="826"/>
      <c r="AN10" s="826"/>
      <c r="AO10" s="826"/>
      <c r="AP10" s="826"/>
      <c r="AQ10" s="826"/>
      <c r="AR10" s="826"/>
      <c r="AS10" s="826"/>
      <c r="AT10" s="826"/>
      <c r="AU10" s="826"/>
      <c r="AV10" s="826"/>
      <c r="AW10" s="826"/>
      <c r="AX10" s="826"/>
      <c r="AY10" s="826"/>
      <c r="AZ10" s="826"/>
      <c r="BA10" s="826"/>
      <c r="BB10" s="826"/>
      <c r="BC10" s="826"/>
      <c r="BD10" s="826"/>
      <c r="BE10" s="826"/>
      <c r="BF10" s="826"/>
      <c r="BG10" s="826"/>
      <c r="BH10" s="826"/>
      <c r="BI10" s="827"/>
      <c r="BJ10" s="801"/>
      <c r="BK10" s="802"/>
      <c r="BL10" s="802"/>
      <c r="BM10" s="802"/>
      <c r="BN10" s="802"/>
      <c r="BO10" s="802"/>
      <c r="BP10" s="802"/>
      <c r="BQ10" s="802"/>
      <c r="BR10" s="802"/>
      <c r="BS10" s="803"/>
      <c r="BT10" s="49"/>
      <c r="BU10" s="43"/>
      <c r="BY10" s="43"/>
      <c r="BZ10" s="102"/>
      <c r="CA10" s="102"/>
      <c r="CB10" s="102"/>
      <c r="CC10" s="102"/>
      <c r="CD10" s="102"/>
      <c r="CE10" s="102"/>
      <c r="CJ10" s="78" t="s">
        <v>127</v>
      </c>
      <c r="CK10" s="78" t="s">
        <v>121</v>
      </c>
      <c r="CL10" s="103">
        <f>SUMIFS($CB$14:$CB$52,$BZ$14:$BZ$52,CJ10,$CA$14:$CA$52,CK10)</f>
        <v>0</v>
      </c>
      <c r="CM10" s="78">
        <f>SUMIFS($CC$14:$CC$52,$BZ$14:$BZ$52,CJ10,$CA$14:$CA$52,CK10)</f>
        <v>0</v>
      </c>
      <c r="CN10" s="110">
        <f t="shared" si="2"/>
        <v>0</v>
      </c>
      <c r="CO10" s="105">
        <f t="shared" si="3"/>
        <v>0</v>
      </c>
      <c r="CP10" s="106" t="s">
        <v>111</v>
      </c>
      <c r="CQ10" s="104">
        <f t="shared" si="4"/>
        <v>0</v>
      </c>
      <c r="CR10" s="104">
        <f t="shared" si="5"/>
        <v>0</v>
      </c>
      <c r="CS10" s="110">
        <f t="shared" si="6"/>
        <v>0</v>
      </c>
      <c r="CT10" s="110">
        <f t="shared" si="7"/>
        <v>0</v>
      </c>
      <c r="CU10" s="106" t="s">
        <v>112</v>
      </c>
      <c r="CV10" s="104">
        <f t="shared" si="8"/>
        <v>0</v>
      </c>
      <c r="CW10" s="104">
        <f t="shared" si="9"/>
        <v>0</v>
      </c>
      <c r="CX10" s="104">
        <f t="shared" si="10"/>
        <v>0</v>
      </c>
      <c r="CY10" s="104">
        <f t="shared" si="11"/>
        <v>0</v>
      </c>
      <c r="CZ10" s="106" t="s">
        <v>113</v>
      </c>
      <c r="DA10" s="104">
        <f t="shared" si="12"/>
        <v>0</v>
      </c>
      <c r="DB10" s="104">
        <f t="shared" si="13"/>
        <v>0</v>
      </c>
      <c r="DC10" s="104">
        <f t="shared" si="14"/>
        <v>0</v>
      </c>
      <c r="DD10" s="104">
        <f t="shared" si="15"/>
        <v>0</v>
      </c>
      <c r="DE10" s="106" t="s">
        <v>122</v>
      </c>
      <c r="DF10" s="104">
        <f t="shared" si="16"/>
        <v>0</v>
      </c>
      <c r="DG10" s="104">
        <f t="shared" si="17"/>
        <v>0</v>
      </c>
      <c r="DH10" s="104">
        <f t="shared" si="18"/>
        <v>0</v>
      </c>
      <c r="DI10" s="104">
        <f t="shared" si="19"/>
        <v>0</v>
      </c>
    </row>
    <row r="11" spans="2:113" ht="17.25" customHeight="1" thickBot="1">
      <c r="B11" s="786"/>
      <c r="C11" s="787"/>
      <c r="D11" s="787"/>
      <c r="E11" s="787"/>
      <c r="F11" s="787"/>
      <c r="G11" s="787"/>
      <c r="H11" s="787"/>
      <c r="I11" s="787"/>
      <c r="J11" s="787"/>
      <c r="K11" s="788"/>
      <c r="L11" s="828"/>
      <c r="M11" s="829"/>
      <c r="N11" s="829"/>
      <c r="O11" s="829"/>
      <c r="P11" s="829"/>
      <c r="Q11" s="829"/>
      <c r="R11" s="829"/>
      <c r="S11" s="829"/>
      <c r="T11" s="829"/>
      <c r="U11" s="829"/>
      <c r="V11" s="829"/>
      <c r="W11" s="829"/>
      <c r="X11" s="829"/>
      <c r="Y11" s="829"/>
      <c r="Z11" s="829"/>
      <c r="AA11" s="829"/>
      <c r="AB11" s="829"/>
      <c r="AC11" s="829"/>
      <c r="AD11" s="829"/>
      <c r="AE11" s="829"/>
      <c r="AF11" s="829"/>
      <c r="AG11" s="829"/>
      <c r="AH11" s="829"/>
      <c r="AI11" s="829"/>
      <c r="AJ11" s="829"/>
      <c r="AK11" s="829"/>
      <c r="AL11" s="829"/>
      <c r="AM11" s="829"/>
      <c r="AN11" s="829"/>
      <c r="AO11" s="829"/>
      <c r="AP11" s="829"/>
      <c r="AQ11" s="829"/>
      <c r="AR11" s="829"/>
      <c r="AS11" s="829"/>
      <c r="AT11" s="829"/>
      <c r="AU11" s="829"/>
      <c r="AV11" s="829"/>
      <c r="AW11" s="829"/>
      <c r="AX11" s="829"/>
      <c r="AY11" s="829"/>
      <c r="AZ11" s="829"/>
      <c r="BA11" s="829"/>
      <c r="BB11" s="829"/>
      <c r="BC11" s="829"/>
      <c r="BD11" s="829"/>
      <c r="BE11" s="829"/>
      <c r="BF11" s="829"/>
      <c r="BG11" s="829"/>
      <c r="BH11" s="829"/>
      <c r="BI11" s="830"/>
      <c r="BJ11" s="804"/>
      <c r="BK11" s="805"/>
      <c r="BL11" s="805"/>
      <c r="BM11" s="805"/>
      <c r="BN11" s="805"/>
      <c r="BO11" s="805"/>
      <c r="BP11" s="805"/>
      <c r="BQ11" s="805"/>
      <c r="BR11" s="805"/>
      <c r="BS11" s="806"/>
      <c r="BT11" s="49"/>
      <c r="BU11" s="43"/>
      <c r="BY11" s="43"/>
      <c r="BZ11" s="102"/>
      <c r="CA11" s="102"/>
      <c r="CB11" s="102"/>
      <c r="CC11" s="102"/>
      <c r="CD11" s="102"/>
      <c r="CE11" s="102"/>
      <c r="CJ11" s="78" t="s">
        <v>128</v>
      </c>
      <c r="CK11" s="78" t="s">
        <v>121</v>
      </c>
      <c r="CL11" s="103">
        <f t="shared" si="0"/>
        <v>0</v>
      </c>
      <c r="CM11" s="78">
        <f t="shared" si="1"/>
        <v>0</v>
      </c>
      <c r="CN11" s="110">
        <f t="shared" si="2"/>
        <v>0</v>
      </c>
      <c r="CO11" s="105">
        <f t="shared" si="3"/>
        <v>0</v>
      </c>
      <c r="CP11" s="106" t="s">
        <v>111</v>
      </c>
      <c r="CQ11" s="104">
        <f t="shared" si="4"/>
        <v>0</v>
      </c>
      <c r="CR11" s="104">
        <f t="shared" si="5"/>
        <v>0</v>
      </c>
      <c r="CS11" s="110">
        <f t="shared" si="6"/>
        <v>0</v>
      </c>
      <c r="CT11" s="110">
        <f t="shared" si="7"/>
        <v>0</v>
      </c>
      <c r="CU11" s="106" t="s">
        <v>112</v>
      </c>
      <c r="CV11" s="104">
        <f t="shared" si="8"/>
        <v>0</v>
      </c>
      <c r="CW11" s="104">
        <f t="shared" si="9"/>
        <v>0</v>
      </c>
      <c r="CX11" s="104">
        <f t="shared" si="10"/>
        <v>0</v>
      </c>
      <c r="CY11" s="104">
        <f t="shared" si="11"/>
        <v>0</v>
      </c>
      <c r="CZ11" s="106" t="s">
        <v>113</v>
      </c>
      <c r="DA11" s="104">
        <f t="shared" si="12"/>
        <v>0</v>
      </c>
      <c r="DB11" s="104">
        <f t="shared" si="13"/>
        <v>0</v>
      </c>
      <c r="DC11" s="104">
        <f t="shared" si="14"/>
        <v>0</v>
      </c>
      <c r="DD11" s="104">
        <f t="shared" si="15"/>
        <v>0</v>
      </c>
      <c r="DE11" s="106" t="s">
        <v>122</v>
      </c>
      <c r="DF11" s="104">
        <f t="shared" si="16"/>
        <v>0</v>
      </c>
      <c r="DG11" s="104">
        <f t="shared" si="17"/>
        <v>0</v>
      </c>
      <c r="DH11" s="104">
        <f t="shared" si="18"/>
        <v>0</v>
      </c>
      <c r="DI11" s="104">
        <f t="shared" si="19"/>
        <v>0</v>
      </c>
    </row>
    <row r="12" spans="2:113" ht="16.5" customHeight="1">
      <c r="B12" s="730" t="s">
        <v>36</v>
      </c>
      <c r="C12" s="731"/>
      <c r="D12" s="731"/>
      <c r="E12" s="731"/>
      <c r="F12" s="731"/>
      <c r="G12" s="731"/>
      <c r="H12" s="731"/>
      <c r="I12" s="731"/>
      <c r="J12" s="731"/>
      <c r="K12" s="732"/>
      <c r="L12" s="736" t="s">
        <v>37</v>
      </c>
      <c r="M12" s="731"/>
      <c r="N12" s="731"/>
      <c r="O12" s="731"/>
      <c r="P12" s="731"/>
      <c r="Q12" s="732"/>
      <c r="R12" s="738" t="s">
        <v>40</v>
      </c>
      <c r="S12" s="739"/>
      <c r="T12" s="739"/>
      <c r="U12" s="739"/>
      <c r="V12" s="739"/>
      <c r="W12" s="739"/>
      <c r="X12" s="739"/>
      <c r="Y12" s="739"/>
      <c r="Z12" s="739"/>
      <c r="AA12" s="739"/>
      <c r="AB12" s="739"/>
      <c r="AC12" s="739"/>
      <c r="AD12" s="739"/>
      <c r="AE12" s="739"/>
      <c r="AF12" s="739"/>
      <c r="AG12" s="739"/>
      <c r="AH12" s="739"/>
      <c r="AI12" s="739"/>
      <c r="AJ12" s="740"/>
      <c r="AK12" s="741" t="s">
        <v>51</v>
      </c>
      <c r="AL12" s="742"/>
      <c r="AM12" s="742"/>
      <c r="AN12" s="742"/>
      <c r="AO12" s="742"/>
      <c r="AP12" s="742"/>
      <c r="AQ12" s="742"/>
      <c r="AR12" s="743"/>
      <c r="AS12" s="744" t="s">
        <v>129</v>
      </c>
      <c r="AT12" s="745"/>
      <c r="AU12" s="745"/>
      <c r="AV12" s="745"/>
      <c r="AW12" s="745"/>
      <c r="AX12" s="745"/>
      <c r="AY12" s="745"/>
      <c r="AZ12" s="745"/>
      <c r="BA12" s="745"/>
      <c r="BB12" s="745"/>
      <c r="BC12" s="746"/>
      <c r="BD12" s="741" t="s">
        <v>48</v>
      </c>
      <c r="BE12" s="742"/>
      <c r="BF12" s="742"/>
      <c r="BG12" s="742"/>
      <c r="BH12" s="742"/>
      <c r="BI12" s="747"/>
      <c r="BJ12" s="753" t="s">
        <v>47</v>
      </c>
      <c r="BK12" s="754"/>
      <c r="BL12" s="754"/>
      <c r="BM12" s="755"/>
      <c r="BN12" s="759" t="s">
        <v>49</v>
      </c>
      <c r="BO12" s="742"/>
      <c r="BP12" s="742"/>
      <c r="BQ12" s="742"/>
      <c r="BR12" s="742"/>
      <c r="BS12" s="760"/>
      <c r="BT12" s="49"/>
      <c r="BU12" s="43"/>
      <c r="BY12" s="43"/>
      <c r="BZ12" s="763" t="s">
        <v>130</v>
      </c>
      <c r="CA12" s="763"/>
      <c r="CB12" s="763"/>
      <c r="CC12" s="763"/>
      <c r="CD12" s="763" t="s">
        <v>131</v>
      </c>
      <c r="CE12" s="763"/>
      <c r="CF12" s="763"/>
      <c r="CG12" s="763"/>
      <c r="CH12" s="763"/>
      <c r="CJ12" s="78" t="s">
        <v>132</v>
      </c>
      <c r="CK12" s="78" t="s">
        <v>121</v>
      </c>
      <c r="CL12" s="103">
        <f t="shared" si="0"/>
        <v>0</v>
      </c>
      <c r="CM12" s="78">
        <f t="shared" si="1"/>
        <v>0</v>
      </c>
      <c r="CN12" s="110">
        <f t="shared" si="2"/>
        <v>0</v>
      </c>
      <c r="CO12" s="105">
        <f t="shared" si="3"/>
        <v>0</v>
      </c>
      <c r="CP12" s="106" t="s">
        <v>111</v>
      </c>
      <c r="CQ12" s="104">
        <f t="shared" si="4"/>
        <v>0</v>
      </c>
      <c r="CR12" s="104">
        <f t="shared" si="5"/>
        <v>0</v>
      </c>
      <c r="CS12" s="110">
        <f t="shared" si="6"/>
        <v>0</v>
      </c>
      <c r="CT12" s="110">
        <f t="shared" si="7"/>
        <v>0</v>
      </c>
      <c r="CU12" s="106" t="s">
        <v>112</v>
      </c>
      <c r="CV12" s="104">
        <f t="shared" si="8"/>
        <v>0</v>
      </c>
      <c r="CW12" s="104">
        <f t="shared" si="9"/>
        <v>0</v>
      </c>
      <c r="CX12" s="104">
        <f t="shared" si="10"/>
        <v>0</v>
      </c>
      <c r="CY12" s="104">
        <f t="shared" si="11"/>
        <v>0</v>
      </c>
      <c r="CZ12" s="106" t="s">
        <v>113</v>
      </c>
      <c r="DA12" s="104">
        <f t="shared" si="12"/>
        <v>0</v>
      </c>
      <c r="DB12" s="104">
        <f t="shared" si="13"/>
        <v>0</v>
      </c>
      <c r="DC12" s="104">
        <f t="shared" si="14"/>
        <v>0</v>
      </c>
      <c r="DD12" s="104">
        <f t="shared" si="15"/>
        <v>0</v>
      </c>
      <c r="DE12" s="106" t="s">
        <v>122</v>
      </c>
      <c r="DF12" s="104">
        <f t="shared" si="16"/>
        <v>0</v>
      </c>
      <c r="DG12" s="104">
        <f t="shared" si="17"/>
        <v>0</v>
      </c>
      <c r="DH12" s="104">
        <f t="shared" si="18"/>
        <v>0</v>
      </c>
      <c r="DI12" s="104">
        <f t="shared" si="19"/>
        <v>0</v>
      </c>
    </row>
    <row r="13" spans="2:113" ht="16.5" customHeight="1">
      <c r="B13" s="733"/>
      <c r="C13" s="734"/>
      <c r="D13" s="734"/>
      <c r="E13" s="734"/>
      <c r="F13" s="734"/>
      <c r="G13" s="734"/>
      <c r="H13" s="734"/>
      <c r="I13" s="734"/>
      <c r="J13" s="734"/>
      <c r="K13" s="735"/>
      <c r="L13" s="737"/>
      <c r="M13" s="734"/>
      <c r="N13" s="734"/>
      <c r="O13" s="734"/>
      <c r="P13" s="734"/>
      <c r="Q13" s="735"/>
      <c r="R13" s="764" t="s">
        <v>133</v>
      </c>
      <c r="S13" s="765"/>
      <c r="T13" s="765"/>
      <c r="U13" s="765"/>
      <c r="V13" s="765"/>
      <c r="W13" s="765"/>
      <c r="X13" s="765"/>
      <c r="Y13" s="765"/>
      <c r="Z13" s="765"/>
      <c r="AA13" s="765"/>
      <c r="AB13" s="765"/>
      <c r="AC13" s="765"/>
      <c r="AD13" s="765"/>
      <c r="AE13" s="765"/>
      <c r="AF13" s="765"/>
      <c r="AG13" s="765"/>
      <c r="AH13" s="765"/>
      <c r="AI13" s="765"/>
      <c r="AJ13" s="766"/>
      <c r="AK13" s="767" t="s">
        <v>50</v>
      </c>
      <c r="AL13" s="757"/>
      <c r="AM13" s="757"/>
      <c r="AN13" s="757"/>
      <c r="AO13" s="757"/>
      <c r="AP13" s="757"/>
      <c r="AQ13" s="757"/>
      <c r="AR13" s="768"/>
      <c r="AS13" s="769" t="s">
        <v>134</v>
      </c>
      <c r="AT13" s="770"/>
      <c r="AU13" s="770"/>
      <c r="AV13" s="770"/>
      <c r="AW13" s="770"/>
      <c r="AX13" s="770"/>
      <c r="AY13" s="770"/>
      <c r="AZ13" s="771" t="s">
        <v>135</v>
      </c>
      <c r="BA13" s="772"/>
      <c r="BB13" s="772"/>
      <c r="BC13" s="773"/>
      <c r="BD13" s="748"/>
      <c r="BE13" s="749"/>
      <c r="BF13" s="749"/>
      <c r="BG13" s="749"/>
      <c r="BH13" s="749"/>
      <c r="BI13" s="750"/>
      <c r="BJ13" s="756"/>
      <c r="BK13" s="757"/>
      <c r="BL13" s="757"/>
      <c r="BM13" s="758"/>
      <c r="BN13" s="761"/>
      <c r="BO13" s="749"/>
      <c r="BP13" s="749"/>
      <c r="BQ13" s="749"/>
      <c r="BR13" s="749"/>
      <c r="BS13" s="762"/>
      <c r="BT13" s="49"/>
      <c r="BU13" s="43"/>
      <c r="BY13" s="43"/>
      <c r="BZ13" s="123" t="s">
        <v>136</v>
      </c>
      <c r="CA13" s="123" t="s">
        <v>137</v>
      </c>
      <c r="CB13" s="113" t="s">
        <v>26</v>
      </c>
      <c r="CC13" s="113" t="s">
        <v>138</v>
      </c>
      <c r="CD13" s="123" t="s">
        <v>136</v>
      </c>
      <c r="CE13" s="123" t="s">
        <v>137</v>
      </c>
      <c r="CF13" s="113" t="s">
        <v>139</v>
      </c>
      <c r="CG13" s="113" t="s">
        <v>26</v>
      </c>
      <c r="CH13" s="113" t="s">
        <v>138</v>
      </c>
      <c r="CJ13" s="78" t="s">
        <v>140</v>
      </c>
      <c r="CK13" s="78" t="s">
        <v>121</v>
      </c>
      <c r="CL13" s="103">
        <f t="shared" si="0"/>
        <v>0</v>
      </c>
      <c r="CM13" s="78">
        <f t="shared" si="1"/>
        <v>0</v>
      </c>
      <c r="CN13" s="110">
        <f t="shared" si="2"/>
        <v>0</v>
      </c>
      <c r="CO13" s="105">
        <f t="shared" si="3"/>
        <v>0</v>
      </c>
      <c r="CP13" s="106" t="s">
        <v>111</v>
      </c>
      <c r="CQ13" s="104">
        <f t="shared" si="4"/>
        <v>0</v>
      </c>
      <c r="CR13" s="104">
        <f t="shared" si="5"/>
        <v>0</v>
      </c>
      <c r="CS13" s="110">
        <f t="shared" si="6"/>
        <v>0</v>
      </c>
      <c r="CT13" s="110">
        <f t="shared" si="7"/>
        <v>0</v>
      </c>
      <c r="CU13" s="106" t="s">
        <v>112</v>
      </c>
      <c r="CV13" s="104">
        <f t="shared" si="8"/>
        <v>0</v>
      </c>
      <c r="CW13" s="104">
        <f t="shared" si="9"/>
        <v>0</v>
      </c>
      <c r="CX13" s="104">
        <f t="shared" si="10"/>
        <v>0</v>
      </c>
      <c r="CY13" s="104">
        <f t="shared" si="11"/>
        <v>0</v>
      </c>
      <c r="CZ13" s="106" t="s">
        <v>113</v>
      </c>
      <c r="DA13" s="104">
        <f t="shared" si="12"/>
        <v>0</v>
      </c>
      <c r="DB13" s="104">
        <f t="shared" si="13"/>
        <v>0</v>
      </c>
      <c r="DC13" s="104">
        <f t="shared" si="14"/>
        <v>0</v>
      </c>
      <c r="DD13" s="104">
        <f t="shared" si="15"/>
        <v>0</v>
      </c>
      <c r="DE13" s="106" t="s">
        <v>122</v>
      </c>
      <c r="DF13" s="104">
        <f t="shared" si="16"/>
        <v>0</v>
      </c>
      <c r="DG13" s="104">
        <f t="shared" si="17"/>
        <v>0</v>
      </c>
      <c r="DH13" s="104">
        <f t="shared" si="18"/>
        <v>0</v>
      </c>
      <c r="DI13" s="104">
        <f t="shared" si="19"/>
        <v>0</v>
      </c>
    </row>
    <row r="14" spans="2:113" ht="16.5" customHeight="1">
      <c r="B14" s="847" t="s">
        <v>30</v>
      </c>
      <c r="C14" s="848"/>
      <c r="D14" s="848">
        <v>60</v>
      </c>
      <c r="E14" s="848"/>
      <c r="F14" s="649" t="s">
        <v>26</v>
      </c>
      <c r="G14" s="649"/>
      <c r="H14" s="849">
        <v>4</v>
      </c>
      <c r="I14" s="849"/>
      <c r="J14" s="649" t="s">
        <v>25</v>
      </c>
      <c r="K14" s="651"/>
      <c r="L14" s="723">
        <f>IFERROR(DATEDIF(BX14,BX15+1,"Y"),"")</f>
        <v>6</v>
      </c>
      <c r="M14" s="724"/>
      <c r="N14" s="724"/>
      <c r="O14" s="687">
        <f>IFERROR(DATEDIF(BX14,BX15+1,"YM"),"")</f>
        <v>0</v>
      </c>
      <c r="P14" s="687"/>
      <c r="Q14" s="688"/>
      <c r="R14" s="693" t="s">
        <v>39</v>
      </c>
      <c r="S14" s="694"/>
      <c r="T14" s="694"/>
      <c r="U14" s="694"/>
      <c r="V14" s="694"/>
      <c r="W14" s="694"/>
      <c r="X14" s="694"/>
      <c r="Y14" s="694"/>
      <c r="Z14" s="694"/>
      <c r="AA14" s="694"/>
      <c r="AB14" s="694"/>
      <c r="AC14" s="694"/>
      <c r="AD14" s="694"/>
      <c r="AE14" s="694"/>
      <c r="AF14" s="694"/>
      <c r="AG14" s="694"/>
      <c r="AH14" s="694"/>
      <c r="AI14" s="694"/>
      <c r="AJ14" s="695"/>
      <c r="AK14" s="699" t="s">
        <v>155</v>
      </c>
      <c r="AL14" s="700"/>
      <c r="AM14" s="700"/>
      <c r="AN14" s="700"/>
      <c r="AO14" s="700"/>
      <c r="AP14" s="700"/>
      <c r="AQ14" s="700"/>
      <c r="AR14" s="701"/>
      <c r="AS14" s="625" t="s">
        <v>141</v>
      </c>
      <c r="AT14" s="626"/>
      <c r="AU14" s="626"/>
      <c r="AV14" s="626"/>
      <c r="AW14" s="626"/>
      <c r="AX14" s="626"/>
      <c r="AY14" s="627"/>
      <c r="AZ14" s="124">
        <v>1</v>
      </c>
      <c r="BA14" s="395" t="s">
        <v>26</v>
      </c>
      <c r="BB14" s="124">
        <v>6</v>
      </c>
      <c r="BC14" s="395" t="s">
        <v>138</v>
      </c>
      <c r="BD14" s="708" t="s">
        <v>42</v>
      </c>
      <c r="BE14" s="709"/>
      <c r="BF14" s="709"/>
      <c r="BG14" s="709"/>
      <c r="BH14" s="709"/>
      <c r="BI14" s="710"/>
      <c r="BJ14" s="564" t="s">
        <v>44</v>
      </c>
      <c r="BK14" s="565"/>
      <c r="BL14" s="565"/>
      <c r="BM14" s="714"/>
      <c r="BN14" s="564" t="s">
        <v>45</v>
      </c>
      <c r="BO14" s="565"/>
      <c r="BP14" s="565"/>
      <c r="BQ14" s="565"/>
      <c r="BR14" s="565"/>
      <c r="BS14" s="566"/>
      <c r="BT14" s="49"/>
      <c r="BU14" s="30"/>
      <c r="BV14" s="50">
        <f>IF(B14="S",25,IF(B14="H",88,IF(B14="R",118,)))</f>
        <v>25</v>
      </c>
      <c r="BW14" s="50">
        <f>D14+BV14</f>
        <v>85</v>
      </c>
      <c r="BX14" s="114">
        <f>DATE(BW14,H14,1)</f>
        <v>31138</v>
      </c>
      <c r="BY14" s="43"/>
      <c r="BZ14" s="682" t="str">
        <f>BN14</f>
        <v>認可保育所</v>
      </c>
      <c r="CA14" s="682" t="str">
        <f>BJ14</f>
        <v>常勤</v>
      </c>
      <c r="CB14" s="509">
        <f>L14</f>
        <v>6</v>
      </c>
      <c r="CC14" s="599">
        <f>O14</f>
        <v>0</v>
      </c>
      <c r="CD14" s="123" t="str">
        <f>BN14</f>
        <v>認可保育所</v>
      </c>
      <c r="CE14" s="115" t="str">
        <f>BJ14</f>
        <v>常勤</v>
      </c>
      <c r="CF14" s="123" t="str">
        <f t="shared" ref="CF14:CF52" si="20">AS14</f>
        <v>主任保育士</v>
      </c>
      <c r="CG14" s="113">
        <f>AZ14</f>
        <v>1</v>
      </c>
      <c r="CH14" s="113">
        <f>BB14</f>
        <v>6</v>
      </c>
      <c r="CJ14" s="78" t="s">
        <v>142</v>
      </c>
      <c r="CK14" s="78" t="s">
        <v>121</v>
      </c>
      <c r="CL14" s="103">
        <f>SUMIFS($CB$14:$CB$52,$BZ$14:$BZ$52,CJ14,$CA$14:$CA$52,CK14)</f>
        <v>0</v>
      </c>
      <c r="CM14" s="78">
        <f>SUMIFS($CC$14:$CC$52,$BZ$14:$BZ$52,CJ14,$CA$14:$CA$52,CK14)</f>
        <v>0</v>
      </c>
      <c r="CN14" s="110">
        <f>((SUMIFS($CB$14:$CB$52,$BZ$14:$BZ$52,CJ14,$CA$14:$CA$52,CK14))+(INT(CM14/12)))</f>
        <v>0</v>
      </c>
      <c r="CO14" s="105">
        <f>MOD(SUMIFS($CC$14:$CC$52,$BZ$14:$BZ$52,CJ14,$CA$14:$CA$52,CK14),12)</f>
        <v>0</v>
      </c>
      <c r="CP14" s="106" t="s">
        <v>111</v>
      </c>
      <c r="CQ14" s="104">
        <f t="shared" si="4"/>
        <v>0</v>
      </c>
      <c r="CR14" s="104">
        <f>SUMIFS($CH$14:$CH$52,$CD$14:$CD$52,CJ14,$CE$14:$CE$52,CK14,$CF$14:$CF$52,CP14)</f>
        <v>0</v>
      </c>
      <c r="CS14" s="110">
        <f t="shared" si="6"/>
        <v>0</v>
      </c>
      <c r="CT14" s="110">
        <f t="shared" si="7"/>
        <v>0</v>
      </c>
      <c r="CU14" s="106" t="s">
        <v>112</v>
      </c>
      <c r="CV14" s="104">
        <f t="shared" si="8"/>
        <v>0</v>
      </c>
      <c r="CW14" s="104">
        <f t="shared" si="9"/>
        <v>0</v>
      </c>
      <c r="CX14" s="104">
        <f t="shared" si="10"/>
        <v>0</v>
      </c>
      <c r="CY14" s="104">
        <f t="shared" si="11"/>
        <v>0</v>
      </c>
      <c r="CZ14" s="106" t="s">
        <v>113</v>
      </c>
      <c r="DA14" s="104">
        <f t="shared" si="12"/>
        <v>0</v>
      </c>
      <c r="DB14" s="104">
        <f t="shared" si="13"/>
        <v>0</v>
      </c>
      <c r="DC14" s="104">
        <f t="shared" si="14"/>
        <v>0</v>
      </c>
      <c r="DD14" s="104">
        <f t="shared" si="15"/>
        <v>0</v>
      </c>
    </row>
    <row r="15" spans="2:113" ht="16.5" customHeight="1">
      <c r="B15" s="683" t="s">
        <v>27</v>
      </c>
      <c r="C15" s="684"/>
      <c r="D15" s="684"/>
      <c r="E15" s="684"/>
      <c r="F15" s="684"/>
      <c r="G15" s="684"/>
      <c r="H15" s="684"/>
      <c r="I15" s="684"/>
      <c r="J15" s="684"/>
      <c r="K15" s="685"/>
      <c r="L15" s="725"/>
      <c r="M15" s="726"/>
      <c r="N15" s="726"/>
      <c r="O15" s="689"/>
      <c r="P15" s="689"/>
      <c r="Q15" s="690"/>
      <c r="R15" s="696"/>
      <c r="S15" s="697"/>
      <c r="T15" s="697"/>
      <c r="U15" s="697"/>
      <c r="V15" s="697"/>
      <c r="W15" s="697"/>
      <c r="X15" s="697"/>
      <c r="Y15" s="697"/>
      <c r="Z15" s="697"/>
      <c r="AA15" s="697"/>
      <c r="AB15" s="697"/>
      <c r="AC15" s="697"/>
      <c r="AD15" s="697"/>
      <c r="AE15" s="697"/>
      <c r="AF15" s="697"/>
      <c r="AG15" s="697"/>
      <c r="AH15" s="697"/>
      <c r="AI15" s="697"/>
      <c r="AJ15" s="698"/>
      <c r="AK15" s="702"/>
      <c r="AL15" s="703"/>
      <c r="AM15" s="703"/>
      <c r="AN15" s="703"/>
      <c r="AO15" s="703"/>
      <c r="AP15" s="703"/>
      <c r="AQ15" s="703"/>
      <c r="AR15" s="704"/>
      <c r="AS15" s="603" t="s">
        <v>143</v>
      </c>
      <c r="AT15" s="604"/>
      <c r="AU15" s="604"/>
      <c r="AV15" s="604"/>
      <c r="AW15" s="604"/>
      <c r="AX15" s="604"/>
      <c r="AY15" s="605"/>
      <c r="AZ15" s="126">
        <v>2</v>
      </c>
      <c r="BA15" s="397" t="s">
        <v>26</v>
      </c>
      <c r="BB15" s="126">
        <v>6</v>
      </c>
      <c r="BC15" s="397" t="s">
        <v>138</v>
      </c>
      <c r="BD15" s="711"/>
      <c r="BE15" s="712"/>
      <c r="BF15" s="712"/>
      <c r="BG15" s="712"/>
      <c r="BH15" s="712"/>
      <c r="BI15" s="713"/>
      <c r="BJ15" s="567"/>
      <c r="BK15" s="568"/>
      <c r="BL15" s="568"/>
      <c r="BM15" s="715"/>
      <c r="BN15" s="567"/>
      <c r="BO15" s="568"/>
      <c r="BP15" s="568"/>
      <c r="BQ15" s="568"/>
      <c r="BR15" s="568"/>
      <c r="BS15" s="569"/>
      <c r="BT15" s="49"/>
      <c r="BU15" s="30"/>
      <c r="BV15" s="50">
        <f>IF(B16="S",25,IF(B16="H",88,IF(B16="R",118,)))</f>
        <v>88</v>
      </c>
      <c r="BW15" s="50">
        <f>D16+BV15</f>
        <v>91</v>
      </c>
      <c r="BX15" s="114">
        <f>DATE(BW15,H16,31)</f>
        <v>33328</v>
      </c>
      <c r="BY15" s="43"/>
      <c r="BZ15" s="574"/>
      <c r="CA15" s="574"/>
      <c r="CB15" s="509"/>
      <c r="CC15" s="599"/>
      <c r="CD15" s="123" t="str">
        <f>BN14</f>
        <v>認可保育所</v>
      </c>
      <c r="CE15" s="123" t="str">
        <f>BJ14</f>
        <v>常勤</v>
      </c>
      <c r="CF15" s="123" t="str">
        <f t="shared" si="20"/>
        <v>施設長</v>
      </c>
      <c r="CG15" s="113">
        <f>AZ15</f>
        <v>2</v>
      </c>
      <c r="CH15" s="113">
        <f>BB15</f>
        <v>6</v>
      </c>
      <c r="CJ15" s="78" t="s">
        <v>156</v>
      </c>
      <c r="CK15" s="78" t="s">
        <v>121</v>
      </c>
      <c r="CL15" s="103">
        <f>SUMIFS($CB$14:$CB$52,$BZ$14:$BZ$52,CJ15,$CA$14:$CA$52,CK15)</f>
        <v>35</v>
      </c>
      <c r="CM15" s="78">
        <f>SUMIFS($CC$14:$CC$52,$BZ$14:$BZ$52,CJ15,$CA$14:$CA$52,CK15)</f>
        <v>0</v>
      </c>
      <c r="CN15" s="110">
        <f>((SUMIFS($CB$14:$CB$52,$BZ$14:$BZ$52,CJ15,$CA$14:$CA$52,CK15))+(INT(CM15/12)))</f>
        <v>35</v>
      </c>
      <c r="CO15" s="105">
        <f>MOD(SUMIFS($CC$14:$CC$52,$BZ$14:$BZ$52,CJ15,$CA$14:$CA$52,CK15),12)</f>
        <v>0</v>
      </c>
      <c r="CP15" s="106" t="s">
        <v>111</v>
      </c>
      <c r="CQ15" s="104">
        <f t="shared" si="4"/>
        <v>1</v>
      </c>
      <c r="CR15" s="104">
        <f>SUMIFS($CH$14:$CH$52,$CD$14:$CD$52,CJ15,$CE$14:$CE$52,CK15,$CF$14:$CF$52,CP15)</f>
        <v>6</v>
      </c>
      <c r="CS15" s="110">
        <f t="shared" si="6"/>
        <v>1</v>
      </c>
      <c r="CT15" s="110">
        <f t="shared" si="7"/>
        <v>6</v>
      </c>
      <c r="CU15" s="106" t="s">
        <v>112</v>
      </c>
      <c r="CV15" s="104">
        <f t="shared" si="8"/>
        <v>0</v>
      </c>
      <c r="CW15" s="104">
        <f t="shared" si="9"/>
        <v>0</v>
      </c>
      <c r="CX15" s="104">
        <f t="shared" si="10"/>
        <v>0</v>
      </c>
      <c r="CY15" s="104">
        <f t="shared" si="11"/>
        <v>0</v>
      </c>
      <c r="CZ15" s="106" t="s">
        <v>113</v>
      </c>
      <c r="DA15" s="104">
        <f t="shared" si="12"/>
        <v>0</v>
      </c>
      <c r="DB15" s="104">
        <f t="shared" si="13"/>
        <v>0</v>
      </c>
      <c r="DC15" s="104">
        <f t="shared" si="14"/>
        <v>0</v>
      </c>
      <c r="DD15" s="104">
        <f t="shared" si="15"/>
        <v>0</v>
      </c>
    </row>
    <row r="16" spans="2:113" ht="16.5" customHeight="1">
      <c r="B16" s="845" t="s">
        <v>81</v>
      </c>
      <c r="C16" s="846"/>
      <c r="D16" s="846">
        <v>3</v>
      </c>
      <c r="E16" s="846"/>
      <c r="F16" s="662" t="s">
        <v>26</v>
      </c>
      <c r="G16" s="662"/>
      <c r="H16" s="850">
        <v>3</v>
      </c>
      <c r="I16" s="850"/>
      <c r="J16" s="662" t="s">
        <v>25</v>
      </c>
      <c r="K16" s="677"/>
      <c r="L16" s="727"/>
      <c r="M16" s="728"/>
      <c r="N16" s="728"/>
      <c r="O16" s="691"/>
      <c r="P16" s="691"/>
      <c r="Q16" s="692"/>
      <c r="R16" s="717" t="s">
        <v>41</v>
      </c>
      <c r="S16" s="718"/>
      <c r="T16" s="718"/>
      <c r="U16" s="718"/>
      <c r="V16" s="718"/>
      <c r="W16" s="718"/>
      <c r="X16" s="718"/>
      <c r="Y16" s="718"/>
      <c r="Z16" s="718"/>
      <c r="AA16" s="718"/>
      <c r="AB16" s="718"/>
      <c r="AC16" s="718"/>
      <c r="AD16" s="718"/>
      <c r="AE16" s="718"/>
      <c r="AF16" s="718"/>
      <c r="AG16" s="718"/>
      <c r="AH16" s="718"/>
      <c r="AI16" s="718"/>
      <c r="AJ16" s="719"/>
      <c r="AK16" s="705"/>
      <c r="AL16" s="706"/>
      <c r="AM16" s="706"/>
      <c r="AN16" s="706"/>
      <c r="AO16" s="706"/>
      <c r="AP16" s="706"/>
      <c r="AQ16" s="706"/>
      <c r="AR16" s="707"/>
      <c r="AS16" s="672" t="s">
        <v>157</v>
      </c>
      <c r="AT16" s="673"/>
      <c r="AU16" s="673"/>
      <c r="AV16" s="673"/>
      <c r="AW16" s="673"/>
      <c r="AX16" s="673"/>
      <c r="AY16" s="674"/>
      <c r="AZ16" s="128">
        <v>3</v>
      </c>
      <c r="BA16" s="399" t="s">
        <v>26</v>
      </c>
      <c r="BB16" s="128">
        <v>2</v>
      </c>
      <c r="BC16" s="399" t="s">
        <v>138</v>
      </c>
      <c r="BD16" s="720" t="s">
        <v>43</v>
      </c>
      <c r="BE16" s="571"/>
      <c r="BF16" s="571"/>
      <c r="BG16" s="571"/>
      <c r="BH16" s="571"/>
      <c r="BI16" s="716"/>
      <c r="BJ16" s="570"/>
      <c r="BK16" s="571"/>
      <c r="BL16" s="571"/>
      <c r="BM16" s="716"/>
      <c r="BN16" s="570"/>
      <c r="BO16" s="571"/>
      <c r="BP16" s="571"/>
      <c r="BQ16" s="571"/>
      <c r="BR16" s="571"/>
      <c r="BS16" s="572"/>
      <c r="BT16" s="49"/>
      <c r="BU16" s="30"/>
      <c r="BY16" s="43"/>
      <c r="BZ16" s="575"/>
      <c r="CA16" s="575"/>
      <c r="CB16" s="509"/>
      <c r="CC16" s="599"/>
      <c r="CD16" s="123" t="str">
        <f>BN14</f>
        <v>認可保育所</v>
      </c>
      <c r="CE16" s="123" t="str">
        <f>BJ14</f>
        <v>常勤</v>
      </c>
      <c r="CF16" s="123" t="str">
        <f t="shared" si="20"/>
        <v>主幹保育教諭</v>
      </c>
      <c r="CG16" s="113">
        <f>AZ16</f>
        <v>3</v>
      </c>
      <c r="CH16" s="113">
        <f>BB16</f>
        <v>2</v>
      </c>
      <c r="CN16" s="43"/>
      <c r="CO16" s="43"/>
      <c r="CP16" s="43"/>
      <c r="CQ16" s="43"/>
      <c r="CR16" s="43"/>
      <c r="CS16" s="43"/>
      <c r="CT16" s="43"/>
      <c r="CU16" s="43"/>
      <c r="CV16" s="43"/>
      <c r="CW16" s="43"/>
      <c r="CX16" s="43"/>
    </row>
    <row r="17" spans="2:102" ht="16.5" customHeight="1">
      <c r="B17" s="847" t="s">
        <v>31</v>
      </c>
      <c r="C17" s="848"/>
      <c r="D17" s="848">
        <v>3</v>
      </c>
      <c r="E17" s="848"/>
      <c r="F17" s="649" t="s">
        <v>26</v>
      </c>
      <c r="G17" s="649"/>
      <c r="H17" s="849">
        <v>4</v>
      </c>
      <c r="I17" s="849"/>
      <c r="J17" s="649" t="s">
        <v>25</v>
      </c>
      <c r="K17" s="651"/>
      <c r="L17" s="723">
        <f>IFERROR(DATEDIF(BX17,BX18+1,"Y"),"")</f>
        <v>35</v>
      </c>
      <c r="M17" s="724"/>
      <c r="N17" s="724"/>
      <c r="O17" s="687">
        <f>IFERROR(DATEDIF(BX17,BX18+1,"YM"),"")</f>
        <v>0</v>
      </c>
      <c r="P17" s="687"/>
      <c r="Q17" s="688"/>
      <c r="R17" s="693" t="s">
        <v>158</v>
      </c>
      <c r="S17" s="694"/>
      <c r="T17" s="694"/>
      <c r="U17" s="694"/>
      <c r="V17" s="694"/>
      <c r="W17" s="694"/>
      <c r="X17" s="694"/>
      <c r="Y17" s="694"/>
      <c r="Z17" s="694"/>
      <c r="AA17" s="694"/>
      <c r="AB17" s="694"/>
      <c r="AC17" s="694"/>
      <c r="AD17" s="694"/>
      <c r="AE17" s="694"/>
      <c r="AF17" s="694"/>
      <c r="AG17" s="694"/>
      <c r="AH17" s="694"/>
      <c r="AI17" s="694"/>
      <c r="AJ17" s="695"/>
      <c r="AK17" s="699" t="s">
        <v>159</v>
      </c>
      <c r="AL17" s="700"/>
      <c r="AM17" s="700"/>
      <c r="AN17" s="700"/>
      <c r="AO17" s="700"/>
      <c r="AP17" s="700"/>
      <c r="AQ17" s="700"/>
      <c r="AR17" s="701"/>
      <c r="AS17" s="625" t="s">
        <v>143</v>
      </c>
      <c r="AT17" s="626"/>
      <c r="AU17" s="626"/>
      <c r="AV17" s="626"/>
      <c r="AW17" s="626"/>
      <c r="AX17" s="626"/>
      <c r="AY17" s="627"/>
      <c r="AZ17" s="124">
        <v>1</v>
      </c>
      <c r="BA17" s="395" t="s">
        <v>26</v>
      </c>
      <c r="BB17" s="124">
        <v>6</v>
      </c>
      <c r="BC17" s="395" t="s">
        <v>138</v>
      </c>
      <c r="BD17" s="708" t="s">
        <v>42</v>
      </c>
      <c r="BE17" s="709"/>
      <c r="BF17" s="709"/>
      <c r="BG17" s="709"/>
      <c r="BH17" s="709"/>
      <c r="BI17" s="710"/>
      <c r="BJ17" s="564" t="s">
        <v>44</v>
      </c>
      <c r="BK17" s="565"/>
      <c r="BL17" s="565"/>
      <c r="BM17" s="714"/>
      <c r="BN17" s="564" t="s">
        <v>160</v>
      </c>
      <c r="BO17" s="565"/>
      <c r="BP17" s="565"/>
      <c r="BQ17" s="565"/>
      <c r="BR17" s="565"/>
      <c r="BS17" s="566"/>
      <c r="BT17" s="49"/>
      <c r="BU17" s="30"/>
      <c r="BV17" s="50">
        <f>IF(B17="S",25,IF(B17="H",88,IF(B17="R",118,)))</f>
        <v>88</v>
      </c>
      <c r="BW17" s="50">
        <f>D17+BV17</f>
        <v>91</v>
      </c>
      <c r="BX17" s="114">
        <f>DATE(BW17,H17,1)</f>
        <v>33329</v>
      </c>
      <c r="BY17" s="43"/>
      <c r="BZ17" s="682" t="str">
        <f>BN17</f>
        <v>企業主導型</v>
      </c>
      <c r="CA17" s="573" t="str">
        <f>BJ17</f>
        <v>常勤</v>
      </c>
      <c r="CB17" s="509">
        <f>L17</f>
        <v>35</v>
      </c>
      <c r="CC17" s="599">
        <f>O17</f>
        <v>0</v>
      </c>
      <c r="CD17" s="123" t="str">
        <f>BN17</f>
        <v>企業主導型</v>
      </c>
      <c r="CE17" s="123" t="str">
        <f>BJ17</f>
        <v>常勤</v>
      </c>
      <c r="CF17" s="123" t="str">
        <f t="shared" si="20"/>
        <v>施設長</v>
      </c>
      <c r="CG17" s="113">
        <f>AZ17</f>
        <v>1</v>
      </c>
      <c r="CH17" s="113">
        <f t="shared" ref="CH17:CH52" si="21">BB17</f>
        <v>6</v>
      </c>
      <c r="CN17" s="43"/>
      <c r="CO17" s="43"/>
      <c r="CP17" s="43"/>
      <c r="CQ17" s="43"/>
      <c r="CR17" s="43"/>
      <c r="CS17" s="43"/>
      <c r="CT17" s="43"/>
      <c r="CU17" s="43"/>
      <c r="CV17" s="43"/>
      <c r="CW17" s="43"/>
      <c r="CX17" s="43"/>
    </row>
    <row r="18" spans="2:102" ht="16.5" customHeight="1">
      <c r="B18" s="683" t="s">
        <v>27</v>
      </c>
      <c r="C18" s="684"/>
      <c r="D18" s="684"/>
      <c r="E18" s="684"/>
      <c r="F18" s="684"/>
      <c r="G18" s="684"/>
      <c r="H18" s="684"/>
      <c r="I18" s="684"/>
      <c r="J18" s="684"/>
      <c r="K18" s="685"/>
      <c r="L18" s="725"/>
      <c r="M18" s="726"/>
      <c r="N18" s="726"/>
      <c r="O18" s="689"/>
      <c r="P18" s="689"/>
      <c r="Q18" s="690"/>
      <c r="R18" s="696"/>
      <c r="S18" s="697"/>
      <c r="T18" s="697"/>
      <c r="U18" s="697"/>
      <c r="V18" s="697"/>
      <c r="W18" s="697"/>
      <c r="X18" s="697"/>
      <c r="Y18" s="697"/>
      <c r="Z18" s="697"/>
      <c r="AA18" s="697"/>
      <c r="AB18" s="697"/>
      <c r="AC18" s="697"/>
      <c r="AD18" s="697"/>
      <c r="AE18" s="697"/>
      <c r="AF18" s="697"/>
      <c r="AG18" s="697"/>
      <c r="AH18" s="697"/>
      <c r="AI18" s="697"/>
      <c r="AJ18" s="698"/>
      <c r="AK18" s="702"/>
      <c r="AL18" s="703"/>
      <c r="AM18" s="703"/>
      <c r="AN18" s="703"/>
      <c r="AO18" s="703"/>
      <c r="AP18" s="703"/>
      <c r="AQ18" s="703"/>
      <c r="AR18" s="704"/>
      <c r="AS18" s="603"/>
      <c r="AT18" s="604"/>
      <c r="AU18" s="604"/>
      <c r="AV18" s="604"/>
      <c r="AW18" s="604"/>
      <c r="AX18" s="604"/>
      <c r="AY18" s="605"/>
      <c r="AZ18" s="126"/>
      <c r="BA18" s="397" t="s">
        <v>26</v>
      </c>
      <c r="BB18" s="126"/>
      <c r="BC18" s="397" t="s">
        <v>138</v>
      </c>
      <c r="BD18" s="711"/>
      <c r="BE18" s="712"/>
      <c r="BF18" s="712"/>
      <c r="BG18" s="712"/>
      <c r="BH18" s="712"/>
      <c r="BI18" s="713"/>
      <c r="BJ18" s="567"/>
      <c r="BK18" s="568"/>
      <c r="BL18" s="568"/>
      <c r="BM18" s="715"/>
      <c r="BN18" s="567"/>
      <c r="BO18" s="568"/>
      <c r="BP18" s="568"/>
      <c r="BQ18" s="568"/>
      <c r="BR18" s="568"/>
      <c r="BS18" s="569"/>
      <c r="BT18" s="49"/>
      <c r="BU18" s="30"/>
      <c r="BV18" s="50">
        <f>IF(B19="S",25,IF(B19="H",88,IF(B19="R",118,)))</f>
        <v>118</v>
      </c>
      <c r="BW18" s="50">
        <f>D19+BV18</f>
        <v>126</v>
      </c>
      <c r="BX18" s="114">
        <f>DATE(BW18,H19,31)</f>
        <v>46112</v>
      </c>
      <c r="BY18" s="43"/>
      <c r="BZ18" s="574"/>
      <c r="CA18" s="574"/>
      <c r="CB18" s="509"/>
      <c r="CC18" s="599"/>
      <c r="CD18" s="123" t="str">
        <f>BN17</f>
        <v>企業主導型</v>
      </c>
      <c r="CE18" s="123" t="str">
        <f>BJ17</f>
        <v>常勤</v>
      </c>
      <c r="CF18" s="123">
        <f t="shared" si="20"/>
        <v>0</v>
      </c>
      <c r="CG18" s="113">
        <f t="shared" ref="CG18:CG52" si="22">AZ18</f>
        <v>0</v>
      </c>
      <c r="CH18" s="113">
        <f t="shared" si="21"/>
        <v>0</v>
      </c>
      <c r="CN18" s="43"/>
      <c r="CO18" s="43"/>
      <c r="CP18" s="43"/>
      <c r="CQ18" s="43"/>
      <c r="CR18" s="43"/>
      <c r="CS18" s="43"/>
      <c r="CT18" s="43"/>
      <c r="CU18" s="43"/>
      <c r="CV18" s="43"/>
      <c r="CW18" s="43"/>
      <c r="CX18" s="43"/>
    </row>
    <row r="19" spans="2:102" ht="16.5" customHeight="1">
      <c r="B19" s="845" t="s">
        <v>229</v>
      </c>
      <c r="C19" s="846"/>
      <c r="D19" s="846">
        <v>8</v>
      </c>
      <c r="E19" s="846"/>
      <c r="F19" s="662" t="s">
        <v>26</v>
      </c>
      <c r="G19" s="662"/>
      <c r="H19" s="850">
        <v>3</v>
      </c>
      <c r="I19" s="850"/>
      <c r="J19" s="662" t="s">
        <v>25</v>
      </c>
      <c r="K19" s="677"/>
      <c r="L19" s="727"/>
      <c r="M19" s="728"/>
      <c r="N19" s="728"/>
      <c r="O19" s="691"/>
      <c r="P19" s="691"/>
      <c r="Q19" s="692"/>
      <c r="R19" s="717" t="s">
        <v>161</v>
      </c>
      <c r="S19" s="718"/>
      <c r="T19" s="718"/>
      <c r="U19" s="718"/>
      <c r="V19" s="718"/>
      <c r="W19" s="718"/>
      <c r="X19" s="718"/>
      <c r="Y19" s="718"/>
      <c r="Z19" s="718"/>
      <c r="AA19" s="718"/>
      <c r="AB19" s="718"/>
      <c r="AC19" s="718"/>
      <c r="AD19" s="718"/>
      <c r="AE19" s="718"/>
      <c r="AF19" s="718"/>
      <c r="AG19" s="718"/>
      <c r="AH19" s="718"/>
      <c r="AI19" s="718"/>
      <c r="AJ19" s="719"/>
      <c r="AK19" s="705"/>
      <c r="AL19" s="706"/>
      <c r="AM19" s="706"/>
      <c r="AN19" s="706"/>
      <c r="AO19" s="706"/>
      <c r="AP19" s="706"/>
      <c r="AQ19" s="706"/>
      <c r="AR19" s="707"/>
      <c r="AS19" s="672"/>
      <c r="AT19" s="673"/>
      <c r="AU19" s="673"/>
      <c r="AV19" s="673"/>
      <c r="AW19" s="673"/>
      <c r="AX19" s="673"/>
      <c r="AY19" s="674"/>
      <c r="AZ19" s="128"/>
      <c r="BA19" s="399" t="s">
        <v>26</v>
      </c>
      <c r="BB19" s="128"/>
      <c r="BC19" s="399" t="s">
        <v>138</v>
      </c>
      <c r="BD19" s="720"/>
      <c r="BE19" s="571"/>
      <c r="BF19" s="571"/>
      <c r="BG19" s="571"/>
      <c r="BH19" s="571"/>
      <c r="BI19" s="716"/>
      <c r="BJ19" s="570"/>
      <c r="BK19" s="571"/>
      <c r="BL19" s="571"/>
      <c r="BM19" s="716"/>
      <c r="BN19" s="570"/>
      <c r="BO19" s="571"/>
      <c r="BP19" s="571"/>
      <c r="BQ19" s="571"/>
      <c r="BR19" s="571"/>
      <c r="BS19" s="572"/>
      <c r="BT19" s="49"/>
      <c r="BU19" s="30"/>
      <c r="BY19" s="43"/>
      <c r="BZ19" s="575"/>
      <c r="CA19" s="575"/>
      <c r="CB19" s="509"/>
      <c r="CC19" s="599"/>
      <c r="CD19" s="115" t="str">
        <f>BN17</f>
        <v>企業主導型</v>
      </c>
      <c r="CE19" s="123" t="str">
        <f>BJ17</f>
        <v>常勤</v>
      </c>
      <c r="CF19" s="123">
        <f t="shared" si="20"/>
        <v>0</v>
      </c>
      <c r="CG19" s="113">
        <f t="shared" si="22"/>
        <v>0</v>
      </c>
      <c r="CH19" s="113">
        <f t="shared" si="21"/>
        <v>0</v>
      </c>
    </row>
    <row r="20" spans="2:102" ht="16.5" customHeight="1">
      <c r="B20" s="647"/>
      <c r="C20" s="648"/>
      <c r="D20" s="648"/>
      <c r="E20" s="648"/>
      <c r="F20" s="649" t="s">
        <v>26</v>
      </c>
      <c r="G20" s="649"/>
      <c r="H20" s="650"/>
      <c r="I20" s="650"/>
      <c r="J20" s="649" t="s">
        <v>25</v>
      </c>
      <c r="K20" s="651"/>
      <c r="L20" s="652" t="str">
        <f>IFERROR(DATEDIF(BX20,BX21+1,"Y"),"")</f>
        <v/>
      </c>
      <c r="M20" s="653"/>
      <c r="N20" s="653"/>
      <c r="O20" s="606" t="str">
        <f>IFERROR(DATEDIF(BX20,BX21+1,"YM"),"")</f>
        <v/>
      </c>
      <c r="P20" s="606"/>
      <c r="Q20" s="607"/>
      <c r="R20" s="612"/>
      <c r="S20" s="613"/>
      <c r="T20" s="613"/>
      <c r="U20" s="613"/>
      <c r="V20" s="613"/>
      <c r="W20" s="613"/>
      <c r="X20" s="613"/>
      <c r="Y20" s="613"/>
      <c r="Z20" s="613"/>
      <c r="AA20" s="613"/>
      <c r="AB20" s="613"/>
      <c r="AC20" s="613"/>
      <c r="AD20" s="613"/>
      <c r="AE20" s="613"/>
      <c r="AF20" s="613"/>
      <c r="AG20" s="613"/>
      <c r="AH20" s="613"/>
      <c r="AI20" s="613"/>
      <c r="AJ20" s="614"/>
      <c r="AK20" s="618"/>
      <c r="AL20" s="619"/>
      <c r="AM20" s="619"/>
      <c r="AN20" s="619"/>
      <c r="AO20" s="619"/>
      <c r="AP20" s="619"/>
      <c r="AQ20" s="619"/>
      <c r="AR20" s="620"/>
      <c r="AS20" s="625"/>
      <c r="AT20" s="626"/>
      <c r="AU20" s="626"/>
      <c r="AV20" s="626"/>
      <c r="AW20" s="626"/>
      <c r="AX20" s="626"/>
      <c r="AY20" s="627"/>
      <c r="AZ20" s="394"/>
      <c r="BA20" s="395" t="s">
        <v>26</v>
      </c>
      <c r="BB20" s="394"/>
      <c r="BC20" s="395" t="s">
        <v>138</v>
      </c>
      <c r="BD20" s="628"/>
      <c r="BE20" s="629"/>
      <c r="BF20" s="629"/>
      <c r="BG20" s="629"/>
      <c r="BH20" s="629"/>
      <c r="BI20" s="630"/>
      <c r="BJ20" s="634"/>
      <c r="BK20" s="635"/>
      <c r="BL20" s="635"/>
      <c r="BM20" s="636"/>
      <c r="BN20" s="564"/>
      <c r="BO20" s="565"/>
      <c r="BP20" s="565"/>
      <c r="BQ20" s="565"/>
      <c r="BR20" s="565"/>
      <c r="BS20" s="566"/>
      <c r="BT20" s="49"/>
      <c r="BU20" s="30"/>
      <c r="BV20" s="50">
        <f>IF(B20="S",25,IF(B20="H",88,IF(B20="R",118,)))</f>
        <v>0</v>
      </c>
      <c r="BW20" s="50">
        <f>D20+BV20</f>
        <v>0</v>
      </c>
      <c r="BX20" s="114" t="e">
        <f>DATE(BW20,H20,1)</f>
        <v>#NUM!</v>
      </c>
      <c r="BY20" s="43"/>
      <c r="BZ20" s="573">
        <f t="shared" ref="BZ20" si="23">BN20</f>
        <v>0</v>
      </c>
      <c r="CA20" s="573">
        <f t="shared" ref="CA20" si="24">BJ20</f>
        <v>0</v>
      </c>
      <c r="CB20" s="509" t="str">
        <f t="shared" ref="CB20" si="25">L20</f>
        <v/>
      </c>
      <c r="CC20" s="599" t="str">
        <f>O20</f>
        <v/>
      </c>
      <c r="CD20" s="123">
        <f>BN20</f>
        <v>0</v>
      </c>
      <c r="CE20" s="123">
        <f>BJ20</f>
        <v>0</v>
      </c>
      <c r="CF20" s="123">
        <f t="shared" si="20"/>
        <v>0</v>
      </c>
      <c r="CG20" s="113">
        <f t="shared" si="22"/>
        <v>0</v>
      </c>
      <c r="CH20" s="113">
        <f t="shared" si="21"/>
        <v>0</v>
      </c>
    </row>
    <row r="21" spans="2:102" ht="16.5" customHeight="1">
      <c r="B21" s="600" t="s">
        <v>27</v>
      </c>
      <c r="C21" s="601"/>
      <c r="D21" s="601"/>
      <c r="E21" s="601"/>
      <c r="F21" s="601"/>
      <c r="G21" s="601"/>
      <c r="H21" s="601"/>
      <c r="I21" s="601"/>
      <c r="J21" s="601"/>
      <c r="K21" s="602"/>
      <c r="L21" s="654"/>
      <c r="M21" s="655"/>
      <c r="N21" s="655"/>
      <c r="O21" s="608"/>
      <c r="P21" s="608"/>
      <c r="Q21" s="609"/>
      <c r="R21" s="615"/>
      <c r="S21" s="616"/>
      <c r="T21" s="616"/>
      <c r="U21" s="616"/>
      <c r="V21" s="616"/>
      <c r="W21" s="616"/>
      <c r="X21" s="616"/>
      <c r="Y21" s="616"/>
      <c r="Z21" s="616"/>
      <c r="AA21" s="616"/>
      <c r="AB21" s="616"/>
      <c r="AC21" s="616"/>
      <c r="AD21" s="616"/>
      <c r="AE21" s="616"/>
      <c r="AF21" s="616"/>
      <c r="AG21" s="616"/>
      <c r="AH21" s="616"/>
      <c r="AI21" s="616"/>
      <c r="AJ21" s="617"/>
      <c r="AK21" s="621"/>
      <c r="AL21" s="577"/>
      <c r="AM21" s="577"/>
      <c r="AN21" s="577"/>
      <c r="AO21" s="577"/>
      <c r="AP21" s="577"/>
      <c r="AQ21" s="577"/>
      <c r="AR21" s="622"/>
      <c r="AS21" s="603"/>
      <c r="AT21" s="604"/>
      <c r="AU21" s="604"/>
      <c r="AV21" s="604"/>
      <c r="AW21" s="604"/>
      <c r="AX21" s="604"/>
      <c r="AY21" s="605"/>
      <c r="AZ21" s="396"/>
      <c r="BA21" s="397" t="s">
        <v>26</v>
      </c>
      <c r="BB21" s="396"/>
      <c r="BC21" s="397" t="s">
        <v>138</v>
      </c>
      <c r="BD21" s="631"/>
      <c r="BE21" s="632"/>
      <c r="BF21" s="632"/>
      <c r="BG21" s="632"/>
      <c r="BH21" s="632"/>
      <c r="BI21" s="633"/>
      <c r="BJ21" s="637"/>
      <c r="BK21" s="638"/>
      <c r="BL21" s="638"/>
      <c r="BM21" s="639"/>
      <c r="BN21" s="567"/>
      <c r="BO21" s="568"/>
      <c r="BP21" s="568"/>
      <c r="BQ21" s="568"/>
      <c r="BR21" s="568"/>
      <c r="BS21" s="569"/>
      <c r="BT21" s="49"/>
      <c r="BU21" s="30"/>
      <c r="BV21" s="50">
        <f>IF(B22="S",25,IF(B22="H",88,IF(B22="R",118,)))</f>
        <v>0</v>
      </c>
      <c r="BW21" s="50">
        <f>D22+BV21</f>
        <v>0</v>
      </c>
      <c r="BX21" s="114" t="e">
        <f>DATE(BW21,H22,31)</f>
        <v>#NUM!</v>
      </c>
      <c r="BY21" s="43"/>
      <c r="BZ21" s="574"/>
      <c r="CA21" s="574"/>
      <c r="CB21" s="509"/>
      <c r="CC21" s="599"/>
      <c r="CD21" s="123">
        <f>BN20</f>
        <v>0</v>
      </c>
      <c r="CE21" s="123">
        <f>BJ20</f>
        <v>0</v>
      </c>
      <c r="CF21" s="123">
        <f t="shared" si="20"/>
        <v>0</v>
      </c>
      <c r="CG21" s="113">
        <f t="shared" si="22"/>
        <v>0</v>
      </c>
      <c r="CH21" s="113">
        <f t="shared" si="21"/>
        <v>0</v>
      </c>
    </row>
    <row r="22" spans="2:102" ht="16.5" customHeight="1">
      <c r="B22" s="660"/>
      <c r="C22" s="661"/>
      <c r="D22" s="661"/>
      <c r="E22" s="661"/>
      <c r="F22" s="662" t="s">
        <v>26</v>
      </c>
      <c r="G22" s="662"/>
      <c r="H22" s="676"/>
      <c r="I22" s="676"/>
      <c r="J22" s="662" t="s">
        <v>25</v>
      </c>
      <c r="K22" s="677"/>
      <c r="L22" s="656"/>
      <c r="M22" s="657"/>
      <c r="N22" s="657"/>
      <c r="O22" s="610"/>
      <c r="P22" s="610"/>
      <c r="Q22" s="611"/>
      <c r="R22" s="669"/>
      <c r="S22" s="670"/>
      <c r="T22" s="670"/>
      <c r="U22" s="670"/>
      <c r="V22" s="670"/>
      <c r="W22" s="670"/>
      <c r="X22" s="670"/>
      <c r="Y22" s="670"/>
      <c r="Z22" s="670"/>
      <c r="AA22" s="670"/>
      <c r="AB22" s="670"/>
      <c r="AC22" s="670"/>
      <c r="AD22" s="670"/>
      <c r="AE22" s="670"/>
      <c r="AF22" s="670"/>
      <c r="AG22" s="670"/>
      <c r="AH22" s="670"/>
      <c r="AI22" s="670"/>
      <c r="AJ22" s="671"/>
      <c r="AK22" s="663"/>
      <c r="AL22" s="664"/>
      <c r="AM22" s="664"/>
      <c r="AN22" s="664"/>
      <c r="AO22" s="664"/>
      <c r="AP22" s="664"/>
      <c r="AQ22" s="664"/>
      <c r="AR22" s="665"/>
      <c r="AS22" s="679"/>
      <c r="AT22" s="680"/>
      <c r="AU22" s="680"/>
      <c r="AV22" s="680"/>
      <c r="AW22" s="680"/>
      <c r="AX22" s="680"/>
      <c r="AY22" s="681"/>
      <c r="AZ22" s="398"/>
      <c r="BA22" s="399" t="s">
        <v>26</v>
      </c>
      <c r="BB22" s="398"/>
      <c r="BC22" s="399" t="s">
        <v>138</v>
      </c>
      <c r="BD22" s="675"/>
      <c r="BE22" s="667"/>
      <c r="BF22" s="667"/>
      <c r="BG22" s="667"/>
      <c r="BH22" s="667"/>
      <c r="BI22" s="668"/>
      <c r="BJ22" s="666"/>
      <c r="BK22" s="667"/>
      <c r="BL22" s="667"/>
      <c r="BM22" s="668"/>
      <c r="BN22" s="570"/>
      <c r="BO22" s="571"/>
      <c r="BP22" s="571"/>
      <c r="BQ22" s="571"/>
      <c r="BR22" s="571"/>
      <c r="BS22" s="572"/>
      <c r="BT22" s="49"/>
      <c r="BU22" s="30"/>
      <c r="BY22" s="43"/>
      <c r="BZ22" s="575"/>
      <c r="CA22" s="575"/>
      <c r="CB22" s="509"/>
      <c r="CC22" s="599"/>
      <c r="CD22" s="123">
        <f>BN20</f>
        <v>0</v>
      </c>
      <c r="CE22" s="123">
        <f>BJ20</f>
        <v>0</v>
      </c>
      <c r="CF22" s="123">
        <f t="shared" si="20"/>
        <v>0</v>
      </c>
      <c r="CG22" s="113">
        <f t="shared" si="22"/>
        <v>0</v>
      </c>
      <c r="CH22" s="113">
        <f t="shared" si="21"/>
        <v>0</v>
      </c>
      <c r="CN22" s="43"/>
      <c r="CO22" s="43"/>
      <c r="CP22" s="43"/>
    </row>
    <row r="23" spans="2:102" ht="16.5" customHeight="1">
      <c r="B23" s="647"/>
      <c r="C23" s="648"/>
      <c r="D23" s="648"/>
      <c r="E23" s="648"/>
      <c r="F23" s="649" t="s">
        <v>26</v>
      </c>
      <c r="G23" s="649"/>
      <c r="H23" s="650"/>
      <c r="I23" s="650"/>
      <c r="J23" s="649" t="s">
        <v>25</v>
      </c>
      <c r="K23" s="651"/>
      <c r="L23" s="652" t="str">
        <f>IFERROR(DATEDIF(BX23,BX24+1,"Y"),"")</f>
        <v/>
      </c>
      <c r="M23" s="653"/>
      <c r="N23" s="653"/>
      <c r="O23" s="606" t="str">
        <f>IFERROR(DATEDIF(BX23,BX24+1,"YM"),"")</f>
        <v/>
      </c>
      <c r="P23" s="606"/>
      <c r="Q23" s="607"/>
      <c r="R23" s="612"/>
      <c r="S23" s="613"/>
      <c r="T23" s="613"/>
      <c r="U23" s="613"/>
      <c r="V23" s="613"/>
      <c r="W23" s="613"/>
      <c r="X23" s="613"/>
      <c r="Y23" s="613"/>
      <c r="Z23" s="613"/>
      <c r="AA23" s="613"/>
      <c r="AB23" s="613"/>
      <c r="AC23" s="613"/>
      <c r="AD23" s="613"/>
      <c r="AE23" s="613"/>
      <c r="AF23" s="613"/>
      <c r="AG23" s="613"/>
      <c r="AH23" s="613"/>
      <c r="AI23" s="613"/>
      <c r="AJ23" s="614"/>
      <c r="AK23" s="618"/>
      <c r="AL23" s="619"/>
      <c r="AM23" s="619"/>
      <c r="AN23" s="619"/>
      <c r="AO23" s="619"/>
      <c r="AP23" s="619"/>
      <c r="AQ23" s="619"/>
      <c r="AR23" s="620"/>
      <c r="AS23" s="625"/>
      <c r="AT23" s="626"/>
      <c r="AU23" s="626"/>
      <c r="AV23" s="626"/>
      <c r="AW23" s="626"/>
      <c r="AX23" s="626"/>
      <c r="AY23" s="627"/>
      <c r="AZ23" s="394"/>
      <c r="BA23" s="395" t="s">
        <v>26</v>
      </c>
      <c r="BB23" s="394"/>
      <c r="BC23" s="395" t="s">
        <v>138</v>
      </c>
      <c r="BD23" s="628"/>
      <c r="BE23" s="629"/>
      <c r="BF23" s="629"/>
      <c r="BG23" s="629"/>
      <c r="BH23" s="629"/>
      <c r="BI23" s="630"/>
      <c r="BJ23" s="634"/>
      <c r="BK23" s="635"/>
      <c r="BL23" s="635"/>
      <c r="BM23" s="636"/>
      <c r="BN23" s="564"/>
      <c r="BO23" s="565"/>
      <c r="BP23" s="565"/>
      <c r="BQ23" s="565"/>
      <c r="BR23" s="565"/>
      <c r="BS23" s="566"/>
      <c r="BT23" s="49"/>
      <c r="BU23" s="30"/>
      <c r="BV23" s="50">
        <f>IF(B23="S",25,IF(B23="H",88,IF(B23="R",118,)))</f>
        <v>0</v>
      </c>
      <c r="BW23" s="50">
        <f>D23+BV23</f>
        <v>0</v>
      </c>
      <c r="BX23" s="114" t="e">
        <f>DATE(BW23,H23,1)</f>
        <v>#NUM!</v>
      </c>
      <c r="BY23" s="43"/>
      <c r="BZ23" s="573">
        <f t="shared" ref="BZ23" si="26">BN23</f>
        <v>0</v>
      </c>
      <c r="CA23" s="573">
        <f t="shared" ref="CA23" si="27">BJ23</f>
        <v>0</v>
      </c>
      <c r="CB23" s="509" t="str">
        <f t="shared" ref="CB23" si="28">L23</f>
        <v/>
      </c>
      <c r="CC23" s="599" t="str">
        <f t="shared" ref="CC23" si="29">O23</f>
        <v/>
      </c>
      <c r="CD23" s="123">
        <f>BN23</f>
        <v>0</v>
      </c>
      <c r="CE23" s="123">
        <f>BJ23</f>
        <v>0</v>
      </c>
      <c r="CF23" s="123">
        <f t="shared" si="20"/>
        <v>0</v>
      </c>
      <c r="CG23" s="113">
        <f t="shared" si="22"/>
        <v>0</v>
      </c>
      <c r="CH23" s="113">
        <f t="shared" si="21"/>
        <v>0</v>
      </c>
      <c r="CN23" s="43"/>
      <c r="CO23" s="43"/>
      <c r="CP23" s="43"/>
    </row>
    <row r="24" spans="2:102" ht="16.5" customHeight="1">
      <c r="B24" s="600" t="s">
        <v>27</v>
      </c>
      <c r="C24" s="601"/>
      <c r="D24" s="601"/>
      <c r="E24" s="601"/>
      <c r="F24" s="601"/>
      <c r="G24" s="601"/>
      <c r="H24" s="601"/>
      <c r="I24" s="601"/>
      <c r="J24" s="601"/>
      <c r="K24" s="602"/>
      <c r="L24" s="654"/>
      <c r="M24" s="655"/>
      <c r="N24" s="655"/>
      <c r="O24" s="608"/>
      <c r="P24" s="608"/>
      <c r="Q24" s="609"/>
      <c r="R24" s="615"/>
      <c r="S24" s="616"/>
      <c r="T24" s="616"/>
      <c r="U24" s="616"/>
      <c r="V24" s="616"/>
      <c r="W24" s="616"/>
      <c r="X24" s="616"/>
      <c r="Y24" s="616"/>
      <c r="Z24" s="616"/>
      <c r="AA24" s="616"/>
      <c r="AB24" s="616"/>
      <c r="AC24" s="616"/>
      <c r="AD24" s="616"/>
      <c r="AE24" s="616"/>
      <c r="AF24" s="616"/>
      <c r="AG24" s="616"/>
      <c r="AH24" s="616"/>
      <c r="AI24" s="616"/>
      <c r="AJ24" s="617"/>
      <c r="AK24" s="621"/>
      <c r="AL24" s="577"/>
      <c r="AM24" s="577"/>
      <c r="AN24" s="577"/>
      <c r="AO24" s="577"/>
      <c r="AP24" s="577"/>
      <c r="AQ24" s="577"/>
      <c r="AR24" s="622"/>
      <c r="AS24" s="603"/>
      <c r="AT24" s="604"/>
      <c r="AU24" s="604"/>
      <c r="AV24" s="604"/>
      <c r="AW24" s="604"/>
      <c r="AX24" s="604"/>
      <c r="AY24" s="605"/>
      <c r="AZ24" s="396"/>
      <c r="BA24" s="397" t="s">
        <v>26</v>
      </c>
      <c r="BB24" s="396"/>
      <c r="BC24" s="397" t="s">
        <v>138</v>
      </c>
      <c r="BD24" s="631"/>
      <c r="BE24" s="632"/>
      <c r="BF24" s="632"/>
      <c r="BG24" s="632"/>
      <c r="BH24" s="632"/>
      <c r="BI24" s="633"/>
      <c r="BJ24" s="637"/>
      <c r="BK24" s="638"/>
      <c r="BL24" s="638"/>
      <c r="BM24" s="639"/>
      <c r="BN24" s="567"/>
      <c r="BO24" s="568"/>
      <c r="BP24" s="568"/>
      <c r="BQ24" s="568"/>
      <c r="BR24" s="568"/>
      <c r="BS24" s="569"/>
      <c r="BT24" s="49"/>
      <c r="BU24" s="30"/>
      <c r="BV24" s="50">
        <f>IF(B25="S",25,IF(B25="H",88,IF(B25="R",118,)))</f>
        <v>0</v>
      </c>
      <c r="BW24" s="50">
        <f>D25+BV24</f>
        <v>0</v>
      </c>
      <c r="BX24" s="114" t="e">
        <f>DATE(BW24,H25,31)</f>
        <v>#NUM!</v>
      </c>
      <c r="BY24" s="43"/>
      <c r="BZ24" s="574"/>
      <c r="CA24" s="574"/>
      <c r="CB24" s="509"/>
      <c r="CC24" s="599"/>
      <c r="CD24" s="123">
        <f>BN23</f>
        <v>0</v>
      </c>
      <c r="CE24" s="123">
        <f>BJ23</f>
        <v>0</v>
      </c>
      <c r="CF24" s="123">
        <f t="shared" si="20"/>
        <v>0</v>
      </c>
      <c r="CG24" s="113">
        <f t="shared" si="22"/>
        <v>0</v>
      </c>
      <c r="CH24" s="113">
        <f t="shared" si="21"/>
        <v>0</v>
      </c>
      <c r="CN24" s="43"/>
      <c r="CO24" s="43"/>
      <c r="CP24" s="43"/>
    </row>
    <row r="25" spans="2:102" ht="16.5" customHeight="1">
      <c r="B25" s="660"/>
      <c r="C25" s="661"/>
      <c r="D25" s="661"/>
      <c r="E25" s="661"/>
      <c r="F25" s="662" t="s">
        <v>26</v>
      </c>
      <c r="G25" s="662"/>
      <c r="H25" s="676"/>
      <c r="I25" s="676"/>
      <c r="J25" s="662" t="s">
        <v>25</v>
      </c>
      <c r="K25" s="677"/>
      <c r="L25" s="656"/>
      <c r="M25" s="657"/>
      <c r="N25" s="657"/>
      <c r="O25" s="610"/>
      <c r="P25" s="610"/>
      <c r="Q25" s="611"/>
      <c r="R25" s="669"/>
      <c r="S25" s="670"/>
      <c r="T25" s="670"/>
      <c r="U25" s="670"/>
      <c r="V25" s="670"/>
      <c r="W25" s="670"/>
      <c r="X25" s="670"/>
      <c r="Y25" s="670"/>
      <c r="Z25" s="670"/>
      <c r="AA25" s="670"/>
      <c r="AB25" s="670"/>
      <c r="AC25" s="670"/>
      <c r="AD25" s="670"/>
      <c r="AE25" s="670"/>
      <c r="AF25" s="670"/>
      <c r="AG25" s="670"/>
      <c r="AH25" s="670"/>
      <c r="AI25" s="670"/>
      <c r="AJ25" s="671"/>
      <c r="AK25" s="663"/>
      <c r="AL25" s="664"/>
      <c r="AM25" s="664"/>
      <c r="AN25" s="664"/>
      <c r="AO25" s="664"/>
      <c r="AP25" s="664"/>
      <c r="AQ25" s="664"/>
      <c r="AR25" s="665"/>
      <c r="AS25" s="672"/>
      <c r="AT25" s="673"/>
      <c r="AU25" s="673"/>
      <c r="AV25" s="673"/>
      <c r="AW25" s="673"/>
      <c r="AX25" s="673"/>
      <c r="AY25" s="674"/>
      <c r="AZ25" s="398"/>
      <c r="BA25" s="399" t="s">
        <v>26</v>
      </c>
      <c r="BB25" s="398"/>
      <c r="BC25" s="399" t="s">
        <v>138</v>
      </c>
      <c r="BD25" s="675"/>
      <c r="BE25" s="667"/>
      <c r="BF25" s="667"/>
      <c r="BG25" s="667"/>
      <c r="BH25" s="667"/>
      <c r="BI25" s="668"/>
      <c r="BJ25" s="666"/>
      <c r="BK25" s="667"/>
      <c r="BL25" s="667"/>
      <c r="BM25" s="668"/>
      <c r="BN25" s="570"/>
      <c r="BO25" s="571"/>
      <c r="BP25" s="571"/>
      <c r="BQ25" s="571"/>
      <c r="BR25" s="571"/>
      <c r="BS25" s="572"/>
      <c r="BT25" s="49"/>
      <c r="BU25" s="30"/>
      <c r="BY25" s="43"/>
      <c r="BZ25" s="575"/>
      <c r="CA25" s="575"/>
      <c r="CB25" s="509"/>
      <c r="CC25" s="599"/>
      <c r="CD25" s="123">
        <f>BN23</f>
        <v>0</v>
      </c>
      <c r="CE25" s="123">
        <f t="shared" ref="CE25" si="30">BJ23</f>
        <v>0</v>
      </c>
      <c r="CF25" s="123">
        <f t="shared" si="20"/>
        <v>0</v>
      </c>
      <c r="CG25" s="113">
        <f t="shared" si="22"/>
        <v>0</v>
      </c>
      <c r="CH25" s="113">
        <f t="shared" si="21"/>
        <v>0</v>
      </c>
      <c r="CN25" s="43"/>
      <c r="CO25" s="43"/>
      <c r="CP25" s="43"/>
    </row>
    <row r="26" spans="2:102" ht="16.5" customHeight="1">
      <c r="B26" s="647"/>
      <c r="C26" s="648"/>
      <c r="D26" s="648"/>
      <c r="E26" s="648"/>
      <c r="F26" s="649" t="s">
        <v>26</v>
      </c>
      <c r="G26" s="649"/>
      <c r="H26" s="650"/>
      <c r="I26" s="650"/>
      <c r="J26" s="649" t="s">
        <v>25</v>
      </c>
      <c r="K26" s="651"/>
      <c r="L26" s="652" t="str">
        <f>IFERROR(DATEDIF(BX26,BX27+1,"Y"),"")</f>
        <v/>
      </c>
      <c r="M26" s="653"/>
      <c r="N26" s="653"/>
      <c r="O26" s="606" t="str">
        <f>IFERROR(DATEDIF(BX26,BX27+1,"YM"),"")</f>
        <v/>
      </c>
      <c r="P26" s="606"/>
      <c r="Q26" s="607"/>
      <c r="R26" s="612"/>
      <c r="S26" s="613"/>
      <c r="T26" s="613"/>
      <c r="U26" s="613"/>
      <c r="V26" s="613"/>
      <c r="W26" s="613"/>
      <c r="X26" s="613"/>
      <c r="Y26" s="613"/>
      <c r="Z26" s="613"/>
      <c r="AA26" s="613"/>
      <c r="AB26" s="613"/>
      <c r="AC26" s="613"/>
      <c r="AD26" s="613"/>
      <c r="AE26" s="613"/>
      <c r="AF26" s="613"/>
      <c r="AG26" s="613"/>
      <c r="AH26" s="613"/>
      <c r="AI26" s="613"/>
      <c r="AJ26" s="614"/>
      <c r="AK26" s="618"/>
      <c r="AL26" s="619"/>
      <c r="AM26" s="619"/>
      <c r="AN26" s="619"/>
      <c r="AO26" s="619"/>
      <c r="AP26" s="619"/>
      <c r="AQ26" s="619"/>
      <c r="AR26" s="620"/>
      <c r="AS26" s="625"/>
      <c r="AT26" s="626"/>
      <c r="AU26" s="626"/>
      <c r="AV26" s="626"/>
      <c r="AW26" s="626"/>
      <c r="AX26" s="626"/>
      <c r="AY26" s="627"/>
      <c r="AZ26" s="394"/>
      <c r="BA26" s="395" t="s">
        <v>26</v>
      </c>
      <c r="BB26" s="394"/>
      <c r="BC26" s="395" t="s">
        <v>138</v>
      </c>
      <c r="BD26" s="628"/>
      <c r="BE26" s="629"/>
      <c r="BF26" s="629"/>
      <c r="BG26" s="629"/>
      <c r="BH26" s="629"/>
      <c r="BI26" s="630"/>
      <c r="BJ26" s="634"/>
      <c r="BK26" s="635"/>
      <c r="BL26" s="635"/>
      <c r="BM26" s="636"/>
      <c r="BN26" s="564"/>
      <c r="BO26" s="565"/>
      <c r="BP26" s="565"/>
      <c r="BQ26" s="565"/>
      <c r="BR26" s="565"/>
      <c r="BS26" s="566"/>
      <c r="BT26" s="49"/>
      <c r="BU26" s="30"/>
      <c r="BV26" s="50">
        <f>IF(B26="S",25,IF(B26="H",88,IF(B26="R",118,)))</f>
        <v>0</v>
      </c>
      <c r="BW26" s="50">
        <f>D26+BV26</f>
        <v>0</v>
      </c>
      <c r="BX26" s="114" t="e">
        <f>DATE(BW26,H26,1)</f>
        <v>#NUM!</v>
      </c>
      <c r="BY26" s="43"/>
      <c r="BZ26" s="573">
        <f t="shared" ref="BZ26" si="31">BN26</f>
        <v>0</v>
      </c>
      <c r="CA26" s="573">
        <f t="shared" ref="CA26" si="32">BJ26</f>
        <v>0</v>
      </c>
      <c r="CB26" s="509" t="str">
        <f t="shared" ref="CB26" si="33">L26</f>
        <v/>
      </c>
      <c r="CC26" s="678" t="str">
        <f>O26</f>
        <v/>
      </c>
      <c r="CD26" s="123">
        <f>BN26</f>
        <v>0</v>
      </c>
      <c r="CE26" s="123">
        <f>BJ26</f>
        <v>0</v>
      </c>
      <c r="CF26" s="123">
        <f>AS26</f>
        <v>0</v>
      </c>
      <c r="CG26" s="113">
        <f>AZ26</f>
        <v>0</v>
      </c>
      <c r="CH26" s="113">
        <f t="shared" si="21"/>
        <v>0</v>
      </c>
      <c r="CN26" s="43"/>
      <c r="CO26" s="43"/>
      <c r="CP26" s="43"/>
    </row>
    <row r="27" spans="2:102" ht="16.5" customHeight="1">
      <c r="B27" s="600" t="s">
        <v>27</v>
      </c>
      <c r="C27" s="601"/>
      <c r="D27" s="601"/>
      <c r="E27" s="601"/>
      <c r="F27" s="601"/>
      <c r="G27" s="601"/>
      <c r="H27" s="601"/>
      <c r="I27" s="601"/>
      <c r="J27" s="601"/>
      <c r="K27" s="602"/>
      <c r="L27" s="654"/>
      <c r="M27" s="655"/>
      <c r="N27" s="655"/>
      <c r="O27" s="608"/>
      <c r="P27" s="608"/>
      <c r="Q27" s="609"/>
      <c r="R27" s="615"/>
      <c r="S27" s="616"/>
      <c r="T27" s="616"/>
      <c r="U27" s="616"/>
      <c r="V27" s="616"/>
      <c r="W27" s="616"/>
      <c r="X27" s="616"/>
      <c r="Y27" s="616"/>
      <c r="Z27" s="616"/>
      <c r="AA27" s="616"/>
      <c r="AB27" s="616"/>
      <c r="AC27" s="616"/>
      <c r="AD27" s="616"/>
      <c r="AE27" s="616"/>
      <c r="AF27" s="616"/>
      <c r="AG27" s="616"/>
      <c r="AH27" s="616"/>
      <c r="AI27" s="616"/>
      <c r="AJ27" s="617"/>
      <c r="AK27" s="621"/>
      <c r="AL27" s="577"/>
      <c r="AM27" s="577"/>
      <c r="AN27" s="577"/>
      <c r="AO27" s="577"/>
      <c r="AP27" s="577"/>
      <c r="AQ27" s="577"/>
      <c r="AR27" s="622"/>
      <c r="AS27" s="603"/>
      <c r="AT27" s="604"/>
      <c r="AU27" s="604"/>
      <c r="AV27" s="604"/>
      <c r="AW27" s="604"/>
      <c r="AX27" s="604"/>
      <c r="AY27" s="605"/>
      <c r="AZ27" s="396"/>
      <c r="BA27" s="397" t="s">
        <v>26</v>
      </c>
      <c r="BB27" s="396"/>
      <c r="BC27" s="397" t="s">
        <v>138</v>
      </c>
      <c r="BD27" s="631"/>
      <c r="BE27" s="632"/>
      <c r="BF27" s="632"/>
      <c r="BG27" s="632"/>
      <c r="BH27" s="632"/>
      <c r="BI27" s="633"/>
      <c r="BJ27" s="637"/>
      <c r="BK27" s="638"/>
      <c r="BL27" s="638"/>
      <c r="BM27" s="639"/>
      <c r="BN27" s="567"/>
      <c r="BO27" s="568"/>
      <c r="BP27" s="568"/>
      <c r="BQ27" s="568"/>
      <c r="BR27" s="568"/>
      <c r="BS27" s="569"/>
      <c r="BT27" s="49"/>
      <c r="BU27" s="30"/>
      <c r="BV27" s="50">
        <f>IF(B28="S",25,IF(B28="H",88,IF(B28="R",118,)))</f>
        <v>0</v>
      </c>
      <c r="BW27" s="50">
        <f>D28+BV27</f>
        <v>0</v>
      </c>
      <c r="BX27" s="114" t="e">
        <f>DATE(BW27,H28,31)</f>
        <v>#NUM!</v>
      </c>
      <c r="BY27" s="43"/>
      <c r="BZ27" s="574"/>
      <c r="CA27" s="574"/>
      <c r="CB27" s="509"/>
      <c r="CC27" s="599"/>
      <c r="CD27" s="123">
        <f>BN26</f>
        <v>0</v>
      </c>
      <c r="CE27" s="115">
        <f>BJ26</f>
        <v>0</v>
      </c>
      <c r="CF27" s="123">
        <f t="shared" si="20"/>
        <v>0</v>
      </c>
      <c r="CG27" s="113">
        <f t="shared" si="22"/>
        <v>0</v>
      </c>
      <c r="CH27" s="113">
        <f t="shared" si="21"/>
        <v>0</v>
      </c>
      <c r="CN27" s="43"/>
      <c r="CO27" s="43"/>
      <c r="CP27" s="43"/>
    </row>
    <row r="28" spans="2:102" ht="16.5" customHeight="1">
      <c r="B28" s="660"/>
      <c r="C28" s="661"/>
      <c r="D28" s="661"/>
      <c r="E28" s="661"/>
      <c r="F28" s="662" t="s">
        <v>26</v>
      </c>
      <c r="G28" s="662"/>
      <c r="H28" s="676"/>
      <c r="I28" s="676"/>
      <c r="J28" s="662" t="s">
        <v>25</v>
      </c>
      <c r="K28" s="677"/>
      <c r="L28" s="656"/>
      <c r="M28" s="657"/>
      <c r="N28" s="657"/>
      <c r="O28" s="610"/>
      <c r="P28" s="610"/>
      <c r="Q28" s="611"/>
      <c r="R28" s="669"/>
      <c r="S28" s="670"/>
      <c r="T28" s="670"/>
      <c r="U28" s="670"/>
      <c r="V28" s="670"/>
      <c r="W28" s="670"/>
      <c r="X28" s="670"/>
      <c r="Y28" s="670"/>
      <c r="Z28" s="670"/>
      <c r="AA28" s="670"/>
      <c r="AB28" s="670"/>
      <c r="AC28" s="670"/>
      <c r="AD28" s="670"/>
      <c r="AE28" s="670"/>
      <c r="AF28" s="670"/>
      <c r="AG28" s="670"/>
      <c r="AH28" s="670"/>
      <c r="AI28" s="670"/>
      <c r="AJ28" s="671"/>
      <c r="AK28" s="663"/>
      <c r="AL28" s="664"/>
      <c r="AM28" s="664"/>
      <c r="AN28" s="664"/>
      <c r="AO28" s="664"/>
      <c r="AP28" s="664"/>
      <c r="AQ28" s="664"/>
      <c r="AR28" s="665"/>
      <c r="AS28" s="672"/>
      <c r="AT28" s="673"/>
      <c r="AU28" s="673"/>
      <c r="AV28" s="673"/>
      <c r="AW28" s="673"/>
      <c r="AX28" s="673"/>
      <c r="AY28" s="674"/>
      <c r="AZ28" s="398"/>
      <c r="BA28" s="400" t="s">
        <v>26</v>
      </c>
      <c r="BB28" s="398"/>
      <c r="BC28" s="399" t="s">
        <v>138</v>
      </c>
      <c r="BD28" s="675"/>
      <c r="BE28" s="667"/>
      <c r="BF28" s="667"/>
      <c r="BG28" s="667"/>
      <c r="BH28" s="667"/>
      <c r="BI28" s="668"/>
      <c r="BJ28" s="666"/>
      <c r="BK28" s="667"/>
      <c r="BL28" s="667"/>
      <c r="BM28" s="668"/>
      <c r="BN28" s="570"/>
      <c r="BO28" s="571"/>
      <c r="BP28" s="571"/>
      <c r="BQ28" s="571"/>
      <c r="BR28" s="571"/>
      <c r="BS28" s="572"/>
      <c r="BT28" s="49"/>
      <c r="BU28" s="30"/>
      <c r="BY28" s="43"/>
      <c r="BZ28" s="575"/>
      <c r="CA28" s="575"/>
      <c r="CB28" s="509"/>
      <c r="CC28" s="599"/>
      <c r="CD28" s="123">
        <f>BN26</f>
        <v>0</v>
      </c>
      <c r="CE28" s="123">
        <f>BJ26</f>
        <v>0</v>
      </c>
      <c r="CF28" s="123">
        <f>AS28</f>
        <v>0</v>
      </c>
      <c r="CG28" s="113">
        <f t="shared" si="22"/>
        <v>0</v>
      </c>
      <c r="CH28" s="113">
        <f t="shared" si="21"/>
        <v>0</v>
      </c>
      <c r="CN28" s="43"/>
      <c r="CO28" s="43"/>
      <c r="CP28" s="43"/>
    </row>
    <row r="29" spans="2:102" ht="16.5" customHeight="1">
      <c r="B29" s="647"/>
      <c r="C29" s="648"/>
      <c r="D29" s="648"/>
      <c r="E29" s="648"/>
      <c r="F29" s="649" t="s">
        <v>26</v>
      </c>
      <c r="G29" s="649"/>
      <c r="H29" s="650"/>
      <c r="I29" s="650"/>
      <c r="J29" s="649" t="s">
        <v>25</v>
      </c>
      <c r="K29" s="651"/>
      <c r="L29" s="652" t="str">
        <f>IFERROR(DATEDIF(BX29,BX30+1,"Y"),"")</f>
        <v/>
      </c>
      <c r="M29" s="653"/>
      <c r="N29" s="653"/>
      <c r="O29" s="606" t="str">
        <f>IFERROR(DATEDIF(BX29,BX30+1,"YM"),"")</f>
        <v/>
      </c>
      <c r="P29" s="606"/>
      <c r="Q29" s="607"/>
      <c r="R29" s="612"/>
      <c r="S29" s="613"/>
      <c r="T29" s="613"/>
      <c r="U29" s="613"/>
      <c r="V29" s="613"/>
      <c r="W29" s="613"/>
      <c r="X29" s="613"/>
      <c r="Y29" s="613"/>
      <c r="Z29" s="613"/>
      <c r="AA29" s="613"/>
      <c r="AB29" s="613"/>
      <c r="AC29" s="613"/>
      <c r="AD29" s="613"/>
      <c r="AE29" s="613"/>
      <c r="AF29" s="613"/>
      <c r="AG29" s="613"/>
      <c r="AH29" s="613"/>
      <c r="AI29" s="613"/>
      <c r="AJ29" s="614"/>
      <c r="AK29" s="618"/>
      <c r="AL29" s="619"/>
      <c r="AM29" s="619"/>
      <c r="AN29" s="619"/>
      <c r="AO29" s="619"/>
      <c r="AP29" s="619"/>
      <c r="AQ29" s="619"/>
      <c r="AR29" s="620"/>
      <c r="AS29" s="625"/>
      <c r="AT29" s="626"/>
      <c r="AU29" s="626"/>
      <c r="AV29" s="626"/>
      <c r="AW29" s="626"/>
      <c r="AX29" s="626"/>
      <c r="AY29" s="627"/>
      <c r="AZ29" s="394"/>
      <c r="BA29" s="395" t="s">
        <v>26</v>
      </c>
      <c r="BB29" s="394"/>
      <c r="BC29" s="395" t="s">
        <v>138</v>
      </c>
      <c r="BD29" s="628"/>
      <c r="BE29" s="629"/>
      <c r="BF29" s="629"/>
      <c r="BG29" s="629"/>
      <c r="BH29" s="629"/>
      <c r="BI29" s="630"/>
      <c r="BJ29" s="634"/>
      <c r="BK29" s="635"/>
      <c r="BL29" s="635"/>
      <c r="BM29" s="636"/>
      <c r="BN29" s="564"/>
      <c r="BO29" s="565"/>
      <c r="BP29" s="565"/>
      <c r="BQ29" s="565"/>
      <c r="BR29" s="565"/>
      <c r="BS29" s="566"/>
      <c r="BT29" s="49"/>
      <c r="BU29" s="30"/>
      <c r="BV29" s="50">
        <f>IF(B29="S",25,IF(B29="H",88,IF(B29="R",118,)))</f>
        <v>0</v>
      </c>
      <c r="BW29" s="50">
        <f>D29+BV29</f>
        <v>0</v>
      </c>
      <c r="BX29" s="114" t="e">
        <f>DATE(BW29,H29,1)</f>
        <v>#NUM!</v>
      </c>
      <c r="BY29" s="43"/>
      <c r="BZ29" s="573">
        <f t="shared" ref="BZ29" si="34">BN29</f>
        <v>0</v>
      </c>
      <c r="CA29" s="573">
        <f t="shared" ref="CA29" si="35">BJ29</f>
        <v>0</v>
      </c>
      <c r="CB29" s="509" t="str">
        <f t="shared" ref="CB29" si="36">L29</f>
        <v/>
      </c>
      <c r="CC29" s="599" t="str">
        <f t="shared" ref="CC29" si="37">O29</f>
        <v/>
      </c>
      <c r="CD29" s="123">
        <f>BN29</f>
        <v>0</v>
      </c>
      <c r="CE29" s="123">
        <f>BJ29</f>
        <v>0</v>
      </c>
      <c r="CF29" s="123">
        <f t="shared" si="20"/>
        <v>0</v>
      </c>
      <c r="CG29" s="113">
        <f t="shared" si="22"/>
        <v>0</v>
      </c>
      <c r="CH29" s="113">
        <f t="shared" si="21"/>
        <v>0</v>
      </c>
      <c r="CN29" s="43"/>
      <c r="CO29" s="43"/>
      <c r="CP29" s="43"/>
    </row>
    <row r="30" spans="2:102" ht="16.5" customHeight="1">
      <c r="B30" s="600" t="s">
        <v>27</v>
      </c>
      <c r="C30" s="601"/>
      <c r="D30" s="601"/>
      <c r="E30" s="601"/>
      <c r="F30" s="601"/>
      <c r="G30" s="601"/>
      <c r="H30" s="601"/>
      <c r="I30" s="601"/>
      <c r="J30" s="601"/>
      <c r="K30" s="602"/>
      <c r="L30" s="654"/>
      <c r="M30" s="655"/>
      <c r="N30" s="655"/>
      <c r="O30" s="608"/>
      <c r="P30" s="608"/>
      <c r="Q30" s="609"/>
      <c r="R30" s="615"/>
      <c r="S30" s="616"/>
      <c r="T30" s="616"/>
      <c r="U30" s="616"/>
      <c r="V30" s="616"/>
      <c r="W30" s="616"/>
      <c r="X30" s="616"/>
      <c r="Y30" s="616"/>
      <c r="Z30" s="616"/>
      <c r="AA30" s="616"/>
      <c r="AB30" s="616"/>
      <c r="AC30" s="616"/>
      <c r="AD30" s="616"/>
      <c r="AE30" s="616"/>
      <c r="AF30" s="616"/>
      <c r="AG30" s="616"/>
      <c r="AH30" s="616"/>
      <c r="AI30" s="616"/>
      <c r="AJ30" s="617"/>
      <c r="AK30" s="621"/>
      <c r="AL30" s="577"/>
      <c r="AM30" s="577"/>
      <c r="AN30" s="577"/>
      <c r="AO30" s="577"/>
      <c r="AP30" s="577"/>
      <c r="AQ30" s="577"/>
      <c r="AR30" s="622"/>
      <c r="AS30" s="603"/>
      <c r="AT30" s="604"/>
      <c r="AU30" s="604"/>
      <c r="AV30" s="604"/>
      <c r="AW30" s="604"/>
      <c r="AX30" s="604"/>
      <c r="AY30" s="605"/>
      <c r="AZ30" s="396"/>
      <c r="BA30" s="397" t="s">
        <v>26</v>
      </c>
      <c r="BB30" s="396"/>
      <c r="BC30" s="397" t="s">
        <v>138</v>
      </c>
      <c r="BD30" s="631"/>
      <c r="BE30" s="632"/>
      <c r="BF30" s="632"/>
      <c r="BG30" s="632"/>
      <c r="BH30" s="632"/>
      <c r="BI30" s="633"/>
      <c r="BJ30" s="637"/>
      <c r="BK30" s="638"/>
      <c r="BL30" s="638"/>
      <c r="BM30" s="639"/>
      <c r="BN30" s="567"/>
      <c r="BO30" s="568"/>
      <c r="BP30" s="568"/>
      <c r="BQ30" s="568"/>
      <c r="BR30" s="568"/>
      <c r="BS30" s="569"/>
      <c r="BT30" s="49"/>
      <c r="BU30" s="30"/>
      <c r="BV30" s="50">
        <f>IF(B31="S",25,IF(B31="H",88,IF(B31="R",118,)))</f>
        <v>0</v>
      </c>
      <c r="BW30" s="50">
        <f>D31+BV30</f>
        <v>0</v>
      </c>
      <c r="BX30" s="114" t="e">
        <f>DATE(BW30,H31,31)</f>
        <v>#NUM!</v>
      </c>
      <c r="BY30" s="43"/>
      <c r="BZ30" s="574"/>
      <c r="CA30" s="574"/>
      <c r="CB30" s="509"/>
      <c r="CC30" s="599"/>
      <c r="CD30" s="123">
        <f>BN29</f>
        <v>0</v>
      </c>
      <c r="CE30" s="123">
        <f>BJ29</f>
        <v>0</v>
      </c>
      <c r="CF30" s="123">
        <f t="shared" si="20"/>
        <v>0</v>
      </c>
      <c r="CG30" s="113">
        <f t="shared" si="22"/>
        <v>0</v>
      </c>
      <c r="CH30" s="113">
        <f t="shared" si="21"/>
        <v>0</v>
      </c>
      <c r="CN30" s="43"/>
      <c r="CO30" s="43"/>
      <c r="CP30" s="43"/>
    </row>
    <row r="31" spans="2:102" ht="16.5" customHeight="1">
      <c r="B31" s="660"/>
      <c r="C31" s="661"/>
      <c r="D31" s="661"/>
      <c r="E31" s="661"/>
      <c r="F31" s="662" t="s">
        <v>26</v>
      </c>
      <c r="G31" s="662"/>
      <c r="H31" s="676"/>
      <c r="I31" s="676"/>
      <c r="J31" s="662" t="s">
        <v>25</v>
      </c>
      <c r="K31" s="677"/>
      <c r="L31" s="656"/>
      <c r="M31" s="657"/>
      <c r="N31" s="657"/>
      <c r="O31" s="610"/>
      <c r="P31" s="610"/>
      <c r="Q31" s="611"/>
      <c r="R31" s="669"/>
      <c r="S31" s="670"/>
      <c r="T31" s="670"/>
      <c r="U31" s="670"/>
      <c r="V31" s="670"/>
      <c r="W31" s="670"/>
      <c r="X31" s="670"/>
      <c r="Y31" s="670"/>
      <c r="Z31" s="670"/>
      <c r="AA31" s="670"/>
      <c r="AB31" s="670"/>
      <c r="AC31" s="670"/>
      <c r="AD31" s="670"/>
      <c r="AE31" s="670"/>
      <c r="AF31" s="670"/>
      <c r="AG31" s="670"/>
      <c r="AH31" s="670"/>
      <c r="AI31" s="670"/>
      <c r="AJ31" s="671"/>
      <c r="AK31" s="663"/>
      <c r="AL31" s="664"/>
      <c r="AM31" s="664"/>
      <c r="AN31" s="664"/>
      <c r="AO31" s="664"/>
      <c r="AP31" s="664"/>
      <c r="AQ31" s="664"/>
      <c r="AR31" s="665"/>
      <c r="AS31" s="672"/>
      <c r="AT31" s="673"/>
      <c r="AU31" s="673"/>
      <c r="AV31" s="673"/>
      <c r="AW31" s="673"/>
      <c r="AX31" s="673"/>
      <c r="AY31" s="674"/>
      <c r="AZ31" s="398"/>
      <c r="BA31" s="399" t="s">
        <v>26</v>
      </c>
      <c r="BB31" s="398"/>
      <c r="BC31" s="399" t="s">
        <v>138</v>
      </c>
      <c r="BD31" s="675"/>
      <c r="BE31" s="667"/>
      <c r="BF31" s="667"/>
      <c r="BG31" s="667"/>
      <c r="BH31" s="667"/>
      <c r="BI31" s="668"/>
      <c r="BJ31" s="666"/>
      <c r="BK31" s="667"/>
      <c r="BL31" s="667"/>
      <c r="BM31" s="668"/>
      <c r="BN31" s="570"/>
      <c r="BO31" s="571"/>
      <c r="BP31" s="571"/>
      <c r="BQ31" s="571"/>
      <c r="BR31" s="571"/>
      <c r="BS31" s="572"/>
      <c r="BT31" s="49"/>
      <c r="BU31" s="30"/>
      <c r="BY31" s="43"/>
      <c r="BZ31" s="575"/>
      <c r="CA31" s="575"/>
      <c r="CB31" s="509"/>
      <c r="CC31" s="599"/>
      <c r="CD31" s="123">
        <f>BN29</f>
        <v>0</v>
      </c>
      <c r="CE31" s="123">
        <f>BJ29</f>
        <v>0</v>
      </c>
      <c r="CF31" s="123">
        <f t="shared" si="20"/>
        <v>0</v>
      </c>
      <c r="CG31" s="113">
        <f t="shared" si="22"/>
        <v>0</v>
      </c>
      <c r="CH31" s="113">
        <f t="shared" si="21"/>
        <v>0</v>
      </c>
      <c r="CN31" s="43"/>
      <c r="CO31" s="43"/>
      <c r="CP31" s="43"/>
    </row>
    <row r="32" spans="2:102" ht="16.5" customHeight="1">
      <c r="B32" s="647"/>
      <c r="C32" s="648"/>
      <c r="D32" s="648"/>
      <c r="E32" s="648"/>
      <c r="F32" s="649" t="s">
        <v>26</v>
      </c>
      <c r="G32" s="649"/>
      <c r="H32" s="650"/>
      <c r="I32" s="650"/>
      <c r="J32" s="649" t="s">
        <v>25</v>
      </c>
      <c r="K32" s="651"/>
      <c r="L32" s="652" t="str">
        <f>IFERROR(DATEDIF(BX32,BX33+1,"Y"),"")</f>
        <v/>
      </c>
      <c r="M32" s="653"/>
      <c r="N32" s="653"/>
      <c r="O32" s="606" t="str">
        <f>IFERROR(DATEDIF(BX32,BX33+1,"YM"),"")</f>
        <v/>
      </c>
      <c r="P32" s="606"/>
      <c r="Q32" s="607"/>
      <c r="R32" s="612"/>
      <c r="S32" s="613"/>
      <c r="T32" s="613"/>
      <c r="U32" s="613"/>
      <c r="V32" s="613"/>
      <c r="W32" s="613"/>
      <c r="X32" s="613"/>
      <c r="Y32" s="613"/>
      <c r="Z32" s="613"/>
      <c r="AA32" s="613"/>
      <c r="AB32" s="613"/>
      <c r="AC32" s="613"/>
      <c r="AD32" s="613"/>
      <c r="AE32" s="613"/>
      <c r="AF32" s="613"/>
      <c r="AG32" s="613"/>
      <c r="AH32" s="613"/>
      <c r="AI32" s="613"/>
      <c r="AJ32" s="614"/>
      <c r="AK32" s="618"/>
      <c r="AL32" s="619"/>
      <c r="AM32" s="619"/>
      <c r="AN32" s="619"/>
      <c r="AO32" s="619"/>
      <c r="AP32" s="619"/>
      <c r="AQ32" s="619"/>
      <c r="AR32" s="620"/>
      <c r="AS32" s="625"/>
      <c r="AT32" s="626"/>
      <c r="AU32" s="626"/>
      <c r="AV32" s="626"/>
      <c r="AW32" s="626"/>
      <c r="AX32" s="626"/>
      <c r="AY32" s="627"/>
      <c r="AZ32" s="394"/>
      <c r="BA32" s="395" t="s">
        <v>26</v>
      </c>
      <c r="BB32" s="394"/>
      <c r="BC32" s="395" t="s">
        <v>138</v>
      </c>
      <c r="BD32" s="628"/>
      <c r="BE32" s="629"/>
      <c r="BF32" s="629"/>
      <c r="BG32" s="629"/>
      <c r="BH32" s="629"/>
      <c r="BI32" s="630"/>
      <c r="BJ32" s="634"/>
      <c r="BK32" s="635"/>
      <c r="BL32" s="635"/>
      <c r="BM32" s="636"/>
      <c r="BN32" s="564"/>
      <c r="BO32" s="565"/>
      <c r="BP32" s="565"/>
      <c r="BQ32" s="565"/>
      <c r="BR32" s="565"/>
      <c r="BS32" s="566"/>
      <c r="BT32" s="49"/>
      <c r="BU32" s="30"/>
      <c r="BV32" s="50">
        <f>IF(B32="S",25,IF(B32="H",88,IF(B32="R",118,)))</f>
        <v>0</v>
      </c>
      <c r="BW32" s="50">
        <f>D32+BV32</f>
        <v>0</v>
      </c>
      <c r="BX32" s="114" t="e">
        <f>DATE(BW32,H32,1)</f>
        <v>#NUM!</v>
      </c>
      <c r="BY32" s="43"/>
      <c r="BZ32" s="573">
        <f t="shared" ref="BZ32" si="38">BN32</f>
        <v>0</v>
      </c>
      <c r="CA32" s="573">
        <f t="shared" ref="CA32" si="39">BJ32</f>
        <v>0</v>
      </c>
      <c r="CB32" s="509" t="str">
        <f t="shared" ref="CB32" si="40">L32</f>
        <v/>
      </c>
      <c r="CC32" s="599" t="str">
        <f t="shared" ref="CC32" si="41">O32</f>
        <v/>
      </c>
      <c r="CD32" s="123">
        <f>BN32</f>
        <v>0</v>
      </c>
      <c r="CE32" s="123">
        <f>BJ32</f>
        <v>0</v>
      </c>
      <c r="CF32" s="123">
        <f t="shared" si="20"/>
        <v>0</v>
      </c>
      <c r="CG32" s="113">
        <f t="shared" si="22"/>
        <v>0</v>
      </c>
      <c r="CH32" s="113">
        <f t="shared" si="21"/>
        <v>0</v>
      </c>
      <c r="CN32" s="43"/>
      <c r="CO32" s="43"/>
      <c r="CP32" s="43"/>
    </row>
    <row r="33" spans="2:94" ht="16.5" customHeight="1">
      <c r="B33" s="600" t="s">
        <v>27</v>
      </c>
      <c r="C33" s="601"/>
      <c r="D33" s="601"/>
      <c r="E33" s="601"/>
      <c r="F33" s="601"/>
      <c r="G33" s="601"/>
      <c r="H33" s="601"/>
      <c r="I33" s="601"/>
      <c r="J33" s="601"/>
      <c r="K33" s="602"/>
      <c r="L33" s="654"/>
      <c r="M33" s="655"/>
      <c r="N33" s="655"/>
      <c r="O33" s="608"/>
      <c r="P33" s="608"/>
      <c r="Q33" s="609"/>
      <c r="R33" s="615"/>
      <c r="S33" s="616"/>
      <c r="T33" s="616"/>
      <c r="U33" s="616"/>
      <c r="V33" s="616"/>
      <c r="W33" s="616"/>
      <c r="X33" s="616"/>
      <c r="Y33" s="616"/>
      <c r="Z33" s="616"/>
      <c r="AA33" s="616"/>
      <c r="AB33" s="616"/>
      <c r="AC33" s="616"/>
      <c r="AD33" s="616"/>
      <c r="AE33" s="616"/>
      <c r="AF33" s="616"/>
      <c r="AG33" s="616"/>
      <c r="AH33" s="616"/>
      <c r="AI33" s="616"/>
      <c r="AJ33" s="617"/>
      <c r="AK33" s="621"/>
      <c r="AL33" s="577"/>
      <c r="AM33" s="577"/>
      <c r="AN33" s="577"/>
      <c r="AO33" s="577"/>
      <c r="AP33" s="577"/>
      <c r="AQ33" s="577"/>
      <c r="AR33" s="622"/>
      <c r="AS33" s="603"/>
      <c r="AT33" s="604"/>
      <c r="AU33" s="604"/>
      <c r="AV33" s="604"/>
      <c r="AW33" s="604"/>
      <c r="AX33" s="604"/>
      <c r="AY33" s="605"/>
      <c r="AZ33" s="396"/>
      <c r="BA33" s="397" t="s">
        <v>26</v>
      </c>
      <c r="BB33" s="396"/>
      <c r="BC33" s="397" t="s">
        <v>138</v>
      </c>
      <c r="BD33" s="631"/>
      <c r="BE33" s="632"/>
      <c r="BF33" s="632"/>
      <c r="BG33" s="632"/>
      <c r="BH33" s="632"/>
      <c r="BI33" s="633"/>
      <c r="BJ33" s="637"/>
      <c r="BK33" s="638"/>
      <c r="BL33" s="638"/>
      <c r="BM33" s="639"/>
      <c r="BN33" s="567"/>
      <c r="BO33" s="568"/>
      <c r="BP33" s="568"/>
      <c r="BQ33" s="568"/>
      <c r="BR33" s="568"/>
      <c r="BS33" s="569"/>
      <c r="BT33" s="49"/>
      <c r="BU33" s="30"/>
      <c r="BV33" s="50">
        <f>IF(B34="S",25,IF(B34="H",88,IF(B34="R",118,)))</f>
        <v>0</v>
      </c>
      <c r="BW33" s="50">
        <f>D34+BV33</f>
        <v>0</v>
      </c>
      <c r="BX33" s="114" t="e">
        <f>DATE(BW33,H34,31)</f>
        <v>#NUM!</v>
      </c>
      <c r="BY33" s="43"/>
      <c r="BZ33" s="574"/>
      <c r="CA33" s="574"/>
      <c r="CB33" s="509"/>
      <c r="CC33" s="599"/>
      <c r="CD33" s="123">
        <f>BN32</f>
        <v>0</v>
      </c>
      <c r="CE33" s="123">
        <f>BJ32</f>
        <v>0</v>
      </c>
      <c r="CF33" s="123">
        <f t="shared" si="20"/>
        <v>0</v>
      </c>
      <c r="CG33" s="113">
        <f t="shared" si="22"/>
        <v>0</v>
      </c>
      <c r="CH33" s="113">
        <f t="shared" si="21"/>
        <v>0</v>
      </c>
      <c r="CN33" s="43"/>
      <c r="CO33" s="43"/>
      <c r="CP33" s="43"/>
    </row>
    <row r="34" spans="2:94" ht="16.5" customHeight="1">
      <c r="B34" s="660"/>
      <c r="C34" s="661"/>
      <c r="D34" s="661"/>
      <c r="E34" s="661"/>
      <c r="F34" s="662" t="s">
        <v>26</v>
      </c>
      <c r="G34" s="662"/>
      <c r="H34" s="676"/>
      <c r="I34" s="676"/>
      <c r="J34" s="662" t="s">
        <v>25</v>
      </c>
      <c r="K34" s="677"/>
      <c r="L34" s="656"/>
      <c r="M34" s="657"/>
      <c r="N34" s="657"/>
      <c r="O34" s="610"/>
      <c r="P34" s="610"/>
      <c r="Q34" s="611"/>
      <c r="R34" s="669"/>
      <c r="S34" s="670"/>
      <c r="T34" s="670"/>
      <c r="U34" s="670"/>
      <c r="V34" s="670"/>
      <c r="W34" s="670"/>
      <c r="X34" s="670"/>
      <c r="Y34" s="670"/>
      <c r="Z34" s="670"/>
      <c r="AA34" s="670"/>
      <c r="AB34" s="670"/>
      <c r="AC34" s="670"/>
      <c r="AD34" s="670"/>
      <c r="AE34" s="670"/>
      <c r="AF34" s="670"/>
      <c r="AG34" s="670"/>
      <c r="AH34" s="670"/>
      <c r="AI34" s="670"/>
      <c r="AJ34" s="671"/>
      <c r="AK34" s="663"/>
      <c r="AL34" s="664"/>
      <c r="AM34" s="664"/>
      <c r="AN34" s="664"/>
      <c r="AO34" s="664"/>
      <c r="AP34" s="664"/>
      <c r="AQ34" s="664"/>
      <c r="AR34" s="665"/>
      <c r="AS34" s="672"/>
      <c r="AT34" s="673"/>
      <c r="AU34" s="673"/>
      <c r="AV34" s="673"/>
      <c r="AW34" s="673"/>
      <c r="AX34" s="673"/>
      <c r="AY34" s="674"/>
      <c r="AZ34" s="398"/>
      <c r="BA34" s="399" t="s">
        <v>26</v>
      </c>
      <c r="BB34" s="398"/>
      <c r="BC34" s="399" t="s">
        <v>138</v>
      </c>
      <c r="BD34" s="675"/>
      <c r="BE34" s="667"/>
      <c r="BF34" s="667"/>
      <c r="BG34" s="667"/>
      <c r="BH34" s="667"/>
      <c r="BI34" s="668"/>
      <c r="BJ34" s="666"/>
      <c r="BK34" s="667"/>
      <c r="BL34" s="667"/>
      <c r="BM34" s="668"/>
      <c r="BN34" s="570"/>
      <c r="BO34" s="571"/>
      <c r="BP34" s="571"/>
      <c r="BQ34" s="571"/>
      <c r="BR34" s="571"/>
      <c r="BS34" s="572"/>
      <c r="BT34" s="49"/>
      <c r="BU34" s="30"/>
      <c r="BY34" s="43"/>
      <c r="BZ34" s="575"/>
      <c r="CA34" s="575"/>
      <c r="CB34" s="509"/>
      <c r="CC34" s="599"/>
      <c r="CD34" s="123">
        <f>BN32</f>
        <v>0</v>
      </c>
      <c r="CE34" s="123">
        <f>BJ32</f>
        <v>0</v>
      </c>
      <c r="CF34" s="123">
        <f t="shared" si="20"/>
        <v>0</v>
      </c>
      <c r="CG34" s="113">
        <f t="shared" si="22"/>
        <v>0</v>
      </c>
      <c r="CH34" s="113">
        <f t="shared" si="21"/>
        <v>0</v>
      </c>
    </row>
    <row r="35" spans="2:94" ht="16.5" customHeight="1">
      <c r="B35" s="647"/>
      <c r="C35" s="648"/>
      <c r="D35" s="648"/>
      <c r="E35" s="648"/>
      <c r="F35" s="649" t="s">
        <v>26</v>
      </c>
      <c r="G35" s="649"/>
      <c r="H35" s="650"/>
      <c r="I35" s="650"/>
      <c r="J35" s="649" t="s">
        <v>25</v>
      </c>
      <c r="K35" s="651"/>
      <c r="L35" s="652" t="str">
        <f>IFERROR(DATEDIF(BX35,BX36+1,"Y"),"")</f>
        <v/>
      </c>
      <c r="M35" s="653"/>
      <c r="N35" s="653"/>
      <c r="O35" s="606" t="str">
        <f>IFERROR(DATEDIF(BX35,BX36+1,"YM"),"")</f>
        <v/>
      </c>
      <c r="P35" s="606"/>
      <c r="Q35" s="607"/>
      <c r="R35" s="612"/>
      <c r="S35" s="613"/>
      <c r="T35" s="613"/>
      <c r="U35" s="613"/>
      <c r="V35" s="613"/>
      <c r="W35" s="613"/>
      <c r="X35" s="613"/>
      <c r="Y35" s="613"/>
      <c r="Z35" s="613"/>
      <c r="AA35" s="613"/>
      <c r="AB35" s="613"/>
      <c r="AC35" s="613"/>
      <c r="AD35" s="613"/>
      <c r="AE35" s="613"/>
      <c r="AF35" s="613"/>
      <c r="AG35" s="613"/>
      <c r="AH35" s="613"/>
      <c r="AI35" s="613"/>
      <c r="AJ35" s="614"/>
      <c r="AK35" s="618"/>
      <c r="AL35" s="619"/>
      <c r="AM35" s="619"/>
      <c r="AN35" s="619"/>
      <c r="AO35" s="619"/>
      <c r="AP35" s="619"/>
      <c r="AQ35" s="619"/>
      <c r="AR35" s="620"/>
      <c r="AS35" s="625"/>
      <c r="AT35" s="626"/>
      <c r="AU35" s="626"/>
      <c r="AV35" s="626"/>
      <c r="AW35" s="626"/>
      <c r="AX35" s="626"/>
      <c r="AY35" s="627"/>
      <c r="AZ35" s="394"/>
      <c r="BA35" s="395" t="s">
        <v>26</v>
      </c>
      <c r="BB35" s="394"/>
      <c r="BC35" s="395" t="s">
        <v>138</v>
      </c>
      <c r="BD35" s="628"/>
      <c r="BE35" s="629"/>
      <c r="BF35" s="629"/>
      <c r="BG35" s="629"/>
      <c r="BH35" s="629"/>
      <c r="BI35" s="630"/>
      <c r="BJ35" s="634"/>
      <c r="BK35" s="635"/>
      <c r="BL35" s="635"/>
      <c r="BM35" s="636"/>
      <c r="BN35" s="564"/>
      <c r="BO35" s="565"/>
      <c r="BP35" s="565"/>
      <c r="BQ35" s="565"/>
      <c r="BR35" s="565"/>
      <c r="BS35" s="566"/>
      <c r="BT35" s="49"/>
      <c r="BU35" s="30"/>
      <c r="BV35" s="50">
        <f>IF(B35="S",25,IF(B35="H",88,IF(B35="R",118,)))</f>
        <v>0</v>
      </c>
      <c r="BW35" s="50">
        <f>D35+BV35</f>
        <v>0</v>
      </c>
      <c r="BX35" s="114" t="e">
        <f>DATE(BW35,H35,1)</f>
        <v>#NUM!</v>
      </c>
      <c r="BY35" s="43"/>
      <c r="BZ35" s="573">
        <f t="shared" ref="BZ35" si="42">BN35</f>
        <v>0</v>
      </c>
      <c r="CA35" s="573">
        <f t="shared" ref="CA35" si="43">BJ35</f>
        <v>0</v>
      </c>
      <c r="CB35" s="509" t="str">
        <f t="shared" ref="CB35" si="44">L35</f>
        <v/>
      </c>
      <c r="CC35" s="599" t="str">
        <f t="shared" ref="CC35" si="45">O35</f>
        <v/>
      </c>
      <c r="CD35" s="123">
        <f>BN35</f>
        <v>0</v>
      </c>
      <c r="CE35" s="123">
        <f>BJ35</f>
        <v>0</v>
      </c>
      <c r="CF35" s="123">
        <f t="shared" si="20"/>
        <v>0</v>
      </c>
      <c r="CG35" s="113">
        <f t="shared" si="22"/>
        <v>0</v>
      </c>
      <c r="CH35" s="113">
        <f t="shared" si="21"/>
        <v>0</v>
      </c>
    </row>
    <row r="36" spans="2:94" ht="16.5" customHeight="1">
      <c r="B36" s="600" t="s">
        <v>27</v>
      </c>
      <c r="C36" s="601"/>
      <c r="D36" s="601"/>
      <c r="E36" s="601"/>
      <c r="F36" s="601"/>
      <c r="G36" s="601"/>
      <c r="H36" s="601"/>
      <c r="I36" s="601"/>
      <c r="J36" s="601"/>
      <c r="K36" s="602"/>
      <c r="L36" s="654"/>
      <c r="M36" s="655"/>
      <c r="N36" s="655"/>
      <c r="O36" s="608"/>
      <c r="P36" s="608"/>
      <c r="Q36" s="609"/>
      <c r="R36" s="615"/>
      <c r="S36" s="616"/>
      <c r="T36" s="616"/>
      <c r="U36" s="616"/>
      <c r="V36" s="616"/>
      <c r="W36" s="616"/>
      <c r="X36" s="616"/>
      <c r="Y36" s="616"/>
      <c r="Z36" s="616"/>
      <c r="AA36" s="616"/>
      <c r="AB36" s="616"/>
      <c r="AC36" s="616"/>
      <c r="AD36" s="616"/>
      <c r="AE36" s="616"/>
      <c r="AF36" s="616"/>
      <c r="AG36" s="616"/>
      <c r="AH36" s="616"/>
      <c r="AI36" s="616"/>
      <c r="AJ36" s="617"/>
      <c r="AK36" s="621"/>
      <c r="AL36" s="577"/>
      <c r="AM36" s="577"/>
      <c r="AN36" s="577"/>
      <c r="AO36" s="577"/>
      <c r="AP36" s="577"/>
      <c r="AQ36" s="577"/>
      <c r="AR36" s="622"/>
      <c r="AS36" s="603"/>
      <c r="AT36" s="604"/>
      <c r="AU36" s="604"/>
      <c r="AV36" s="604"/>
      <c r="AW36" s="604"/>
      <c r="AX36" s="604"/>
      <c r="AY36" s="605"/>
      <c r="AZ36" s="396"/>
      <c r="BA36" s="397" t="s">
        <v>26</v>
      </c>
      <c r="BB36" s="396"/>
      <c r="BC36" s="397" t="s">
        <v>138</v>
      </c>
      <c r="BD36" s="631"/>
      <c r="BE36" s="632"/>
      <c r="BF36" s="632"/>
      <c r="BG36" s="632"/>
      <c r="BH36" s="632"/>
      <c r="BI36" s="633"/>
      <c r="BJ36" s="637"/>
      <c r="BK36" s="638"/>
      <c r="BL36" s="638"/>
      <c r="BM36" s="639"/>
      <c r="BN36" s="567"/>
      <c r="BO36" s="568"/>
      <c r="BP36" s="568"/>
      <c r="BQ36" s="568"/>
      <c r="BR36" s="568"/>
      <c r="BS36" s="569"/>
      <c r="BT36" s="49"/>
      <c r="BU36" s="30"/>
      <c r="BV36" s="50">
        <f>IF(B37="S",25,IF(B37="H",88,IF(B37="R",118,)))</f>
        <v>0</v>
      </c>
      <c r="BW36" s="50">
        <f>D37+BV36</f>
        <v>0</v>
      </c>
      <c r="BX36" s="114" t="e">
        <f>DATE(BW36,H37,31)</f>
        <v>#NUM!</v>
      </c>
      <c r="BY36" s="43"/>
      <c r="BZ36" s="574"/>
      <c r="CA36" s="574"/>
      <c r="CB36" s="509"/>
      <c r="CC36" s="599"/>
      <c r="CD36" s="123">
        <f>BN35</f>
        <v>0</v>
      </c>
      <c r="CE36" s="123">
        <f>BJ35</f>
        <v>0</v>
      </c>
      <c r="CF36" s="123">
        <f t="shared" si="20"/>
        <v>0</v>
      </c>
      <c r="CG36" s="113">
        <f t="shared" si="22"/>
        <v>0</v>
      </c>
      <c r="CH36" s="113">
        <f t="shared" si="21"/>
        <v>0</v>
      </c>
    </row>
    <row r="37" spans="2:94" ht="16.5" customHeight="1">
      <c r="B37" s="660"/>
      <c r="C37" s="661"/>
      <c r="D37" s="661"/>
      <c r="E37" s="661"/>
      <c r="F37" s="662" t="s">
        <v>26</v>
      </c>
      <c r="G37" s="662"/>
      <c r="H37" s="676"/>
      <c r="I37" s="676"/>
      <c r="J37" s="662" t="s">
        <v>25</v>
      </c>
      <c r="K37" s="677"/>
      <c r="L37" s="656"/>
      <c r="M37" s="657"/>
      <c r="N37" s="657"/>
      <c r="O37" s="610"/>
      <c r="P37" s="610"/>
      <c r="Q37" s="611"/>
      <c r="R37" s="669"/>
      <c r="S37" s="670"/>
      <c r="T37" s="670"/>
      <c r="U37" s="670"/>
      <c r="V37" s="670"/>
      <c r="W37" s="670"/>
      <c r="X37" s="670"/>
      <c r="Y37" s="670"/>
      <c r="Z37" s="670"/>
      <c r="AA37" s="670"/>
      <c r="AB37" s="670"/>
      <c r="AC37" s="670"/>
      <c r="AD37" s="670"/>
      <c r="AE37" s="670"/>
      <c r="AF37" s="670"/>
      <c r="AG37" s="670"/>
      <c r="AH37" s="670"/>
      <c r="AI37" s="670"/>
      <c r="AJ37" s="671"/>
      <c r="AK37" s="663"/>
      <c r="AL37" s="664"/>
      <c r="AM37" s="664"/>
      <c r="AN37" s="664"/>
      <c r="AO37" s="664"/>
      <c r="AP37" s="664"/>
      <c r="AQ37" s="664"/>
      <c r="AR37" s="665"/>
      <c r="AS37" s="672"/>
      <c r="AT37" s="673"/>
      <c r="AU37" s="673"/>
      <c r="AV37" s="673"/>
      <c r="AW37" s="673"/>
      <c r="AX37" s="673"/>
      <c r="AY37" s="674"/>
      <c r="AZ37" s="398"/>
      <c r="BA37" s="399" t="s">
        <v>26</v>
      </c>
      <c r="BB37" s="398"/>
      <c r="BC37" s="399" t="s">
        <v>138</v>
      </c>
      <c r="BD37" s="675"/>
      <c r="BE37" s="667"/>
      <c r="BF37" s="667"/>
      <c r="BG37" s="667"/>
      <c r="BH37" s="667"/>
      <c r="BI37" s="668"/>
      <c r="BJ37" s="666"/>
      <c r="BK37" s="667"/>
      <c r="BL37" s="667"/>
      <c r="BM37" s="668"/>
      <c r="BN37" s="570"/>
      <c r="BO37" s="571"/>
      <c r="BP37" s="571"/>
      <c r="BQ37" s="571"/>
      <c r="BR37" s="571"/>
      <c r="BS37" s="572"/>
      <c r="BT37" s="49"/>
      <c r="BU37" s="30"/>
      <c r="BY37" s="43"/>
      <c r="BZ37" s="575"/>
      <c r="CA37" s="575"/>
      <c r="CB37" s="509"/>
      <c r="CC37" s="599"/>
      <c r="CD37" s="123">
        <f>BN35</f>
        <v>0</v>
      </c>
      <c r="CE37" s="123">
        <f>BJ35</f>
        <v>0</v>
      </c>
      <c r="CF37" s="123">
        <f t="shared" si="20"/>
        <v>0</v>
      </c>
      <c r="CG37" s="113">
        <f t="shared" si="22"/>
        <v>0</v>
      </c>
      <c r="CH37" s="113">
        <f t="shared" si="21"/>
        <v>0</v>
      </c>
    </row>
    <row r="38" spans="2:94" ht="16.5" customHeight="1">
      <c r="B38" s="647"/>
      <c r="C38" s="648"/>
      <c r="D38" s="648"/>
      <c r="E38" s="648"/>
      <c r="F38" s="649" t="s">
        <v>26</v>
      </c>
      <c r="G38" s="649"/>
      <c r="H38" s="650"/>
      <c r="I38" s="650"/>
      <c r="J38" s="649" t="s">
        <v>25</v>
      </c>
      <c r="K38" s="651"/>
      <c r="L38" s="652" t="str">
        <f>IFERROR(DATEDIF(BX38,BX39+1,"Y"),"")</f>
        <v/>
      </c>
      <c r="M38" s="653"/>
      <c r="N38" s="653"/>
      <c r="O38" s="606" t="str">
        <f>IFERROR(DATEDIF(BX38,BX39+1,"YM"),"")</f>
        <v/>
      </c>
      <c r="P38" s="606"/>
      <c r="Q38" s="607"/>
      <c r="R38" s="612"/>
      <c r="S38" s="613"/>
      <c r="T38" s="613"/>
      <c r="U38" s="613"/>
      <c r="V38" s="613"/>
      <c r="W38" s="613"/>
      <c r="X38" s="613"/>
      <c r="Y38" s="613"/>
      <c r="Z38" s="613"/>
      <c r="AA38" s="613"/>
      <c r="AB38" s="613"/>
      <c r="AC38" s="613"/>
      <c r="AD38" s="613"/>
      <c r="AE38" s="613"/>
      <c r="AF38" s="613"/>
      <c r="AG38" s="613"/>
      <c r="AH38" s="613"/>
      <c r="AI38" s="613"/>
      <c r="AJ38" s="614"/>
      <c r="AK38" s="618"/>
      <c r="AL38" s="619"/>
      <c r="AM38" s="619"/>
      <c r="AN38" s="619"/>
      <c r="AO38" s="619"/>
      <c r="AP38" s="619"/>
      <c r="AQ38" s="619"/>
      <c r="AR38" s="620"/>
      <c r="AS38" s="625"/>
      <c r="AT38" s="626"/>
      <c r="AU38" s="626"/>
      <c r="AV38" s="626"/>
      <c r="AW38" s="626"/>
      <c r="AX38" s="626"/>
      <c r="AY38" s="627"/>
      <c r="AZ38" s="394"/>
      <c r="BA38" s="395" t="s">
        <v>26</v>
      </c>
      <c r="BB38" s="394"/>
      <c r="BC38" s="395" t="s">
        <v>138</v>
      </c>
      <c r="BD38" s="628"/>
      <c r="BE38" s="629"/>
      <c r="BF38" s="629"/>
      <c r="BG38" s="629"/>
      <c r="BH38" s="629"/>
      <c r="BI38" s="630"/>
      <c r="BJ38" s="634"/>
      <c r="BK38" s="635"/>
      <c r="BL38" s="635"/>
      <c r="BM38" s="636"/>
      <c r="BN38" s="564"/>
      <c r="BO38" s="565"/>
      <c r="BP38" s="565"/>
      <c r="BQ38" s="565"/>
      <c r="BR38" s="565"/>
      <c r="BS38" s="566"/>
      <c r="BT38" s="49"/>
      <c r="BU38" s="30"/>
      <c r="BV38" s="50">
        <f>IF(B38="S",25,IF(B38="H",88,IF(B38="R",118,)))</f>
        <v>0</v>
      </c>
      <c r="BW38" s="50">
        <f>D38+BV38</f>
        <v>0</v>
      </c>
      <c r="BX38" s="114" t="e">
        <f>DATE(BW38,H38,1)</f>
        <v>#NUM!</v>
      </c>
      <c r="BY38" s="43"/>
      <c r="BZ38" s="573">
        <f t="shared" ref="BZ38" si="46">BN38</f>
        <v>0</v>
      </c>
      <c r="CA38" s="573">
        <f t="shared" ref="CA38" si="47">BJ38</f>
        <v>0</v>
      </c>
      <c r="CB38" s="509" t="str">
        <f t="shared" ref="CB38" si="48">L38</f>
        <v/>
      </c>
      <c r="CC38" s="599" t="str">
        <f t="shared" ref="CC38" si="49">O38</f>
        <v/>
      </c>
      <c r="CD38" s="123">
        <f>BN38</f>
        <v>0</v>
      </c>
      <c r="CE38" s="123">
        <f>BJ38</f>
        <v>0</v>
      </c>
      <c r="CF38" s="123">
        <f t="shared" si="20"/>
        <v>0</v>
      </c>
      <c r="CG38" s="113">
        <f t="shared" si="22"/>
        <v>0</v>
      </c>
      <c r="CH38" s="113">
        <f t="shared" si="21"/>
        <v>0</v>
      </c>
    </row>
    <row r="39" spans="2:94" ht="16.5" customHeight="1">
      <c r="B39" s="600" t="s">
        <v>27</v>
      </c>
      <c r="C39" s="601"/>
      <c r="D39" s="601"/>
      <c r="E39" s="601"/>
      <c r="F39" s="601"/>
      <c r="G39" s="601"/>
      <c r="H39" s="601"/>
      <c r="I39" s="601"/>
      <c r="J39" s="601"/>
      <c r="K39" s="602"/>
      <c r="L39" s="654"/>
      <c r="M39" s="655"/>
      <c r="N39" s="655"/>
      <c r="O39" s="608"/>
      <c r="P39" s="608"/>
      <c r="Q39" s="609"/>
      <c r="R39" s="615"/>
      <c r="S39" s="616"/>
      <c r="T39" s="616"/>
      <c r="U39" s="616"/>
      <c r="V39" s="616"/>
      <c r="W39" s="616"/>
      <c r="X39" s="616"/>
      <c r="Y39" s="616"/>
      <c r="Z39" s="616"/>
      <c r="AA39" s="616"/>
      <c r="AB39" s="616"/>
      <c r="AC39" s="616"/>
      <c r="AD39" s="616"/>
      <c r="AE39" s="616"/>
      <c r="AF39" s="616"/>
      <c r="AG39" s="616"/>
      <c r="AH39" s="616"/>
      <c r="AI39" s="616"/>
      <c r="AJ39" s="617"/>
      <c r="AK39" s="621"/>
      <c r="AL39" s="577"/>
      <c r="AM39" s="577"/>
      <c r="AN39" s="577"/>
      <c r="AO39" s="577"/>
      <c r="AP39" s="577"/>
      <c r="AQ39" s="577"/>
      <c r="AR39" s="622"/>
      <c r="AS39" s="603"/>
      <c r="AT39" s="604"/>
      <c r="AU39" s="604"/>
      <c r="AV39" s="604"/>
      <c r="AW39" s="604"/>
      <c r="AX39" s="604"/>
      <c r="AY39" s="605"/>
      <c r="AZ39" s="396"/>
      <c r="BA39" s="397" t="s">
        <v>26</v>
      </c>
      <c r="BB39" s="396"/>
      <c r="BC39" s="397" t="s">
        <v>138</v>
      </c>
      <c r="BD39" s="631"/>
      <c r="BE39" s="632"/>
      <c r="BF39" s="632"/>
      <c r="BG39" s="632"/>
      <c r="BH39" s="632"/>
      <c r="BI39" s="633"/>
      <c r="BJ39" s="637"/>
      <c r="BK39" s="638"/>
      <c r="BL39" s="638"/>
      <c r="BM39" s="639"/>
      <c r="BN39" s="567"/>
      <c r="BO39" s="568"/>
      <c r="BP39" s="568"/>
      <c r="BQ39" s="568"/>
      <c r="BR39" s="568"/>
      <c r="BS39" s="569"/>
      <c r="BT39" s="49"/>
      <c r="BU39" s="30"/>
      <c r="BV39" s="50">
        <f>IF(B40="S",25,IF(B40="H",88,IF(B40="R",118,)))</f>
        <v>0</v>
      </c>
      <c r="BW39" s="50">
        <f>D40+BV39</f>
        <v>0</v>
      </c>
      <c r="BX39" s="114" t="e">
        <f>DATE(BW39,H40,31)</f>
        <v>#NUM!</v>
      </c>
      <c r="BY39" s="43"/>
      <c r="BZ39" s="574"/>
      <c r="CA39" s="574"/>
      <c r="CB39" s="509"/>
      <c r="CC39" s="599"/>
      <c r="CD39" s="123">
        <f>BN38</f>
        <v>0</v>
      </c>
      <c r="CE39" s="123">
        <f>BJ38</f>
        <v>0</v>
      </c>
      <c r="CF39" s="123">
        <f t="shared" si="20"/>
        <v>0</v>
      </c>
      <c r="CG39" s="113">
        <f>AZ39</f>
        <v>0</v>
      </c>
      <c r="CH39" s="113">
        <f t="shared" si="21"/>
        <v>0</v>
      </c>
    </row>
    <row r="40" spans="2:94" ht="16.5" customHeight="1">
      <c r="B40" s="660"/>
      <c r="C40" s="661"/>
      <c r="D40" s="661"/>
      <c r="E40" s="661"/>
      <c r="F40" s="662" t="s">
        <v>26</v>
      </c>
      <c r="G40" s="662"/>
      <c r="H40" s="676"/>
      <c r="I40" s="676"/>
      <c r="J40" s="662" t="s">
        <v>25</v>
      </c>
      <c r="K40" s="677"/>
      <c r="L40" s="656"/>
      <c r="M40" s="657"/>
      <c r="N40" s="657"/>
      <c r="O40" s="610"/>
      <c r="P40" s="610"/>
      <c r="Q40" s="611"/>
      <c r="R40" s="669"/>
      <c r="S40" s="670"/>
      <c r="T40" s="670"/>
      <c r="U40" s="670"/>
      <c r="V40" s="670"/>
      <c r="W40" s="670"/>
      <c r="X40" s="670"/>
      <c r="Y40" s="670"/>
      <c r="Z40" s="670"/>
      <c r="AA40" s="670"/>
      <c r="AB40" s="670"/>
      <c r="AC40" s="670"/>
      <c r="AD40" s="670"/>
      <c r="AE40" s="670"/>
      <c r="AF40" s="670"/>
      <c r="AG40" s="670"/>
      <c r="AH40" s="670"/>
      <c r="AI40" s="670"/>
      <c r="AJ40" s="671"/>
      <c r="AK40" s="663"/>
      <c r="AL40" s="664"/>
      <c r="AM40" s="664"/>
      <c r="AN40" s="664"/>
      <c r="AO40" s="664"/>
      <c r="AP40" s="664"/>
      <c r="AQ40" s="664"/>
      <c r="AR40" s="665"/>
      <c r="AS40" s="672"/>
      <c r="AT40" s="673"/>
      <c r="AU40" s="673"/>
      <c r="AV40" s="673"/>
      <c r="AW40" s="673"/>
      <c r="AX40" s="673"/>
      <c r="AY40" s="674"/>
      <c r="AZ40" s="398"/>
      <c r="BA40" s="399" t="s">
        <v>26</v>
      </c>
      <c r="BB40" s="398"/>
      <c r="BC40" s="399" t="s">
        <v>138</v>
      </c>
      <c r="BD40" s="675"/>
      <c r="BE40" s="667"/>
      <c r="BF40" s="667"/>
      <c r="BG40" s="667"/>
      <c r="BH40" s="667"/>
      <c r="BI40" s="668"/>
      <c r="BJ40" s="666"/>
      <c r="BK40" s="667"/>
      <c r="BL40" s="667"/>
      <c r="BM40" s="668"/>
      <c r="BN40" s="570"/>
      <c r="BO40" s="571"/>
      <c r="BP40" s="571"/>
      <c r="BQ40" s="571"/>
      <c r="BR40" s="571"/>
      <c r="BS40" s="572"/>
      <c r="BT40" s="49"/>
      <c r="BU40" s="30"/>
      <c r="BY40" s="43"/>
      <c r="BZ40" s="575"/>
      <c r="CA40" s="575"/>
      <c r="CB40" s="509"/>
      <c r="CC40" s="599"/>
      <c r="CD40" s="123">
        <f>BN38</f>
        <v>0</v>
      </c>
      <c r="CE40" s="123">
        <f>BJ38</f>
        <v>0</v>
      </c>
      <c r="CF40" s="123">
        <f t="shared" si="20"/>
        <v>0</v>
      </c>
      <c r="CG40" s="113">
        <f t="shared" si="22"/>
        <v>0</v>
      </c>
      <c r="CH40" s="113">
        <f t="shared" si="21"/>
        <v>0</v>
      </c>
    </row>
    <row r="41" spans="2:94" ht="16.5" customHeight="1">
      <c r="B41" s="647"/>
      <c r="C41" s="648"/>
      <c r="D41" s="648"/>
      <c r="E41" s="648"/>
      <c r="F41" s="649" t="s">
        <v>26</v>
      </c>
      <c r="G41" s="649"/>
      <c r="H41" s="650"/>
      <c r="I41" s="650"/>
      <c r="J41" s="649" t="s">
        <v>25</v>
      </c>
      <c r="K41" s="651"/>
      <c r="L41" s="652" t="str">
        <f>IFERROR(DATEDIF(BX41,BX42+1,"Y"),"")</f>
        <v/>
      </c>
      <c r="M41" s="653"/>
      <c r="N41" s="653"/>
      <c r="O41" s="606" t="str">
        <f>IFERROR(DATEDIF(BX41,BX42+1,"YM"),"")</f>
        <v/>
      </c>
      <c r="P41" s="606"/>
      <c r="Q41" s="607"/>
      <c r="R41" s="612"/>
      <c r="S41" s="613"/>
      <c r="T41" s="613"/>
      <c r="U41" s="613"/>
      <c r="V41" s="613"/>
      <c r="W41" s="613"/>
      <c r="X41" s="613"/>
      <c r="Y41" s="613"/>
      <c r="Z41" s="613"/>
      <c r="AA41" s="613"/>
      <c r="AB41" s="613"/>
      <c r="AC41" s="613"/>
      <c r="AD41" s="613"/>
      <c r="AE41" s="613"/>
      <c r="AF41" s="613"/>
      <c r="AG41" s="613"/>
      <c r="AH41" s="613"/>
      <c r="AI41" s="613"/>
      <c r="AJ41" s="614"/>
      <c r="AK41" s="618"/>
      <c r="AL41" s="619"/>
      <c r="AM41" s="619"/>
      <c r="AN41" s="619"/>
      <c r="AO41" s="619"/>
      <c r="AP41" s="619"/>
      <c r="AQ41" s="619"/>
      <c r="AR41" s="620"/>
      <c r="AS41" s="625"/>
      <c r="AT41" s="626"/>
      <c r="AU41" s="626"/>
      <c r="AV41" s="626"/>
      <c r="AW41" s="626"/>
      <c r="AX41" s="626"/>
      <c r="AY41" s="627"/>
      <c r="AZ41" s="394"/>
      <c r="BA41" s="395" t="s">
        <v>26</v>
      </c>
      <c r="BB41" s="394"/>
      <c r="BC41" s="395" t="s">
        <v>138</v>
      </c>
      <c r="BD41" s="628"/>
      <c r="BE41" s="629"/>
      <c r="BF41" s="629"/>
      <c r="BG41" s="629"/>
      <c r="BH41" s="629"/>
      <c r="BI41" s="630"/>
      <c r="BJ41" s="634"/>
      <c r="BK41" s="635"/>
      <c r="BL41" s="635"/>
      <c r="BM41" s="636"/>
      <c r="BN41" s="564"/>
      <c r="BO41" s="565"/>
      <c r="BP41" s="565"/>
      <c r="BQ41" s="565"/>
      <c r="BR41" s="565"/>
      <c r="BS41" s="566"/>
      <c r="BT41" s="49"/>
      <c r="BU41" s="30"/>
      <c r="BV41" s="50">
        <f>IF(B41="S",25,IF(B41="H",88,IF(B41="R",118,)))</f>
        <v>0</v>
      </c>
      <c r="BW41" s="50">
        <f>D41+BV41</f>
        <v>0</v>
      </c>
      <c r="BX41" s="114" t="e">
        <f>DATE(BW41,H41,1)</f>
        <v>#NUM!</v>
      </c>
      <c r="BY41" s="43"/>
      <c r="BZ41" s="573">
        <f t="shared" ref="BZ41" si="50">BN41</f>
        <v>0</v>
      </c>
      <c r="CA41" s="573">
        <f t="shared" ref="CA41" si="51">BJ41</f>
        <v>0</v>
      </c>
      <c r="CB41" s="509" t="str">
        <f t="shared" ref="CB41" si="52">L41</f>
        <v/>
      </c>
      <c r="CC41" s="599" t="str">
        <f t="shared" ref="CC41" si="53">O41</f>
        <v/>
      </c>
      <c r="CD41" s="123">
        <f>BN41</f>
        <v>0</v>
      </c>
      <c r="CE41" s="123">
        <f>BJ41</f>
        <v>0</v>
      </c>
      <c r="CF41" s="123">
        <f t="shared" si="20"/>
        <v>0</v>
      </c>
      <c r="CG41" s="113">
        <f t="shared" si="22"/>
        <v>0</v>
      </c>
      <c r="CH41" s="113">
        <f t="shared" si="21"/>
        <v>0</v>
      </c>
    </row>
    <row r="42" spans="2:94" ht="16.5" customHeight="1">
      <c r="B42" s="600" t="s">
        <v>27</v>
      </c>
      <c r="C42" s="601"/>
      <c r="D42" s="601"/>
      <c r="E42" s="601"/>
      <c r="F42" s="601"/>
      <c r="G42" s="601"/>
      <c r="H42" s="601"/>
      <c r="I42" s="601"/>
      <c r="J42" s="601"/>
      <c r="K42" s="602"/>
      <c r="L42" s="654"/>
      <c r="M42" s="655"/>
      <c r="N42" s="655"/>
      <c r="O42" s="608"/>
      <c r="P42" s="608"/>
      <c r="Q42" s="609"/>
      <c r="R42" s="615"/>
      <c r="S42" s="616"/>
      <c r="T42" s="616"/>
      <c r="U42" s="616"/>
      <c r="V42" s="616"/>
      <c r="W42" s="616"/>
      <c r="X42" s="616"/>
      <c r="Y42" s="616"/>
      <c r="Z42" s="616"/>
      <c r="AA42" s="616"/>
      <c r="AB42" s="616"/>
      <c r="AC42" s="616"/>
      <c r="AD42" s="616"/>
      <c r="AE42" s="616"/>
      <c r="AF42" s="616"/>
      <c r="AG42" s="616"/>
      <c r="AH42" s="616"/>
      <c r="AI42" s="616"/>
      <c r="AJ42" s="617"/>
      <c r="AK42" s="621"/>
      <c r="AL42" s="577"/>
      <c r="AM42" s="577"/>
      <c r="AN42" s="577"/>
      <c r="AO42" s="577"/>
      <c r="AP42" s="577"/>
      <c r="AQ42" s="577"/>
      <c r="AR42" s="622"/>
      <c r="AS42" s="603"/>
      <c r="AT42" s="604"/>
      <c r="AU42" s="604"/>
      <c r="AV42" s="604"/>
      <c r="AW42" s="604"/>
      <c r="AX42" s="604"/>
      <c r="AY42" s="605"/>
      <c r="AZ42" s="396"/>
      <c r="BA42" s="397" t="s">
        <v>26</v>
      </c>
      <c r="BB42" s="396"/>
      <c r="BC42" s="397" t="s">
        <v>138</v>
      </c>
      <c r="BD42" s="631"/>
      <c r="BE42" s="632"/>
      <c r="BF42" s="632"/>
      <c r="BG42" s="632"/>
      <c r="BH42" s="632"/>
      <c r="BI42" s="633"/>
      <c r="BJ42" s="637"/>
      <c r="BK42" s="638"/>
      <c r="BL42" s="638"/>
      <c r="BM42" s="639"/>
      <c r="BN42" s="567"/>
      <c r="BO42" s="568"/>
      <c r="BP42" s="568"/>
      <c r="BQ42" s="568"/>
      <c r="BR42" s="568"/>
      <c r="BS42" s="569"/>
      <c r="BT42" s="49"/>
      <c r="BU42" s="30"/>
      <c r="BV42" s="50">
        <f>IF(B43="S",25,IF(B43="H",88,IF(B43="R",118,)))</f>
        <v>0</v>
      </c>
      <c r="BW42" s="50">
        <f>D43+BV42</f>
        <v>0</v>
      </c>
      <c r="BX42" s="114" t="e">
        <f>DATE(BW42,H43,31)</f>
        <v>#NUM!</v>
      </c>
      <c r="BY42" s="43"/>
      <c r="BZ42" s="574"/>
      <c r="CA42" s="574"/>
      <c r="CB42" s="509"/>
      <c r="CC42" s="599"/>
      <c r="CD42" s="123">
        <f>BN41</f>
        <v>0</v>
      </c>
      <c r="CE42" s="123">
        <f>BJ41</f>
        <v>0</v>
      </c>
      <c r="CF42" s="123">
        <f t="shared" si="20"/>
        <v>0</v>
      </c>
      <c r="CG42" s="113">
        <f t="shared" si="22"/>
        <v>0</v>
      </c>
      <c r="CH42" s="113">
        <f t="shared" si="21"/>
        <v>0</v>
      </c>
    </row>
    <row r="43" spans="2:94" ht="16.5" customHeight="1">
      <c r="B43" s="660"/>
      <c r="C43" s="661"/>
      <c r="D43" s="661"/>
      <c r="E43" s="661"/>
      <c r="F43" s="662" t="s">
        <v>26</v>
      </c>
      <c r="G43" s="662"/>
      <c r="H43" s="676"/>
      <c r="I43" s="676"/>
      <c r="J43" s="662" t="s">
        <v>25</v>
      </c>
      <c r="K43" s="677"/>
      <c r="L43" s="656"/>
      <c r="M43" s="657"/>
      <c r="N43" s="657"/>
      <c r="O43" s="610"/>
      <c r="P43" s="610"/>
      <c r="Q43" s="611"/>
      <c r="R43" s="669"/>
      <c r="S43" s="670"/>
      <c r="T43" s="670"/>
      <c r="U43" s="670"/>
      <c r="V43" s="670"/>
      <c r="W43" s="670"/>
      <c r="X43" s="670"/>
      <c r="Y43" s="670"/>
      <c r="Z43" s="670"/>
      <c r="AA43" s="670"/>
      <c r="AB43" s="670"/>
      <c r="AC43" s="670"/>
      <c r="AD43" s="670"/>
      <c r="AE43" s="670"/>
      <c r="AF43" s="670"/>
      <c r="AG43" s="670"/>
      <c r="AH43" s="670"/>
      <c r="AI43" s="670"/>
      <c r="AJ43" s="671"/>
      <c r="AK43" s="663"/>
      <c r="AL43" s="664"/>
      <c r="AM43" s="664"/>
      <c r="AN43" s="664"/>
      <c r="AO43" s="664"/>
      <c r="AP43" s="664"/>
      <c r="AQ43" s="664"/>
      <c r="AR43" s="665"/>
      <c r="AS43" s="672"/>
      <c r="AT43" s="673"/>
      <c r="AU43" s="673"/>
      <c r="AV43" s="673"/>
      <c r="AW43" s="673"/>
      <c r="AX43" s="673"/>
      <c r="AY43" s="674"/>
      <c r="AZ43" s="398"/>
      <c r="BA43" s="401" t="s">
        <v>26</v>
      </c>
      <c r="BB43" s="398"/>
      <c r="BC43" s="399" t="s">
        <v>138</v>
      </c>
      <c r="BD43" s="675"/>
      <c r="BE43" s="667"/>
      <c r="BF43" s="667"/>
      <c r="BG43" s="667"/>
      <c r="BH43" s="667"/>
      <c r="BI43" s="668"/>
      <c r="BJ43" s="666"/>
      <c r="BK43" s="667"/>
      <c r="BL43" s="667"/>
      <c r="BM43" s="668"/>
      <c r="BN43" s="570"/>
      <c r="BO43" s="571"/>
      <c r="BP43" s="571"/>
      <c r="BQ43" s="571"/>
      <c r="BR43" s="571"/>
      <c r="BS43" s="572"/>
      <c r="BT43" s="49"/>
      <c r="BU43" s="30"/>
      <c r="BY43" s="43"/>
      <c r="BZ43" s="575"/>
      <c r="CA43" s="575"/>
      <c r="CB43" s="509"/>
      <c r="CC43" s="599"/>
      <c r="CD43" s="123">
        <f>BN41</f>
        <v>0</v>
      </c>
      <c r="CE43" s="123">
        <f>BJ41</f>
        <v>0</v>
      </c>
      <c r="CF43" s="123">
        <f t="shared" si="20"/>
        <v>0</v>
      </c>
      <c r="CG43" s="113">
        <f t="shared" si="22"/>
        <v>0</v>
      </c>
      <c r="CH43" s="113">
        <f t="shared" si="21"/>
        <v>0</v>
      </c>
    </row>
    <row r="44" spans="2:94" ht="16.5" customHeight="1">
      <c r="B44" s="647"/>
      <c r="C44" s="648"/>
      <c r="D44" s="648"/>
      <c r="E44" s="648"/>
      <c r="F44" s="649" t="s">
        <v>26</v>
      </c>
      <c r="G44" s="649"/>
      <c r="H44" s="650"/>
      <c r="I44" s="650"/>
      <c r="J44" s="649" t="s">
        <v>25</v>
      </c>
      <c r="K44" s="651"/>
      <c r="L44" s="652" t="str">
        <f>IFERROR(DATEDIF(BX44,BX45+1,"Y"),"")</f>
        <v/>
      </c>
      <c r="M44" s="653"/>
      <c r="N44" s="653"/>
      <c r="O44" s="606" t="str">
        <f>IFERROR(DATEDIF(BX44,BX45+1,"YM"),"")</f>
        <v/>
      </c>
      <c r="P44" s="606"/>
      <c r="Q44" s="607"/>
      <c r="R44" s="612"/>
      <c r="S44" s="613"/>
      <c r="T44" s="613"/>
      <c r="U44" s="613"/>
      <c r="V44" s="613"/>
      <c r="W44" s="613"/>
      <c r="X44" s="613"/>
      <c r="Y44" s="613"/>
      <c r="Z44" s="613"/>
      <c r="AA44" s="613"/>
      <c r="AB44" s="613"/>
      <c r="AC44" s="613"/>
      <c r="AD44" s="613"/>
      <c r="AE44" s="613"/>
      <c r="AF44" s="613"/>
      <c r="AG44" s="613"/>
      <c r="AH44" s="613"/>
      <c r="AI44" s="613"/>
      <c r="AJ44" s="614"/>
      <c r="AK44" s="618"/>
      <c r="AL44" s="619"/>
      <c r="AM44" s="619"/>
      <c r="AN44" s="619"/>
      <c r="AO44" s="619"/>
      <c r="AP44" s="619"/>
      <c r="AQ44" s="619"/>
      <c r="AR44" s="620"/>
      <c r="AS44" s="625"/>
      <c r="AT44" s="626"/>
      <c r="AU44" s="626"/>
      <c r="AV44" s="626"/>
      <c r="AW44" s="626"/>
      <c r="AX44" s="626"/>
      <c r="AY44" s="627"/>
      <c r="AZ44" s="394"/>
      <c r="BA44" s="395" t="s">
        <v>26</v>
      </c>
      <c r="BB44" s="394"/>
      <c r="BC44" s="395" t="s">
        <v>138</v>
      </c>
      <c r="BD44" s="628"/>
      <c r="BE44" s="629"/>
      <c r="BF44" s="629"/>
      <c r="BG44" s="629"/>
      <c r="BH44" s="629"/>
      <c r="BI44" s="630"/>
      <c r="BJ44" s="634"/>
      <c r="BK44" s="635"/>
      <c r="BL44" s="635"/>
      <c r="BM44" s="636"/>
      <c r="BN44" s="564"/>
      <c r="BO44" s="565"/>
      <c r="BP44" s="565"/>
      <c r="BQ44" s="565"/>
      <c r="BR44" s="565"/>
      <c r="BS44" s="566"/>
      <c r="BT44" s="49"/>
      <c r="BU44" s="30"/>
      <c r="BV44" s="50">
        <f>IF(B44="S",25,IF(B44="H",88,IF(B44="R",118,)))</f>
        <v>0</v>
      </c>
      <c r="BW44" s="50">
        <f>D44+BV44</f>
        <v>0</v>
      </c>
      <c r="BX44" s="114" t="e">
        <f>DATE(BW44,H44,1)</f>
        <v>#NUM!</v>
      </c>
      <c r="BY44" s="43"/>
      <c r="BZ44" s="573">
        <f t="shared" ref="BZ44" si="54">BN44</f>
        <v>0</v>
      </c>
      <c r="CA44" s="573">
        <f t="shared" ref="CA44" si="55">BJ44</f>
        <v>0</v>
      </c>
      <c r="CB44" s="509" t="str">
        <f t="shared" ref="CB44" si="56">L44</f>
        <v/>
      </c>
      <c r="CC44" s="599" t="str">
        <f t="shared" ref="CC44" si="57">O44</f>
        <v/>
      </c>
      <c r="CD44" s="123">
        <f>BN44</f>
        <v>0</v>
      </c>
      <c r="CE44" s="123">
        <f>BJ44</f>
        <v>0</v>
      </c>
      <c r="CF44" s="123">
        <f t="shared" si="20"/>
        <v>0</v>
      </c>
      <c r="CG44" s="113">
        <f t="shared" si="22"/>
        <v>0</v>
      </c>
      <c r="CH44" s="113">
        <f t="shared" si="21"/>
        <v>0</v>
      </c>
    </row>
    <row r="45" spans="2:94" ht="16.5" customHeight="1">
      <c r="B45" s="600" t="s">
        <v>27</v>
      </c>
      <c r="C45" s="601"/>
      <c r="D45" s="601"/>
      <c r="E45" s="601"/>
      <c r="F45" s="601"/>
      <c r="G45" s="601"/>
      <c r="H45" s="601"/>
      <c r="I45" s="601"/>
      <c r="J45" s="601"/>
      <c r="K45" s="602"/>
      <c r="L45" s="654"/>
      <c r="M45" s="655"/>
      <c r="N45" s="655"/>
      <c r="O45" s="608"/>
      <c r="P45" s="608"/>
      <c r="Q45" s="609"/>
      <c r="R45" s="615"/>
      <c r="S45" s="616"/>
      <c r="T45" s="616"/>
      <c r="U45" s="616"/>
      <c r="V45" s="616"/>
      <c r="W45" s="616"/>
      <c r="X45" s="616"/>
      <c r="Y45" s="616"/>
      <c r="Z45" s="616"/>
      <c r="AA45" s="616"/>
      <c r="AB45" s="616"/>
      <c r="AC45" s="616"/>
      <c r="AD45" s="616"/>
      <c r="AE45" s="616"/>
      <c r="AF45" s="616"/>
      <c r="AG45" s="616"/>
      <c r="AH45" s="616"/>
      <c r="AI45" s="616"/>
      <c r="AJ45" s="617"/>
      <c r="AK45" s="621"/>
      <c r="AL45" s="577"/>
      <c r="AM45" s="577"/>
      <c r="AN45" s="577"/>
      <c r="AO45" s="577"/>
      <c r="AP45" s="577"/>
      <c r="AQ45" s="577"/>
      <c r="AR45" s="622"/>
      <c r="AS45" s="603"/>
      <c r="AT45" s="604"/>
      <c r="AU45" s="604"/>
      <c r="AV45" s="604"/>
      <c r="AW45" s="604"/>
      <c r="AX45" s="604"/>
      <c r="AY45" s="605"/>
      <c r="AZ45" s="396"/>
      <c r="BA45" s="397" t="s">
        <v>26</v>
      </c>
      <c r="BB45" s="396"/>
      <c r="BC45" s="397" t="s">
        <v>138</v>
      </c>
      <c r="BD45" s="631"/>
      <c r="BE45" s="632"/>
      <c r="BF45" s="632"/>
      <c r="BG45" s="632"/>
      <c r="BH45" s="632"/>
      <c r="BI45" s="633"/>
      <c r="BJ45" s="637"/>
      <c r="BK45" s="638"/>
      <c r="BL45" s="638"/>
      <c r="BM45" s="639"/>
      <c r="BN45" s="567"/>
      <c r="BO45" s="568"/>
      <c r="BP45" s="568"/>
      <c r="BQ45" s="568"/>
      <c r="BR45" s="568"/>
      <c r="BS45" s="569"/>
      <c r="BT45" s="49"/>
      <c r="BU45" s="30"/>
      <c r="BV45" s="50">
        <f>IF(B46="S",25,IF(B46="H",88,IF(B46="R",118,)))</f>
        <v>0</v>
      </c>
      <c r="BW45" s="50">
        <f>D46+BV45</f>
        <v>0</v>
      </c>
      <c r="BX45" s="114" t="e">
        <f>DATE(BW45,H46,31)</f>
        <v>#NUM!</v>
      </c>
      <c r="BY45" s="43"/>
      <c r="BZ45" s="574"/>
      <c r="CA45" s="574"/>
      <c r="CB45" s="509"/>
      <c r="CC45" s="599"/>
      <c r="CD45" s="123">
        <f>BN44</f>
        <v>0</v>
      </c>
      <c r="CE45" s="123">
        <f>BJ44</f>
        <v>0</v>
      </c>
      <c r="CF45" s="123">
        <f t="shared" si="20"/>
        <v>0</v>
      </c>
      <c r="CG45" s="113">
        <f t="shared" si="22"/>
        <v>0</v>
      </c>
      <c r="CH45" s="113">
        <f t="shared" si="21"/>
        <v>0</v>
      </c>
    </row>
    <row r="46" spans="2:94" ht="16.5" customHeight="1">
      <c r="B46" s="660"/>
      <c r="C46" s="661"/>
      <c r="D46" s="661"/>
      <c r="E46" s="661"/>
      <c r="F46" s="662" t="s">
        <v>26</v>
      </c>
      <c r="G46" s="662"/>
      <c r="H46" s="676"/>
      <c r="I46" s="676"/>
      <c r="J46" s="662" t="s">
        <v>25</v>
      </c>
      <c r="K46" s="677"/>
      <c r="L46" s="656"/>
      <c r="M46" s="657"/>
      <c r="N46" s="657"/>
      <c r="O46" s="610"/>
      <c r="P46" s="610"/>
      <c r="Q46" s="611"/>
      <c r="R46" s="669"/>
      <c r="S46" s="670"/>
      <c r="T46" s="670"/>
      <c r="U46" s="670"/>
      <c r="V46" s="670"/>
      <c r="W46" s="670"/>
      <c r="X46" s="670"/>
      <c r="Y46" s="670"/>
      <c r="Z46" s="670"/>
      <c r="AA46" s="670"/>
      <c r="AB46" s="670"/>
      <c r="AC46" s="670"/>
      <c r="AD46" s="670"/>
      <c r="AE46" s="670"/>
      <c r="AF46" s="670"/>
      <c r="AG46" s="670"/>
      <c r="AH46" s="670"/>
      <c r="AI46" s="670"/>
      <c r="AJ46" s="671"/>
      <c r="AK46" s="663"/>
      <c r="AL46" s="664"/>
      <c r="AM46" s="664"/>
      <c r="AN46" s="664"/>
      <c r="AO46" s="664"/>
      <c r="AP46" s="664"/>
      <c r="AQ46" s="664"/>
      <c r="AR46" s="665"/>
      <c r="AS46" s="672"/>
      <c r="AT46" s="673"/>
      <c r="AU46" s="673"/>
      <c r="AV46" s="673"/>
      <c r="AW46" s="673"/>
      <c r="AX46" s="673"/>
      <c r="AY46" s="674"/>
      <c r="AZ46" s="398"/>
      <c r="BA46" s="399" t="s">
        <v>26</v>
      </c>
      <c r="BB46" s="398"/>
      <c r="BC46" s="399" t="s">
        <v>138</v>
      </c>
      <c r="BD46" s="675"/>
      <c r="BE46" s="667"/>
      <c r="BF46" s="667"/>
      <c r="BG46" s="667"/>
      <c r="BH46" s="667"/>
      <c r="BI46" s="668"/>
      <c r="BJ46" s="666"/>
      <c r="BK46" s="667"/>
      <c r="BL46" s="667"/>
      <c r="BM46" s="668"/>
      <c r="BN46" s="570"/>
      <c r="BO46" s="571"/>
      <c r="BP46" s="571"/>
      <c r="BQ46" s="571"/>
      <c r="BR46" s="571"/>
      <c r="BS46" s="572"/>
      <c r="BT46" s="49"/>
      <c r="BU46" s="30"/>
      <c r="BY46" s="43"/>
      <c r="BZ46" s="575"/>
      <c r="CA46" s="575"/>
      <c r="CB46" s="509"/>
      <c r="CC46" s="599"/>
      <c r="CD46" s="123">
        <f>BN44</f>
        <v>0</v>
      </c>
      <c r="CE46" s="123">
        <f>BJ44</f>
        <v>0</v>
      </c>
      <c r="CF46" s="123">
        <f t="shared" si="20"/>
        <v>0</v>
      </c>
      <c r="CG46" s="113">
        <f t="shared" si="22"/>
        <v>0</v>
      </c>
      <c r="CH46" s="113">
        <f t="shared" si="21"/>
        <v>0</v>
      </c>
    </row>
    <row r="47" spans="2:94" ht="16.5" customHeight="1">
      <c r="B47" s="647"/>
      <c r="C47" s="648"/>
      <c r="D47" s="648"/>
      <c r="E47" s="648"/>
      <c r="F47" s="649" t="s">
        <v>26</v>
      </c>
      <c r="G47" s="649"/>
      <c r="H47" s="650"/>
      <c r="I47" s="650"/>
      <c r="J47" s="649" t="s">
        <v>25</v>
      </c>
      <c r="K47" s="651"/>
      <c r="L47" s="652" t="str">
        <f>IFERROR(DATEDIF(BX47,BX48+1,"Y"),"")</f>
        <v/>
      </c>
      <c r="M47" s="653"/>
      <c r="N47" s="653"/>
      <c r="O47" s="606" t="str">
        <f>IFERROR(DATEDIF(BX47,BX48+1,"YM"),"")</f>
        <v/>
      </c>
      <c r="P47" s="606"/>
      <c r="Q47" s="607"/>
      <c r="R47" s="612"/>
      <c r="S47" s="613"/>
      <c r="T47" s="613"/>
      <c r="U47" s="613"/>
      <c r="V47" s="613"/>
      <c r="W47" s="613"/>
      <c r="X47" s="613"/>
      <c r="Y47" s="613"/>
      <c r="Z47" s="613"/>
      <c r="AA47" s="613"/>
      <c r="AB47" s="613"/>
      <c r="AC47" s="613"/>
      <c r="AD47" s="613"/>
      <c r="AE47" s="613"/>
      <c r="AF47" s="613"/>
      <c r="AG47" s="613"/>
      <c r="AH47" s="613"/>
      <c r="AI47" s="613"/>
      <c r="AJ47" s="614"/>
      <c r="AK47" s="618"/>
      <c r="AL47" s="619"/>
      <c r="AM47" s="619"/>
      <c r="AN47" s="619"/>
      <c r="AO47" s="619"/>
      <c r="AP47" s="619"/>
      <c r="AQ47" s="619"/>
      <c r="AR47" s="620"/>
      <c r="AS47" s="625"/>
      <c r="AT47" s="626"/>
      <c r="AU47" s="626"/>
      <c r="AV47" s="626"/>
      <c r="AW47" s="626"/>
      <c r="AX47" s="626"/>
      <c r="AY47" s="627"/>
      <c r="AZ47" s="394"/>
      <c r="BA47" s="395" t="s">
        <v>26</v>
      </c>
      <c r="BB47" s="394"/>
      <c r="BC47" s="395" t="s">
        <v>138</v>
      </c>
      <c r="BD47" s="628"/>
      <c r="BE47" s="629"/>
      <c r="BF47" s="629"/>
      <c r="BG47" s="629"/>
      <c r="BH47" s="629"/>
      <c r="BI47" s="630"/>
      <c r="BJ47" s="634"/>
      <c r="BK47" s="635"/>
      <c r="BL47" s="635"/>
      <c r="BM47" s="636"/>
      <c r="BN47" s="564"/>
      <c r="BO47" s="565"/>
      <c r="BP47" s="565"/>
      <c r="BQ47" s="565"/>
      <c r="BR47" s="565"/>
      <c r="BS47" s="566"/>
      <c r="BT47" s="49"/>
      <c r="BU47" s="30"/>
      <c r="BV47" s="50">
        <f>IF(B47="S",25,IF(B47="H",88,IF(B47="R",118,)))</f>
        <v>0</v>
      </c>
      <c r="BW47" s="50">
        <f>D47+BV47</f>
        <v>0</v>
      </c>
      <c r="BX47" s="114" t="e">
        <f>DATE(BW47,H47,1)</f>
        <v>#NUM!</v>
      </c>
      <c r="BY47" s="43"/>
      <c r="BZ47" s="573">
        <f t="shared" ref="BZ47" si="58">BN47</f>
        <v>0</v>
      </c>
      <c r="CA47" s="573">
        <f t="shared" ref="CA47" si="59">BJ47</f>
        <v>0</v>
      </c>
      <c r="CB47" s="509" t="str">
        <f t="shared" ref="CB47" si="60">L47</f>
        <v/>
      </c>
      <c r="CC47" s="599" t="str">
        <f t="shared" ref="CC47" si="61">O47</f>
        <v/>
      </c>
      <c r="CD47" s="123">
        <f>BN47</f>
        <v>0</v>
      </c>
      <c r="CE47" s="123">
        <f>BJ47</f>
        <v>0</v>
      </c>
      <c r="CF47" s="123">
        <f t="shared" si="20"/>
        <v>0</v>
      </c>
      <c r="CG47" s="113">
        <f t="shared" si="22"/>
        <v>0</v>
      </c>
      <c r="CH47" s="113">
        <f t="shared" si="21"/>
        <v>0</v>
      </c>
    </row>
    <row r="48" spans="2:94" ht="16.5" customHeight="1">
      <c r="B48" s="600" t="s">
        <v>27</v>
      </c>
      <c r="C48" s="601"/>
      <c r="D48" s="601"/>
      <c r="E48" s="601"/>
      <c r="F48" s="601"/>
      <c r="G48" s="601"/>
      <c r="H48" s="601"/>
      <c r="I48" s="601"/>
      <c r="J48" s="601"/>
      <c r="K48" s="602"/>
      <c r="L48" s="654"/>
      <c r="M48" s="655"/>
      <c r="N48" s="655"/>
      <c r="O48" s="608"/>
      <c r="P48" s="608"/>
      <c r="Q48" s="609"/>
      <c r="R48" s="615"/>
      <c r="S48" s="616"/>
      <c r="T48" s="616"/>
      <c r="U48" s="616"/>
      <c r="V48" s="616"/>
      <c r="W48" s="616"/>
      <c r="X48" s="616"/>
      <c r="Y48" s="616"/>
      <c r="Z48" s="616"/>
      <c r="AA48" s="616"/>
      <c r="AB48" s="616"/>
      <c r="AC48" s="616"/>
      <c r="AD48" s="616"/>
      <c r="AE48" s="616"/>
      <c r="AF48" s="616"/>
      <c r="AG48" s="616"/>
      <c r="AH48" s="616"/>
      <c r="AI48" s="616"/>
      <c r="AJ48" s="617"/>
      <c r="AK48" s="621"/>
      <c r="AL48" s="577"/>
      <c r="AM48" s="577"/>
      <c r="AN48" s="577"/>
      <c r="AO48" s="577"/>
      <c r="AP48" s="577"/>
      <c r="AQ48" s="577"/>
      <c r="AR48" s="622"/>
      <c r="AS48" s="603"/>
      <c r="AT48" s="604"/>
      <c r="AU48" s="604"/>
      <c r="AV48" s="604"/>
      <c r="AW48" s="604"/>
      <c r="AX48" s="604"/>
      <c r="AY48" s="605"/>
      <c r="AZ48" s="396"/>
      <c r="BA48" s="397" t="s">
        <v>26</v>
      </c>
      <c r="BB48" s="396"/>
      <c r="BC48" s="397" t="s">
        <v>138</v>
      </c>
      <c r="BD48" s="631"/>
      <c r="BE48" s="632"/>
      <c r="BF48" s="632"/>
      <c r="BG48" s="632"/>
      <c r="BH48" s="632"/>
      <c r="BI48" s="633"/>
      <c r="BJ48" s="637"/>
      <c r="BK48" s="638"/>
      <c r="BL48" s="638"/>
      <c r="BM48" s="639"/>
      <c r="BN48" s="567"/>
      <c r="BO48" s="568"/>
      <c r="BP48" s="568"/>
      <c r="BQ48" s="568"/>
      <c r="BR48" s="568"/>
      <c r="BS48" s="569"/>
      <c r="BT48" s="49"/>
      <c r="BU48" s="30"/>
      <c r="BV48" s="50">
        <f>IF(B49="S",25,IF(B49="H",88,IF(B49="R",118,)))</f>
        <v>0</v>
      </c>
      <c r="BW48" s="50">
        <f>D49+BV48</f>
        <v>0</v>
      </c>
      <c r="BX48" s="114" t="e">
        <f>DATE(BW48,H49,31)</f>
        <v>#NUM!</v>
      </c>
      <c r="BY48" s="43"/>
      <c r="BZ48" s="574"/>
      <c r="CA48" s="574"/>
      <c r="CB48" s="509"/>
      <c r="CC48" s="599"/>
      <c r="CD48" s="123">
        <f>BN47</f>
        <v>0</v>
      </c>
      <c r="CE48" s="123">
        <f>BJ47</f>
        <v>0</v>
      </c>
      <c r="CF48" s="123">
        <f t="shared" si="20"/>
        <v>0</v>
      </c>
      <c r="CG48" s="113">
        <f t="shared" si="22"/>
        <v>0</v>
      </c>
      <c r="CH48" s="113">
        <f t="shared" si="21"/>
        <v>0</v>
      </c>
    </row>
    <row r="49" spans="2:86" ht="16.5" customHeight="1">
      <c r="B49" s="660"/>
      <c r="C49" s="661"/>
      <c r="D49" s="661"/>
      <c r="E49" s="661"/>
      <c r="F49" s="662" t="s">
        <v>26</v>
      </c>
      <c r="G49" s="662"/>
      <c r="H49" s="676"/>
      <c r="I49" s="676"/>
      <c r="J49" s="662" t="s">
        <v>25</v>
      </c>
      <c r="K49" s="677"/>
      <c r="L49" s="656"/>
      <c r="M49" s="657"/>
      <c r="N49" s="657"/>
      <c r="O49" s="610"/>
      <c r="P49" s="610"/>
      <c r="Q49" s="611"/>
      <c r="R49" s="669"/>
      <c r="S49" s="670"/>
      <c r="T49" s="670"/>
      <c r="U49" s="670"/>
      <c r="V49" s="670"/>
      <c r="W49" s="670"/>
      <c r="X49" s="670"/>
      <c r="Y49" s="670"/>
      <c r="Z49" s="670"/>
      <c r="AA49" s="670"/>
      <c r="AB49" s="670"/>
      <c r="AC49" s="670"/>
      <c r="AD49" s="670"/>
      <c r="AE49" s="670"/>
      <c r="AF49" s="670"/>
      <c r="AG49" s="670"/>
      <c r="AH49" s="670"/>
      <c r="AI49" s="670"/>
      <c r="AJ49" s="671"/>
      <c r="AK49" s="663"/>
      <c r="AL49" s="664"/>
      <c r="AM49" s="664"/>
      <c r="AN49" s="664"/>
      <c r="AO49" s="664"/>
      <c r="AP49" s="664"/>
      <c r="AQ49" s="664"/>
      <c r="AR49" s="665"/>
      <c r="AS49" s="672"/>
      <c r="AT49" s="673"/>
      <c r="AU49" s="673"/>
      <c r="AV49" s="673"/>
      <c r="AW49" s="673"/>
      <c r="AX49" s="673"/>
      <c r="AY49" s="674"/>
      <c r="AZ49" s="398"/>
      <c r="BA49" s="399" t="s">
        <v>26</v>
      </c>
      <c r="BB49" s="398"/>
      <c r="BC49" s="399" t="s">
        <v>138</v>
      </c>
      <c r="BD49" s="675"/>
      <c r="BE49" s="667"/>
      <c r="BF49" s="667"/>
      <c r="BG49" s="667"/>
      <c r="BH49" s="667"/>
      <c r="BI49" s="668"/>
      <c r="BJ49" s="666"/>
      <c r="BK49" s="667"/>
      <c r="BL49" s="667"/>
      <c r="BM49" s="668"/>
      <c r="BN49" s="570"/>
      <c r="BO49" s="571"/>
      <c r="BP49" s="571"/>
      <c r="BQ49" s="571"/>
      <c r="BR49" s="571"/>
      <c r="BS49" s="572"/>
      <c r="BT49" s="49"/>
      <c r="BU49" s="30"/>
      <c r="BY49" s="43"/>
      <c r="BZ49" s="575"/>
      <c r="CA49" s="575"/>
      <c r="CB49" s="509"/>
      <c r="CC49" s="599"/>
      <c r="CD49" s="123">
        <f>BN47</f>
        <v>0</v>
      </c>
      <c r="CE49" s="123">
        <f>BJ47</f>
        <v>0</v>
      </c>
      <c r="CF49" s="123">
        <f t="shared" si="20"/>
        <v>0</v>
      </c>
      <c r="CG49" s="113">
        <f t="shared" si="22"/>
        <v>0</v>
      </c>
      <c r="CH49" s="113">
        <f t="shared" si="21"/>
        <v>0</v>
      </c>
    </row>
    <row r="50" spans="2:86" ht="16.5" customHeight="1">
      <c r="B50" s="647"/>
      <c r="C50" s="648"/>
      <c r="D50" s="648"/>
      <c r="E50" s="648"/>
      <c r="F50" s="649" t="s">
        <v>26</v>
      </c>
      <c r="G50" s="649"/>
      <c r="H50" s="650"/>
      <c r="I50" s="650"/>
      <c r="J50" s="649" t="s">
        <v>25</v>
      </c>
      <c r="K50" s="651"/>
      <c r="L50" s="652" t="str">
        <f>IFERROR(DATEDIF(BX50,BX51+1,"Y"),"")</f>
        <v/>
      </c>
      <c r="M50" s="653"/>
      <c r="N50" s="653"/>
      <c r="O50" s="606" t="str">
        <f>IFERROR(DATEDIF(BX50,BX51+1,"YM"),"")</f>
        <v/>
      </c>
      <c r="P50" s="606"/>
      <c r="Q50" s="607"/>
      <c r="R50" s="612"/>
      <c r="S50" s="613"/>
      <c r="T50" s="613"/>
      <c r="U50" s="613"/>
      <c r="V50" s="613"/>
      <c r="W50" s="613"/>
      <c r="X50" s="613"/>
      <c r="Y50" s="613"/>
      <c r="Z50" s="613"/>
      <c r="AA50" s="613"/>
      <c r="AB50" s="613"/>
      <c r="AC50" s="613"/>
      <c r="AD50" s="613"/>
      <c r="AE50" s="613"/>
      <c r="AF50" s="613"/>
      <c r="AG50" s="613"/>
      <c r="AH50" s="613"/>
      <c r="AI50" s="613"/>
      <c r="AJ50" s="614"/>
      <c r="AK50" s="618"/>
      <c r="AL50" s="619"/>
      <c r="AM50" s="619"/>
      <c r="AN50" s="619"/>
      <c r="AO50" s="619"/>
      <c r="AP50" s="619"/>
      <c r="AQ50" s="619"/>
      <c r="AR50" s="620"/>
      <c r="AS50" s="625"/>
      <c r="AT50" s="626"/>
      <c r="AU50" s="626"/>
      <c r="AV50" s="626"/>
      <c r="AW50" s="626"/>
      <c r="AX50" s="626"/>
      <c r="AY50" s="627"/>
      <c r="AZ50" s="394"/>
      <c r="BA50" s="395" t="s">
        <v>26</v>
      </c>
      <c r="BB50" s="394"/>
      <c r="BC50" s="395" t="s">
        <v>138</v>
      </c>
      <c r="BD50" s="628"/>
      <c r="BE50" s="629"/>
      <c r="BF50" s="629"/>
      <c r="BG50" s="629"/>
      <c r="BH50" s="629"/>
      <c r="BI50" s="630"/>
      <c r="BJ50" s="634"/>
      <c r="BK50" s="635"/>
      <c r="BL50" s="635"/>
      <c r="BM50" s="636"/>
      <c r="BN50" s="564"/>
      <c r="BO50" s="565"/>
      <c r="BP50" s="565"/>
      <c r="BQ50" s="565"/>
      <c r="BR50" s="565"/>
      <c r="BS50" s="566"/>
      <c r="BT50" s="49"/>
      <c r="BU50" s="30"/>
      <c r="BV50" s="50">
        <f>IF(B50="S",25,IF(B50="H",88,IF(B50="R",118,)))</f>
        <v>0</v>
      </c>
      <c r="BW50" s="50">
        <f>D50+BV50</f>
        <v>0</v>
      </c>
      <c r="BX50" s="114" t="e">
        <f>DATE(BW50,H50,1)</f>
        <v>#NUM!</v>
      </c>
      <c r="BY50" s="43"/>
      <c r="BZ50" s="573">
        <f>BN50</f>
        <v>0</v>
      </c>
      <c r="CA50" s="573">
        <f t="shared" ref="CA50" si="62">BJ50</f>
        <v>0</v>
      </c>
      <c r="CB50" s="509" t="str">
        <f t="shared" ref="CB50" si="63">L50</f>
        <v/>
      </c>
      <c r="CC50" s="599" t="str">
        <f t="shared" ref="CC50" si="64">O50</f>
        <v/>
      </c>
      <c r="CD50" s="123">
        <f>BN50</f>
        <v>0</v>
      </c>
      <c r="CE50" s="123">
        <f>BJ50</f>
        <v>0</v>
      </c>
      <c r="CF50" s="123">
        <f t="shared" si="20"/>
        <v>0</v>
      </c>
      <c r="CG50" s="113">
        <f t="shared" si="22"/>
        <v>0</v>
      </c>
      <c r="CH50" s="113">
        <f t="shared" si="21"/>
        <v>0</v>
      </c>
    </row>
    <row r="51" spans="2:86" ht="16.5" customHeight="1">
      <c r="B51" s="600" t="s">
        <v>27</v>
      </c>
      <c r="C51" s="601"/>
      <c r="D51" s="601"/>
      <c r="E51" s="601"/>
      <c r="F51" s="601"/>
      <c r="G51" s="601"/>
      <c r="H51" s="601"/>
      <c r="I51" s="601"/>
      <c r="J51" s="601"/>
      <c r="K51" s="602"/>
      <c r="L51" s="654"/>
      <c r="M51" s="655"/>
      <c r="N51" s="655"/>
      <c r="O51" s="608"/>
      <c r="P51" s="608"/>
      <c r="Q51" s="609"/>
      <c r="R51" s="615"/>
      <c r="S51" s="616"/>
      <c r="T51" s="616"/>
      <c r="U51" s="616"/>
      <c r="V51" s="616"/>
      <c r="W51" s="616"/>
      <c r="X51" s="616"/>
      <c r="Y51" s="616"/>
      <c r="Z51" s="616"/>
      <c r="AA51" s="616"/>
      <c r="AB51" s="616"/>
      <c r="AC51" s="616"/>
      <c r="AD51" s="616"/>
      <c r="AE51" s="616"/>
      <c r="AF51" s="616"/>
      <c r="AG51" s="616"/>
      <c r="AH51" s="616"/>
      <c r="AI51" s="616"/>
      <c r="AJ51" s="617"/>
      <c r="AK51" s="621"/>
      <c r="AL51" s="577"/>
      <c r="AM51" s="577"/>
      <c r="AN51" s="577"/>
      <c r="AO51" s="577"/>
      <c r="AP51" s="577"/>
      <c r="AQ51" s="577"/>
      <c r="AR51" s="622"/>
      <c r="AS51" s="603"/>
      <c r="AT51" s="604"/>
      <c r="AU51" s="604"/>
      <c r="AV51" s="604"/>
      <c r="AW51" s="604"/>
      <c r="AX51" s="604"/>
      <c r="AY51" s="605"/>
      <c r="AZ51" s="396"/>
      <c r="BA51" s="397" t="s">
        <v>26</v>
      </c>
      <c r="BB51" s="396"/>
      <c r="BC51" s="397" t="s">
        <v>138</v>
      </c>
      <c r="BD51" s="631"/>
      <c r="BE51" s="632"/>
      <c r="BF51" s="632"/>
      <c r="BG51" s="632"/>
      <c r="BH51" s="632"/>
      <c r="BI51" s="633"/>
      <c r="BJ51" s="637"/>
      <c r="BK51" s="638"/>
      <c r="BL51" s="638"/>
      <c r="BM51" s="639"/>
      <c r="BN51" s="567"/>
      <c r="BO51" s="568"/>
      <c r="BP51" s="568"/>
      <c r="BQ51" s="568"/>
      <c r="BR51" s="568"/>
      <c r="BS51" s="569"/>
      <c r="BT51" s="49"/>
      <c r="BU51" s="30"/>
      <c r="BV51" s="50">
        <f>IF(B52="S",25,IF(B52="H",88,IF(B52="R",118,)))</f>
        <v>0</v>
      </c>
      <c r="BW51" s="50">
        <f>D52+BV51</f>
        <v>0</v>
      </c>
      <c r="BX51" s="114" t="e">
        <f>DATE(BW51,H52,31)</f>
        <v>#NUM!</v>
      </c>
      <c r="BY51" s="43"/>
      <c r="BZ51" s="574"/>
      <c r="CA51" s="574"/>
      <c r="CB51" s="509"/>
      <c r="CC51" s="599"/>
      <c r="CD51" s="123">
        <f>BN50</f>
        <v>0</v>
      </c>
      <c r="CE51" s="123">
        <f>BJ50</f>
        <v>0</v>
      </c>
      <c r="CF51" s="123">
        <f t="shared" si="20"/>
        <v>0</v>
      </c>
      <c r="CG51" s="113">
        <f t="shared" si="22"/>
        <v>0</v>
      </c>
      <c r="CH51" s="113">
        <f t="shared" si="21"/>
        <v>0</v>
      </c>
    </row>
    <row r="52" spans="2:86" ht="16.5" customHeight="1" thickBot="1">
      <c r="B52" s="600"/>
      <c r="C52" s="601"/>
      <c r="D52" s="601"/>
      <c r="E52" s="601"/>
      <c r="F52" s="497" t="s">
        <v>26</v>
      </c>
      <c r="G52" s="497"/>
      <c r="H52" s="658"/>
      <c r="I52" s="658"/>
      <c r="J52" s="497" t="s">
        <v>25</v>
      </c>
      <c r="K52" s="659"/>
      <c r="L52" s="656"/>
      <c r="M52" s="657"/>
      <c r="N52" s="657"/>
      <c r="O52" s="610"/>
      <c r="P52" s="610"/>
      <c r="Q52" s="611"/>
      <c r="R52" s="640"/>
      <c r="S52" s="641"/>
      <c r="T52" s="641"/>
      <c r="U52" s="641"/>
      <c r="V52" s="641"/>
      <c r="W52" s="641"/>
      <c r="X52" s="641"/>
      <c r="Y52" s="641"/>
      <c r="Z52" s="641"/>
      <c r="AA52" s="641"/>
      <c r="AB52" s="641"/>
      <c r="AC52" s="641"/>
      <c r="AD52" s="641"/>
      <c r="AE52" s="641"/>
      <c r="AF52" s="641"/>
      <c r="AG52" s="641"/>
      <c r="AH52" s="641"/>
      <c r="AI52" s="641"/>
      <c r="AJ52" s="642"/>
      <c r="AK52" s="623"/>
      <c r="AL52" s="587"/>
      <c r="AM52" s="587"/>
      <c r="AN52" s="587"/>
      <c r="AO52" s="587"/>
      <c r="AP52" s="587"/>
      <c r="AQ52" s="587"/>
      <c r="AR52" s="624"/>
      <c r="AS52" s="643"/>
      <c r="AT52" s="644"/>
      <c r="AU52" s="644"/>
      <c r="AV52" s="644"/>
      <c r="AW52" s="644"/>
      <c r="AX52" s="644"/>
      <c r="AY52" s="645"/>
      <c r="AZ52" s="398"/>
      <c r="BA52" s="402" t="s">
        <v>26</v>
      </c>
      <c r="BB52" s="398"/>
      <c r="BC52" s="399" t="s">
        <v>138</v>
      </c>
      <c r="BD52" s="646"/>
      <c r="BE52" s="638"/>
      <c r="BF52" s="638"/>
      <c r="BG52" s="638"/>
      <c r="BH52" s="638"/>
      <c r="BI52" s="639"/>
      <c r="BJ52" s="637"/>
      <c r="BK52" s="638"/>
      <c r="BL52" s="638"/>
      <c r="BM52" s="639"/>
      <c r="BN52" s="570"/>
      <c r="BO52" s="571"/>
      <c r="BP52" s="571"/>
      <c r="BQ52" s="571"/>
      <c r="BR52" s="571"/>
      <c r="BS52" s="572"/>
      <c r="BT52" s="49"/>
      <c r="BU52" s="30"/>
      <c r="BY52" s="43"/>
      <c r="BZ52" s="575"/>
      <c r="CA52" s="575"/>
      <c r="CB52" s="509"/>
      <c r="CC52" s="599"/>
      <c r="CD52" s="123">
        <f>BN50</f>
        <v>0</v>
      </c>
      <c r="CE52" s="123">
        <f>BJ50</f>
        <v>0</v>
      </c>
      <c r="CF52" s="123">
        <f t="shared" si="20"/>
        <v>0</v>
      </c>
      <c r="CG52" s="113">
        <f t="shared" si="22"/>
        <v>0</v>
      </c>
      <c r="CH52" s="113">
        <f t="shared" si="21"/>
        <v>0</v>
      </c>
    </row>
    <row r="53" spans="2:86" ht="15" customHeight="1">
      <c r="B53" s="553" t="s">
        <v>54</v>
      </c>
      <c r="C53" s="554"/>
      <c r="D53" s="554"/>
      <c r="E53" s="554"/>
      <c r="F53" s="554"/>
      <c r="G53" s="554"/>
      <c r="H53" s="554"/>
      <c r="I53" s="554"/>
      <c r="J53" s="554"/>
      <c r="K53" s="554"/>
      <c r="L53" s="559" t="s">
        <v>31</v>
      </c>
      <c r="M53" s="560"/>
      <c r="N53" s="560">
        <v>15</v>
      </c>
      <c r="O53" s="560"/>
      <c r="P53" s="561" t="s">
        <v>26</v>
      </c>
      <c r="Q53" s="561"/>
      <c r="R53" s="562">
        <v>3</v>
      </c>
      <c r="S53" s="562"/>
      <c r="T53" s="561" t="s">
        <v>25</v>
      </c>
      <c r="U53" s="563"/>
      <c r="V53" s="588" t="s">
        <v>56</v>
      </c>
      <c r="W53" s="589"/>
      <c r="X53" s="589"/>
      <c r="Y53" s="589"/>
      <c r="Z53" s="589"/>
      <c r="AA53" s="589"/>
      <c r="AB53" s="589"/>
      <c r="AC53" s="589"/>
      <c r="AD53" s="589"/>
      <c r="AE53" s="589"/>
      <c r="AF53" s="589"/>
      <c r="AG53" s="589"/>
      <c r="AH53" s="589"/>
      <c r="AI53" s="589"/>
      <c r="AJ53" s="589"/>
      <c r="AK53" s="589"/>
      <c r="AL53" s="589"/>
      <c r="AM53" s="589"/>
      <c r="AN53" s="589"/>
      <c r="AO53" s="589"/>
      <c r="AP53" s="589"/>
      <c r="AQ53" s="589"/>
      <c r="AR53" s="589"/>
      <c r="AS53" s="589"/>
      <c r="AT53" s="589"/>
      <c r="AU53" s="589"/>
      <c r="AV53" s="589"/>
      <c r="AW53" s="589"/>
      <c r="AX53" s="590"/>
      <c r="AY53" s="70" t="s">
        <v>412</v>
      </c>
      <c r="AZ53" s="116"/>
      <c r="BA53" s="130"/>
      <c r="BB53" s="116"/>
      <c r="BC53" s="130"/>
      <c r="BD53" s="131"/>
      <c r="BE53" s="131"/>
      <c r="BF53" s="131"/>
      <c r="BG53" s="131"/>
      <c r="BH53" s="131"/>
      <c r="BI53" s="131"/>
      <c r="BJ53" s="132"/>
      <c r="BK53" s="131"/>
      <c r="BL53" s="131"/>
      <c r="BM53" s="131"/>
      <c r="BN53" s="72"/>
      <c r="BO53" s="131"/>
      <c r="BP53" s="131"/>
      <c r="BQ53" s="131"/>
      <c r="BR53" s="131"/>
      <c r="BS53" s="132"/>
      <c r="BT53" s="69"/>
      <c r="BU53" s="31"/>
      <c r="BV53" s="38"/>
      <c r="BW53" s="38"/>
      <c r="BX53" s="30"/>
      <c r="BY53" s="30"/>
      <c r="BZ53" s="117"/>
      <c r="CA53" s="117"/>
      <c r="CB53" s="117"/>
      <c r="CC53" s="117"/>
      <c r="CD53" s="117"/>
      <c r="CE53" s="117"/>
    </row>
    <row r="54" spans="2:86" ht="15" customHeight="1">
      <c r="B54" s="555"/>
      <c r="C54" s="556"/>
      <c r="D54" s="556"/>
      <c r="E54" s="556"/>
      <c r="F54" s="556"/>
      <c r="G54" s="556"/>
      <c r="H54" s="556"/>
      <c r="I54" s="556"/>
      <c r="J54" s="556"/>
      <c r="K54" s="556"/>
      <c r="L54" s="591"/>
      <c r="M54" s="592"/>
      <c r="N54" s="592"/>
      <c r="O54" s="592"/>
      <c r="P54" s="593" t="s">
        <v>26</v>
      </c>
      <c r="Q54" s="593"/>
      <c r="R54" s="594"/>
      <c r="S54" s="594"/>
      <c r="T54" s="593" t="s">
        <v>25</v>
      </c>
      <c r="U54" s="595"/>
      <c r="V54" s="596"/>
      <c r="W54" s="597"/>
      <c r="X54" s="597"/>
      <c r="Y54" s="597"/>
      <c r="Z54" s="597"/>
      <c r="AA54" s="597"/>
      <c r="AB54" s="597"/>
      <c r="AC54" s="597"/>
      <c r="AD54" s="597"/>
      <c r="AE54" s="597"/>
      <c r="AF54" s="597"/>
      <c r="AG54" s="597"/>
      <c r="AH54" s="597"/>
      <c r="AI54" s="597"/>
      <c r="AJ54" s="597"/>
      <c r="AK54" s="597"/>
      <c r="AL54" s="597"/>
      <c r="AM54" s="597"/>
      <c r="AN54" s="597"/>
      <c r="AO54" s="597"/>
      <c r="AP54" s="597"/>
      <c r="AQ54" s="597"/>
      <c r="AR54" s="597"/>
      <c r="AS54" s="597"/>
      <c r="AT54" s="597"/>
      <c r="AU54" s="597"/>
      <c r="AV54" s="597"/>
      <c r="AW54" s="597"/>
      <c r="AX54" s="598"/>
      <c r="AY54" s="576" t="s">
        <v>53</v>
      </c>
      <c r="AZ54" s="577"/>
      <c r="BA54" s="577"/>
      <c r="BB54" s="133" t="s">
        <v>144</v>
      </c>
      <c r="BC54" s="133"/>
      <c r="BD54" s="133"/>
      <c r="BE54" s="133"/>
      <c r="BF54" s="133"/>
      <c r="BG54" s="133"/>
      <c r="BH54" s="133"/>
      <c r="BI54" s="133"/>
      <c r="BJ54" s="133"/>
      <c r="BK54" s="133"/>
      <c r="BL54" s="133"/>
      <c r="BM54" s="43"/>
      <c r="BN54" s="134"/>
      <c r="BO54" s="134"/>
      <c r="BP54" s="134"/>
      <c r="BQ54" s="134"/>
      <c r="BR54" s="134"/>
      <c r="BS54" s="135"/>
      <c r="BT54" s="69"/>
      <c r="BU54" s="31"/>
      <c r="BV54" s="38"/>
      <c r="BW54" s="39"/>
      <c r="BX54" s="30"/>
      <c r="BY54" s="30"/>
      <c r="BZ54" s="117"/>
      <c r="CA54" s="117"/>
      <c r="CB54" s="117"/>
      <c r="CC54" s="117"/>
      <c r="CD54" s="117"/>
      <c r="CE54" s="117"/>
    </row>
    <row r="55" spans="2:86" ht="15" customHeight="1" thickBot="1">
      <c r="B55" s="557"/>
      <c r="C55" s="558"/>
      <c r="D55" s="558"/>
      <c r="E55" s="558"/>
      <c r="F55" s="558"/>
      <c r="G55" s="558"/>
      <c r="H55" s="558"/>
      <c r="I55" s="558"/>
      <c r="J55" s="558"/>
      <c r="K55" s="558"/>
      <c r="L55" s="578"/>
      <c r="M55" s="579"/>
      <c r="N55" s="579"/>
      <c r="O55" s="579"/>
      <c r="P55" s="580" t="s">
        <v>26</v>
      </c>
      <c r="Q55" s="580"/>
      <c r="R55" s="581"/>
      <c r="S55" s="581"/>
      <c r="T55" s="580" t="s">
        <v>25</v>
      </c>
      <c r="U55" s="582"/>
      <c r="V55" s="583"/>
      <c r="W55" s="584"/>
      <c r="X55" s="584"/>
      <c r="Y55" s="584"/>
      <c r="Z55" s="584"/>
      <c r="AA55" s="584"/>
      <c r="AB55" s="584"/>
      <c r="AC55" s="584"/>
      <c r="AD55" s="584"/>
      <c r="AE55" s="584"/>
      <c r="AF55" s="584"/>
      <c r="AG55" s="584"/>
      <c r="AH55" s="584"/>
      <c r="AI55" s="584"/>
      <c r="AJ55" s="584"/>
      <c r="AK55" s="584"/>
      <c r="AL55" s="584"/>
      <c r="AM55" s="584"/>
      <c r="AN55" s="584"/>
      <c r="AO55" s="584"/>
      <c r="AP55" s="584"/>
      <c r="AQ55" s="584"/>
      <c r="AR55" s="584"/>
      <c r="AS55" s="584"/>
      <c r="AT55" s="584"/>
      <c r="AU55" s="584"/>
      <c r="AV55" s="584"/>
      <c r="AW55" s="584"/>
      <c r="AX55" s="585"/>
      <c r="AY55" s="586" t="s">
        <v>53</v>
      </c>
      <c r="AZ55" s="587"/>
      <c r="BA55" s="587"/>
      <c r="BB55" s="136" t="s">
        <v>46</v>
      </c>
      <c r="BC55" s="136"/>
      <c r="BD55" s="137"/>
      <c r="BE55" s="137"/>
      <c r="BF55" s="137"/>
      <c r="BG55" s="137"/>
      <c r="BH55" s="137"/>
      <c r="BI55" s="137"/>
      <c r="BJ55" s="137"/>
      <c r="BK55" s="137"/>
      <c r="BL55" s="137"/>
      <c r="BM55" s="74"/>
      <c r="BN55" s="137"/>
      <c r="BO55" s="137"/>
      <c r="BP55" s="137"/>
      <c r="BQ55" s="137"/>
      <c r="BR55" s="137"/>
      <c r="BS55" s="138"/>
      <c r="BT55" s="69"/>
      <c r="BU55" s="31"/>
      <c r="BV55" s="39"/>
      <c r="BW55" s="39"/>
      <c r="BX55" s="30"/>
      <c r="BY55" s="30"/>
      <c r="BZ55" s="117"/>
      <c r="CA55" s="117"/>
      <c r="CB55" s="117"/>
      <c r="CC55" s="117"/>
      <c r="CD55" s="117"/>
      <c r="CE55" s="117"/>
    </row>
    <row r="56" spans="2:86" ht="15" customHeight="1" thickBot="1">
      <c r="B56" s="70" t="s">
        <v>55</v>
      </c>
      <c r="C56" s="71"/>
      <c r="D56" s="71"/>
      <c r="E56" s="71"/>
      <c r="F56" s="71"/>
      <c r="G56" s="71"/>
      <c r="H56" s="71"/>
      <c r="I56" s="71"/>
      <c r="J56" s="71"/>
      <c r="K56" s="71"/>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116"/>
      <c r="BA56" s="116"/>
      <c r="BB56" s="116"/>
      <c r="BC56" s="116"/>
      <c r="BD56" s="72"/>
      <c r="BE56" s="72"/>
      <c r="BF56" s="72"/>
      <c r="BG56" s="72"/>
      <c r="BH56" s="72"/>
      <c r="BI56" s="72"/>
      <c r="BJ56" s="72"/>
      <c r="BK56" s="72"/>
      <c r="BL56" s="72"/>
      <c r="BM56" s="72"/>
      <c r="BN56" s="72"/>
      <c r="BO56" s="72"/>
      <c r="BP56" s="72"/>
      <c r="BQ56" s="72"/>
      <c r="BR56" s="72"/>
      <c r="BS56" s="73"/>
      <c r="BT56" s="43"/>
      <c r="BU56" s="30"/>
      <c r="BV56" s="30"/>
      <c r="BW56" s="30"/>
      <c r="BX56" s="30"/>
      <c r="BY56" s="30"/>
      <c r="BZ56" s="117"/>
      <c r="CA56" s="117"/>
      <c r="CB56" s="117"/>
      <c r="CC56" s="117"/>
      <c r="CD56" s="117"/>
      <c r="CE56" s="117"/>
    </row>
    <row r="57" spans="2:86" ht="15" customHeight="1">
      <c r="B57" s="525"/>
      <c r="C57" s="526"/>
      <c r="D57" s="526"/>
      <c r="E57" s="526"/>
      <c r="F57" s="526"/>
      <c r="G57" s="526"/>
      <c r="H57" s="526"/>
      <c r="I57" s="526"/>
      <c r="J57" s="526"/>
      <c r="K57" s="526"/>
      <c r="L57" s="526"/>
      <c r="M57" s="526"/>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c r="AM57" s="526"/>
      <c r="AN57" s="526"/>
      <c r="AO57" s="526"/>
      <c r="AP57" s="526"/>
      <c r="AQ57" s="526"/>
      <c r="AR57" s="526"/>
      <c r="AS57" s="526"/>
      <c r="AT57" s="526"/>
      <c r="AU57" s="526"/>
      <c r="AV57" s="526"/>
      <c r="AW57" s="526"/>
      <c r="AX57" s="526"/>
      <c r="AY57" s="526"/>
      <c r="AZ57" s="526"/>
      <c r="BA57" s="526"/>
      <c r="BB57" s="526"/>
      <c r="BC57" s="526"/>
      <c r="BD57" s="526"/>
      <c r="BE57" s="526"/>
      <c r="BF57" s="526"/>
      <c r="BG57" s="526"/>
      <c r="BH57" s="526"/>
      <c r="BI57" s="526"/>
      <c r="BJ57" s="526"/>
      <c r="BK57" s="526"/>
      <c r="BL57" s="526"/>
      <c r="BM57" s="526"/>
      <c r="BN57" s="526"/>
      <c r="BO57" s="526"/>
      <c r="BP57" s="526"/>
      <c r="BQ57" s="526"/>
      <c r="BR57" s="526"/>
      <c r="BS57" s="527"/>
      <c r="BT57" s="43"/>
      <c r="BU57" s="30"/>
      <c r="BV57" s="30"/>
      <c r="BW57" s="30"/>
      <c r="BX57" s="30"/>
      <c r="BY57" s="30"/>
      <c r="BZ57" s="117"/>
      <c r="CA57" s="117"/>
      <c r="CB57" s="117"/>
      <c r="CC57" s="117"/>
      <c r="CD57" s="117"/>
      <c r="CE57" s="117"/>
    </row>
    <row r="58" spans="2:86" ht="15" customHeight="1" thickBot="1">
      <c r="B58" s="528"/>
      <c r="C58" s="529"/>
      <c r="D58" s="529"/>
      <c r="E58" s="529"/>
      <c r="F58" s="529"/>
      <c r="G58" s="529"/>
      <c r="H58" s="529"/>
      <c r="I58" s="529"/>
      <c r="J58" s="529"/>
      <c r="K58" s="529"/>
      <c r="L58" s="529"/>
      <c r="M58" s="529"/>
      <c r="N58" s="529"/>
      <c r="O58" s="529"/>
      <c r="P58" s="529"/>
      <c r="Q58" s="529"/>
      <c r="R58" s="529"/>
      <c r="S58" s="529"/>
      <c r="T58" s="529"/>
      <c r="U58" s="529"/>
      <c r="V58" s="529"/>
      <c r="W58" s="529"/>
      <c r="X58" s="529"/>
      <c r="Y58" s="529"/>
      <c r="Z58" s="529"/>
      <c r="AA58" s="529"/>
      <c r="AB58" s="529"/>
      <c r="AC58" s="529"/>
      <c r="AD58" s="529"/>
      <c r="AE58" s="529"/>
      <c r="AF58" s="529"/>
      <c r="AG58" s="529"/>
      <c r="AH58" s="529"/>
      <c r="AI58" s="529"/>
      <c r="AJ58" s="529"/>
      <c r="AK58" s="529"/>
      <c r="AL58" s="529"/>
      <c r="AM58" s="529"/>
      <c r="AN58" s="529"/>
      <c r="AO58" s="529"/>
      <c r="AP58" s="529"/>
      <c r="AQ58" s="529"/>
      <c r="AR58" s="529"/>
      <c r="AS58" s="529"/>
      <c r="AT58" s="529"/>
      <c r="AU58" s="529"/>
      <c r="AV58" s="529"/>
      <c r="AW58" s="529"/>
      <c r="AX58" s="529"/>
      <c r="AY58" s="529"/>
      <c r="AZ58" s="529"/>
      <c r="BA58" s="529"/>
      <c r="BB58" s="529"/>
      <c r="BC58" s="529"/>
      <c r="BD58" s="529"/>
      <c r="BE58" s="529"/>
      <c r="BF58" s="529"/>
      <c r="BG58" s="529"/>
      <c r="BH58" s="529"/>
      <c r="BI58" s="529"/>
      <c r="BJ58" s="529"/>
      <c r="BK58" s="529"/>
      <c r="BL58" s="529"/>
      <c r="BM58" s="529"/>
      <c r="BN58" s="529"/>
      <c r="BO58" s="529"/>
      <c r="BP58" s="529"/>
      <c r="BQ58" s="529"/>
      <c r="BR58" s="529"/>
      <c r="BS58" s="530"/>
      <c r="BT58" s="49"/>
      <c r="BU58" s="30"/>
      <c r="BV58" s="30"/>
      <c r="BW58" s="30"/>
      <c r="BX58" s="30"/>
      <c r="BY58" s="30"/>
    </row>
    <row r="59" spans="2:86" ht="15" customHeight="1" thickBot="1">
      <c r="B59" s="531" t="s">
        <v>145</v>
      </c>
      <c r="C59" s="532"/>
      <c r="D59" s="532"/>
      <c r="E59" s="532"/>
      <c r="F59" s="532"/>
      <c r="G59" s="532"/>
      <c r="H59" s="532"/>
      <c r="I59" s="533"/>
      <c r="J59" s="537" t="s">
        <v>146</v>
      </c>
      <c r="K59" s="537"/>
      <c r="L59" s="537"/>
      <c r="M59" s="537"/>
      <c r="N59" s="537"/>
      <c r="O59" s="537"/>
      <c r="P59" s="537"/>
      <c r="Q59" s="537"/>
      <c r="R59" s="537"/>
      <c r="S59" s="537"/>
      <c r="T59" s="537"/>
      <c r="U59" s="537"/>
      <c r="V59" s="537"/>
      <c r="W59" s="537"/>
      <c r="X59" s="539" t="s">
        <v>147</v>
      </c>
      <c r="Y59" s="537"/>
      <c r="Z59" s="537"/>
      <c r="AA59" s="537"/>
      <c r="AB59" s="537"/>
      <c r="AC59" s="537"/>
      <c r="AD59" s="537"/>
      <c r="AE59" s="537"/>
      <c r="AF59" s="537"/>
      <c r="AG59" s="540"/>
      <c r="AH59" s="541" t="s">
        <v>148</v>
      </c>
      <c r="AI59" s="538"/>
      <c r="AJ59" s="538"/>
      <c r="AK59" s="538"/>
      <c r="AL59" s="538"/>
      <c r="AM59" s="538"/>
      <c r="AN59" s="538"/>
      <c r="AO59" s="538"/>
      <c r="AP59" s="538"/>
      <c r="AQ59" s="538"/>
      <c r="AR59" s="538"/>
      <c r="AS59" s="538"/>
      <c r="AT59" s="538"/>
      <c r="AU59" s="538"/>
      <c r="AV59" s="538"/>
      <c r="AW59" s="538"/>
      <c r="AX59" s="538"/>
      <c r="AY59" s="538"/>
      <c r="AZ59" s="538"/>
      <c r="BA59" s="538"/>
      <c r="BB59" s="538"/>
      <c r="BC59" s="538"/>
      <c r="BD59" s="538"/>
      <c r="BE59" s="538"/>
      <c r="BF59" s="538"/>
      <c r="BG59" s="538"/>
      <c r="BH59" s="538"/>
      <c r="BI59" s="538"/>
      <c r="BJ59" s="538"/>
      <c r="BK59" s="542"/>
      <c r="BR59" s="43"/>
      <c r="BS59" s="43"/>
      <c r="BT59" s="43"/>
      <c r="BV59" s="75"/>
      <c r="BW59" s="75"/>
      <c r="BX59" s="75"/>
      <c r="BY59" s="75"/>
      <c r="CD59" s="102"/>
      <c r="CE59"/>
      <c r="CF59"/>
      <c r="CG59"/>
      <c r="CH59"/>
    </row>
    <row r="60" spans="2:86" ht="15" customHeight="1" thickBot="1">
      <c r="B60" s="531"/>
      <c r="C60" s="532"/>
      <c r="D60" s="532"/>
      <c r="E60" s="532"/>
      <c r="F60" s="532"/>
      <c r="G60" s="532"/>
      <c r="H60" s="532"/>
      <c r="I60" s="533"/>
      <c r="J60" s="538"/>
      <c r="K60" s="538"/>
      <c r="L60" s="538"/>
      <c r="M60" s="538"/>
      <c r="N60" s="538"/>
      <c r="O60" s="538"/>
      <c r="P60" s="538"/>
      <c r="Q60" s="538"/>
      <c r="R60" s="538"/>
      <c r="S60" s="538"/>
      <c r="T60" s="538"/>
      <c r="U60" s="538"/>
      <c r="V60" s="538"/>
      <c r="W60" s="538"/>
      <c r="X60" s="541"/>
      <c r="Y60" s="538"/>
      <c r="Z60" s="538"/>
      <c r="AA60" s="538"/>
      <c r="AB60" s="538"/>
      <c r="AC60" s="538"/>
      <c r="AD60" s="538"/>
      <c r="AE60" s="538"/>
      <c r="AF60" s="538"/>
      <c r="AG60" s="542"/>
      <c r="AH60" s="543" t="s">
        <v>149</v>
      </c>
      <c r="AI60" s="544"/>
      <c r="AJ60" s="544"/>
      <c r="AK60" s="544"/>
      <c r="AL60" s="544"/>
      <c r="AM60" s="544"/>
      <c r="AN60" s="544"/>
      <c r="AO60" s="544"/>
      <c r="AP60" s="544"/>
      <c r="AQ60" s="545"/>
      <c r="AR60" s="546" t="s">
        <v>150</v>
      </c>
      <c r="AS60" s="547"/>
      <c r="AT60" s="547"/>
      <c r="AU60" s="547"/>
      <c r="AV60" s="547"/>
      <c r="AW60" s="547"/>
      <c r="AX60" s="547"/>
      <c r="AY60" s="547"/>
      <c r="AZ60" s="547"/>
      <c r="BA60" s="547"/>
      <c r="BB60" s="546" t="s">
        <v>151</v>
      </c>
      <c r="BC60" s="547"/>
      <c r="BD60" s="547"/>
      <c r="BE60" s="547"/>
      <c r="BF60" s="547"/>
      <c r="BG60" s="547"/>
      <c r="BH60" s="547"/>
      <c r="BI60" s="547"/>
      <c r="BJ60" s="547"/>
      <c r="BK60" s="548"/>
      <c r="BN60" s="43"/>
      <c r="BO60" s="43"/>
      <c r="BP60" s="43"/>
      <c r="BR60" s="75"/>
      <c r="BS60" s="75"/>
      <c r="BT60" s="75"/>
      <c r="BU60" s="75"/>
      <c r="BV60" s="75"/>
      <c r="BW60" s="75"/>
      <c r="BX60" s="75"/>
      <c r="BY60" s="75"/>
      <c r="CA60"/>
      <c r="CB60"/>
      <c r="CC60"/>
      <c r="CD60"/>
      <c r="CE60"/>
      <c r="CF60"/>
      <c r="CG60"/>
      <c r="CH60"/>
    </row>
    <row r="61" spans="2:86" ht="15" customHeight="1">
      <c r="B61" s="531"/>
      <c r="C61" s="532"/>
      <c r="D61" s="532"/>
      <c r="E61" s="532"/>
      <c r="F61" s="532"/>
      <c r="G61" s="532"/>
      <c r="H61" s="532"/>
      <c r="I61" s="533"/>
      <c r="J61" s="549" t="s">
        <v>120</v>
      </c>
      <c r="K61" s="549"/>
      <c r="L61" s="549"/>
      <c r="M61" s="549"/>
      <c r="N61" s="549"/>
      <c r="O61" s="549"/>
      <c r="P61" s="549"/>
      <c r="Q61" s="549"/>
      <c r="R61" s="549"/>
      <c r="S61" s="549"/>
      <c r="T61" s="549"/>
      <c r="U61" s="549"/>
      <c r="V61" s="549"/>
      <c r="W61" s="549"/>
      <c r="X61" s="524">
        <f>IF(CN6=0,"",CN6)</f>
        <v>6</v>
      </c>
      <c r="Y61" s="522"/>
      <c r="Z61" s="522"/>
      <c r="AA61" s="518" t="s">
        <v>26</v>
      </c>
      <c r="AB61" s="518"/>
      <c r="AC61" s="522" t="str">
        <f>IF(CO6=0,"",CO6)</f>
        <v/>
      </c>
      <c r="AD61" s="522"/>
      <c r="AE61" s="522"/>
      <c r="AF61" s="518" t="s">
        <v>138</v>
      </c>
      <c r="AG61" s="523"/>
      <c r="AH61" s="524">
        <f>IF(CS6=0,"",CS6)</f>
        <v>2</v>
      </c>
      <c r="AI61" s="522"/>
      <c r="AJ61" s="522"/>
      <c r="AK61" s="518" t="s">
        <v>26</v>
      </c>
      <c r="AL61" s="518"/>
      <c r="AM61" s="522">
        <f>IF(CT6=0,"",CT6)</f>
        <v>6</v>
      </c>
      <c r="AN61" s="522"/>
      <c r="AO61" s="522"/>
      <c r="AP61" s="518" t="s">
        <v>138</v>
      </c>
      <c r="AQ61" s="523"/>
      <c r="AR61" s="524">
        <f>IF(DC6=0,"",DC6)</f>
        <v>1</v>
      </c>
      <c r="AS61" s="522"/>
      <c r="AT61" s="522"/>
      <c r="AU61" s="518" t="s">
        <v>26</v>
      </c>
      <c r="AV61" s="518"/>
      <c r="AW61" s="522">
        <f>IF(DD6=0,"",DD6)</f>
        <v>6</v>
      </c>
      <c r="AX61" s="522"/>
      <c r="AY61" s="522"/>
      <c r="AZ61" s="518" t="s">
        <v>138</v>
      </c>
      <c r="BA61" s="519"/>
      <c r="BB61" s="520">
        <f>IF(DH6=0,"",DH6)</f>
        <v>3</v>
      </c>
      <c r="BC61" s="521"/>
      <c r="BD61" s="521"/>
      <c r="BE61" s="550" t="s">
        <v>26</v>
      </c>
      <c r="BF61" s="550"/>
      <c r="BG61" s="521">
        <f>IF(DI6=0,"",DI6)</f>
        <v>2</v>
      </c>
      <c r="BH61" s="521"/>
      <c r="BI61" s="521"/>
      <c r="BJ61" s="551" t="s">
        <v>138</v>
      </c>
      <c r="BK61" s="552"/>
      <c r="BN61" s="42"/>
      <c r="BO61" s="58"/>
      <c r="BP61" s="43"/>
      <c r="BR61" s="75"/>
      <c r="BS61" s="75"/>
      <c r="BT61" s="75"/>
      <c r="BU61" s="75"/>
      <c r="BV61" s="75"/>
      <c r="BW61" s="75"/>
      <c r="BX61" s="75"/>
      <c r="BY61" s="75"/>
      <c r="CA61"/>
      <c r="CB61"/>
      <c r="CC61"/>
      <c r="CD61"/>
      <c r="CE61"/>
      <c r="CF61"/>
      <c r="CG61"/>
      <c r="CH61"/>
    </row>
    <row r="62" spans="2:86" ht="15" customHeight="1">
      <c r="B62" s="531"/>
      <c r="C62" s="532"/>
      <c r="D62" s="532"/>
      <c r="E62" s="532"/>
      <c r="F62" s="532"/>
      <c r="G62" s="532"/>
      <c r="H62" s="532"/>
      <c r="I62" s="533"/>
      <c r="J62" s="517" t="s">
        <v>124</v>
      </c>
      <c r="K62" s="517"/>
      <c r="L62" s="517"/>
      <c r="M62" s="517"/>
      <c r="N62" s="517"/>
      <c r="O62" s="517"/>
      <c r="P62" s="517"/>
      <c r="Q62" s="517"/>
      <c r="R62" s="517"/>
      <c r="S62" s="517"/>
      <c r="T62" s="517"/>
      <c r="U62" s="517"/>
      <c r="V62" s="517"/>
      <c r="W62" s="517"/>
      <c r="X62" s="511" t="str">
        <f t="shared" ref="X62:X65" si="65">IF(CN7=0,"",CN7)</f>
        <v/>
      </c>
      <c r="Y62" s="512"/>
      <c r="Z62" s="512"/>
      <c r="AA62" s="509" t="s">
        <v>26</v>
      </c>
      <c r="AB62" s="509"/>
      <c r="AC62" s="512" t="str">
        <f t="shared" ref="AC62:AC65" si="66">IF(CO7=0,"",CO7)</f>
        <v/>
      </c>
      <c r="AD62" s="512"/>
      <c r="AE62" s="512"/>
      <c r="AF62" s="509" t="s">
        <v>138</v>
      </c>
      <c r="AG62" s="514"/>
      <c r="AH62" s="511" t="str">
        <f t="shared" ref="AH62:AH65" si="67">IF(CS7=0,"",CS7)</f>
        <v/>
      </c>
      <c r="AI62" s="512"/>
      <c r="AJ62" s="512"/>
      <c r="AK62" s="509" t="s">
        <v>26</v>
      </c>
      <c r="AL62" s="509"/>
      <c r="AM62" s="512" t="str">
        <f t="shared" ref="AM62:AM65" si="68">IF(CT7=0,"",CT7)</f>
        <v/>
      </c>
      <c r="AN62" s="512"/>
      <c r="AO62" s="512"/>
      <c r="AP62" s="509" t="s">
        <v>138</v>
      </c>
      <c r="AQ62" s="514"/>
      <c r="AR62" s="511" t="str">
        <f t="shared" ref="AR62:AR68" si="69">IF(DC7=0,"",DC7)</f>
        <v/>
      </c>
      <c r="AS62" s="512"/>
      <c r="AT62" s="512"/>
      <c r="AU62" s="509" t="s">
        <v>26</v>
      </c>
      <c r="AV62" s="509"/>
      <c r="AW62" s="512" t="str">
        <f>IF(DD7=0,"",DD7)</f>
        <v/>
      </c>
      <c r="AX62" s="512"/>
      <c r="AY62" s="512"/>
      <c r="AZ62" s="509" t="s">
        <v>138</v>
      </c>
      <c r="BA62" s="510"/>
      <c r="BB62" s="511" t="str">
        <f t="shared" ref="BB62:BB68" si="70">IF(DH7=0,"",DH7)</f>
        <v/>
      </c>
      <c r="BC62" s="512"/>
      <c r="BD62" s="512"/>
      <c r="BE62" s="509" t="s">
        <v>26</v>
      </c>
      <c r="BF62" s="509"/>
      <c r="BG62" s="512" t="str">
        <f t="shared" ref="BG62:BG68" si="71">IF(DI7=0,"",DI7)</f>
        <v/>
      </c>
      <c r="BH62" s="512"/>
      <c r="BI62" s="512"/>
      <c r="BJ62" s="513" t="s">
        <v>138</v>
      </c>
      <c r="BK62" s="514"/>
      <c r="BN62" s="42"/>
      <c r="BO62" s="58"/>
      <c r="BP62" s="43"/>
      <c r="BR62" s="75"/>
      <c r="BS62" s="75"/>
      <c r="BT62" s="75"/>
      <c r="BU62" s="75"/>
      <c r="BV62" s="75"/>
      <c r="BW62" s="75"/>
      <c r="BX62" s="75"/>
      <c r="BY62" s="75"/>
      <c r="CA62"/>
      <c r="CB62"/>
      <c r="CC62"/>
      <c r="CD62"/>
      <c r="CE62"/>
      <c r="CF62"/>
      <c r="CG62"/>
      <c r="CH62"/>
    </row>
    <row r="63" spans="2:86" ht="15" customHeight="1">
      <c r="B63" s="531"/>
      <c r="C63" s="532"/>
      <c r="D63" s="532"/>
      <c r="E63" s="532"/>
      <c r="F63" s="532"/>
      <c r="G63" s="532"/>
      <c r="H63" s="532"/>
      <c r="I63" s="533"/>
      <c r="J63" s="517" t="s">
        <v>99</v>
      </c>
      <c r="K63" s="517"/>
      <c r="L63" s="517"/>
      <c r="M63" s="517"/>
      <c r="N63" s="517"/>
      <c r="O63" s="517"/>
      <c r="P63" s="517"/>
      <c r="Q63" s="517"/>
      <c r="R63" s="517"/>
      <c r="S63" s="517"/>
      <c r="T63" s="517"/>
      <c r="U63" s="517"/>
      <c r="V63" s="517"/>
      <c r="W63" s="517"/>
      <c r="X63" s="511" t="str">
        <f t="shared" si="65"/>
        <v/>
      </c>
      <c r="Y63" s="512"/>
      <c r="Z63" s="512"/>
      <c r="AA63" s="509" t="s">
        <v>26</v>
      </c>
      <c r="AB63" s="509"/>
      <c r="AC63" s="512" t="str">
        <f t="shared" si="66"/>
        <v/>
      </c>
      <c r="AD63" s="512"/>
      <c r="AE63" s="512"/>
      <c r="AF63" s="509" t="s">
        <v>138</v>
      </c>
      <c r="AG63" s="514"/>
      <c r="AH63" s="511" t="str">
        <f t="shared" si="67"/>
        <v/>
      </c>
      <c r="AI63" s="512"/>
      <c r="AJ63" s="512"/>
      <c r="AK63" s="509" t="s">
        <v>26</v>
      </c>
      <c r="AL63" s="509"/>
      <c r="AM63" s="512" t="str">
        <f t="shared" si="68"/>
        <v/>
      </c>
      <c r="AN63" s="512"/>
      <c r="AO63" s="512"/>
      <c r="AP63" s="509" t="s">
        <v>138</v>
      </c>
      <c r="AQ63" s="514"/>
      <c r="AR63" s="511" t="str">
        <f t="shared" si="69"/>
        <v/>
      </c>
      <c r="AS63" s="512"/>
      <c r="AT63" s="512"/>
      <c r="AU63" s="509" t="s">
        <v>26</v>
      </c>
      <c r="AV63" s="509"/>
      <c r="AW63" s="512" t="str">
        <f t="shared" ref="AW63:AW66" si="72">IF(DD8=0,"",DD8)</f>
        <v/>
      </c>
      <c r="AX63" s="512"/>
      <c r="AY63" s="512"/>
      <c r="AZ63" s="509" t="s">
        <v>138</v>
      </c>
      <c r="BA63" s="510"/>
      <c r="BB63" s="511" t="str">
        <f t="shared" si="70"/>
        <v/>
      </c>
      <c r="BC63" s="512"/>
      <c r="BD63" s="512"/>
      <c r="BE63" s="509" t="s">
        <v>26</v>
      </c>
      <c r="BF63" s="509"/>
      <c r="BG63" s="512" t="str">
        <f t="shared" si="71"/>
        <v/>
      </c>
      <c r="BH63" s="512"/>
      <c r="BI63" s="512"/>
      <c r="BJ63" s="513" t="s">
        <v>138</v>
      </c>
      <c r="BK63" s="514"/>
      <c r="BN63" s="43"/>
      <c r="BO63" s="43"/>
      <c r="BP63" s="43"/>
      <c r="BR63" s="75"/>
      <c r="BS63" s="75"/>
      <c r="BT63" s="75"/>
      <c r="BU63" s="75"/>
      <c r="BV63" s="75"/>
      <c r="BW63" s="75"/>
      <c r="BX63" s="75"/>
      <c r="BY63" s="75"/>
      <c r="CA63"/>
      <c r="CB63"/>
      <c r="CC63"/>
      <c r="CD63"/>
      <c r="CE63"/>
      <c r="CF63"/>
      <c r="CG63"/>
      <c r="CH63"/>
    </row>
    <row r="64" spans="2:86" ht="15" customHeight="1">
      <c r="B64" s="531"/>
      <c r="C64" s="532"/>
      <c r="D64" s="532"/>
      <c r="E64" s="532"/>
      <c r="F64" s="532"/>
      <c r="G64" s="532"/>
      <c r="H64" s="532"/>
      <c r="I64" s="533"/>
      <c r="J64" s="517" t="s">
        <v>126</v>
      </c>
      <c r="K64" s="517"/>
      <c r="L64" s="517"/>
      <c r="M64" s="517"/>
      <c r="N64" s="517"/>
      <c r="O64" s="517"/>
      <c r="P64" s="517"/>
      <c r="Q64" s="517"/>
      <c r="R64" s="517"/>
      <c r="S64" s="517"/>
      <c r="T64" s="517"/>
      <c r="U64" s="517"/>
      <c r="V64" s="517"/>
      <c r="W64" s="517"/>
      <c r="X64" s="511" t="str">
        <f t="shared" si="65"/>
        <v/>
      </c>
      <c r="Y64" s="512"/>
      <c r="Z64" s="512"/>
      <c r="AA64" s="509" t="s">
        <v>26</v>
      </c>
      <c r="AB64" s="509"/>
      <c r="AC64" s="512" t="str">
        <f t="shared" si="66"/>
        <v/>
      </c>
      <c r="AD64" s="512"/>
      <c r="AE64" s="512"/>
      <c r="AF64" s="509" t="s">
        <v>138</v>
      </c>
      <c r="AG64" s="514"/>
      <c r="AH64" s="511" t="str">
        <f t="shared" si="67"/>
        <v/>
      </c>
      <c r="AI64" s="512"/>
      <c r="AJ64" s="512"/>
      <c r="AK64" s="509" t="s">
        <v>26</v>
      </c>
      <c r="AL64" s="509"/>
      <c r="AM64" s="512" t="str">
        <f t="shared" si="68"/>
        <v/>
      </c>
      <c r="AN64" s="512"/>
      <c r="AO64" s="512"/>
      <c r="AP64" s="509" t="s">
        <v>138</v>
      </c>
      <c r="AQ64" s="514"/>
      <c r="AR64" s="511" t="str">
        <f t="shared" si="69"/>
        <v/>
      </c>
      <c r="AS64" s="512"/>
      <c r="AT64" s="512"/>
      <c r="AU64" s="509" t="s">
        <v>26</v>
      </c>
      <c r="AV64" s="509"/>
      <c r="AW64" s="512" t="str">
        <f t="shared" si="72"/>
        <v/>
      </c>
      <c r="AX64" s="512"/>
      <c r="AY64" s="512"/>
      <c r="AZ64" s="509" t="s">
        <v>138</v>
      </c>
      <c r="BA64" s="510"/>
      <c r="BB64" s="511" t="str">
        <f t="shared" si="70"/>
        <v/>
      </c>
      <c r="BC64" s="512"/>
      <c r="BD64" s="512"/>
      <c r="BE64" s="509" t="s">
        <v>26</v>
      </c>
      <c r="BF64" s="509"/>
      <c r="BG64" s="512" t="str">
        <f t="shared" si="71"/>
        <v/>
      </c>
      <c r="BH64" s="512"/>
      <c r="BI64" s="512"/>
      <c r="BJ64" s="513" t="s">
        <v>138</v>
      </c>
      <c r="BK64" s="514"/>
      <c r="BN64" s="43"/>
      <c r="BO64" s="43"/>
      <c r="BP64" s="43"/>
      <c r="BR64" s="75"/>
      <c r="BS64" s="75"/>
      <c r="BT64" s="75"/>
      <c r="BU64" s="75"/>
      <c r="BV64" s="75"/>
      <c r="BW64" s="75"/>
      <c r="BX64" s="75"/>
      <c r="BY64" s="75"/>
      <c r="CA64"/>
      <c r="CB64"/>
      <c r="CC64"/>
      <c r="CD64"/>
      <c r="CE64"/>
      <c r="CF64"/>
      <c r="CG64"/>
      <c r="CH64"/>
    </row>
    <row r="65" spans="2:105" ht="15" customHeight="1">
      <c r="B65" s="531"/>
      <c r="C65" s="532"/>
      <c r="D65" s="532"/>
      <c r="E65" s="532"/>
      <c r="F65" s="532"/>
      <c r="G65" s="532"/>
      <c r="H65" s="532"/>
      <c r="I65" s="533"/>
      <c r="J65" s="517" t="s">
        <v>127</v>
      </c>
      <c r="K65" s="517"/>
      <c r="L65" s="517"/>
      <c r="M65" s="517"/>
      <c r="N65" s="517"/>
      <c r="O65" s="517"/>
      <c r="P65" s="517"/>
      <c r="Q65" s="517"/>
      <c r="R65" s="517"/>
      <c r="S65" s="517"/>
      <c r="T65" s="517"/>
      <c r="U65" s="517"/>
      <c r="V65" s="517"/>
      <c r="W65" s="517"/>
      <c r="X65" s="511" t="str">
        <f t="shared" si="65"/>
        <v/>
      </c>
      <c r="Y65" s="512"/>
      <c r="Z65" s="512"/>
      <c r="AA65" s="509" t="s">
        <v>26</v>
      </c>
      <c r="AB65" s="509"/>
      <c r="AC65" s="512" t="str">
        <f t="shared" si="66"/>
        <v/>
      </c>
      <c r="AD65" s="512"/>
      <c r="AE65" s="512"/>
      <c r="AF65" s="509" t="s">
        <v>138</v>
      </c>
      <c r="AG65" s="514"/>
      <c r="AH65" s="511" t="str">
        <f t="shared" si="67"/>
        <v/>
      </c>
      <c r="AI65" s="512"/>
      <c r="AJ65" s="512"/>
      <c r="AK65" s="509" t="s">
        <v>26</v>
      </c>
      <c r="AL65" s="509"/>
      <c r="AM65" s="512" t="str">
        <f t="shared" si="68"/>
        <v/>
      </c>
      <c r="AN65" s="512"/>
      <c r="AO65" s="512"/>
      <c r="AP65" s="509" t="s">
        <v>138</v>
      </c>
      <c r="AQ65" s="514"/>
      <c r="AR65" s="511" t="str">
        <f t="shared" si="69"/>
        <v/>
      </c>
      <c r="AS65" s="512"/>
      <c r="AT65" s="512"/>
      <c r="AU65" s="509" t="s">
        <v>26</v>
      </c>
      <c r="AV65" s="509"/>
      <c r="AW65" s="512" t="str">
        <f t="shared" si="72"/>
        <v/>
      </c>
      <c r="AX65" s="512"/>
      <c r="AY65" s="512"/>
      <c r="AZ65" s="509" t="s">
        <v>138</v>
      </c>
      <c r="BA65" s="510"/>
      <c r="BB65" s="511" t="str">
        <f t="shared" si="70"/>
        <v/>
      </c>
      <c r="BC65" s="512"/>
      <c r="BD65" s="512"/>
      <c r="BE65" s="509" t="s">
        <v>26</v>
      </c>
      <c r="BF65" s="509"/>
      <c r="BG65" s="512" t="str">
        <f t="shared" si="71"/>
        <v/>
      </c>
      <c r="BH65" s="512"/>
      <c r="BI65" s="512"/>
      <c r="BJ65" s="513" t="s">
        <v>138</v>
      </c>
      <c r="BK65" s="514"/>
      <c r="BN65" s="43"/>
      <c r="BO65" s="43"/>
      <c r="BP65" s="43"/>
      <c r="BR65" s="75"/>
      <c r="BS65" s="75"/>
      <c r="BT65" s="75"/>
      <c r="BU65" s="75"/>
      <c r="BV65" s="75"/>
      <c r="BW65" s="75"/>
      <c r="BX65" s="75"/>
      <c r="BY65" s="75"/>
      <c r="CA65"/>
      <c r="CB65"/>
      <c r="CC65"/>
      <c r="CD65"/>
      <c r="CE65"/>
      <c r="CF65"/>
      <c r="CG65"/>
      <c r="CH65"/>
    </row>
    <row r="66" spans="2:105" ht="15" customHeight="1">
      <c r="B66" s="531"/>
      <c r="C66" s="532"/>
      <c r="D66" s="532"/>
      <c r="E66" s="532"/>
      <c r="F66" s="532"/>
      <c r="G66" s="532"/>
      <c r="H66" s="532"/>
      <c r="I66" s="533"/>
      <c r="J66" s="517" t="s">
        <v>152</v>
      </c>
      <c r="K66" s="517"/>
      <c r="L66" s="517"/>
      <c r="M66" s="517"/>
      <c r="N66" s="517"/>
      <c r="O66" s="517"/>
      <c r="P66" s="517"/>
      <c r="Q66" s="517"/>
      <c r="R66" s="517"/>
      <c r="S66" s="517"/>
      <c r="T66" s="517"/>
      <c r="U66" s="517"/>
      <c r="V66" s="517"/>
      <c r="W66" s="517"/>
      <c r="X66" s="511" t="str">
        <f>IF(SUM(CN11:CN13)=0,"",SUM(CN11:CN13))</f>
        <v/>
      </c>
      <c r="Y66" s="512"/>
      <c r="Z66" s="512"/>
      <c r="AA66" s="509" t="s">
        <v>26</v>
      </c>
      <c r="AB66" s="509"/>
      <c r="AC66" s="512" t="str">
        <f>IF(SUM(CO11:CO13)=0,"",SUM(CO11:CO13))</f>
        <v/>
      </c>
      <c r="AD66" s="512"/>
      <c r="AE66" s="512"/>
      <c r="AF66" s="509" t="s">
        <v>138</v>
      </c>
      <c r="AG66" s="514"/>
      <c r="AH66" s="511"/>
      <c r="AI66" s="512"/>
      <c r="AJ66" s="512"/>
      <c r="AK66" s="509" t="s">
        <v>26</v>
      </c>
      <c r="AL66" s="509"/>
      <c r="AM66" s="512"/>
      <c r="AN66" s="512"/>
      <c r="AO66" s="512"/>
      <c r="AP66" s="509" t="s">
        <v>138</v>
      </c>
      <c r="AQ66" s="514"/>
      <c r="AR66" s="511" t="str">
        <f t="shared" si="69"/>
        <v/>
      </c>
      <c r="AS66" s="512"/>
      <c r="AT66" s="512"/>
      <c r="AU66" s="509" t="s">
        <v>26</v>
      </c>
      <c r="AV66" s="509"/>
      <c r="AW66" s="512" t="str">
        <f t="shared" si="72"/>
        <v/>
      </c>
      <c r="AX66" s="512"/>
      <c r="AY66" s="512"/>
      <c r="AZ66" s="509" t="s">
        <v>138</v>
      </c>
      <c r="BA66" s="510"/>
      <c r="BB66" s="511" t="str">
        <f t="shared" si="70"/>
        <v/>
      </c>
      <c r="BC66" s="512"/>
      <c r="BD66" s="512"/>
      <c r="BE66" s="509" t="s">
        <v>26</v>
      </c>
      <c r="BF66" s="509"/>
      <c r="BG66" s="512" t="str">
        <f t="shared" si="71"/>
        <v/>
      </c>
      <c r="BH66" s="512"/>
      <c r="BI66" s="512"/>
      <c r="BJ66" s="513" t="s">
        <v>138</v>
      </c>
      <c r="BK66" s="514"/>
      <c r="BN66" s="30"/>
      <c r="BO66" s="30"/>
      <c r="BP66" s="30"/>
      <c r="BR66" s="75"/>
      <c r="BS66" s="75"/>
      <c r="BT66" s="75"/>
      <c r="BU66" s="75"/>
      <c r="BV66" s="75"/>
      <c r="BW66" s="75"/>
      <c r="BX66" s="75"/>
      <c r="BY66" s="75"/>
      <c r="CA66"/>
      <c r="CB66"/>
      <c r="CC66"/>
      <c r="CD66"/>
      <c r="CE66"/>
      <c r="CF66" s="43"/>
      <c r="CG66" s="43"/>
      <c r="CH66" s="43"/>
      <c r="CI66" s="43"/>
      <c r="CJ66" s="43"/>
      <c r="CK66" s="43"/>
      <c r="CL66" s="43"/>
      <c r="CM66" s="43"/>
      <c r="CN66" s="43"/>
      <c r="CO66" s="43"/>
      <c r="CP66" s="43"/>
      <c r="CQ66" s="43"/>
      <c r="CR66" s="43"/>
      <c r="CS66" s="43"/>
      <c r="CT66" s="43"/>
      <c r="CU66" s="43"/>
      <c r="CV66" s="43"/>
      <c r="CW66" s="43"/>
      <c r="CX66" s="43"/>
      <c r="CY66" s="43"/>
      <c r="CZ66" s="43"/>
      <c r="DA66" s="43"/>
    </row>
    <row r="67" spans="2:105" ht="15" customHeight="1">
      <c r="B67" s="531"/>
      <c r="C67" s="532"/>
      <c r="D67" s="532"/>
      <c r="E67" s="532"/>
      <c r="F67" s="532"/>
      <c r="G67" s="532"/>
      <c r="H67" s="532"/>
      <c r="I67" s="533"/>
      <c r="J67" s="516" t="s">
        <v>162</v>
      </c>
      <c r="K67" s="517"/>
      <c r="L67" s="517"/>
      <c r="M67" s="517"/>
      <c r="N67" s="517"/>
      <c r="O67" s="517"/>
      <c r="P67" s="517"/>
      <c r="Q67" s="517"/>
      <c r="R67" s="517"/>
      <c r="S67" s="517"/>
      <c r="T67" s="517"/>
      <c r="U67" s="517"/>
      <c r="V67" s="517"/>
      <c r="W67" s="517"/>
      <c r="X67" s="511">
        <f>IF(CN15=0,"",CN15)</f>
        <v>35</v>
      </c>
      <c r="Y67" s="512"/>
      <c r="Z67" s="512"/>
      <c r="AA67" s="509" t="s">
        <v>26</v>
      </c>
      <c r="AB67" s="509"/>
      <c r="AC67" s="512" t="str">
        <f>IF(CO15=0,"",CO15)</f>
        <v/>
      </c>
      <c r="AD67" s="512"/>
      <c r="AE67" s="512"/>
      <c r="AF67" s="509" t="s">
        <v>138</v>
      </c>
      <c r="AG67" s="514"/>
      <c r="AH67" s="511">
        <f>IF(CS15=0,"",CS15)</f>
        <v>1</v>
      </c>
      <c r="AI67" s="512"/>
      <c r="AJ67" s="512"/>
      <c r="AK67" s="509" t="s">
        <v>26</v>
      </c>
      <c r="AL67" s="509"/>
      <c r="AM67" s="512">
        <f>IF(CT15=0,"",CT15)</f>
        <v>6</v>
      </c>
      <c r="AN67" s="512"/>
      <c r="AO67" s="512"/>
      <c r="AP67" s="509" t="s">
        <v>138</v>
      </c>
      <c r="AQ67" s="514"/>
      <c r="AR67" s="511" t="str">
        <f t="shared" si="69"/>
        <v/>
      </c>
      <c r="AS67" s="512"/>
      <c r="AT67" s="512"/>
      <c r="AU67" s="509" t="s">
        <v>26</v>
      </c>
      <c r="AV67" s="509"/>
      <c r="AW67" s="512" t="str">
        <f>IF(DD12=0,"",DD12)</f>
        <v/>
      </c>
      <c r="AX67" s="512"/>
      <c r="AY67" s="512"/>
      <c r="AZ67" s="509" t="s">
        <v>138</v>
      </c>
      <c r="BA67" s="510"/>
      <c r="BB67" s="511" t="str">
        <f t="shared" si="70"/>
        <v/>
      </c>
      <c r="BC67" s="512"/>
      <c r="BD67" s="512"/>
      <c r="BE67" s="509" t="s">
        <v>26</v>
      </c>
      <c r="BF67" s="509"/>
      <c r="BG67" s="512" t="str">
        <f t="shared" si="71"/>
        <v/>
      </c>
      <c r="BH67" s="512"/>
      <c r="BI67" s="512"/>
      <c r="BJ67" s="513" t="s">
        <v>138</v>
      </c>
      <c r="BK67" s="514"/>
      <c r="BN67" s="30"/>
      <c r="BO67" s="30"/>
      <c r="BP67" s="30"/>
      <c r="BR67" s="75"/>
      <c r="BS67" s="75"/>
      <c r="BT67" s="75"/>
      <c r="BU67" s="75"/>
      <c r="BV67" s="75"/>
      <c r="BW67" s="75"/>
      <c r="BX67" s="75"/>
      <c r="BY67" s="75"/>
      <c r="CA67"/>
      <c r="CB67"/>
      <c r="CC67"/>
      <c r="CD67"/>
      <c r="CE67"/>
      <c r="CF67" s="43"/>
      <c r="CG67" s="43"/>
      <c r="CH67" s="43"/>
      <c r="CI67" s="43"/>
      <c r="CJ67" s="43"/>
      <c r="CK67" s="43"/>
      <c r="CL67" s="43"/>
      <c r="CM67" s="43"/>
      <c r="CN67" s="43"/>
      <c r="CO67" s="43"/>
      <c r="CP67" s="43"/>
      <c r="CQ67" s="43"/>
      <c r="CR67" s="43"/>
      <c r="CS67" s="43"/>
      <c r="CT67" s="43"/>
      <c r="CU67" s="43"/>
      <c r="CV67" s="43"/>
      <c r="CW67" s="43"/>
      <c r="CX67" s="43"/>
      <c r="CY67" s="43"/>
      <c r="CZ67" s="43"/>
      <c r="DA67" s="43"/>
    </row>
    <row r="68" spans="2:105" ht="15" customHeight="1" thickBot="1">
      <c r="B68" s="534"/>
      <c r="C68" s="535"/>
      <c r="D68" s="535"/>
      <c r="E68" s="535"/>
      <c r="F68" s="535"/>
      <c r="G68" s="535"/>
      <c r="H68" s="535"/>
      <c r="I68" s="536"/>
      <c r="J68" s="515" t="s">
        <v>142</v>
      </c>
      <c r="K68" s="515"/>
      <c r="L68" s="515"/>
      <c r="M68" s="515"/>
      <c r="N68" s="515"/>
      <c r="O68" s="515"/>
      <c r="P68" s="515"/>
      <c r="Q68" s="515"/>
      <c r="R68" s="515"/>
      <c r="S68" s="515"/>
      <c r="T68" s="515"/>
      <c r="U68" s="515"/>
      <c r="V68" s="515"/>
      <c r="W68" s="515"/>
      <c r="X68" s="506" t="str">
        <f>IF(CN14=0,"",CN14)</f>
        <v/>
      </c>
      <c r="Y68" s="503"/>
      <c r="Z68" s="503"/>
      <c r="AA68" s="504" t="s">
        <v>26</v>
      </c>
      <c r="AB68" s="504"/>
      <c r="AC68" s="503" t="str">
        <f>IF(CO14=0,"",CO14)</f>
        <v/>
      </c>
      <c r="AD68" s="503"/>
      <c r="AE68" s="503"/>
      <c r="AF68" s="504" t="s">
        <v>138</v>
      </c>
      <c r="AG68" s="508"/>
      <c r="AH68" s="506" t="str">
        <f>IF(CS14=0,"",CS14)</f>
        <v/>
      </c>
      <c r="AI68" s="503"/>
      <c r="AJ68" s="503"/>
      <c r="AK68" s="504" t="s">
        <v>26</v>
      </c>
      <c r="AL68" s="504"/>
      <c r="AM68" s="503" t="str">
        <f>IF(CT14=0,"",CT14)</f>
        <v/>
      </c>
      <c r="AN68" s="503"/>
      <c r="AO68" s="503"/>
      <c r="AP68" s="504" t="s">
        <v>138</v>
      </c>
      <c r="AQ68" s="508"/>
      <c r="AR68" s="506" t="str">
        <f t="shared" si="69"/>
        <v/>
      </c>
      <c r="AS68" s="503"/>
      <c r="AT68" s="503"/>
      <c r="AU68" s="504" t="s">
        <v>26</v>
      </c>
      <c r="AV68" s="504"/>
      <c r="AW68" s="503" t="str">
        <f>IF(DD13=0,"",DD13)</f>
        <v/>
      </c>
      <c r="AX68" s="503"/>
      <c r="AY68" s="503"/>
      <c r="AZ68" s="504" t="s">
        <v>138</v>
      </c>
      <c r="BA68" s="505"/>
      <c r="BB68" s="506" t="str">
        <f t="shared" si="70"/>
        <v/>
      </c>
      <c r="BC68" s="503"/>
      <c r="BD68" s="503"/>
      <c r="BE68" s="504" t="s">
        <v>26</v>
      </c>
      <c r="BF68" s="504"/>
      <c r="BG68" s="503" t="str">
        <f t="shared" si="71"/>
        <v/>
      </c>
      <c r="BH68" s="503"/>
      <c r="BI68" s="503"/>
      <c r="BJ68" s="507" t="s">
        <v>138</v>
      </c>
      <c r="BK68" s="508"/>
      <c r="BL68" s="139"/>
      <c r="BN68" s="30"/>
      <c r="BO68" s="30"/>
      <c r="BP68" s="30"/>
      <c r="BR68" s="75"/>
      <c r="BS68" s="75"/>
      <c r="BT68" s="75"/>
      <c r="BU68" s="75"/>
      <c r="BV68" s="75"/>
      <c r="BW68" s="75"/>
      <c r="BX68" s="75"/>
      <c r="BY68" s="75"/>
      <c r="CA68"/>
      <c r="CB68"/>
      <c r="CC68"/>
      <c r="CD68"/>
      <c r="CE68"/>
      <c r="CF68" s="43"/>
      <c r="CG68" s="43"/>
      <c r="CH68" s="43"/>
      <c r="CI68" s="43"/>
      <c r="CJ68" s="43"/>
      <c r="CK68" s="43"/>
      <c r="CL68" s="43"/>
      <c r="CM68" s="43"/>
      <c r="CN68" s="43"/>
      <c r="CO68" s="43"/>
      <c r="CP68" s="43"/>
      <c r="CQ68" s="43"/>
      <c r="CR68" s="43"/>
      <c r="CS68" s="43"/>
      <c r="CT68" s="43"/>
      <c r="CU68" s="43"/>
      <c r="CV68" s="43"/>
      <c r="CW68" s="43"/>
      <c r="CX68" s="43"/>
      <c r="CY68" s="43"/>
      <c r="CZ68" s="43"/>
      <c r="DA68" s="43"/>
    </row>
    <row r="69" spans="2:105" ht="15" customHeight="1">
      <c r="BV69" s="30"/>
      <c r="BW69" s="30"/>
      <c r="BX69" s="30"/>
    </row>
    <row r="70" spans="2:105" s="43" customFormat="1" ht="15" customHeight="1">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row>
    <row r="71" spans="2:105" s="43" customFormat="1" ht="26.25" customHeight="1">
      <c r="B71" s="40"/>
      <c r="C71" s="41"/>
      <c r="D71" s="41"/>
      <c r="E71" s="41"/>
      <c r="F71" s="41"/>
      <c r="G71" s="41"/>
      <c r="H71" s="41"/>
      <c r="I71" s="41"/>
      <c r="J71" s="41"/>
      <c r="K71" s="41"/>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287"/>
      <c r="AQ71" s="287"/>
      <c r="AR71" s="287"/>
      <c r="AS71" s="287"/>
      <c r="AT71" s="287"/>
      <c r="AU71" s="287"/>
      <c r="AV71" s="287"/>
      <c r="AY71" s="287"/>
      <c r="AZ71" s="287"/>
      <c r="BA71" s="287"/>
      <c r="BB71" s="287"/>
      <c r="BC71" s="287"/>
      <c r="BD71" s="287"/>
      <c r="BG71" s="287"/>
      <c r="BH71" s="287"/>
      <c r="BI71" s="287"/>
      <c r="BJ71" s="287"/>
      <c r="BK71" s="287"/>
      <c r="BL71" s="287"/>
      <c r="BM71" s="287"/>
      <c r="BN71" s="287"/>
      <c r="BO71" s="287"/>
      <c r="BP71" s="287"/>
      <c r="BQ71" s="287"/>
    </row>
    <row r="72" spans="2:105" s="43" customFormat="1" ht="26.25" customHeight="1">
      <c r="B72" s="40"/>
      <c r="C72" s="41"/>
      <c r="D72" s="41"/>
      <c r="E72" s="41"/>
      <c r="F72" s="41"/>
      <c r="G72" s="41"/>
      <c r="H72" s="41"/>
      <c r="I72" s="41"/>
      <c r="J72" s="41"/>
      <c r="K72" s="41"/>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287"/>
      <c r="AQ72" s="287"/>
      <c r="AR72" s="287"/>
      <c r="AS72" s="287"/>
      <c r="AT72" s="287"/>
      <c r="AU72" s="287"/>
      <c r="AV72" s="287"/>
      <c r="AW72" s="287"/>
      <c r="AX72" s="287"/>
      <c r="AY72" s="287"/>
      <c r="AZ72" s="287"/>
      <c r="BA72" s="287"/>
      <c r="BB72" s="287"/>
      <c r="BC72" s="287"/>
      <c r="BD72" s="287"/>
      <c r="BE72" s="287"/>
      <c r="BF72" s="287"/>
      <c r="BG72" s="287"/>
      <c r="BH72" s="287"/>
      <c r="BI72" s="287"/>
      <c r="BJ72" s="287"/>
      <c r="BK72" s="287"/>
      <c r="BL72" s="287"/>
      <c r="BM72" s="287"/>
      <c r="BN72" s="287"/>
      <c r="BO72" s="287"/>
      <c r="BP72" s="287"/>
      <c r="BQ72" s="287"/>
    </row>
    <row r="73" spans="2:105" s="43" customFormat="1" ht="26.25" customHeight="1">
      <c r="AP73" s="287"/>
      <c r="AQ73" s="287"/>
      <c r="AR73" s="287"/>
      <c r="AS73" s="287"/>
      <c r="AT73" s="287"/>
      <c r="AU73" s="287"/>
      <c r="AV73" s="287"/>
      <c r="AW73" s="287"/>
      <c r="AX73" s="287"/>
      <c r="AY73" s="287"/>
      <c r="AZ73" s="287"/>
      <c r="BA73" s="287"/>
      <c r="BB73" s="287"/>
      <c r="BC73" s="287"/>
      <c r="BD73" s="287"/>
      <c r="BE73" s="287"/>
      <c r="BF73" s="287"/>
      <c r="BG73" s="287"/>
      <c r="BH73" s="287"/>
      <c r="BI73" s="287"/>
      <c r="BJ73" s="287"/>
      <c r="BK73" s="287"/>
      <c r="BL73" s="287"/>
      <c r="BM73" s="287"/>
      <c r="BN73" s="287"/>
      <c r="BO73" s="287"/>
      <c r="BP73" s="287"/>
      <c r="BQ73" s="287"/>
      <c r="BR73" s="287"/>
      <c r="BS73" s="287"/>
      <c r="BT73" s="287"/>
    </row>
    <row r="74" spans="2:105" s="43" customFormat="1" ht="15" customHeight="1">
      <c r="B74" s="12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287"/>
      <c r="AQ74" s="287"/>
      <c r="AR74" s="287"/>
      <c r="AS74" s="287"/>
      <c r="AT74" s="287"/>
      <c r="AU74" s="287"/>
      <c r="AV74" s="287"/>
      <c r="AW74" s="287"/>
      <c r="AX74" s="287"/>
      <c r="AY74" s="287"/>
      <c r="AZ74" s="287"/>
      <c r="BA74" s="287"/>
      <c r="BB74" s="287"/>
      <c r="BC74" s="287"/>
      <c r="BD74" s="287"/>
      <c r="BE74" s="287"/>
      <c r="BF74" s="287"/>
      <c r="BG74" s="287"/>
      <c r="BH74" s="287"/>
      <c r="BI74" s="287"/>
      <c r="BJ74" s="287"/>
      <c r="BK74" s="287"/>
      <c r="BL74" s="287"/>
      <c r="BM74" s="287"/>
      <c r="BN74" s="287"/>
      <c r="BO74" s="287"/>
      <c r="BP74" s="287"/>
      <c r="BQ74" s="287"/>
      <c r="BR74" s="287"/>
      <c r="BS74" s="287"/>
      <c r="BT74" s="287"/>
    </row>
    <row r="75" spans="2:105" s="43" customFormat="1" ht="15" customHeight="1">
      <c r="B75" s="141"/>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287"/>
      <c r="AQ75" s="287"/>
      <c r="AR75" s="287"/>
      <c r="AS75" s="287"/>
      <c r="AT75" s="287"/>
      <c r="AU75" s="287"/>
      <c r="AV75" s="287"/>
      <c r="AW75" s="287"/>
      <c r="AX75" s="287"/>
      <c r="AY75" s="287"/>
      <c r="AZ75" s="287"/>
      <c r="BA75" s="287"/>
      <c r="BB75" s="287"/>
      <c r="BC75" s="287"/>
      <c r="BD75" s="287"/>
      <c r="BE75" s="287"/>
      <c r="BF75" s="287"/>
      <c r="BG75" s="287"/>
      <c r="BH75" s="287"/>
      <c r="BI75" s="287"/>
      <c r="BJ75" s="287"/>
      <c r="BK75" s="287"/>
      <c r="BL75" s="287"/>
      <c r="BM75" s="287"/>
      <c r="BN75" s="287"/>
      <c r="BO75" s="287"/>
      <c r="BP75" s="287"/>
      <c r="BQ75" s="287"/>
      <c r="BR75" s="287"/>
      <c r="BS75" s="287"/>
      <c r="BT75" s="287"/>
    </row>
    <row r="76" spans="2:105" s="30" customFormat="1" ht="20.25" customHeight="1">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c r="AK76" s="287"/>
      <c r="AL76" s="287"/>
      <c r="AM76" s="287"/>
      <c r="AN76" s="287"/>
      <c r="AO76" s="287"/>
      <c r="AP76" s="287"/>
      <c r="AQ76" s="287"/>
      <c r="AR76" s="287"/>
      <c r="AS76" s="287"/>
      <c r="AT76" s="287"/>
      <c r="AU76" s="287"/>
      <c r="AV76" s="287"/>
      <c r="AW76" s="287"/>
      <c r="AX76" s="287"/>
      <c r="AY76" s="287"/>
      <c r="AZ76" s="287"/>
      <c r="BA76" s="287"/>
      <c r="BB76" s="287"/>
      <c r="BC76" s="287"/>
      <c r="BD76" s="287"/>
      <c r="BE76" s="287"/>
      <c r="BF76" s="287"/>
      <c r="BG76" s="287"/>
      <c r="BH76" s="287"/>
      <c r="BI76" s="287"/>
      <c r="BJ76" s="287"/>
      <c r="BK76" s="287"/>
      <c r="BL76" s="287"/>
      <c r="BM76" s="287"/>
      <c r="BN76" s="287"/>
      <c r="BO76" s="287"/>
      <c r="BP76" s="287"/>
      <c r="BQ76" s="287"/>
      <c r="BR76" s="287"/>
      <c r="BS76" s="287"/>
      <c r="BT76" s="287"/>
    </row>
    <row r="77" spans="2:105" s="30" customFormat="1" ht="20.25" customHeight="1">
      <c r="B77" s="287"/>
      <c r="C77" s="287"/>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87"/>
      <c r="AK77" s="287"/>
      <c r="AL77" s="287"/>
      <c r="AM77" s="287"/>
      <c r="AN77" s="287"/>
      <c r="AO77" s="287"/>
      <c r="AP77" s="287"/>
      <c r="AQ77" s="287"/>
      <c r="AR77" s="287"/>
      <c r="AS77" s="287"/>
      <c r="AT77" s="287"/>
      <c r="AU77" s="287"/>
      <c r="AV77" s="287"/>
      <c r="AW77" s="287"/>
      <c r="AX77" s="287"/>
      <c r="AY77" s="287"/>
      <c r="AZ77" s="287"/>
      <c r="BA77" s="287"/>
      <c r="BB77" s="287"/>
      <c r="BC77" s="287"/>
      <c r="BD77" s="287"/>
      <c r="BE77" s="287"/>
      <c r="BF77" s="287"/>
      <c r="BG77" s="287"/>
      <c r="BH77" s="287"/>
      <c r="BI77" s="287"/>
      <c r="BJ77" s="287"/>
      <c r="BK77" s="287"/>
      <c r="BL77" s="287"/>
      <c r="BM77" s="287"/>
      <c r="BN77" s="287"/>
      <c r="BO77" s="287"/>
      <c r="BP77" s="287"/>
      <c r="BQ77" s="287"/>
      <c r="BR77" s="287"/>
      <c r="BS77" s="287"/>
      <c r="BT77" s="287"/>
    </row>
    <row r="78" spans="2:105" s="30" customFormat="1" ht="20.25" customHeight="1">
      <c r="B78" s="287"/>
      <c r="C78" s="287"/>
      <c r="D78" s="287"/>
      <c r="E78" s="287"/>
      <c r="F78" s="287"/>
      <c r="G78" s="287"/>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c r="AH78" s="287"/>
      <c r="AI78" s="287"/>
      <c r="AJ78" s="287"/>
      <c r="AK78" s="287"/>
      <c r="AL78" s="287"/>
      <c r="AM78" s="287"/>
      <c r="AN78" s="287"/>
      <c r="AO78" s="287"/>
      <c r="AP78" s="287"/>
      <c r="AQ78" s="287"/>
      <c r="AR78" s="287"/>
      <c r="AS78" s="287"/>
      <c r="AT78" s="287"/>
      <c r="AU78" s="287"/>
      <c r="AV78" s="287"/>
      <c r="AW78" s="287"/>
      <c r="AX78" s="287"/>
      <c r="AY78" s="287"/>
      <c r="AZ78" s="287"/>
      <c r="BA78" s="287"/>
      <c r="BB78" s="287"/>
      <c r="BC78" s="287"/>
      <c r="BD78" s="287"/>
      <c r="BE78" s="287"/>
      <c r="BF78" s="287"/>
      <c r="BG78" s="287"/>
      <c r="BH78" s="287"/>
      <c r="BI78" s="287"/>
      <c r="BJ78" s="287"/>
      <c r="BK78" s="287"/>
      <c r="BL78" s="287"/>
      <c r="BM78" s="287"/>
      <c r="BN78" s="287"/>
      <c r="BO78" s="287"/>
      <c r="BP78" s="287"/>
      <c r="BQ78" s="287"/>
      <c r="BR78" s="287"/>
      <c r="BS78" s="287"/>
    </row>
    <row r="79" spans="2:105" s="30" customFormat="1" ht="20.25" customHeight="1">
      <c r="B79" s="287"/>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7"/>
      <c r="BD79" s="287"/>
      <c r="BE79" s="287"/>
      <c r="BF79" s="287"/>
      <c r="BG79" s="287"/>
      <c r="BH79" s="287"/>
      <c r="BI79" s="287"/>
      <c r="BJ79" s="287"/>
      <c r="BK79" s="287"/>
      <c r="BL79" s="287"/>
      <c r="BM79" s="287"/>
      <c r="BN79" s="287"/>
      <c r="BO79" s="287"/>
      <c r="BP79" s="287"/>
      <c r="BQ79" s="287"/>
      <c r="BR79" s="287"/>
      <c r="BS79" s="287"/>
    </row>
    <row r="80" spans="2:105" s="30" customFormat="1" ht="20.25" customHeight="1">
      <c r="B80" s="287"/>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287"/>
      <c r="AN80" s="287"/>
      <c r="AO80" s="287"/>
      <c r="AP80" s="287"/>
      <c r="AQ80" s="287"/>
      <c r="AR80" s="287"/>
      <c r="AS80" s="287"/>
      <c r="AT80" s="287"/>
      <c r="AU80" s="287"/>
      <c r="AV80" s="287"/>
      <c r="AW80" s="287"/>
      <c r="AX80" s="287"/>
      <c r="AY80" s="287"/>
      <c r="AZ80" s="287"/>
      <c r="BA80" s="287"/>
      <c r="BB80" s="287"/>
      <c r="BC80" s="287"/>
      <c r="BD80" s="287"/>
      <c r="BE80" s="287"/>
      <c r="BF80" s="287"/>
      <c r="BG80" s="287"/>
      <c r="BH80" s="287"/>
      <c r="BI80" s="287"/>
      <c r="BJ80" s="287"/>
      <c r="BK80" s="287"/>
      <c r="BL80" s="287"/>
      <c r="BM80" s="287"/>
      <c r="BN80" s="287"/>
      <c r="BO80" s="287"/>
      <c r="BP80" s="287"/>
      <c r="BQ80" s="287"/>
      <c r="BR80" s="287"/>
      <c r="BS80" s="287"/>
    </row>
    <row r="81" spans="2:71" s="30" customFormat="1" ht="20.25" customHeight="1">
      <c r="B81" s="287"/>
      <c r="C81" s="287"/>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7"/>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287"/>
      <c r="BC81" s="287"/>
      <c r="BD81" s="287"/>
      <c r="BE81" s="287"/>
      <c r="BF81" s="287"/>
      <c r="BG81" s="287"/>
      <c r="BH81" s="287"/>
      <c r="BI81" s="287"/>
      <c r="BJ81" s="287"/>
      <c r="BK81" s="287"/>
      <c r="BL81" s="287"/>
      <c r="BM81" s="287"/>
      <c r="BN81" s="287"/>
      <c r="BO81" s="287"/>
      <c r="BP81" s="287"/>
      <c r="BQ81" s="287"/>
      <c r="BR81" s="287"/>
      <c r="BS81" s="287"/>
    </row>
    <row r="82" spans="2:71" s="30" customFormat="1" ht="20.25" customHeight="1">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287"/>
      <c r="BC82" s="287"/>
      <c r="BD82" s="287"/>
      <c r="BE82" s="287"/>
      <c r="BF82" s="287"/>
      <c r="BG82" s="287"/>
      <c r="BH82" s="287"/>
      <c r="BI82" s="287"/>
      <c r="BJ82" s="287"/>
      <c r="BK82" s="287"/>
      <c r="BL82" s="287"/>
      <c r="BM82" s="287"/>
      <c r="BN82" s="287"/>
      <c r="BO82" s="287"/>
      <c r="BP82" s="287"/>
      <c r="BQ82" s="287"/>
      <c r="BR82" s="287"/>
      <c r="BS82" s="287"/>
    </row>
    <row r="83" spans="2:71" s="30" customFormat="1" ht="20.25" customHeight="1">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7"/>
      <c r="AC83" s="287"/>
      <c r="AD83" s="287"/>
      <c r="AE83" s="287"/>
      <c r="AF83" s="287"/>
      <c r="AG83" s="287"/>
      <c r="AH83" s="287"/>
      <c r="AI83" s="287"/>
      <c r="AJ83" s="287"/>
      <c r="AK83" s="287"/>
      <c r="AL83" s="287"/>
      <c r="AM83" s="287"/>
      <c r="AN83" s="287"/>
      <c r="AO83" s="287"/>
      <c r="AP83" s="287"/>
      <c r="AQ83" s="287"/>
      <c r="AR83" s="287"/>
      <c r="AS83" s="287"/>
      <c r="AT83" s="287"/>
      <c r="AU83" s="287"/>
      <c r="AV83" s="287"/>
      <c r="AW83" s="287"/>
      <c r="AX83" s="287"/>
      <c r="AY83" s="287"/>
      <c r="AZ83" s="287"/>
      <c r="BA83" s="287"/>
      <c r="BB83" s="287"/>
      <c r="BC83" s="287"/>
      <c r="BD83" s="287"/>
      <c r="BE83" s="287"/>
      <c r="BF83" s="287"/>
      <c r="BG83" s="287"/>
      <c r="BH83" s="287"/>
      <c r="BI83" s="287"/>
      <c r="BJ83" s="287"/>
      <c r="BK83" s="287"/>
      <c r="BL83" s="287"/>
      <c r="BM83" s="287"/>
      <c r="BN83" s="287"/>
      <c r="BO83" s="287"/>
      <c r="BP83" s="287"/>
      <c r="BQ83" s="287"/>
      <c r="BR83" s="287"/>
      <c r="BS83" s="287"/>
    </row>
    <row r="84" spans="2:71" s="30" customFormat="1" ht="20.25" customHeight="1">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7"/>
      <c r="AJ84" s="287"/>
      <c r="AK84" s="287"/>
      <c r="AL84" s="287"/>
      <c r="AM84" s="287"/>
      <c r="AN84" s="287"/>
      <c r="AO84" s="287"/>
      <c r="AP84" s="287"/>
      <c r="AQ84" s="287"/>
      <c r="AR84" s="287"/>
      <c r="AS84" s="287"/>
      <c r="AT84" s="287"/>
      <c r="AU84" s="287"/>
      <c r="AV84" s="287"/>
      <c r="AW84" s="287"/>
      <c r="AX84" s="287"/>
      <c r="AY84" s="287"/>
      <c r="AZ84" s="287"/>
      <c r="BA84" s="287"/>
      <c r="BB84" s="287"/>
      <c r="BC84" s="287"/>
      <c r="BD84" s="287"/>
      <c r="BE84" s="287"/>
      <c r="BF84" s="287"/>
      <c r="BG84" s="287"/>
      <c r="BH84" s="287"/>
      <c r="BI84" s="287"/>
      <c r="BJ84" s="287"/>
      <c r="BK84" s="287"/>
      <c r="BL84" s="287"/>
      <c r="BM84" s="287"/>
      <c r="BN84" s="287"/>
      <c r="BO84" s="287"/>
      <c r="BP84" s="287"/>
      <c r="BQ84" s="287"/>
      <c r="BR84" s="287"/>
      <c r="BS84" s="287"/>
    </row>
    <row r="85" spans="2:71" s="30" customFormat="1" ht="20.25" customHeight="1">
      <c r="B85" s="287"/>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c r="AH85" s="287"/>
      <c r="AI85" s="287"/>
      <c r="AJ85" s="287"/>
      <c r="AK85" s="287"/>
      <c r="AL85" s="287"/>
      <c r="AM85" s="287"/>
      <c r="AN85" s="287"/>
      <c r="AO85" s="287"/>
      <c r="AP85" s="287"/>
      <c r="AQ85" s="287"/>
      <c r="AR85" s="287"/>
      <c r="AS85" s="287"/>
      <c r="AT85" s="287"/>
      <c r="AU85" s="287"/>
      <c r="AV85" s="287"/>
      <c r="AW85" s="287"/>
      <c r="AX85" s="287"/>
      <c r="AY85" s="287"/>
      <c r="AZ85" s="287"/>
      <c r="BA85" s="287"/>
      <c r="BB85" s="287"/>
      <c r="BC85" s="287"/>
      <c r="BD85" s="287"/>
      <c r="BE85" s="287"/>
      <c r="BF85" s="287"/>
      <c r="BG85" s="287"/>
      <c r="BH85" s="287"/>
      <c r="BI85" s="287"/>
      <c r="BJ85" s="287"/>
      <c r="BK85" s="287"/>
      <c r="BL85" s="287"/>
      <c r="BM85" s="287"/>
      <c r="BN85" s="287"/>
      <c r="BO85" s="287"/>
      <c r="BP85" s="287"/>
      <c r="BQ85" s="287"/>
      <c r="BR85" s="287"/>
      <c r="BS85" s="287"/>
    </row>
    <row r="86" spans="2:71" s="30" customFormat="1" ht="20.25" customHeight="1">
      <c r="B86" s="287"/>
      <c r="C86" s="287"/>
      <c r="D86" s="287"/>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c r="AG86" s="287"/>
      <c r="AH86" s="287"/>
      <c r="AI86" s="287"/>
      <c r="AJ86" s="287"/>
      <c r="AK86" s="287"/>
      <c r="AL86" s="287"/>
      <c r="AM86" s="287"/>
      <c r="AN86" s="287"/>
      <c r="AO86" s="287"/>
      <c r="AP86" s="287"/>
      <c r="AQ86" s="287"/>
      <c r="AR86" s="287"/>
      <c r="AS86" s="287"/>
      <c r="AT86" s="287"/>
      <c r="AU86" s="287"/>
      <c r="AV86" s="287"/>
      <c r="AW86" s="287"/>
      <c r="AX86" s="287"/>
      <c r="AY86" s="287"/>
      <c r="AZ86" s="287"/>
      <c r="BA86" s="287"/>
      <c r="BB86" s="287"/>
      <c r="BC86" s="287"/>
      <c r="BD86" s="287"/>
      <c r="BE86" s="287"/>
      <c r="BF86" s="287"/>
      <c r="BG86" s="287"/>
      <c r="BH86" s="287"/>
      <c r="BI86" s="287"/>
      <c r="BJ86" s="287"/>
      <c r="BK86" s="287"/>
      <c r="BL86" s="287"/>
      <c r="BM86" s="287"/>
      <c r="BN86" s="287"/>
      <c r="BO86" s="287"/>
      <c r="BP86" s="287"/>
      <c r="BQ86" s="287"/>
      <c r="BR86" s="287"/>
      <c r="BS86" s="287"/>
    </row>
    <row r="87" spans="2:71" s="43" customFormat="1" ht="15" customHeight="1">
      <c r="B87" s="122"/>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row>
    <row r="88" spans="2:71" s="43" customFormat="1" ht="15" customHeight="1">
      <c r="B88" s="142"/>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row>
    <row r="89" spans="2:71" s="30" customFormat="1" ht="20.25" customHeight="1">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M89" s="287"/>
      <c r="AN89" s="287"/>
      <c r="AO89" s="287"/>
      <c r="AP89" s="287"/>
      <c r="AQ89" s="287"/>
      <c r="AR89" s="287"/>
      <c r="AS89" s="287"/>
      <c r="AT89" s="287"/>
      <c r="AU89" s="287"/>
      <c r="AV89" s="287"/>
      <c r="AW89" s="287"/>
      <c r="AX89" s="287"/>
      <c r="AY89" s="287"/>
      <c r="AZ89" s="287"/>
      <c r="BA89" s="287"/>
      <c r="BB89" s="287"/>
      <c r="BC89" s="287"/>
      <c r="BD89" s="287"/>
      <c r="BE89" s="287"/>
      <c r="BF89" s="287"/>
      <c r="BG89" s="287"/>
      <c r="BH89" s="287"/>
      <c r="BI89" s="287"/>
      <c r="BJ89" s="287"/>
      <c r="BK89" s="287"/>
      <c r="BL89" s="287"/>
      <c r="BM89" s="287"/>
      <c r="BN89" s="287"/>
      <c r="BO89" s="287"/>
      <c r="BP89" s="287"/>
      <c r="BQ89" s="287"/>
      <c r="BR89" s="287"/>
      <c r="BS89" s="287"/>
    </row>
    <row r="90" spans="2:71" s="30" customFormat="1" ht="20.25" customHeight="1">
      <c r="B90" s="287"/>
      <c r="C90" s="287"/>
      <c r="D90" s="287"/>
      <c r="E90" s="287"/>
      <c r="F90" s="287"/>
      <c r="G90" s="287"/>
      <c r="H90" s="287"/>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c r="AH90" s="287"/>
      <c r="AI90" s="287"/>
      <c r="AJ90" s="287"/>
      <c r="AK90" s="287"/>
      <c r="AL90" s="287"/>
      <c r="AM90" s="287"/>
      <c r="AN90" s="287"/>
      <c r="AO90" s="287"/>
      <c r="AP90" s="287"/>
      <c r="AQ90" s="287"/>
      <c r="AR90" s="287"/>
      <c r="AS90" s="287"/>
      <c r="AT90" s="287"/>
      <c r="AU90" s="287"/>
      <c r="AV90" s="287"/>
      <c r="AW90" s="287"/>
      <c r="AX90" s="287"/>
      <c r="AY90" s="287"/>
      <c r="AZ90" s="287"/>
      <c r="BA90" s="287"/>
      <c r="BB90" s="287"/>
      <c r="BC90" s="287"/>
      <c r="BD90" s="287"/>
      <c r="BE90" s="287"/>
      <c r="BF90" s="287"/>
      <c r="BG90" s="287"/>
      <c r="BH90" s="287"/>
      <c r="BI90" s="287"/>
      <c r="BJ90" s="287"/>
      <c r="BK90" s="287"/>
      <c r="BL90" s="287"/>
      <c r="BM90" s="287"/>
      <c r="BN90" s="287"/>
      <c r="BO90" s="287"/>
      <c r="BP90" s="287"/>
      <c r="BQ90" s="287"/>
      <c r="BR90" s="287"/>
      <c r="BS90" s="287"/>
    </row>
    <row r="91" spans="2:71" s="30" customFormat="1" ht="20.25" customHeight="1">
      <c r="B91" s="287"/>
      <c r="C91" s="287"/>
      <c r="D91" s="287"/>
      <c r="E91" s="287"/>
      <c r="F91" s="287"/>
      <c r="G91" s="287"/>
      <c r="H91" s="287"/>
      <c r="I91" s="287"/>
      <c r="J91" s="287"/>
      <c r="K91" s="287"/>
      <c r="L91" s="287"/>
      <c r="M91" s="287"/>
      <c r="N91" s="287"/>
      <c r="O91" s="287"/>
      <c r="P91" s="287"/>
      <c r="Q91" s="287"/>
      <c r="R91" s="287"/>
      <c r="S91" s="287"/>
      <c r="T91" s="287"/>
      <c r="U91" s="287"/>
      <c r="V91" s="287"/>
      <c r="W91" s="287"/>
      <c r="X91" s="287"/>
      <c r="Y91" s="287"/>
      <c r="Z91" s="287"/>
      <c r="AA91" s="287"/>
      <c r="AB91" s="287"/>
      <c r="AC91" s="287"/>
      <c r="AD91" s="287"/>
      <c r="AE91" s="287"/>
      <c r="AF91" s="287"/>
      <c r="AG91" s="287"/>
      <c r="AH91" s="287"/>
      <c r="AI91" s="287"/>
      <c r="AJ91" s="287"/>
      <c r="AK91" s="287"/>
      <c r="AL91" s="287"/>
      <c r="AM91" s="287"/>
      <c r="AN91" s="287"/>
      <c r="AO91" s="287"/>
      <c r="AP91" s="287"/>
      <c r="AQ91" s="287"/>
      <c r="AR91" s="287"/>
      <c r="AS91" s="287"/>
      <c r="AT91" s="287"/>
      <c r="AU91" s="287"/>
      <c r="AV91" s="287"/>
      <c r="AW91" s="287"/>
      <c r="AX91" s="287"/>
      <c r="AY91" s="287"/>
      <c r="AZ91" s="287"/>
      <c r="BA91" s="287"/>
      <c r="BB91" s="287"/>
      <c r="BC91" s="287"/>
      <c r="BD91" s="287"/>
      <c r="BE91" s="287"/>
      <c r="BF91" s="287"/>
      <c r="BG91" s="287"/>
      <c r="BH91" s="287"/>
      <c r="BI91" s="287"/>
      <c r="BJ91" s="287"/>
      <c r="BK91" s="287"/>
      <c r="BL91" s="287"/>
      <c r="BM91" s="287"/>
      <c r="BN91" s="287"/>
      <c r="BO91" s="287"/>
      <c r="BP91" s="287"/>
      <c r="BQ91" s="287"/>
      <c r="BR91" s="287"/>
      <c r="BS91" s="287"/>
    </row>
    <row r="92" spans="2:71" s="30" customFormat="1" ht="20.25" customHeight="1">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c r="AH92" s="287"/>
      <c r="AI92" s="287"/>
      <c r="AJ92" s="287"/>
      <c r="AK92" s="287"/>
      <c r="AL92" s="287"/>
      <c r="AM92" s="287"/>
      <c r="AN92" s="287"/>
      <c r="AO92" s="287"/>
      <c r="AP92" s="287"/>
      <c r="AQ92" s="287"/>
      <c r="AR92" s="287"/>
      <c r="AS92" s="287"/>
      <c r="AT92" s="287"/>
      <c r="AU92" s="287"/>
      <c r="AV92" s="287"/>
      <c r="AW92" s="287"/>
      <c r="AX92" s="287"/>
      <c r="AY92" s="287"/>
      <c r="AZ92" s="287"/>
      <c r="BA92" s="287"/>
      <c r="BB92" s="287"/>
      <c r="BC92" s="287"/>
      <c r="BD92" s="287"/>
      <c r="BE92" s="287"/>
      <c r="BF92" s="287"/>
      <c r="BG92" s="287"/>
      <c r="BH92" s="287"/>
      <c r="BI92" s="287"/>
      <c r="BJ92" s="287"/>
      <c r="BK92" s="287"/>
      <c r="BL92" s="287"/>
      <c r="BM92" s="287"/>
      <c r="BN92" s="287"/>
      <c r="BO92" s="287"/>
      <c r="BP92" s="287"/>
      <c r="BQ92" s="287"/>
      <c r="BR92" s="287"/>
      <c r="BS92" s="287"/>
    </row>
    <row r="93" spans="2:71" s="30" customFormat="1" ht="20.25" customHeight="1">
      <c r="B93" s="287"/>
      <c r="C93" s="287"/>
      <c r="D93" s="287"/>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287"/>
      <c r="AP93" s="287"/>
      <c r="AQ93" s="287"/>
      <c r="AR93" s="287"/>
      <c r="AS93" s="287"/>
      <c r="AT93" s="287"/>
      <c r="AU93" s="287"/>
      <c r="AV93" s="287"/>
      <c r="AW93" s="287"/>
      <c r="AX93" s="287"/>
      <c r="AY93" s="287"/>
      <c r="AZ93" s="287"/>
      <c r="BA93" s="287"/>
      <c r="BB93" s="287"/>
      <c r="BC93" s="287"/>
      <c r="BD93" s="287"/>
      <c r="BE93" s="287"/>
      <c r="BF93" s="287"/>
      <c r="BG93" s="287"/>
      <c r="BH93" s="287"/>
      <c r="BI93" s="287"/>
      <c r="BJ93" s="287"/>
      <c r="BK93" s="287"/>
      <c r="BL93" s="287"/>
      <c r="BM93" s="287"/>
      <c r="BN93" s="287"/>
      <c r="BO93" s="287"/>
      <c r="BP93" s="287"/>
      <c r="BQ93" s="287"/>
      <c r="BR93" s="287"/>
      <c r="BS93" s="287"/>
    </row>
    <row r="94" spans="2:71" s="30" customFormat="1" ht="20.25" customHeight="1">
      <c r="B94" s="287"/>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287"/>
      <c r="AB94" s="287"/>
      <c r="AC94" s="287"/>
      <c r="AD94" s="287"/>
      <c r="AE94" s="287"/>
      <c r="AF94" s="287"/>
      <c r="AG94" s="287"/>
      <c r="AH94" s="287"/>
      <c r="AI94" s="287"/>
      <c r="AJ94" s="287"/>
      <c r="AK94" s="287"/>
      <c r="AL94" s="287"/>
      <c r="AM94" s="287"/>
      <c r="AN94" s="287"/>
      <c r="AO94" s="287"/>
      <c r="AP94" s="287"/>
      <c r="AQ94" s="287"/>
      <c r="AR94" s="287"/>
      <c r="AS94" s="287"/>
      <c r="AT94" s="287"/>
      <c r="AU94" s="287"/>
      <c r="AV94" s="287"/>
      <c r="AW94" s="287"/>
      <c r="AX94" s="287"/>
      <c r="AY94" s="287"/>
      <c r="AZ94" s="287"/>
      <c r="BA94" s="287"/>
      <c r="BB94" s="287"/>
      <c r="BC94" s="287"/>
      <c r="BD94" s="287"/>
      <c r="BE94" s="287"/>
      <c r="BF94" s="287"/>
      <c r="BG94" s="287"/>
      <c r="BH94" s="287"/>
      <c r="BI94" s="287"/>
      <c r="BJ94" s="287"/>
      <c r="BK94" s="287"/>
      <c r="BL94" s="287"/>
      <c r="BM94" s="287"/>
      <c r="BN94" s="287"/>
      <c r="BO94" s="287"/>
      <c r="BP94" s="287"/>
      <c r="BQ94" s="287"/>
      <c r="BR94" s="287"/>
      <c r="BS94" s="287"/>
    </row>
    <row r="95" spans="2:71" s="30" customFormat="1" ht="20.25" customHeight="1">
      <c r="B95" s="287"/>
      <c r="C95" s="287"/>
      <c r="D95" s="287"/>
      <c r="E95" s="287"/>
      <c r="F95" s="287"/>
      <c r="G95" s="287"/>
      <c r="H95" s="287"/>
      <c r="I95" s="287"/>
      <c r="J95" s="287"/>
      <c r="K95" s="287"/>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287"/>
      <c r="AP95" s="287"/>
      <c r="AQ95" s="287"/>
      <c r="AR95" s="287"/>
      <c r="AS95" s="287"/>
      <c r="AT95" s="287"/>
      <c r="AU95" s="287"/>
      <c r="AV95" s="287"/>
      <c r="AW95" s="287"/>
      <c r="AX95" s="287"/>
      <c r="AY95" s="287"/>
      <c r="AZ95" s="287"/>
      <c r="BA95" s="287"/>
      <c r="BB95" s="287"/>
      <c r="BC95" s="287"/>
      <c r="BD95" s="287"/>
      <c r="BE95" s="287"/>
      <c r="BF95" s="287"/>
      <c r="BG95" s="287"/>
      <c r="BH95" s="287"/>
      <c r="BI95" s="287"/>
      <c r="BJ95" s="287"/>
      <c r="BK95" s="287"/>
      <c r="BL95" s="287"/>
      <c r="BM95" s="287"/>
      <c r="BN95" s="287"/>
      <c r="BO95" s="287"/>
      <c r="BP95" s="287"/>
      <c r="BQ95" s="287"/>
      <c r="BR95" s="287"/>
      <c r="BS95" s="287"/>
    </row>
    <row r="96" spans="2:71" s="30" customFormat="1" ht="20.25" customHeight="1">
      <c r="B96" s="287"/>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287"/>
      <c r="AC96" s="287"/>
      <c r="AD96" s="287"/>
      <c r="AE96" s="287"/>
      <c r="AF96" s="287"/>
      <c r="AG96" s="287"/>
      <c r="AH96" s="287"/>
      <c r="AI96" s="287"/>
      <c r="AJ96" s="287"/>
      <c r="AK96" s="287"/>
      <c r="AL96" s="287"/>
      <c r="AM96" s="287"/>
      <c r="AN96" s="287"/>
      <c r="AO96" s="287"/>
      <c r="AP96" s="287"/>
      <c r="AQ96" s="287"/>
      <c r="AR96" s="287"/>
      <c r="AS96" s="287"/>
      <c r="AT96" s="287"/>
      <c r="AU96" s="287"/>
      <c r="AV96" s="287"/>
      <c r="AW96" s="287"/>
      <c r="AX96" s="287"/>
      <c r="AY96" s="287"/>
      <c r="AZ96" s="287"/>
      <c r="BA96" s="287"/>
      <c r="BB96" s="287"/>
      <c r="BC96" s="287"/>
      <c r="BD96" s="287"/>
      <c r="BE96" s="287"/>
      <c r="BF96" s="287"/>
      <c r="BG96" s="287"/>
      <c r="BH96" s="287"/>
      <c r="BI96" s="287"/>
      <c r="BJ96" s="287"/>
      <c r="BK96" s="287"/>
      <c r="BL96" s="287"/>
      <c r="BM96" s="287"/>
      <c r="BN96" s="287"/>
      <c r="BO96" s="287"/>
      <c r="BP96" s="287"/>
      <c r="BQ96" s="287"/>
      <c r="BR96" s="287"/>
      <c r="BS96" s="287"/>
    </row>
    <row r="97" spans="2:71" s="30" customFormat="1" ht="20.25" customHeight="1">
      <c r="B97" s="287"/>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7"/>
      <c r="AG97" s="287"/>
      <c r="AH97" s="287"/>
      <c r="AI97" s="287"/>
      <c r="AJ97" s="287"/>
      <c r="AK97" s="287"/>
      <c r="AL97" s="287"/>
      <c r="AM97" s="287"/>
      <c r="AN97" s="287"/>
      <c r="AO97" s="287"/>
      <c r="AP97" s="287"/>
      <c r="AQ97" s="287"/>
      <c r="AR97" s="287"/>
      <c r="AS97" s="287"/>
      <c r="AT97" s="287"/>
      <c r="AU97" s="287"/>
      <c r="AV97" s="287"/>
      <c r="AW97" s="287"/>
      <c r="AX97" s="287"/>
      <c r="AY97" s="287"/>
      <c r="AZ97" s="287"/>
      <c r="BA97" s="287"/>
      <c r="BB97" s="287"/>
      <c r="BC97" s="287"/>
      <c r="BD97" s="287"/>
      <c r="BE97" s="287"/>
      <c r="BF97" s="287"/>
      <c r="BG97" s="287"/>
      <c r="BH97" s="287"/>
      <c r="BI97" s="287"/>
      <c r="BJ97" s="287"/>
      <c r="BK97" s="287"/>
      <c r="BL97" s="287"/>
      <c r="BM97" s="287"/>
      <c r="BN97" s="287"/>
      <c r="BO97" s="287"/>
      <c r="BP97" s="287"/>
      <c r="BQ97" s="287"/>
      <c r="BR97" s="287"/>
      <c r="BS97" s="287"/>
    </row>
    <row r="98" spans="2:71" s="30" customFormat="1" ht="20.25" customHeight="1">
      <c r="B98" s="287"/>
      <c r="C98" s="287"/>
      <c r="D98" s="287"/>
      <c r="E98" s="287"/>
      <c r="F98" s="287"/>
      <c r="G98" s="287"/>
      <c r="H98" s="287"/>
      <c r="I98" s="287"/>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287"/>
      <c r="AI98" s="287"/>
      <c r="AJ98" s="287"/>
      <c r="AK98" s="287"/>
      <c r="AL98" s="287"/>
      <c r="AM98" s="287"/>
      <c r="AN98" s="287"/>
      <c r="AO98" s="287"/>
      <c r="AP98" s="287"/>
      <c r="AQ98" s="287"/>
      <c r="AR98" s="287"/>
      <c r="AS98" s="287"/>
      <c r="AT98" s="287"/>
      <c r="AU98" s="287"/>
      <c r="AV98" s="287"/>
      <c r="AW98" s="287"/>
      <c r="AX98" s="287"/>
      <c r="AY98" s="287"/>
      <c r="AZ98" s="287"/>
      <c r="BA98" s="287"/>
      <c r="BB98" s="287"/>
      <c r="BC98" s="287"/>
      <c r="BD98" s="287"/>
      <c r="BE98" s="287"/>
      <c r="BF98" s="287"/>
      <c r="BG98" s="287"/>
      <c r="BH98" s="287"/>
      <c r="BI98" s="287"/>
      <c r="BJ98" s="287"/>
      <c r="BK98" s="287"/>
      <c r="BL98" s="287"/>
      <c r="BM98" s="287"/>
      <c r="BN98" s="287"/>
      <c r="BO98" s="287"/>
      <c r="BP98" s="287"/>
      <c r="BQ98" s="287"/>
      <c r="BR98" s="287"/>
      <c r="BS98" s="287"/>
    </row>
    <row r="99" spans="2:71" s="30" customFormat="1" ht="20.25" customHeight="1">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c r="Z99" s="287"/>
      <c r="AA99" s="287"/>
      <c r="AB99" s="287"/>
      <c r="AC99" s="287"/>
      <c r="AD99" s="287"/>
      <c r="AE99" s="287"/>
      <c r="AF99" s="287"/>
      <c r="AG99" s="287"/>
      <c r="AH99" s="287"/>
      <c r="AI99" s="287"/>
      <c r="AJ99" s="287"/>
      <c r="AK99" s="287"/>
      <c r="AL99" s="287"/>
      <c r="AM99" s="287"/>
      <c r="AN99" s="287"/>
      <c r="AO99" s="287"/>
      <c r="AP99" s="287"/>
      <c r="AQ99" s="287"/>
      <c r="AR99" s="287"/>
      <c r="AS99" s="287"/>
      <c r="AT99" s="287"/>
      <c r="AU99" s="287"/>
      <c r="AV99" s="287"/>
      <c r="AW99" s="287"/>
      <c r="AX99" s="287"/>
      <c r="AY99" s="287"/>
      <c r="AZ99" s="287"/>
      <c r="BA99" s="287"/>
      <c r="BB99" s="287"/>
      <c r="BC99" s="287"/>
      <c r="BD99" s="287"/>
      <c r="BE99" s="287"/>
      <c r="BF99" s="287"/>
      <c r="BG99" s="287"/>
      <c r="BH99" s="287"/>
      <c r="BI99" s="287"/>
      <c r="BJ99" s="287"/>
      <c r="BK99" s="287"/>
      <c r="BL99" s="287"/>
      <c r="BM99" s="287"/>
      <c r="BN99" s="287"/>
      <c r="BO99" s="287"/>
      <c r="BP99" s="287"/>
      <c r="BQ99" s="287"/>
      <c r="BR99" s="287"/>
      <c r="BS99" s="287"/>
    </row>
    <row r="100" spans="2:71" s="43" customFormat="1" ht="15" customHeight="1">
      <c r="B100" s="122"/>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row>
    <row r="101" spans="2:71" s="43" customFormat="1" ht="15" customHeight="1">
      <c r="B101" s="142"/>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row>
    <row r="102" spans="2:71" s="43" customFormat="1" ht="15" customHeight="1">
      <c r="B102" s="142"/>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row>
    <row r="103" spans="2:71" s="30" customFormat="1" ht="20.25" customHeight="1">
      <c r="B103" s="287"/>
      <c r="C103" s="287"/>
      <c r="D103" s="287"/>
      <c r="E103" s="287"/>
      <c r="F103" s="287"/>
      <c r="G103" s="287"/>
      <c r="H103" s="287"/>
      <c r="I103" s="287"/>
      <c r="J103" s="287"/>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287"/>
      <c r="AK103" s="287"/>
      <c r="AL103" s="287"/>
      <c r="AM103" s="287"/>
      <c r="AN103" s="287"/>
      <c r="AO103" s="287"/>
      <c r="AP103" s="287"/>
      <c r="AQ103" s="287"/>
      <c r="AR103" s="287"/>
      <c r="AS103" s="287"/>
      <c r="AT103" s="287"/>
      <c r="AU103" s="287"/>
      <c r="AV103" s="287"/>
      <c r="AW103" s="287"/>
      <c r="AX103" s="287"/>
      <c r="AY103" s="287"/>
      <c r="AZ103" s="287"/>
      <c r="BA103" s="287"/>
      <c r="BB103" s="287"/>
      <c r="BC103" s="287"/>
      <c r="BD103" s="287"/>
      <c r="BE103" s="287"/>
      <c r="BF103" s="287"/>
      <c r="BG103" s="287"/>
      <c r="BH103" s="287"/>
      <c r="BI103" s="287"/>
      <c r="BJ103" s="287"/>
      <c r="BK103" s="287"/>
      <c r="BL103" s="287"/>
      <c r="BM103" s="287"/>
      <c r="BN103" s="287"/>
      <c r="BO103" s="287"/>
      <c r="BP103" s="287"/>
      <c r="BQ103" s="287"/>
      <c r="BR103" s="287"/>
      <c r="BS103" s="287"/>
    </row>
    <row r="104" spans="2:71" s="30" customFormat="1" ht="20.25" customHeight="1">
      <c r="B104" s="287"/>
      <c r="C104" s="287"/>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87"/>
      <c r="AP104" s="287"/>
      <c r="AQ104" s="287"/>
      <c r="AR104" s="287"/>
      <c r="AS104" s="287"/>
      <c r="AT104" s="287"/>
      <c r="AU104" s="287"/>
      <c r="AV104" s="287"/>
      <c r="AW104" s="287"/>
      <c r="AX104" s="287"/>
      <c r="AY104" s="287"/>
      <c r="AZ104" s="287"/>
      <c r="BA104" s="287"/>
      <c r="BB104" s="287"/>
      <c r="BC104" s="287"/>
      <c r="BD104" s="287"/>
      <c r="BE104" s="287"/>
      <c r="BF104" s="287"/>
      <c r="BG104" s="287"/>
      <c r="BH104" s="287"/>
      <c r="BI104" s="287"/>
      <c r="BJ104" s="287"/>
      <c r="BK104" s="287"/>
      <c r="BL104" s="287"/>
      <c r="BM104" s="287"/>
      <c r="BN104" s="287"/>
      <c r="BO104" s="287"/>
      <c r="BP104" s="287"/>
      <c r="BQ104" s="287"/>
      <c r="BR104" s="287"/>
      <c r="BS104" s="287"/>
    </row>
    <row r="105" spans="2:71" s="30" customFormat="1" ht="20.25" customHeight="1">
      <c r="B105" s="287"/>
      <c r="C105" s="287"/>
      <c r="D105" s="287"/>
      <c r="E105" s="287"/>
      <c r="F105" s="287"/>
      <c r="G105" s="287"/>
      <c r="H105" s="287"/>
      <c r="I105" s="287"/>
      <c r="J105" s="287"/>
      <c r="K105" s="287"/>
      <c r="L105" s="287"/>
      <c r="M105" s="287"/>
      <c r="N105" s="287"/>
      <c r="O105" s="287"/>
      <c r="P105" s="287"/>
      <c r="Q105" s="287"/>
      <c r="R105" s="287"/>
      <c r="S105" s="287"/>
      <c r="T105" s="287"/>
      <c r="U105" s="287"/>
      <c r="V105" s="287"/>
      <c r="W105" s="287"/>
      <c r="X105" s="287"/>
      <c r="Y105" s="287"/>
      <c r="Z105" s="287"/>
      <c r="AA105" s="287"/>
      <c r="AB105" s="287"/>
      <c r="AC105" s="287"/>
      <c r="AD105" s="287"/>
      <c r="AE105" s="287"/>
      <c r="AF105" s="287"/>
      <c r="AG105" s="287"/>
      <c r="AH105" s="287"/>
      <c r="AI105" s="287"/>
      <c r="AJ105" s="287"/>
      <c r="AK105" s="287"/>
      <c r="AL105" s="287"/>
      <c r="AM105" s="287"/>
      <c r="AN105" s="287"/>
      <c r="AO105" s="287"/>
      <c r="AP105" s="287"/>
      <c r="AQ105" s="287"/>
      <c r="AR105" s="287"/>
      <c r="AS105" s="287"/>
      <c r="AT105" s="287"/>
      <c r="AU105" s="287"/>
      <c r="AV105" s="287"/>
      <c r="AW105" s="287"/>
      <c r="AX105" s="287"/>
      <c r="AY105" s="287"/>
      <c r="AZ105" s="287"/>
      <c r="BA105" s="287"/>
      <c r="BB105" s="287"/>
      <c r="BC105" s="287"/>
      <c r="BD105" s="287"/>
      <c r="BE105" s="287"/>
      <c r="BF105" s="287"/>
      <c r="BG105" s="287"/>
      <c r="BH105" s="287"/>
      <c r="BI105" s="287"/>
      <c r="BJ105" s="287"/>
      <c r="BK105" s="287"/>
      <c r="BL105" s="287"/>
      <c r="BM105" s="287"/>
      <c r="BN105" s="287"/>
      <c r="BO105" s="287"/>
      <c r="BP105" s="287"/>
      <c r="BQ105" s="287"/>
      <c r="BR105" s="287"/>
      <c r="BS105" s="287"/>
    </row>
    <row r="106" spans="2:71" s="30" customFormat="1" ht="20.25" customHeight="1">
      <c r="B106" s="287"/>
      <c r="C106" s="287"/>
      <c r="D106" s="287"/>
      <c r="E106" s="287"/>
      <c r="F106" s="287"/>
      <c r="G106" s="287"/>
      <c r="H106" s="287"/>
      <c r="I106" s="287"/>
      <c r="J106" s="287"/>
      <c r="K106" s="287"/>
      <c r="L106" s="287"/>
      <c r="M106" s="287"/>
      <c r="N106" s="287"/>
      <c r="O106" s="287"/>
      <c r="P106" s="287"/>
      <c r="Q106" s="287"/>
      <c r="R106" s="287"/>
      <c r="S106" s="287"/>
      <c r="T106" s="287"/>
      <c r="U106" s="287"/>
      <c r="V106" s="287"/>
      <c r="W106" s="287"/>
      <c r="X106" s="287"/>
      <c r="Y106" s="287"/>
      <c r="Z106" s="287"/>
      <c r="AA106" s="287"/>
      <c r="AB106" s="287"/>
      <c r="AC106" s="287"/>
      <c r="AD106" s="287"/>
      <c r="AE106" s="287"/>
      <c r="AF106" s="287"/>
      <c r="AG106" s="287"/>
      <c r="AH106" s="287"/>
      <c r="AI106" s="287"/>
      <c r="AJ106" s="287"/>
      <c r="AK106" s="287"/>
      <c r="AL106" s="287"/>
      <c r="AM106" s="287"/>
      <c r="AN106" s="287"/>
      <c r="AO106" s="287"/>
      <c r="AP106" s="287"/>
      <c r="AQ106" s="287"/>
      <c r="AR106" s="287"/>
      <c r="AS106" s="287"/>
      <c r="AT106" s="287"/>
      <c r="AU106" s="287"/>
      <c r="AV106" s="287"/>
      <c r="AW106" s="287"/>
      <c r="AX106" s="287"/>
      <c r="AY106" s="287"/>
      <c r="AZ106" s="287"/>
      <c r="BA106" s="287"/>
      <c r="BB106" s="287"/>
      <c r="BC106" s="287"/>
      <c r="BD106" s="287"/>
      <c r="BE106" s="287"/>
      <c r="BF106" s="287"/>
      <c r="BG106" s="287"/>
      <c r="BH106" s="287"/>
      <c r="BI106" s="287"/>
      <c r="BJ106" s="287"/>
      <c r="BK106" s="287"/>
      <c r="BL106" s="287"/>
      <c r="BM106" s="287"/>
      <c r="BN106" s="287"/>
      <c r="BO106" s="287"/>
      <c r="BP106" s="287"/>
      <c r="BQ106" s="287"/>
      <c r="BR106" s="287"/>
      <c r="BS106" s="287"/>
    </row>
    <row r="107" spans="2:71" s="30" customFormat="1" ht="20.25" customHeight="1">
      <c r="B107" s="287"/>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287"/>
      <c r="AC107" s="287"/>
      <c r="AD107" s="287"/>
      <c r="AE107" s="287"/>
      <c r="AF107" s="287"/>
      <c r="AG107" s="287"/>
      <c r="AH107" s="287"/>
      <c r="AI107" s="287"/>
      <c r="AJ107" s="287"/>
      <c r="AK107" s="287"/>
      <c r="AL107" s="287"/>
      <c r="AM107" s="287"/>
      <c r="AN107" s="287"/>
      <c r="AO107" s="287"/>
      <c r="AP107" s="287"/>
      <c r="AQ107" s="287"/>
      <c r="AR107" s="287"/>
      <c r="AS107" s="287"/>
      <c r="AT107" s="287"/>
      <c r="AU107" s="287"/>
      <c r="AV107" s="287"/>
      <c r="AW107" s="287"/>
      <c r="AX107" s="287"/>
      <c r="AY107" s="287"/>
      <c r="AZ107" s="287"/>
      <c r="BA107" s="287"/>
      <c r="BB107" s="287"/>
      <c r="BC107" s="287"/>
      <c r="BD107" s="287"/>
      <c r="BE107" s="287"/>
      <c r="BF107" s="287"/>
      <c r="BG107" s="287"/>
      <c r="BH107" s="287"/>
      <c r="BI107" s="287"/>
      <c r="BJ107" s="287"/>
      <c r="BK107" s="287"/>
      <c r="BL107" s="287"/>
      <c r="BM107" s="287"/>
      <c r="BN107" s="287"/>
      <c r="BO107" s="287"/>
      <c r="BP107" s="287"/>
      <c r="BQ107" s="287"/>
      <c r="BR107" s="287"/>
      <c r="BS107" s="287"/>
    </row>
    <row r="108" spans="2:71" s="30" customFormat="1" ht="20.25" customHeight="1">
      <c r="B108" s="287"/>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87"/>
      <c r="AK108" s="287"/>
      <c r="AL108" s="287"/>
      <c r="AM108" s="287"/>
      <c r="AN108" s="287"/>
      <c r="AO108" s="287"/>
      <c r="AP108" s="287"/>
      <c r="AQ108" s="287"/>
      <c r="AR108" s="287"/>
      <c r="AS108" s="287"/>
      <c r="AT108" s="287"/>
      <c r="AU108" s="287"/>
      <c r="AV108" s="287"/>
      <c r="AW108" s="287"/>
      <c r="AX108" s="287"/>
      <c r="AY108" s="287"/>
      <c r="AZ108" s="287"/>
      <c r="BA108" s="287"/>
      <c r="BB108" s="287"/>
      <c r="BC108" s="287"/>
      <c r="BD108" s="287"/>
      <c r="BE108" s="287"/>
      <c r="BF108" s="287"/>
      <c r="BG108" s="287"/>
      <c r="BH108" s="287"/>
      <c r="BI108" s="287"/>
      <c r="BJ108" s="287"/>
      <c r="BK108" s="287"/>
      <c r="BL108" s="287"/>
      <c r="BM108" s="287"/>
      <c r="BN108" s="287"/>
      <c r="BO108" s="287"/>
      <c r="BP108" s="287"/>
      <c r="BQ108" s="287"/>
      <c r="BR108" s="287"/>
      <c r="BS108" s="287"/>
    </row>
    <row r="109" spans="2:71" s="30" customFormat="1" ht="20.25" customHeight="1">
      <c r="B109" s="287"/>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c r="AK109" s="287"/>
      <c r="AL109" s="287"/>
      <c r="AM109" s="287"/>
      <c r="AN109" s="287"/>
      <c r="AO109" s="287"/>
      <c r="AP109" s="287"/>
      <c r="AQ109" s="287"/>
      <c r="AR109" s="287"/>
      <c r="AS109" s="287"/>
      <c r="AT109" s="287"/>
      <c r="AU109" s="287"/>
      <c r="AV109" s="287"/>
      <c r="AW109" s="287"/>
      <c r="AX109" s="287"/>
      <c r="AY109" s="287"/>
      <c r="AZ109" s="287"/>
      <c r="BA109" s="287"/>
      <c r="BB109" s="287"/>
      <c r="BC109" s="287"/>
      <c r="BD109" s="287"/>
      <c r="BE109" s="287"/>
      <c r="BF109" s="287"/>
      <c r="BG109" s="287"/>
      <c r="BH109" s="287"/>
      <c r="BI109" s="287"/>
      <c r="BJ109" s="287"/>
      <c r="BK109" s="287"/>
      <c r="BL109" s="287"/>
      <c r="BM109" s="287"/>
      <c r="BN109" s="287"/>
      <c r="BO109" s="287"/>
      <c r="BP109" s="287"/>
      <c r="BQ109" s="287"/>
      <c r="BR109" s="287"/>
      <c r="BS109" s="287"/>
    </row>
    <row r="110" spans="2:71" s="30" customFormat="1" ht="20.25" customHeight="1">
      <c r="B110" s="287"/>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287"/>
      <c r="Z110" s="287"/>
      <c r="AA110" s="287"/>
      <c r="AB110" s="287"/>
      <c r="AC110" s="287"/>
      <c r="AD110" s="287"/>
      <c r="AE110" s="287"/>
      <c r="AF110" s="287"/>
      <c r="AG110" s="287"/>
      <c r="AH110" s="287"/>
      <c r="AI110" s="287"/>
      <c r="AJ110" s="287"/>
      <c r="AK110" s="287"/>
      <c r="AL110" s="287"/>
      <c r="AM110" s="287"/>
      <c r="AN110" s="287"/>
      <c r="AO110" s="287"/>
      <c r="AP110" s="287"/>
      <c r="AQ110" s="287"/>
      <c r="AR110" s="287"/>
      <c r="AS110" s="287"/>
      <c r="AT110" s="287"/>
      <c r="AU110" s="287"/>
      <c r="AV110" s="287"/>
      <c r="AW110" s="287"/>
      <c r="AX110" s="287"/>
      <c r="AY110" s="287"/>
      <c r="AZ110" s="287"/>
      <c r="BA110" s="287"/>
      <c r="BB110" s="287"/>
      <c r="BC110" s="287"/>
      <c r="BD110" s="287"/>
      <c r="BE110" s="287"/>
      <c r="BF110" s="287"/>
      <c r="BG110" s="287"/>
      <c r="BH110" s="287"/>
      <c r="BI110" s="287"/>
      <c r="BJ110" s="287"/>
      <c r="BK110" s="287"/>
      <c r="BL110" s="287"/>
      <c r="BM110" s="287"/>
      <c r="BN110" s="287"/>
      <c r="BO110" s="287"/>
      <c r="BP110" s="287"/>
      <c r="BQ110" s="287"/>
      <c r="BR110" s="287"/>
      <c r="BS110" s="287"/>
    </row>
    <row r="111" spans="2:71" s="30" customFormat="1" ht="20.25" customHeight="1">
      <c r="B111" s="287"/>
      <c r="C111" s="287"/>
      <c r="D111" s="287"/>
      <c r="E111" s="287"/>
      <c r="F111" s="287"/>
      <c r="G111" s="287"/>
      <c r="H111" s="287"/>
      <c r="I111" s="287"/>
      <c r="J111" s="287"/>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87"/>
      <c r="AP111" s="287"/>
      <c r="AQ111" s="287"/>
      <c r="AR111" s="287"/>
      <c r="AS111" s="287"/>
      <c r="AT111" s="287"/>
      <c r="AU111" s="287"/>
      <c r="AV111" s="287"/>
      <c r="AW111" s="287"/>
      <c r="AX111" s="287"/>
      <c r="AY111" s="287"/>
      <c r="AZ111" s="287"/>
      <c r="BA111" s="287"/>
      <c r="BB111" s="287"/>
      <c r="BC111" s="287"/>
      <c r="BD111" s="287"/>
      <c r="BE111" s="287"/>
      <c r="BF111" s="287"/>
      <c r="BG111" s="287"/>
      <c r="BH111" s="287"/>
      <c r="BI111" s="287"/>
      <c r="BJ111" s="287"/>
      <c r="BK111" s="287"/>
      <c r="BL111" s="287"/>
      <c r="BM111" s="287"/>
      <c r="BN111" s="287"/>
      <c r="BO111" s="287"/>
      <c r="BP111" s="287"/>
      <c r="BQ111" s="287"/>
      <c r="BR111" s="287"/>
      <c r="BS111" s="287"/>
    </row>
    <row r="112" spans="2:71" s="30" customFormat="1" ht="20.25" customHeight="1">
      <c r="B112" s="287"/>
      <c r="C112" s="287"/>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7"/>
      <c r="AA112" s="287"/>
      <c r="AB112" s="287"/>
      <c r="AC112" s="287"/>
      <c r="AD112" s="287"/>
      <c r="AE112" s="287"/>
      <c r="AF112" s="287"/>
      <c r="AG112" s="287"/>
      <c r="AH112" s="287"/>
      <c r="AI112" s="287"/>
      <c r="AJ112" s="287"/>
      <c r="AK112" s="287"/>
      <c r="AL112" s="287"/>
      <c r="AM112" s="287"/>
      <c r="AN112" s="287"/>
      <c r="AO112" s="287"/>
      <c r="AP112" s="287"/>
      <c r="AQ112" s="287"/>
      <c r="AR112" s="287"/>
      <c r="AS112" s="287"/>
      <c r="AT112" s="287"/>
      <c r="AU112" s="287"/>
      <c r="AV112" s="287"/>
      <c r="AW112" s="287"/>
      <c r="AX112" s="287"/>
      <c r="AY112" s="287"/>
      <c r="AZ112" s="287"/>
      <c r="BA112" s="287"/>
      <c r="BB112" s="287"/>
      <c r="BC112" s="287"/>
      <c r="BD112" s="287"/>
      <c r="BE112" s="287"/>
      <c r="BF112" s="287"/>
      <c r="BG112" s="287"/>
      <c r="BH112" s="287"/>
      <c r="BI112" s="287"/>
      <c r="BJ112" s="287"/>
      <c r="BK112" s="287"/>
      <c r="BL112" s="287"/>
      <c r="BM112" s="287"/>
      <c r="BN112" s="287"/>
      <c r="BO112" s="287"/>
      <c r="BP112" s="287"/>
      <c r="BQ112" s="287"/>
      <c r="BR112" s="287"/>
      <c r="BS112" s="287"/>
    </row>
    <row r="113" spans="2:71" s="30" customFormat="1" ht="20.25" customHeight="1">
      <c r="B113" s="287"/>
      <c r="C113" s="287"/>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287"/>
      <c r="AA113" s="287"/>
      <c r="AB113" s="287"/>
      <c r="AC113" s="287"/>
      <c r="AD113" s="287"/>
      <c r="AE113" s="287"/>
      <c r="AF113" s="287"/>
      <c r="AG113" s="287"/>
      <c r="AH113" s="287"/>
      <c r="AI113" s="287"/>
      <c r="AJ113" s="287"/>
      <c r="AK113" s="287"/>
      <c r="AL113" s="287"/>
      <c r="AM113" s="287"/>
      <c r="AN113" s="287"/>
      <c r="AO113" s="287"/>
      <c r="AP113" s="287"/>
      <c r="AQ113" s="287"/>
      <c r="AR113" s="287"/>
      <c r="AS113" s="287"/>
      <c r="AT113" s="287"/>
      <c r="AU113" s="287"/>
      <c r="AV113" s="287"/>
      <c r="AW113" s="287"/>
      <c r="AX113" s="287"/>
      <c r="AY113" s="287"/>
      <c r="AZ113" s="287"/>
      <c r="BA113" s="287"/>
      <c r="BB113" s="287"/>
      <c r="BC113" s="287"/>
      <c r="BD113" s="287"/>
      <c r="BE113" s="287"/>
      <c r="BF113" s="287"/>
      <c r="BG113" s="287"/>
      <c r="BH113" s="287"/>
      <c r="BI113" s="287"/>
      <c r="BJ113" s="287"/>
      <c r="BK113" s="287"/>
      <c r="BL113" s="287"/>
      <c r="BM113" s="287"/>
      <c r="BN113" s="287"/>
      <c r="BO113" s="287"/>
      <c r="BP113" s="287"/>
      <c r="BQ113" s="287"/>
      <c r="BR113" s="287"/>
      <c r="BS113" s="287"/>
    </row>
    <row r="114" spans="2:71" s="43" customFormat="1" ht="15" customHeight="1">
      <c r="B114" s="122"/>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row>
    <row r="115" spans="2:71" s="43" customFormat="1" ht="15" customHeight="1">
      <c r="B115" s="142"/>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row>
    <row r="116" spans="2:71" s="30" customFormat="1" ht="20.25" customHeight="1">
      <c r="B116" s="287"/>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287"/>
      <c r="AA116" s="287"/>
      <c r="AB116" s="287"/>
      <c r="AC116" s="287"/>
      <c r="AD116" s="287"/>
      <c r="AE116" s="287"/>
      <c r="AF116" s="287"/>
      <c r="AG116" s="287"/>
      <c r="AH116" s="287"/>
      <c r="AI116" s="287"/>
      <c r="AJ116" s="287"/>
      <c r="AK116" s="287"/>
      <c r="AL116" s="287"/>
      <c r="AM116" s="287"/>
      <c r="AN116" s="287"/>
      <c r="AO116" s="287"/>
      <c r="AP116" s="287"/>
      <c r="AQ116" s="287"/>
      <c r="AR116" s="287"/>
      <c r="AS116" s="287"/>
      <c r="AT116" s="287"/>
      <c r="AU116" s="287"/>
      <c r="AV116" s="287"/>
      <c r="AW116" s="287"/>
      <c r="AX116" s="287"/>
      <c r="AY116" s="287"/>
      <c r="AZ116" s="287"/>
      <c r="BA116" s="287"/>
      <c r="BB116" s="287"/>
      <c r="BC116" s="287"/>
      <c r="BD116" s="287"/>
      <c r="BE116" s="287"/>
      <c r="BF116" s="287"/>
      <c r="BG116" s="287"/>
      <c r="BH116" s="287"/>
      <c r="BI116" s="287"/>
      <c r="BJ116" s="287"/>
      <c r="BK116" s="287"/>
      <c r="BL116" s="287"/>
      <c r="BM116" s="287"/>
      <c r="BN116" s="287"/>
      <c r="BO116" s="287"/>
      <c r="BP116" s="287"/>
      <c r="BQ116" s="287"/>
      <c r="BR116" s="287"/>
      <c r="BS116" s="287"/>
    </row>
    <row r="117" spans="2:71" s="30" customFormat="1" ht="20.25" customHeight="1">
      <c r="B117" s="287"/>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7"/>
      <c r="Z117" s="287"/>
      <c r="AA117" s="287"/>
      <c r="AB117" s="287"/>
      <c r="AC117" s="287"/>
      <c r="AD117" s="287"/>
      <c r="AE117" s="287"/>
      <c r="AF117" s="287"/>
      <c r="AG117" s="287"/>
      <c r="AH117" s="287"/>
      <c r="AI117" s="287"/>
      <c r="AJ117" s="287"/>
      <c r="AK117" s="287"/>
      <c r="AL117" s="287"/>
      <c r="AM117" s="287"/>
      <c r="AN117" s="287"/>
      <c r="AO117" s="287"/>
      <c r="AP117" s="287"/>
      <c r="AQ117" s="287"/>
      <c r="AR117" s="287"/>
      <c r="AS117" s="287"/>
      <c r="AT117" s="287"/>
      <c r="AU117" s="287"/>
      <c r="AV117" s="287"/>
      <c r="AW117" s="287"/>
      <c r="AX117" s="287"/>
      <c r="AY117" s="287"/>
      <c r="AZ117" s="287"/>
      <c r="BA117" s="287"/>
      <c r="BB117" s="287"/>
      <c r="BC117" s="287"/>
      <c r="BD117" s="287"/>
      <c r="BE117" s="287"/>
      <c r="BF117" s="287"/>
      <c r="BG117" s="287"/>
      <c r="BH117" s="287"/>
      <c r="BI117" s="287"/>
      <c r="BJ117" s="287"/>
      <c r="BK117" s="287"/>
      <c r="BL117" s="287"/>
      <c r="BM117" s="287"/>
      <c r="BN117" s="287"/>
      <c r="BO117" s="287"/>
      <c r="BP117" s="287"/>
      <c r="BQ117" s="287"/>
      <c r="BR117" s="287"/>
      <c r="BS117" s="287"/>
    </row>
    <row r="118" spans="2:71" s="30" customFormat="1" ht="20.25" customHeight="1">
      <c r="B118" s="287"/>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287"/>
      <c r="AC118" s="287"/>
      <c r="AD118" s="287"/>
      <c r="AE118" s="287"/>
      <c r="AF118" s="287"/>
      <c r="AG118" s="287"/>
      <c r="AH118" s="287"/>
      <c r="AI118" s="287"/>
      <c r="AJ118" s="287"/>
      <c r="AK118" s="287"/>
      <c r="AL118" s="287"/>
      <c r="AM118" s="287"/>
      <c r="AN118" s="287"/>
      <c r="AO118" s="287"/>
      <c r="AP118" s="287"/>
      <c r="AQ118" s="287"/>
      <c r="AR118" s="287"/>
      <c r="AS118" s="287"/>
      <c r="AT118" s="287"/>
      <c r="AU118" s="287"/>
      <c r="AV118" s="287"/>
      <c r="AW118" s="287"/>
      <c r="AX118" s="287"/>
      <c r="AY118" s="287"/>
      <c r="AZ118" s="287"/>
      <c r="BA118" s="287"/>
      <c r="BB118" s="287"/>
      <c r="BC118" s="287"/>
      <c r="BD118" s="287"/>
      <c r="BE118" s="287"/>
      <c r="BF118" s="287"/>
      <c r="BG118" s="287"/>
      <c r="BH118" s="287"/>
      <c r="BI118" s="287"/>
      <c r="BJ118" s="287"/>
      <c r="BK118" s="287"/>
      <c r="BL118" s="287"/>
      <c r="BM118" s="287"/>
      <c r="BN118" s="287"/>
      <c r="BO118" s="287"/>
      <c r="BP118" s="287"/>
      <c r="BQ118" s="287"/>
      <c r="BR118" s="287"/>
      <c r="BS118" s="287"/>
    </row>
    <row r="119" spans="2:71" s="30" customFormat="1" ht="20.25" customHeight="1">
      <c r="B119" s="287"/>
      <c r="C119" s="287"/>
      <c r="D119" s="287"/>
      <c r="E119" s="287"/>
      <c r="F119" s="287"/>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c r="AL119" s="287"/>
      <c r="AM119" s="287"/>
      <c r="AN119" s="287"/>
      <c r="AO119" s="287"/>
      <c r="AP119" s="287"/>
      <c r="AQ119" s="287"/>
      <c r="AR119" s="287"/>
      <c r="AS119" s="287"/>
      <c r="AT119" s="287"/>
      <c r="AU119" s="287"/>
      <c r="AV119" s="287"/>
      <c r="AW119" s="287"/>
      <c r="AX119" s="287"/>
      <c r="AY119" s="287"/>
      <c r="AZ119" s="287"/>
      <c r="BA119" s="287"/>
      <c r="BB119" s="287"/>
      <c r="BC119" s="287"/>
      <c r="BD119" s="287"/>
      <c r="BE119" s="287"/>
      <c r="BF119" s="287"/>
      <c r="BG119" s="287"/>
      <c r="BH119" s="287"/>
      <c r="BI119" s="287"/>
      <c r="BJ119" s="287"/>
      <c r="BK119" s="287"/>
      <c r="BL119" s="287"/>
      <c r="BM119" s="287"/>
      <c r="BN119" s="287"/>
      <c r="BO119" s="287"/>
      <c r="BP119" s="287"/>
      <c r="BQ119" s="287"/>
      <c r="BR119" s="287"/>
      <c r="BS119" s="287"/>
    </row>
    <row r="120" spans="2:71" s="30" customFormat="1" ht="20.25" customHeight="1">
      <c r="B120" s="287"/>
      <c r="C120" s="287"/>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287"/>
      <c r="Z120" s="287"/>
      <c r="AA120" s="287"/>
      <c r="AB120" s="287"/>
      <c r="AC120" s="287"/>
      <c r="AD120" s="287"/>
      <c r="AE120" s="287"/>
      <c r="AF120" s="287"/>
      <c r="AG120" s="287"/>
      <c r="AH120" s="287"/>
      <c r="AI120" s="287"/>
      <c r="AJ120" s="287"/>
      <c r="AK120" s="287"/>
      <c r="AL120" s="287"/>
      <c r="AM120" s="287"/>
      <c r="AN120" s="287"/>
      <c r="AO120" s="287"/>
      <c r="AP120" s="287"/>
      <c r="AQ120" s="287"/>
      <c r="AR120" s="287"/>
      <c r="AS120" s="287"/>
      <c r="AT120" s="287"/>
      <c r="AU120" s="287"/>
      <c r="AV120" s="287"/>
      <c r="AW120" s="287"/>
      <c r="AX120" s="287"/>
      <c r="AY120" s="287"/>
      <c r="AZ120" s="287"/>
      <c r="BA120" s="287"/>
      <c r="BB120" s="287"/>
      <c r="BC120" s="287"/>
      <c r="BD120" s="287"/>
      <c r="BE120" s="287"/>
      <c r="BF120" s="287"/>
      <c r="BG120" s="287"/>
      <c r="BH120" s="287"/>
      <c r="BI120" s="287"/>
      <c r="BJ120" s="287"/>
      <c r="BK120" s="287"/>
      <c r="BL120" s="287"/>
      <c r="BM120" s="287"/>
      <c r="BN120" s="287"/>
      <c r="BO120" s="287"/>
      <c r="BP120" s="287"/>
      <c r="BQ120" s="287"/>
      <c r="BR120" s="287"/>
      <c r="BS120" s="287"/>
    </row>
    <row r="121" spans="2:71" s="30" customFormat="1" ht="20.25" customHeight="1">
      <c r="B121" s="287"/>
      <c r="C121" s="287"/>
      <c r="D121" s="287"/>
      <c r="E121" s="287"/>
      <c r="F121" s="287"/>
      <c r="G121" s="287"/>
      <c r="H121" s="287"/>
      <c r="I121" s="287"/>
      <c r="J121" s="287"/>
      <c r="K121" s="287"/>
      <c r="L121" s="287"/>
      <c r="M121" s="287"/>
      <c r="N121" s="287"/>
      <c r="O121" s="287"/>
      <c r="P121" s="287"/>
      <c r="Q121" s="287"/>
      <c r="R121" s="287"/>
      <c r="S121" s="287"/>
      <c r="T121" s="287"/>
      <c r="U121" s="287"/>
      <c r="V121" s="287"/>
      <c r="W121" s="287"/>
      <c r="X121" s="287"/>
      <c r="Y121" s="287"/>
      <c r="Z121" s="287"/>
      <c r="AA121" s="287"/>
      <c r="AB121" s="287"/>
      <c r="AC121" s="287"/>
      <c r="AD121" s="287"/>
      <c r="AE121" s="287"/>
      <c r="AF121" s="287"/>
      <c r="AG121" s="287"/>
      <c r="AH121" s="287"/>
      <c r="AI121" s="287"/>
      <c r="AJ121" s="287"/>
      <c r="AK121" s="287"/>
      <c r="AL121" s="287"/>
      <c r="AM121" s="287"/>
      <c r="AN121" s="287"/>
      <c r="AO121" s="287"/>
      <c r="AP121" s="287"/>
      <c r="AQ121" s="287"/>
      <c r="AR121" s="287"/>
      <c r="AS121" s="287"/>
      <c r="AT121" s="287"/>
      <c r="AU121" s="287"/>
      <c r="AV121" s="287"/>
      <c r="AW121" s="287"/>
      <c r="AX121" s="287"/>
      <c r="AY121" s="287"/>
      <c r="AZ121" s="287"/>
      <c r="BA121" s="287"/>
      <c r="BB121" s="287"/>
      <c r="BC121" s="287"/>
      <c r="BD121" s="287"/>
      <c r="BE121" s="287"/>
      <c r="BF121" s="287"/>
      <c r="BG121" s="287"/>
      <c r="BH121" s="287"/>
      <c r="BI121" s="287"/>
      <c r="BJ121" s="287"/>
      <c r="BK121" s="287"/>
      <c r="BL121" s="287"/>
      <c r="BM121" s="287"/>
      <c r="BN121" s="287"/>
      <c r="BO121" s="287"/>
      <c r="BP121" s="287"/>
      <c r="BQ121" s="287"/>
      <c r="BR121" s="287"/>
      <c r="BS121" s="287"/>
    </row>
    <row r="122" spans="2:71" s="30" customFormat="1" ht="20.25" customHeight="1">
      <c r="B122" s="287"/>
      <c r="C122" s="287"/>
      <c r="D122" s="287"/>
      <c r="E122" s="287"/>
      <c r="F122" s="287"/>
      <c r="G122" s="287"/>
      <c r="H122" s="287"/>
      <c r="I122" s="287"/>
      <c r="J122" s="287"/>
      <c r="K122" s="287"/>
      <c r="L122" s="287"/>
      <c r="M122" s="287"/>
      <c r="N122" s="287"/>
      <c r="O122" s="287"/>
      <c r="P122" s="287"/>
      <c r="Q122" s="287"/>
      <c r="R122" s="287"/>
      <c r="S122" s="287"/>
      <c r="T122" s="287"/>
      <c r="U122" s="287"/>
      <c r="V122" s="287"/>
      <c r="W122" s="287"/>
      <c r="X122" s="287"/>
      <c r="Y122" s="287"/>
      <c r="Z122" s="287"/>
      <c r="AA122" s="287"/>
      <c r="AB122" s="287"/>
      <c r="AC122" s="287"/>
      <c r="AD122" s="287"/>
      <c r="AE122" s="287"/>
      <c r="AF122" s="287"/>
      <c r="AG122" s="287"/>
      <c r="AH122" s="287"/>
      <c r="AI122" s="287"/>
      <c r="AJ122" s="287"/>
      <c r="AK122" s="287"/>
      <c r="AL122" s="287"/>
      <c r="AM122" s="287"/>
      <c r="AN122" s="287"/>
      <c r="AO122" s="287"/>
      <c r="AP122" s="287"/>
      <c r="AQ122" s="287"/>
      <c r="AR122" s="287"/>
      <c r="AS122" s="287"/>
      <c r="AT122" s="287"/>
      <c r="AU122" s="287"/>
      <c r="AV122" s="287"/>
      <c r="AW122" s="287"/>
      <c r="AX122" s="287"/>
      <c r="AY122" s="287"/>
      <c r="AZ122" s="287"/>
      <c r="BA122" s="287"/>
      <c r="BB122" s="287"/>
      <c r="BC122" s="287"/>
      <c r="BD122" s="287"/>
      <c r="BE122" s="287"/>
      <c r="BF122" s="287"/>
      <c r="BG122" s="287"/>
      <c r="BH122" s="287"/>
      <c r="BI122" s="287"/>
      <c r="BJ122" s="287"/>
      <c r="BK122" s="287"/>
      <c r="BL122" s="287"/>
      <c r="BM122" s="287"/>
      <c r="BN122" s="287"/>
      <c r="BO122" s="287"/>
      <c r="BP122" s="287"/>
      <c r="BQ122" s="287"/>
      <c r="BR122" s="287"/>
      <c r="BS122" s="287"/>
    </row>
    <row r="123" spans="2:71" s="30" customFormat="1" ht="20.25" customHeight="1">
      <c r="B123" s="287"/>
      <c r="C123" s="287"/>
      <c r="D123" s="287"/>
      <c r="E123" s="287"/>
      <c r="F123" s="287"/>
      <c r="G123" s="287"/>
      <c r="H123" s="287"/>
      <c r="I123" s="287"/>
      <c r="J123" s="287"/>
      <c r="K123" s="287"/>
      <c r="L123" s="287"/>
      <c r="M123" s="287"/>
      <c r="N123" s="287"/>
      <c r="O123" s="287"/>
      <c r="P123" s="287"/>
      <c r="Q123" s="287"/>
      <c r="R123" s="287"/>
      <c r="S123" s="287"/>
      <c r="T123" s="287"/>
      <c r="U123" s="287"/>
      <c r="V123" s="287"/>
      <c r="W123" s="287"/>
      <c r="X123" s="287"/>
      <c r="Y123" s="287"/>
      <c r="Z123" s="287"/>
      <c r="AA123" s="287"/>
      <c r="AB123" s="287"/>
      <c r="AC123" s="287"/>
      <c r="AD123" s="287"/>
      <c r="AE123" s="287"/>
      <c r="AF123" s="287"/>
      <c r="AG123" s="287"/>
      <c r="AH123" s="287"/>
      <c r="AI123" s="287"/>
      <c r="AJ123" s="287"/>
      <c r="AK123" s="287"/>
      <c r="AL123" s="287"/>
      <c r="AM123" s="287"/>
      <c r="AN123" s="287"/>
      <c r="AO123" s="287"/>
      <c r="AP123" s="287"/>
      <c r="AQ123" s="287"/>
      <c r="AR123" s="287"/>
      <c r="AS123" s="287"/>
      <c r="AT123" s="287"/>
      <c r="AU123" s="287"/>
      <c r="AV123" s="287"/>
      <c r="AW123" s="287"/>
      <c r="AX123" s="287"/>
      <c r="AY123" s="287"/>
      <c r="AZ123" s="287"/>
      <c r="BA123" s="287"/>
      <c r="BB123" s="287"/>
      <c r="BC123" s="287"/>
      <c r="BD123" s="287"/>
      <c r="BE123" s="287"/>
      <c r="BF123" s="287"/>
      <c r="BG123" s="287"/>
      <c r="BH123" s="287"/>
      <c r="BI123" s="287"/>
      <c r="BJ123" s="287"/>
      <c r="BK123" s="287"/>
      <c r="BL123" s="287"/>
      <c r="BM123" s="287"/>
      <c r="BN123" s="287"/>
      <c r="BO123" s="287"/>
      <c r="BP123" s="287"/>
      <c r="BQ123" s="287"/>
      <c r="BR123" s="287"/>
      <c r="BS123" s="287"/>
    </row>
    <row r="124" spans="2:71" s="30" customFormat="1" ht="20.25" customHeight="1">
      <c r="B124" s="287"/>
      <c r="C124" s="287"/>
      <c r="D124" s="287"/>
      <c r="E124" s="287"/>
      <c r="F124" s="287"/>
      <c r="G124" s="287"/>
      <c r="H124" s="287"/>
      <c r="I124" s="287"/>
      <c r="J124" s="287"/>
      <c r="K124" s="287"/>
      <c r="L124" s="287"/>
      <c r="M124" s="287"/>
      <c r="N124" s="287"/>
      <c r="O124" s="287"/>
      <c r="P124" s="287"/>
      <c r="Q124" s="287"/>
      <c r="R124" s="287"/>
      <c r="S124" s="287"/>
      <c r="T124" s="287"/>
      <c r="U124" s="287"/>
      <c r="V124" s="287"/>
      <c r="W124" s="287"/>
      <c r="X124" s="287"/>
      <c r="Y124" s="287"/>
      <c r="Z124" s="287"/>
      <c r="AA124" s="287"/>
      <c r="AB124" s="287"/>
      <c r="AC124" s="287"/>
      <c r="AD124" s="287"/>
      <c r="AE124" s="287"/>
      <c r="AF124" s="287"/>
      <c r="AG124" s="287"/>
      <c r="AH124" s="287"/>
      <c r="AI124" s="287"/>
      <c r="AJ124" s="287"/>
      <c r="AK124" s="287"/>
      <c r="AL124" s="287"/>
      <c r="AM124" s="287"/>
      <c r="AN124" s="287"/>
      <c r="AO124" s="287"/>
      <c r="AP124" s="287"/>
      <c r="AQ124" s="287"/>
      <c r="AR124" s="287"/>
      <c r="AS124" s="287"/>
      <c r="AT124" s="287"/>
      <c r="AU124" s="287"/>
      <c r="AV124" s="287"/>
      <c r="AW124" s="287"/>
      <c r="AX124" s="287"/>
      <c r="AY124" s="287"/>
      <c r="AZ124" s="287"/>
      <c r="BA124" s="287"/>
      <c r="BB124" s="287"/>
      <c r="BC124" s="287"/>
      <c r="BD124" s="287"/>
      <c r="BE124" s="287"/>
      <c r="BF124" s="287"/>
      <c r="BG124" s="287"/>
      <c r="BH124" s="287"/>
      <c r="BI124" s="287"/>
      <c r="BJ124" s="287"/>
      <c r="BK124" s="287"/>
      <c r="BL124" s="287"/>
      <c r="BM124" s="287"/>
      <c r="BN124" s="287"/>
      <c r="BO124" s="287"/>
      <c r="BP124" s="287"/>
      <c r="BQ124" s="287"/>
      <c r="BR124" s="287"/>
      <c r="BS124" s="287"/>
    </row>
    <row r="125" spans="2:71" s="30" customFormat="1" ht="20.25" customHeight="1">
      <c r="B125" s="287"/>
      <c r="C125" s="287"/>
      <c r="D125" s="287"/>
      <c r="E125" s="287"/>
      <c r="F125" s="287"/>
      <c r="G125" s="287"/>
      <c r="H125" s="287"/>
      <c r="I125" s="287"/>
      <c r="J125" s="287"/>
      <c r="K125" s="287"/>
      <c r="L125" s="287"/>
      <c r="M125" s="287"/>
      <c r="N125" s="287"/>
      <c r="O125" s="287"/>
      <c r="P125" s="287"/>
      <c r="Q125" s="287"/>
      <c r="R125" s="287"/>
      <c r="S125" s="287"/>
      <c r="T125" s="287"/>
      <c r="U125" s="287"/>
      <c r="V125" s="287"/>
      <c r="W125" s="287"/>
      <c r="X125" s="287"/>
      <c r="Y125" s="287"/>
      <c r="Z125" s="287"/>
      <c r="AA125" s="287"/>
      <c r="AB125" s="287"/>
      <c r="AC125" s="287"/>
      <c r="AD125" s="287"/>
      <c r="AE125" s="287"/>
      <c r="AF125" s="287"/>
      <c r="AG125" s="287"/>
      <c r="AH125" s="287"/>
      <c r="AI125" s="287"/>
      <c r="AJ125" s="287"/>
      <c r="AK125" s="287"/>
      <c r="AL125" s="287"/>
      <c r="AM125" s="287"/>
      <c r="AN125" s="287"/>
      <c r="AO125" s="287"/>
      <c r="AP125" s="287"/>
      <c r="AQ125" s="287"/>
      <c r="AR125" s="287"/>
      <c r="AS125" s="287"/>
      <c r="AT125" s="287"/>
      <c r="AU125" s="287"/>
      <c r="AV125" s="287"/>
      <c r="AW125" s="287"/>
      <c r="AX125" s="287"/>
      <c r="AY125" s="287"/>
      <c r="AZ125" s="287"/>
      <c r="BA125" s="287"/>
      <c r="BB125" s="287"/>
      <c r="BC125" s="287"/>
      <c r="BD125" s="287"/>
      <c r="BE125" s="287"/>
      <c r="BF125" s="287"/>
      <c r="BG125" s="287"/>
      <c r="BH125" s="287"/>
      <c r="BI125" s="287"/>
      <c r="BJ125" s="287"/>
      <c r="BK125" s="287"/>
      <c r="BL125" s="287"/>
      <c r="BM125" s="287"/>
      <c r="BN125" s="287"/>
      <c r="BO125" s="287"/>
      <c r="BP125" s="287"/>
      <c r="BQ125" s="287"/>
      <c r="BR125" s="287"/>
      <c r="BS125" s="287"/>
    </row>
    <row r="126" spans="2:71" s="30" customFormat="1" ht="20.25" customHeight="1">
      <c r="B126" s="287"/>
      <c r="C126" s="287"/>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7"/>
      <c r="AE126" s="287"/>
      <c r="AF126" s="287"/>
      <c r="AG126" s="287"/>
      <c r="AH126" s="287"/>
      <c r="AI126" s="287"/>
      <c r="AJ126" s="287"/>
      <c r="AK126" s="287"/>
      <c r="AL126" s="287"/>
      <c r="AM126" s="287"/>
      <c r="AN126" s="287"/>
      <c r="AO126" s="287"/>
      <c r="AP126" s="287"/>
      <c r="AQ126" s="287"/>
      <c r="AR126" s="287"/>
      <c r="AS126" s="287"/>
      <c r="AT126" s="287"/>
      <c r="AU126" s="287"/>
      <c r="AV126" s="287"/>
      <c r="AW126" s="287"/>
      <c r="AX126" s="287"/>
      <c r="AY126" s="287"/>
      <c r="AZ126" s="287"/>
      <c r="BA126" s="287"/>
      <c r="BB126" s="287"/>
      <c r="BC126" s="287"/>
      <c r="BD126" s="287"/>
      <c r="BE126" s="287"/>
      <c r="BF126" s="287"/>
      <c r="BG126" s="287"/>
      <c r="BH126" s="287"/>
      <c r="BI126" s="287"/>
      <c r="BJ126" s="287"/>
      <c r="BK126" s="287"/>
      <c r="BL126" s="287"/>
      <c r="BM126" s="287"/>
      <c r="BN126" s="287"/>
      <c r="BO126" s="287"/>
      <c r="BP126" s="287"/>
      <c r="BQ126" s="287"/>
      <c r="BR126" s="287"/>
      <c r="BS126" s="287"/>
    </row>
    <row r="127" spans="2:71" s="43" customFormat="1" ht="15" customHeight="1">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row>
  </sheetData>
  <sheetProtection selectLockedCells="1"/>
  <mergeCells count="561">
    <mergeCell ref="L1:AS2"/>
    <mergeCell ref="AT1:BA2"/>
    <mergeCell ref="BB1:BS2"/>
    <mergeCell ref="BC3:BE3"/>
    <mergeCell ref="BF3:BG3"/>
    <mergeCell ref="BH3:BI3"/>
    <mergeCell ref="BJ3:BK3"/>
    <mergeCell ref="BL3:BM3"/>
    <mergeCell ref="BN3:BO3"/>
    <mergeCell ref="BP3:BS3"/>
    <mergeCell ref="CQ3:CY3"/>
    <mergeCell ref="B4:K6"/>
    <mergeCell ref="L4:AG6"/>
    <mergeCell ref="BJ4:BS11"/>
    <mergeCell ref="CP4:CT4"/>
    <mergeCell ref="CU4:CY4"/>
    <mergeCell ref="B7:K9"/>
    <mergeCell ref="N7:V7"/>
    <mergeCell ref="L8:BI9"/>
    <mergeCell ref="B10:K11"/>
    <mergeCell ref="L10:BI11"/>
    <mergeCell ref="B12:K13"/>
    <mergeCell ref="L12:Q13"/>
    <mergeCell ref="R12:AJ12"/>
    <mergeCell ref="AK12:AR12"/>
    <mergeCell ref="AS12:BC12"/>
    <mergeCell ref="BD12:BI13"/>
    <mergeCell ref="CZ4:DD4"/>
    <mergeCell ref="DE4:DI4"/>
    <mergeCell ref="AH5:AI6"/>
    <mergeCell ref="AJ5:AK6"/>
    <mergeCell ref="AL5:AM6"/>
    <mergeCell ref="AN5:AO6"/>
    <mergeCell ref="AP5:AQ6"/>
    <mergeCell ref="AR5:AS6"/>
    <mergeCell ref="AT5:AU6"/>
    <mergeCell ref="AV5:AX6"/>
    <mergeCell ref="BJ12:BM13"/>
    <mergeCell ref="BN12:BS13"/>
    <mergeCell ref="BZ12:CC12"/>
    <mergeCell ref="CD12:CH12"/>
    <mergeCell ref="R13:AJ13"/>
    <mergeCell ref="AK13:AR13"/>
    <mergeCell ref="AS13:AY13"/>
    <mergeCell ref="AZ13:BC13"/>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F17:G17"/>
    <mergeCell ref="H17:I17"/>
    <mergeCell ref="J17:K17"/>
    <mergeCell ref="L17:N19"/>
    <mergeCell ref="H19:I19"/>
    <mergeCell ref="J19:K19"/>
    <mergeCell ref="BN14:BS16"/>
    <mergeCell ref="BZ14:BZ16"/>
    <mergeCell ref="CA14:CA16"/>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F26:G26"/>
    <mergeCell ref="H26:I26"/>
    <mergeCell ref="J26:K26"/>
    <mergeCell ref="L26:N28"/>
    <mergeCell ref="H28:I28"/>
    <mergeCell ref="J28:K28"/>
    <mergeCell ref="BN23:BS25"/>
    <mergeCell ref="BZ23:BZ25"/>
    <mergeCell ref="CA23:CA25"/>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F35:G35"/>
    <mergeCell ref="H35:I35"/>
    <mergeCell ref="J35:K35"/>
    <mergeCell ref="L35:N37"/>
    <mergeCell ref="H37:I37"/>
    <mergeCell ref="J37:K37"/>
    <mergeCell ref="BN32:BS34"/>
    <mergeCell ref="BZ32:BZ34"/>
    <mergeCell ref="CA32:CA34"/>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F44:G44"/>
    <mergeCell ref="H44:I44"/>
    <mergeCell ref="J44:K44"/>
    <mergeCell ref="L44:N46"/>
    <mergeCell ref="H46:I46"/>
    <mergeCell ref="J46:K46"/>
    <mergeCell ref="BN41:BS43"/>
    <mergeCell ref="BZ41:BZ43"/>
    <mergeCell ref="CA41:CA43"/>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B57:BS58"/>
    <mergeCell ref="B59:I68"/>
    <mergeCell ref="J59:W60"/>
    <mergeCell ref="X59:AG60"/>
    <mergeCell ref="AH59:BK59"/>
    <mergeCell ref="AH60:AQ60"/>
    <mergeCell ref="AR60:BA60"/>
    <mergeCell ref="BB60:BK60"/>
    <mergeCell ref="J61:W61"/>
    <mergeCell ref="X61:Z61"/>
    <mergeCell ref="BE61:BF61"/>
    <mergeCell ref="BG61:BI61"/>
    <mergeCell ref="BJ61:BK61"/>
    <mergeCell ref="J62:W62"/>
    <mergeCell ref="X62:Z62"/>
    <mergeCell ref="AA62:AB62"/>
    <mergeCell ref="AC62:AE62"/>
    <mergeCell ref="AF62:AG62"/>
    <mergeCell ref="AH62:AJ62"/>
    <mergeCell ref="AK62:AL62"/>
    <mergeCell ref="AP61:AQ61"/>
    <mergeCell ref="AR61:AT61"/>
    <mergeCell ref="AU61:AV61"/>
    <mergeCell ref="AW61:AY61"/>
    <mergeCell ref="AZ61:BA61"/>
    <mergeCell ref="BB61:BD61"/>
    <mergeCell ref="AA61:AB61"/>
    <mergeCell ref="AC61:AE61"/>
    <mergeCell ref="AF61:AG61"/>
    <mergeCell ref="AH61:AJ61"/>
    <mergeCell ref="AK61:AL61"/>
    <mergeCell ref="AM61:AO61"/>
    <mergeCell ref="BB62:BD62"/>
    <mergeCell ref="BE62:BF62"/>
    <mergeCell ref="BG62:BI62"/>
    <mergeCell ref="BJ62:BK62"/>
    <mergeCell ref="J63:W63"/>
    <mergeCell ref="X63:Z63"/>
    <mergeCell ref="AA63:AB63"/>
    <mergeCell ref="AC63:AE63"/>
    <mergeCell ref="AF63:AG63"/>
    <mergeCell ref="AH63:AJ63"/>
    <mergeCell ref="AM62:AO62"/>
    <mergeCell ref="AP62:AQ62"/>
    <mergeCell ref="AR62:AT62"/>
    <mergeCell ref="AU62:AV62"/>
    <mergeCell ref="AW62:AY62"/>
    <mergeCell ref="AZ62:BA62"/>
    <mergeCell ref="AZ63:BA63"/>
    <mergeCell ref="BB63:BD63"/>
    <mergeCell ref="BE63:BF63"/>
    <mergeCell ref="BG63:BI63"/>
    <mergeCell ref="BJ63:BK63"/>
    <mergeCell ref="AU63:AV63"/>
    <mergeCell ref="AW63:AY63"/>
    <mergeCell ref="J64:W64"/>
    <mergeCell ref="X64:Z64"/>
    <mergeCell ref="AA64:AB64"/>
    <mergeCell ref="AC64:AE64"/>
    <mergeCell ref="AF64:AG64"/>
    <mergeCell ref="AK63:AL63"/>
    <mergeCell ref="AM63:AO63"/>
    <mergeCell ref="AP63:AQ63"/>
    <mergeCell ref="AR63:AT63"/>
    <mergeCell ref="AW64:AY64"/>
    <mergeCell ref="AZ64:BA64"/>
    <mergeCell ref="BB64:BD64"/>
    <mergeCell ref="BE64:BF64"/>
    <mergeCell ref="BG64:BI64"/>
    <mergeCell ref="BJ64:BK64"/>
    <mergeCell ref="AH64:AJ64"/>
    <mergeCell ref="AK64:AL64"/>
    <mergeCell ref="AM64:AO64"/>
    <mergeCell ref="AP64:AQ64"/>
    <mergeCell ref="AR64:AT64"/>
    <mergeCell ref="AU64:AV64"/>
    <mergeCell ref="AZ65:BA65"/>
    <mergeCell ref="BB65:BD65"/>
    <mergeCell ref="BE65:BF65"/>
    <mergeCell ref="BG65:BI65"/>
    <mergeCell ref="BJ65:BK65"/>
    <mergeCell ref="J66:W66"/>
    <mergeCell ref="X66:Z66"/>
    <mergeCell ref="AA66:AB66"/>
    <mergeCell ref="AC66:AE66"/>
    <mergeCell ref="AF66:AG66"/>
    <mergeCell ref="AK65:AL65"/>
    <mergeCell ref="AM65:AO65"/>
    <mergeCell ref="AP65:AQ65"/>
    <mergeCell ref="AR65:AT65"/>
    <mergeCell ref="AU65:AV65"/>
    <mergeCell ref="AW65:AY65"/>
    <mergeCell ref="J65:W65"/>
    <mergeCell ref="X65:Z65"/>
    <mergeCell ref="AA65:AB65"/>
    <mergeCell ref="AC65:AE65"/>
    <mergeCell ref="AF65:AG65"/>
    <mergeCell ref="AH65:AJ65"/>
    <mergeCell ref="AW66:AY66"/>
    <mergeCell ref="AZ66:BA66"/>
    <mergeCell ref="BB66:BD66"/>
    <mergeCell ref="BE66:BF66"/>
    <mergeCell ref="BG66:BI66"/>
    <mergeCell ref="BJ66:BK66"/>
    <mergeCell ref="AH66:AJ66"/>
    <mergeCell ref="AK66:AL66"/>
    <mergeCell ref="AM66:AO66"/>
    <mergeCell ref="AP66:AQ66"/>
    <mergeCell ref="AR66:AT66"/>
    <mergeCell ref="AU66:AV66"/>
    <mergeCell ref="AZ67:BA67"/>
    <mergeCell ref="BB67:BD67"/>
    <mergeCell ref="BE67:BF67"/>
    <mergeCell ref="BG67:BI67"/>
    <mergeCell ref="BJ67:BK67"/>
    <mergeCell ref="J68:W68"/>
    <mergeCell ref="X68:Z68"/>
    <mergeCell ref="AA68:AB68"/>
    <mergeCell ref="AC68:AE68"/>
    <mergeCell ref="AF68:AG68"/>
    <mergeCell ref="AK67:AL67"/>
    <mergeCell ref="AM67:AO67"/>
    <mergeCell ref="AP67:AQ67"/>
    <mergeCell ref="AR67:AT67"/>
    <mergeCell ref="AU67:AV67"/>
    <mergeCell ref="AW67:AY67"/>
    <mergeCell ref="J67:W67"/>
    <mergeCell ref="X67:Z67"/>
    <mergeCell ref="AA67:AB67"/>
    <mergeCell ref="AC67:AE67"/>
    <mergeCell ref="AF67:AG67"/>
    <mergeCell ref="AH67:AJ67"/>
    <mergeCell ref="AW68:AY68"/>
    <mergeCell ref="AZ68:BA68"/>
    <mergeCell ref="BB68:BD68"/>
    <mergeCell ref="BE68:BF68"/>
    <mergeCell ref="BG68:BI68"/>
    <mergeCell ref="BJ68:BK68"/>
    <mergeCell ref="AH68:AJ68"/>
    <mergeCell ref="AK68:AL68"/>
    <mergeCell ref="AM68:AO68"/>
    <mergeCell ref="AP68:AQ68"/>
    <mergeCell ref="AR68:AT68"/>
    <mergeCell ref="AU68:AV68"/>
  </mergeCells>
  <phoneticPr fontId="2"/>
  <conditionalFormatting sqref="C3">
    <cfRule type="notContainsBlanks" dxfId="16" priority="2">
      <formula>LEN(TRIM(C3))&gt;0</formula>
    </cfRule>
  </conditionalFormatting>
  <conditionalFormatting sqref="L4:AG6 N7:V7 L8:BI9">
    <cfRule type="containsBlanks" dxfId="15" priority="1">
      <formula>LEN(TRIM(L4))=0</formula>
    </cfRule>
  </conditionalFormatting>
  <dataValidations count="8">
    <dataValidation type="list" allowBlank="1" showInputMessage="1" showErrorMessage="1" sqref="BN14:BS52" xr:uid="{00000000-0002-0000-0500-000000000000}">
      <formula1>"認可保育所,認定こども園,幼稚園,横浜保育室,認証保育室,家庭的保育事業,小規模保育事業,事業所内保育事業,企業主導型,認可外"</formula1>
    </dataValidation>
    <dataValidation type="list" allowBlank="1" showInputMessage="1" showErrorMessage="1" sqref="BJ14:BM52" xr:uid="{00000000-0002-0000-0500-000001000000}">
      <formula1>"常勤,非常勤"</formula1>
    </dataValidation>
    <dataValidation type="list" allowBlank="1" showInputMessage="1" showErrorMessage="1" sqref="AY54:AY55 AN54:AN55" xr:uid="{00000000-0002-0000-0500-000002000000}">
      <formula1>"□,■"</formula1>
    </dataValidation>
    <dataValidation type="list" allowBlank="1" showInputMessage="1" showErrorMessage="1" sqref="BD38 BD44 BD47 BD41 BD50 BD14 BD17 BD20 BD23 BD26 BD29 BD32 BD35" xr:uid="{00000000-0002-0000-0500-000003000000}">
      <formula1>"正規,パート,アルバイト,派遣,その他"</formula1>
    </dataValidation>
    <dataValidation type="list" allowBlank="1" showInputMessage="1" showErrorMessage="1" sqref="B14:C14 B40:C41 L53:M55 B46:C47 B49:C50 B43:C44 B52:C52 B37:C38 B34:C35 B31:C32 B28:C29 B25:C26 B22:C23 B19:C20 B16:C17" xr:uid="{00000000-0002-0000-0500-000004000000}">
      <formula1>"S,H,R"</formula1>
    </dataValidation>
    <dataValidation type="list" allowBlank="1" showInputMessage="1" showErrorMessage="1" sqref="AH5:AI6" xr:uid="{00000000-0002-0000-0500-000005000000}">
      <formula1>"S,H"</formula1>
    </dataValidation>
    <dataValidation imeMode="halfAlpha" allowBlank="1" showInputMessage="1" showErrorMessage="1" sqref="BF3 BJ3 BN3" xr:uid="{00000000-0002-0000-0500-000006000000}"/>
    <dataValidation type="list" allowBlank="1" showInputMessage="1" showErrorMessage="1" sqref="AS14:AY52" xr:uid="{00000000-0002-0000-0500-000007000000}">
      <formula1>"施設長,主任保育士,副主任保育士,主幹保育教諭,管理者,校長"</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69" max="71"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I48"/>
  <sheetViews>
    <sheetView view="pageBreakPreview" zoomScale="130" zoomScaleNormal="100" zoomScaleSheetLayoutView="130" workbookViewId="0">
      <selection activeCell="D10" sqref="D10"/>
    </sheetView>
  </sheetViews>
  <sheetFormatPr defaultRowHeight="13.5"/>
  <cols>
    <col min="1" max="1" width="18.75" style="196" customWidth="1"/>
    <col min="2" max="2" width="6.75" style="196" customWidth="1"/>
    <col min="3" max="33" width="3.125" style="196" customWidth="1"/>
    <col min="34" max="35" width="11" style="196" customWidth="1"/>
    <col min="36" max="16384" width="9" style="196"/>
  </cols>
  <sheetData>
    <row r="1" spans="1:35" ht="25.5">
      <c r="A1" s="194" t="s">
        <v>231</v>
      </c>
      <c r="B1" s="195" t="s">
        <v>232</v>
      </c>
    </row>
    <row r="2" spans="1:35" ht="6.75" customHeight="1"/>
    <row r="3" spans="1:35" ht="12" customHeight="1" thickBot="1">
      <c r="A3" s="851" t="s">
        <v>233</v>
      </c>
      <c r="B3" s="851"/>
    </row>
    <row r="4" spans="1:35" ht="12" customHeight="1" thickBot="1">
      <c r="A4" s="852"/>
      <c r="B4" s="852"/>
      <c r="AH4" s="853" t="s">
        <v>70</v>
      </c>
      <c r="AI4" s="854"/>
    </row>
    <row r="5" spans="1:35" ht="29.25" customHeight="1" thickBot="1">
      <c r="A5" s="197"/>
      <c r="B5" s="198" t="s">
        <v>234</v>
      </c>
      <c r="C5" s="199" t="s">
        <v>235</v>
      </c>
      <c r="D5" s="200" t="s">
        <v>236</v>
      </c>
      <c r="E5" s="200" t="s">
        <v>237</v>
      </c>
      <c r="F5" s="200" t="s">
        <v>238</v>
      </c>
      <c r="G5" s="200" t="s">
        <v>239</v>
      </c>
      <c r="H5" s="200" t="s">
        <v>240</v>
      </c>
      <c r="I5" s="201" t="s">
        <v>241</v>
      </c>
      <c r="J5" s="199" t="s">
        <v>242</v>
      </c>
      <c r="K5" s="200" t="s">
        <v>243</v>
      </c>
      <c r="L5" s="200" t="s">
        <v>244</v>
      </c>
      <c r="M5" s="200" t="s">
        <v>245</v>
      </c>
      <c r="N5" s="200" t="s">
        <v>246</v>
      </c>
      <c r="O5" s="200" t="s">
        <v>247</v>
      </c>
      <c r="P5" s="201" t="s">
        <v>248</v>
      </c>
      <c r="Q5" s="199" t="s">
        <v>249</v>
      </c>
      <c r="R5" s="200" t="s">
        <v>250</v>
      </c>
      <c r="S5" s="200" t="s">
        <v>251</v>
      </c>
      <c r="T5" s="200" t="s">
        <v>252</v>
      </c>
      <c r="U5" s="200" t="s">
        <v>253</v>
      </c>
      <c r="V5" s="200" t="s">
        <v>254</v>
      </c>
      <c r="W5" s="201" t="s">
        <v>255</v>
      </c>
      <c r="X5" s="199" t="s">
        <v>256</v>
      </c>
      <c r="Y5" s="200" t="s">
        <v>257</v>
      </c>
      <c r="Z5" s="200" t="s">
        <v>258</v>
      </c>
      <c r="AA5" s="200" t="s">
        <v>259</v>
      </c>
      <c r="AB5" s="200" t="s">
        <v>260</v>
      </c>
      <c r="AC5" s="200" t="s">
        <v>261</v>
      </c>
      <c r="AD5" s="201" t="s">
        <v>262</v>
      </c>
      <c r="AE5" s="199" t="s">
        <v>263</v>
      </c>
      <c r="AF5" s="200" t="s">
        <v>264</v>
      </c>
      <c r="AG5" s="202" t="s">
        <v>265</v>
      </c>
      <c r="AH5" s="203" t="s">
        <v>266</v>
      </c>
      <c r="AI5" s="204" t="s">
        <v>104</v>
      </c>
    </row>
    <row r="6" spans="1:35">
      <c r="A6" s="205" t="s">
        <v>399</v>
      </c>
      <c r="B6" s="206"/>
      <c r="C6" s="207"/>
      <c r="D6" s="208"/>
      <c r="E6" s="208"/>
      <c r="F6" s="208"/>
      <c r="G6" s="208"/>
      <c r="H6" s="208"/>
      <c r="I6" s="209"/>
      <c r="J6" s="210"/>
      <c r="K6" s="208"/>
      <c r="L6" s="208"/>
      <c r="M6" s="208"/>
      <c r="N6" s="208"/>
      <c r="O6" s="208"/>
      <c r="P6" s="211"/>
      <c r="Q6" s="207"/>
      <c r="R6" s="208"/>
      <c r="S6" s="208"/>
      <c r="T6" s="208"/>
      <c r="U6" s="208"/>
      <c r="V6" s="208"/>
      <c r="W6" s="209"/>
      <c r="X6" s="207"/>
      <c r="Y6" s="208"/>
      <c r="Z6" s="208"/>
      <c r="AA6" s="208"/>
      <c r="AB6" s="208"/>
      <c r="AC6" s="208"/>
      <c r="AD6" s="209"/>
      <c r="AE6" s="210"/>
      <c r="AF6" s="208"/>
      <c r="AG6" s="211"/>
      <c r="AH6" s="205"/>
      <c r="AI6" s="212"/>
    </row>
    <row r="7" spans="1:35" ht="14.25" thickBot="1">
      <c r="A7" s="213"/>
      <c r="B7" s="214"/>
      <c r="C7" s="215"/>
      <c r="D7" s="216"/>
      <c r="E7" s="216"/>
      <c r="F7" s="216"/>
      <c r="G7" s="216"/>
      <c r="H7" s="216"/>
      <c r="I7" s="217"/>
      <c r="J7" s="218"/>
      <c r="K7" s="216"/>
      <c r="L7" s="216"/>
      <c r="M7" s="216"/>
      <c r="N7" s="216"/>
      <c r="O7" s="216"/>
      <c r="P7" s="219"/>
      <c r="Q7" s="215"/>
      <c r="R7" s="216"/>
      <c r="S7" s="216"/>
      <c r="T7" s="216"/>
      <c r="U7" s="216"/>
      <c r="V7" s="216"/>
      <c r="W7" s="217"/>
      <c r="X7" s="215"/>
      <c r="Y7" s="216"/>
      <c r="Z7" s="216"/>
      <c r="AA7" s="216"/>
      <c r="AB7" s="216"/>
      <c r="AC7" s="216"/>
      <c r="AD7" s="217"/>
      <c r="AE7" s="218"/>
      <c r="AF7" s="216"/>
      <c r="AG7" s="219"/>
      <c r="AH7" s="220" t="s">
        <v>29</v>
      </c>
      <c r="AI7" s="221" t="s">
        <v>267</v>
      </c>
    </row>
    <row r="8" spans="1:35">
      <c r="A8" s="222" t="s">
        <v>400</v>
      </c>
      <c r="B8" s="223"/>
      <c r="C8" s="207"/>
      <c r="D8" s="208"/>
      <c r="E8" s="208"/>
      <c r="F8" s="208"/>
      <c r="G8" s="208"/>
      <c r="H8" s="208"/>
      <c r="I8" s="209"/>
      <c r="J8" s="210"/>
      <c r="K8" s="208"/>
      <c r="L8" s="208"/>
      <c r="M8" s="208"/>
      <c r="N8" s="208"/>
      <c r="O8" s="208"/>
      <c r="P8" s="211"/>
      <c r="Q8" s="207"/>
      <c r="R8" s="208"/>
      <c r="S8" s="208"/>
      <c r="T8" s="208"/>
      <c r="U8" s="208"/>
      <c r="V8" s="208"/>
      <c r="W8" s="209"/>
      <c r="X8" s="207"/>
      <c r="Y8" s="208"/>
      <c r="Z8" s="208"/>
      <c r="AA8" s="208"/>
      <c r="AB8" s="208"/>
      <c r="AC8" s="208"/>
      <c r="AD8" s="209"/>
      <c r="AE8" s="210"/>
      <c r="AF8" s="208"/>
      <c r="AG8" s="211"/>
      <c r="AH8" s="222"/>
      <c r="AI8" s="224"/>
    </row>
    <row r="9" spans="1:35">
      <c r="A9" s="213"/>
      <c r="B9" s="225"/>
      <c r="C9" s="215"/>
      <c r="D9" s="216"/>
      <c r="E9" s="216"/>
      <c r="F9" s="216"/>
      <c r="G9" s="216"/>
      <c r="H9" s="216"/>
      <c r="I9" s="217"/>
      <c r="J9" s="218"/>
      <c r="K9" s="216"/>
      <c r="L9" s="216"/>
      <c r="M9" s="216"/>
      <c r="N9" s="216"/>
      <c r="O9" s="216"/>
      <c r="P9" s="219"/>
      <c r="Q9" s="215"/>
      <c r="R9" s="216"/>
      <c r="S9" s="216"/>
      <c r="T9" s="216"/>
      <c r="U9" s="216"/>
      <c r="V9" s="216"/>
      <c r="W9" s="217"/>
      <c r="X9" s="215"/>
      <c r="Y9" s="216"/>
      <c r="Z9" s="216"/>
      <c r="AA9" s="216"/>
      <c r="AB9" s="216"/>
      <c r="AC9" s="216"/>
      <c r="AD9" s="217"/>
      <c r="AE9" s="218"/>
      <c r="AF9" s="216"/>
      <c r="AG9" s="219"/>
      <c r="AH9" s="226"/>
      <c r="AI9" s="227"/>
    </row>
    <row r="10" spans="1:35">
      <c r="A10" s="213"/>
      <c r="B10" s="225"/>
      <c r="C10" s="215"/>
      <c r="D10" s="216"/>
      <c r="E10" s="216"/>
      <c r="F10" s="216"/>
      <c r="G10" s="216"/>
      <c r="H10" s="216"/>
      <c r="I10" s="217"/>
      <c r="J10" s="218"/>
      <c r="K10" s="216"/>
      <c r="L10" s="216"/>
      <c r="M10" s="216"/>
      <c r="N10" s="216"/>
      <c r="O10" s="216"/>
      <c r="P10" s="219"/>
      <c r="Q10" s="215"/>
      <c r="R10" s="216"/>
      <c r="S10" s="216"/>
      <c r="T10" s="216"/>
      <c r="U10" s="216"/>
      <c r="V10" s="216"/>
      <c r="W10" s="217"/>
      <c r="X10" s="215"/>
      <c r="Y10" s="216"/>
      <c r="Z10" s="216"/>
      <c r="AA10" s="216"/>
      <c r="AB10" s="216"/>
      <c r="AC10" s="216"/>
      <c r="AD10" s="217"/>
      <c r="AE10" s="218"/>
      <c r="AF10" s="216"/>
      <c r="AG10" s="219"/>
      <c r="AH10" s="226"/>
      <c r="AI10" s="227"/>
    </row>
    <row r="11" spans="1:35">
      <c r="A11" s="213"/>
      <c r="B11" s="225"/>
      <c r="C11" s="215"/>
      <c r="D11" s="216"/>
      <c r="E11" s="216"/>
      <c r="F11" s="216"/>
      <c r="G11" s="216"/>
      <c r="H11" s="216"/>
      <c r="I11" s="217"/>
      <c r="J11" s="218"/>
      <c r="K11" s="216"/>
      <c r="L11" s="216"/>
      <c r="M11" s="216"/>
      <c r="N11" s="216"/>
      <c r="O11" s="216"/>
      <c r="P11" s="219"/>
      <c r="Q11" s="215"/>
      <c r="R11" s="216"/>
      <c r="S11" s="216"/>
      <c r="T11" s="216"/>
      <c r="U11" s="216"/>
      <c r="V11" s="216"/>
      <c r="W11" s="217"/>
      <c r="X11" s="215"/>
      <c r="Y11" s="216"/>
      <c r="Z11" s="216"/>
      <c r="AA11" s="216"/>
      <c r="AB11" s="216"/>
      <c r="AC11" s="216"/>
      <c r="AD11" s="217"/>
      <c r="AE11" s="218"/>
      <c r="AF11" s="216"/>
      <c r="AG11" s="219"/>
      <c r="AH11" s="226"/>
      <c r="AI11" s="227"/>
    </row>
    <row r="12" spans="1:35">
      <c r="A12" s="213"/>
      <c r="B12" s="225"/>
      <c r="C12" s="215"/>
      <c r="D12" s="216"/>
      <c r="E12" s="216"/>
      <c r="F12" s="216"/>
      <c r="G12" s="216"/>
      <c r="H12" s="216"/>
      <c r="I12" s="217"/>
      <c r="J12" s="218"/>
      <c r="K12" s="216"/>
      <c r="L12" s="216"/>
      <c r="M12" s="216"/>
      <c r="N12" s="216"/>
      <c r="O12" s="216"/>
      <c r="P12" s="219"/>
      <c r="Q12" s="215"/>
      <c r="R12" s="216"/>
      <c r="S12" s="216"/>
      <c r="T12" s="216"/>
      <c r="U12" s="216"/>
      <c r="V12" s="216"/>
      <c r="W12" s="217"/>
      <c r="X12" s="215"/>
      <c r="Y12" s="216"/>
      <c r="Z12" s="216"/>
      <c r="AA12" s="216"/>
      <c r="AB12" s="216"/>
      <c r="AC12" s="216"/>
      <c r="AD12" s="217"/>
      <c r="AE12" s="218"/>
      <c r="AF12" s="216"/>
      <c r="AG12" s="219"/>
      <c r="AH12" s="226"/>
      <c r="AI12" s="227"/>
    </row>
    <row r="13" spans="1:35">
      <c r="A13" s="213"/>
      <c r="B13" s="225"/>
      <c r="C13" s="215"/>
      <c r="D13" s="216"/>
      <c r="E13" s="216"/>
      <c r="F13" s="216"/>
      <c r="G13" s="216"/>
      <c r="H13" s="216"/>
      <c r="I13" s="217"/>
      <c r="J13" s="218"/>
      <c r="K13" s="216"/>
      <c r="L13" s="216"/>
      <c r="M13" s="216"/>
      <c r="N13" s="216"/>
      <c r="O13" s="216"/>
      <c r="P13" s="219"/>
      <c r="Q13" s="215"/>
      <c r="R13" s="216"/>
      <c r="S13" s="216"/>
      <c r="T13" s="216"/>
      <c r="U13" s="216"/>
      <c r="V13" s="216"/>
      <c r="W13" s="217"/>
      <c r="X13" s="215"/>
      <c r="Y13" s="216"/>
      <c r="Z13" s="216"/>
      <c r="AA13" s="216"/>
      <c r="AB13" s="216"/>
      <c r="AC13" s="216"/>
      <c r="AD13" s="217"/>
      <c r="AE13" s="218"/>
      <c r="AF13" s="216"/>
      <c r="AG13" s="219"/>
      <c r="AH13" s="226"/>
      <c r="AI13" s="227"/>
    </row>
    <row r="14" spans="1:35">
      <c r="A14" s="213"/>
      <c r="B14" s="225"/>
      <c r="C14" s="215"/>
      <c r="D14" s="216"/>
      <c r="E14" s="216"/>
      <c r="F14" s="216"/>
      <c r="G14" s="216"/>
      <c r="H14" s="216"/>
      <c r="I14" s="217"/>
      <c r="J14" s="218"/>
      <c r="K14" s="216"/>
      <c r="L14" s="216"/>
      <c r="M14" s="216"/>
      <c r="N14" s="216"/>
      <c r="O14" s="216"/>
      <c r="P14" s="219"/>
      <c r="Q14" s="215"/>
      <c r="R14" s="216"/>
      <c r="S14" s="216"/>
      <c r="T14" s="216"/>
      <c r="U14" s="216"/>
      <c r="V14" s="216"/>
      <c r="W14" s="217"/>
      <c r="X14" s="215"/>
      <c r="Y14" s="216"/>
      <c r="Z14" s="216"/>
      <c r="AA14" s="216"/>
      <c r="AB14" s="216"/>
      <c r="AC14" s="216"/>
      <c r="AD14" s="217"/>
      <c r="AE14" s="218"/>
      <c r="AF14" s="216"/>
      <c r="AG14" s="219"/>
      <c r="AH14" s="226"/>
      <c r="AI14" s="227"/>
    </row>
    <row r="15" spans="1:35">
      <c r="A15" s="213"/>
      <c r="B15" s="225"/>
      <c r="C15" s="215"/>
      <c r="D15" s="216"/>
      <c r="E15" s="216"/>
      <c r="F15" s="216"/>
      <c r="G15" s="216"/>
      <c r="H15" s="216"/>
      <c r="I15" s="217"/>
      <c r="J15" s="218"/>
      <c r="K15" s="216"/>
      <c r="L15" s="216"/>
      <c r="M15" s="216"/>
      <c r="N15" s="216"/>
      <c r="O15" s="216"/>
      <c r="P15" s="219"/>
      <c r="Q15" s="215"/>
      <c r="R15" s="216"/>
      <c r="S15" s="216"/>
      <c r="T15" s="216"/>
      <c r="U15" s="216"/>
      <c r="V15" s="216"/>
      <c r="W15" s="217"/>
      <c r="X15" s="215"/>
      <c r="Y15" s="216"/>
      <c r="Z15" s="216"/>
      <c r="AA15" s="216"/>
      <c r="AB15" s="216"/>
      <c r="AC15" s="216"/>
      <c r="AD15" s="217"/>
      <c r="AE15" s="218"/>
      <c r="AF15" s="216"/>
      <c r="AG15" s="219"/>
      <c r="AH15" s="226"/>
      <c r="AI15" s="227"/>
    </row>
    <row r="16" spans="1:35">
      <c r="A16" s="213"/>
      <c r="B16" s="225"/>
      <c r="C16" s="215"/>
      <c r="D16" s="216"/>
      <c r="E16" s="216"/>
      <c r="F16" s="216"/>
      <c r="G16" s="216"/>
      <c r="H16" s="216"/>
      <c r="I16" s="217"/>
      <c r="J16" s="218"/>
      <c r="K16" s="216"/>
      <c r="L16" s="216"/>
      <c r="M16" s="216"/>
      <c r="N16" s="216"/>
      <c r="O16" s="216"/>
      <c r="P16" s="219"/>
      <c r="Q16" s="215"/>
      <c r="R16" s="216"/>
      <c r="S16" s="216"/>
      <c r="T16" s="216"/>
      <c r="U16" s="216"/>
      <c r="V16" s="216"/>
      <c r="W16" s="217"/>
      <c r="X16" s="215"/>
      <c r="Y16" s="216"/>
      <c r="Z16" s="216"/>
      <c r="AA16" s="216"/>
      <c r="AB16" s="216"/>
      <c r="AC16" s="216"/>
      <c r="AD16" s="217"/>
      <c r="AE16" s="218"/>
      <c r="AF16" s="216"/>
      <c r="AG16" s="219"/>
      <c r="AH16" s="226"/>
      <c r="AI16" s="227"/>
    </row>
    <row r="17" spans="1:35">
      <c r="A17" s="213"/>
      <c r="B17" s="225"/>
      <c r="C17" s="215"/>
      <c r="D17" s="216"/>
      <c r="E17" s="216"/>
      <c r="F17" s="216"/>
      <c r="G17" s="216"/>
      <c r="H17" s="216"/>
      <c r="I17" s="217"/>
      <c r="J17" s="218"/>
      <c r="K17" s="216"/>
      <c r="L17" s="216"/>
      <c r="M17" s="216"/>
      <c r="N17" s="216"/>
      <c r="O17" s="216"/>
      <c r="P17" s="219"/>
      <c r="Q17" s="215"/>
      <c r="R17" s="216"/>
      <c r="S17" s="216"/>
      <c r="T17" s="216"/>
      <c r="U17" s="216"/>
      <c r="V17" s="216"/>
      <c r="W17" s="217"/>
      <c r="X17" s="215"/>
      <c r="Y17" s="216"/>
      <c r="Z17" s="216"/>
      <c r="AA17" s="216"/>
      <c r="AB17" s="216"/>
      <c r="AC17" s="216"/>
      <c r="AD17" s="217"/>
      <c r="AE17" s="218"/>
      <c r="AF17" s="216"/>
      <c r="AG17" s="219"/>
      <c r="AH17" s="226"/>
      <c r="AI17" s="227"/>
    </row>
    <row r="18" spans="1:35">
      <c r="A18" s="213"/>
      <c r="B18" s="225"/>
      <c r="C18" s="215"/>
      <c r="D18" s="216"/>
      <c r="E18" s="216"/>
      <c r="F18" s="216"/>
      <c r="G18" s="216"/>
      <c r="H18" s="216"/>
      <c r="I18" s="217"/>
      <c r="J18" s="218"/>
      <c r="K18" s="216"/>
      <c r="L18" s="216"/>
      <c r="M18" s="216"/>
      <c r="N18" s="216"/>
      <c r="O18" s="216"/>
      <c r="P18" s="219"/>
      <c r="Q18" s="215"/>
      <c r="R18" s="216"/>
      <c r="S18" s="216"/>
      <c r="T18" s="216"/>
      <c r="U18" s="216"/>
      <c r="V18" s="216"/>
      <c r="W18" s="217"/>
      <c r="X18" s="215"/>
      <c r="Y18" s="216"/>
      <c r="Z18" s="216"/>
      <c r="AA18" s="216"/>
      <c r="AB18" s="216"/>
      <c r="AC18" s="216"/>
      <c r="AD18" s="217"/>
      <c r="AE18" s="218"/>
      <c r="AF18" s="216"/>
      <c r="AG18" s="219"/>
      <c r="AH18" s="226"/>
      <c r="AI18" s="227"/>
    </row>
    <row r="19" spans="1:35">
      <c r="A19" s="213"/>
      <c r="B19" s="225"/>
      <c r="C19" s="215"/>
      <c r="D19" s="216"/>
      <c r="E19" s="216"/>
      <c r="F19" s="216"/>
      <c r="G19" s="216"/>
      <c r="H19" s="216"/>
      <c r="I19" s="217"/>
      <c r="J19" s="218"/>
      <c r="K19" s="216"/>
      <c r="L19" s="216"/>
      <c r="M19" s="216"/>
      <c r="N19" s="216"/>
      <c r="O19" s="216"/>
      <c r="P19" s="219"/>
      <c r="Q19" s="215"/>
      <c r="R19" s="216"/>
      <c r="S19" s="216"/>
      <c r="T19" s="216"/>
      <c r="U19" s="216"/>
      <c r="V19" s="216"/>
      <c r="W19" s="217"/>
      <c r="X19" s="215"/>
      <c r="Y19" s="216"/>
      <c r="Z19" s="216"/>
      <c r="AA19" s="216"/>
      <c r="AB19" s="216"/>
      <c r="AC19" s="216"/>
      <c r="AD19" s="217"/>
      <c r="AE19" s="218"/>
      <c r="AF19" s="216"/>
      <c r="AG19" s="219"/>
      <c r="AH19" s="226"/>
      <c r="AI19" s="227"/>
    </row>
    <row r="20" spans="1:35">
      <c r="A20" s="213"/>
      <c r="B20" s="225"/>
      <c r="C20" s="215"/>
      <c r="D20" s="216"/>
      <c r="E20" s="216"/>
      <c r="F20" s="216"/>
      <c r="G20" s="216"/>
      <c r="H20" s="216"/>
      <c r="I20" s="217"/>
      <c r="J20" s="218"/>
      <c r="K20" s="216"/>
      <c r="L20" s="216"/>
      <c r="M20" s="216"/>
      <c r="N20" s="216"/>
      <c r="O20" s="216"/>
      <c r="P20" s="219"/>
      <c r="Q20" s="215"/>
      <c r="R20" s="216"/>
      <c r="S20" s="216"/>
      <c r="T20" s="216"/>
      <c r="U20" s="216"/>
      <c r="V20" s="216"/>
      <c r="W20" s="217"/>
      <c r="X20" s="215"/>
      <c r="Y20" s="216"/>
      <c r="Z20" s="216"/>
      <c r="AA20" s="216"/>
      <c r="AB20" s="216"/>
      <c r="AC20" s="216"/>
      <c r="AD20" s="217"/>
      <c r="AE20" s="218"/>
      <c r="AF20" s="216"/>
      <c r="AG20" s="219"/>
      <c r="AH20" s="226"/>
      <c r="AI20" s="227"/>
    </row>
    <row r="21" spans="1:35" ht="14.25" thickBot="1">
      <c r="A21" s="228"/>
      <c r="B21" s="229"/>
      <c r="C21" s="230"/>
      <c r="D21" s="231"/>
      <c r="E21" s="231"/>
      <c r="F21" s="231"/>
      <c r="G21" s="231"/>
      <c r="H21" s="231"/>
      <c r="I21" s="232"/>
      <c r="J21" s="233"/>
      <c r="K21" s="231"/>
      <c r="L21" s="231"/>
      <c r="M21" s="231"/>
      <c r="N21" s="231"/>
      <c r="O21" s="231"/>
      <c r="P21" s="234"/>
      <c r="Q21" s="230"/>
      <c r="R21" s="231"/>
      <c r="S21" s="231"/>
      <c r="T21" s="231"/>
      <c r="U21" s="231"/>
      <c r="V21" s="231"/>
      <c r="W21" s="232"/>
      <c r="X21" s="230"/>
      <c r="Y21" s="231"/>
      <c r="Z21" s="231"/>
      <c r="AA21" s="231"/>
      <c r="AB21" s="231"/>
      <c r="AC21" s="231"/>
      <c r="AD21" s="232"/>
      <c r="AE21" s="233"/>
      <c r="AF21" s="231"/>
      <c r="AG21" s="234"/>
      <c r="AH21" s="228"/>
      <c r="AI21" s="235"/>
    </row>
    <row r="22" spans="1:35">
      <c r="A22" s="236" t="s">
        <v>268</v>
      </c>
      <c r="B22" s="237"/>
      <c r="C22" s="237"/>
      <c r="D22" s="237"/>
      <c r="E22" s="237"/>
      <c r="F22" s="237"/>
      <c r="G22" s="237"/>
      <c r="H22" s="237"/>
      <c r="I22" s="237"/>
      <c r="J22" s="237"/>
      <c r="K22" s="237"/>
      <c r="L22" s="237"/>
      <c r="M22" s="237"/>
      <c r="N22" s="237"/>
      <c r="O22" s="237"/>
      <c r="P22" s="237"/>
    </row>
    <row r="23" spans="1:35" ht="14.25" thickBot="1">
      <c r="A23" s="238"/>
    </row>
    <row r="24" spans="1:35" ht="13.5" customHeight="1">
      <c r="A24" s="855" t="s">
        <v>269</v>
      </c>
      <c r="B24" s="856"/>
      <c r="C24" s="859" t="s">
        <v>270</v>
      </c>
      <c r="D24" s="860"/>
      <c r="E24" s="860"/>
      <c r="F24" s="860"/>
      <c r="G24" s="860"/>
      <c r="H24" s="860"/>
      <c r="I24" s="860"/>
      <c r="J24" s="860"/>
      <c r="K24" s="860"/>
      <c r="L24" s="860"/>
      <c r="M24" s="860"/>
      <c r="N24" s="860"/>
      <c r="O24" s="859" t="s">
        <v>271</v>
      </c>
      <c r="P24" s="860"/>
      <c r="Q24" s="860"/>
      <c r="R24" s="860"/>
      <c r="S24" s="860"/>
      <c r="T24" s="860"/>
      <c r="U24" s="860"/>
      <c r="V24" s="860"/>
      <c r="W24" s="860"/>
      <c r="X24" s="860"/>
      <c r="Y24" s="860"/>
      <c r="Z24" s="860"/>
      <c r="AA24" s="860"/>
      <c r="AB24" s="860"/>
      <c r="AC24" s="860"/>
      <c r="AD24" s="860"/>
      <c r="AE24" s="860"/>
      <c r="AF24" s="861"/>
    </row>
    <row r="25" spans="1:35" ht="14.25" customHeight="1" thickBot="1">
      <c r="A25" s="857"/>
      <c r="B25" s="858"/>
      <c r="C25" s="862">
        <v>7</v>
      </c>
      <c r="D25" s="863"/>
      <c r="E25" s="864">
        <v>8</v>
      </c>
      <c r="F25" s="863"/>
      <c r="G25" s="864">
        <v>9</v>
      </c>
      <c r="H25" s="863"/>
      <c r="I25" s="864">
        <v>10</v>
      </c>
      <c r="J25" s="863"/>
      <c r="K25" s="864">
        <v>11</v>
      </c>
      <c r="L25" s="863"/>
      <c r="M25" s="865">
        <v>12</v>
      </c>
      <c r="N25" s="866"/>
      <c r="O25" s="864">
        <v>1</v>
      </c>
      <c r="P25" s="863"/>
      <c r="Q25" s="864">
        <v>2</v>
      </c>
      <c r="R25" s="863"/>
      <c r="S25" s="864">
        <v>3</v>
      </c>
      <c r="T25" s="863"/>
      <c r="U25" s="864">
        <v>4</v>
      </c>
      <c r="V25" s="863"/>
      <c r="W25" s="864">
        <v>5</v>
      </c>
      <c r="X25" s="863"/>
      <c r="Y25" s="864">
        <v>6</v>
      </c>
      <c r="Z25" s="863"/>
      <c r="AA25" s="864">
        <v>7</v>
      </c>
      <c r="AB25" s="863"/>
      <c r="AC25" s="864">
        <v>8</v>
      </c>
      <c r="AD25" s="863"/>
      <c r="AE25" s="865">
        <v>9</v>
      </c>
      <c r="AF25" s="866"/>
    </row>
    <row r="26" spans="1:35">
      <c r="A26" s="205" t="s">
        <v>402</v>
      </c>
      <c r="B26" s="223"/>
      <c r="C26" s="239"/>
      <c r="D26" s="240"/>
      <c r="E26" s="240"/>
      <c r="F26" s="240"/>
      <c r="G26" s="240"/>
      <c r="H26" s="240"/>
      <c r="I26" s="240"/>
      <c r="J26" s="240"/>
      <c r="K26" s="240"/>
      <c r="L26" s="240"/>
      <c r="M26" s="240"/>
      <c r="N26" s="241"/>
      <c r="O26" s="239"/>
      <c r="P26" s="240"/>
      <c r="Q26" s="240"/>
      <c r="R26" s="240"/>
      <c r="S26" s="240"/>
      <c r="T26" s="240"/>
      <c r="U26" s="240"/>
      <c r="V26" s="240"/>
      <c r="W26" s="240"/>
      <c r="X26" s="240"/>
      <c r="Y26" s="240"/>
      <c r="Z26" s="240"/>
      <c r="AA26" s="240"/>
      <c r="AB26" s="240"/>
      <c r="AC26" s="240"/>
      <c r="AD26" s="240"/>
      <c r="AE26" s="240"/>
      <c r="AF26" s="241"/>
    </row>
    <row r="27" spans="1:35">
      <c r="A27" s="242"/>
      <c r="B27" s="243"/>
      <c r="C27" s="244"/>
      <c r="D27" s="245"/>
      <c r="E27" s="245"/>
      <c r="F27" s="245"/>
      <c r="G27" s="245"/>
      <c r="H27" s="245"/>
      <c r="I27" s="245"/>
      <c r="J27" s="245"/>
      <c r="K27" s="245"/>
      <c r="L27" s="245"/>
      <c r="M27" s="245"/>
      <c r="N27" s="246"/>
      <c r="O27" s="244"/>
      <c r="P27" s="245"/>
      <c r="Q27" s="245"/>
      <c r="R27" s="245"/>
      <c r="S27" s="245"/>
      <c r="T27" s="245"/>
      <c r="U27" s="245"/>
      <c r="V27" s="245"/>
      <c r="W27" s="245"/>
      <c r="X27" s="245"/>
      <c r="Y27" s="245"/>
      <c r="Z27" s="245"/>
      <c r="AA27" s="245"/>
      <c r="AB27" s="245"/>
      <c r="AC27" s="245"/>
      <c r="AD27" s="245"/>
      <c r="AE27" s="245"/>
      <c r="AF27" s="246"/>
    </row>
    <row r="28" spans="1:35">
      <c r="A28" s="247" t="s">
        <v>400</v>
      </c>
      <c r="B28" s="248"/>
      <c r="C28" s="249"/>
      <c r="D28" s="250"/>
      <c r="E28" s="250"/>
      <c r="F28" s="250"/>
      <c r="G28" s="250"/>
      <c r="H28" s="250"/>
      <c r="I28" s="250"/>
      <c r="J28" s="250"/>
      <c r="K28" s="250"/>
      <c r="L28" s="250"/>
      <c r="M28" s="250"/>
      <c r="N28" s="251"/>
      <c r="O28" s="249"/>
      <c r="P28" s="250"/>
      <c r="Q28" s="250"/>
      <c r="R28" s="250"/>
      <c r="S28" s="250"/>
      <c r="T28" s="250"/>
      <c r="U28" s="250"/>
      <c r="V28" s="250"/>
      <c r="W28" s="250"/>
      <c r="X28" s="250"/>
      <c r="Y28" s="250"/>
      <c r="Z28" s="250"/>
      <c r="AA28" s="250"/>
      <c r="AB28" s="250"/>
      <c r="AC28" s="250"/>
      <c r="AD28" s="250"/>
      <c r="AE28" s="250"/>
      <c r="AF28" s="251"/>
    </row>
    <row r="29" spans="1:35">
      <c r="A29" s="213"/>
      <c r="B29" s="252"/>
      <c r="C29" s="253"/>
      <c r="D29" s="254"/>
      <c r="E29" s="254"/>
      <c r="F29" s="254"/>
      <c r="G29" s="254"/>
      <c r="H29" s="254"/>
      <c r="I29" s="254"/>
      <c r="J29" s="254"/>
      <c r="K29" s="254"/>
      <c r="L29" s="254"/>
      <c r="M29" s="254"/>
      <c r="N29" s="255"/>
      <c r="O29" s="253"/>
      <c r="P29" s="254"/>
      <c r="Q29" s="254"/>
      <c r="R29" s="254"/>
      <c r="S29" s="254"/>
      <c r="T29" s="254"/>
      <c r="U29" s="254"/>
      <c r="V29" s="254"/>
      <c r="W29" s="254"/>
      <c r="X29" s="254"/>
      <c r="Y29" s="254"/>
      <c r="Z29" s="254"/>
      <c r="AA29" s="254"/>
      <c r="AB29" s="254"/>
      <c r="AC29" s="254"/>
      <c r="AD29" s="254"/>
      <c r="AE29" s="254"/>
      <c r="AF29" s="255"/>
    </row>
    <row r="30" spans="1:35">
      <c r="A30" s="213"/>
      <c r="B30" s="252"/>
      <c r="C30" s="253"/>
      <c r="D30" s="254"/>
      <c r="E30" s="254"/>
      <c r="F30" s="254"/>
      <c r="G30" s="254"/>
      <c r="H30" s="254"/>
      <c r="I30" s="254"/>
      <c r="J30" s="254"/>
      <c r="K30" s="254"/>
      <c r="L30" s="254"/>
      <c r="M30" s="254"/>
      <c r="N30" s="255"/>
      <c r="O30" s="253"/>
      <c r="P30" s="254"/>
      <c r="Q30" s="254"/>
      <c r="R30" s="254"/>
      <c r="S30" s="254"/>
      <c r="T30" s="254"/>
      <c r="U30" s="254"/>
      <c r="V30" s="254"/>
      <c r="W30" s="254"/>
      <c r="X30" s="254"/>
      <c r="Y30" s="254"/>
      <c r="Z30" s="254"/>
      <c r="AA30" s="254"/>
      <c r="AB30" s="254"/>
      <c r="AC30" s="254"/>
      <c r="AD30" s="254"/>
      <c r="AE30" s="254"/>
      <c r="AF30" s="255"/>
    </row>
    <row r="31" spans="1:35">
      <c r="A31" s="213"/>
      <c r="B31" s="252"/>
      <c r="C31" s="253"/>
      <c r="D31" s="254"/>
      <c r="E31" s="254"/>
      <c r="F31" s="254"/>
      <c r="G31" s="254"/>
      <c r="H31" s="254"/>
      <c r="I31" s="254"/>
      <c r="J31" s="254"/>
      <c r="K31" s="254"/>
      <c r="L31" s="254"/>
      <c r="M31" s="254"/>
      <c r="N31" s="255"/>
      <c r="O31" s="253"/>
      <c r="P31" s="254"/>
      <c r="Q31" s="254"/>
      <c r="R31" s="254"/>
      <c r="S31" s="254"/>
      <c r="T31" s="254"/>
      <c r="U31" s="254"/>
      <c r="V31" s="254"/>
      <c r="W31" s="254"/>
      <c r="X31" s="254"/>
      <c r="Y31" s="254"/>
      <c r="Z31" s="254"/>
      <c r="AA31" s="254"/>
      <c r="AB31" s="254"/>
      <c r="AC31" s="254"/>
      <c r="AD31" s="254"/>
      <c r="AE31" s="254"/>
      <c r="AF31" s="255"/>
    </row>
    <row r="32" spans="1:35">
      <c r="A32" s="213"/>
      <c r="B32" s="252"/>
      <c r="C32" s="253"/>
      <c r="D32" s="254"/>
      <c r="E32" s="254"/>
      <c r="F32" s="254"/>
      <c r="G32" s="254"/>
      <c r="H32" s="254"/>
      <c r="I32" s="254"/>
      <c r="J32" s="254"/>
      <c r="K32" s="254"/>
      <c r="L32" s="254"/>
      <c r="M32" s="254"/>
      <c r="N32" s="255"/>
      <c r="O32" s="253"/>
      <c r="P32" s="254"/>
      <c r="Q32" s="254"/>
      <c r="R32" s="254"/>
      <c r="S32" s="254"/>
      <c r="T32" s="254"/>
      <c r="U32" s="254"/>
      <c r="V32" s="254"/>
      <c r="W32" s="254"/>
      <c r="X32" s="254"/>
      <c r="Y32" s="254"/>
      <c r="Z32" s="254"/>
      <c r="AA32" s="254"/>
      <c r="AB32" s="254"/>
      <c r="AC32" s="254"/>
      <c r="AD32" s="254"/>
      <c r="AE32" s="254"/>
      <c r="AF32" s="255"/>
    </row>
    <row r="33" spans="1:32">
      <c r="A33" s="213"/>
      <c r="B33" s="252"/>
      <c r="C33" s="253"/>
      <c r="D33" s="254"/>
      <c r="E33" s="254"/>
      <c r="F33" s="254"/>
      <c r="G33" s="254"/>
      <c r="H33" s="254"/>
      <c r="I33" s="254"/>
      <c r="J33" s="254"/>
      <c r="K33" s="254"/>
      <c r="L33" s="254"/>
      <c r="M33" s="254"/>
      <c r="N33" s="255"/>
      <c r="O33" s="253"/>
      <c r="P33" s="254"/>
      <c r="Q33" s="254"/>
      <c r="R33" s="254"/>
      <c r="S33" s="254"/>
      <c r="T33" s="254"/>
      <c r="U33" s="254"/>
      <c r="V33" s="254"/>
      <c r="W33" s="254"/>
      <c r="X33" s="254"/>
      <c r="Y33" s="254"/>
      <c r="Z33" s="254"/>
      <c r="AA33" s="254"/>
      <c r="AB33" s="254"/>
      <c r="AC33" s="254"/>
      <c r="AD33" s="254"/>
      <c r="AE33" s="254"/>
      <c r="AF33" s="255"/>
    </row>
    <row r="34" spans="1:32" ht="14.25" thickBot="1">
      <c r="A34" s="256"/>
      <c r="B34" s="257"/>
      <c r="C34" s="258"/>
      <c r="D34" s="259"/>
      <c r="E34" s="259"/>
      <c r="F34" s="259"/>
      <c r="G34" s="259"/>
      <c r="H34" s="259"/>
      <c r="I34" s="259"/>
      <c r="J34" s="259"/>
      <c r="K34" s="259"/>
      <c r="L34" s="259"/>
      <c r="M34" s="259"/>
      <c r="N34" s="260"/>
      <c r="O34" s="258"/>
      <c r="P34" s="259"/>
      <c r="Q34" s="259"/>
      <c r="R34" s="259"/>
      <c r="S34" s="259"/>
      <c r="T34" s="259"/>
      <c r="U34" s="259"/>
      <c r="V34" s="259"/>
      <c r="W34" s="259"/>
      <c r="X34" s="259"/>
      <c r="Y34" s="259"/>
      <c r="Z34" s="259"/>
      <c r="AA34" s="259"/>
      <c r="AB34" s="259"/>
      <c r="AC34" s="259"/>
      <c r="AD34" s="259"/>
      <c r="AE34" s="259"/>
      <c r="AF34" s="260"/>
    </row>
    <row r="35" spans="1:32" ht="14.25" thickBot="1"/>
    <row r="36" spans="1:32" ht="13.5" customHeight="1">
      <c r="A36" s="855" t="s">
        <v>272</v>
      </c>
      <c r="B36" s="856"/>
      <c r="C36" s="859" t="s">
        <v>270</v>
      </c>
      <c r="D36" s="860"/>
      <c r="E36" s="860"/>
      <c r="F36" s="860"/>
      <c r="G36" s="860"/>
      <c r="H36" s="860"/>
      <c r="I36" s="860"/>
      <c r="J36" s="860"/>
      <c r="K36" s="860"/>
      <c r="L36" s="860"/>
      <c r="M36" s="860"/>
      <c r="N36" s="860"/>
      <c r="O36" s="859" t="s">
        <v>271</v>
      </c>
      <c r="P36" s="860"/>
      <c r="Q36" s="860"/>
      <c r="R36" s="860"/>
      <c r="S36" s="860"/>
      <c r="T36" s="860"/>
      <c r="U36" s="860"/>
      <c r="V36" s="860"/>
      <c r="W36" s="860"/>
      <c r="X36" s="860"/>
      <c r="Y36" s="860"/>
      <c r="Z36" s="860"/>
      <c r="AA36" s="860"/>
      <c r="AB36" s="860"/>
      <c r="AC36" s="860"/>
      <c r="AD36" s="860"/>
      <c r="AE36" s="860"/>
      <c r="AF36" s="861"/>
    </row>
    <row r="37" spans="1:32" ht="14.25" customHeight="1" thickBot="1">
      <c r="A37" s="857"/>
      <c r="B37" s="858"/>
      <c r="C37" s="862">
        <v>7</v>
      </c>
      <c r="D37" s="863"/>
      <c r="E37" s="864">
        <v>8</v>
      </c>
      <c r="F37" s="863"/>
      <c r="G37" s="864">
        <v>9</v>
      </c>
      <c r="H37" s="863"/>
      <c r="I37" s="864">
        <v>10</v>
      </c>
      <c r="J37" s="863"/>
      <c r="K37" s="864">
        <v>11</v>
      </c>
      <c r="L37" s="863"/>
      <c r="M37" s="865">
        <v>12</v>
      </c>
      <c r="N37" s="866"/>
      <c r="O37" s="864">
        <v>1</v>
      </c>
      <c r="P37" s="863"/>
      <c r="Q37" s="864">
        <v>2</v>
      </c>
      <c r="R37" s="863"/>
      <c r="S37" s="864">
        <v>3</v>
      </c>
      <c r="T37" s="863"/>
      <c r="U37" s="864">
        <v>4</v>
      </c>
      <c r="V37" s="863"/>
      <c r="W37" s="864">
        <v>5</v>
      </c>
      <c r="X37" s="863"/>
      <c r="Y37" s="864">
        <v>6</v>
      </c>
      <c r="Z37" s="863"/>
      <c r="AA37" s="864">
        <v>7</v>
      </c>
      <c r="AB37" s="863"/>
      <c r="AC37" s="864">
        <v>8</v>
      </c>
      <c r="AD37" s="863"/>
      <c r="AE37" s="865">
        <v>9</v>
      </c>
      <c r="AF37" s="866"/>
    </row>
    <row r="38" spans="1:32">
      <c r="A38" s="205" t="s">
        <v>402</v>
      </c>
      <c r="B38" s="223"/>
      <c r="C38" s="239"/>
      <c r="D38" s="240"/>
      <c r="E38" s="240"/>
      <c r="F38" s="240"/>
      <c r="G38" s="240"/>
      <c r="H38" s="240"/>
      <c r="I38" s="240"/>
      <c r="J38" s="240"/>
      <c r="K38" s="240"/>
      <c r="L38" s="240"/>
      <c r="M38" s="240"/>
      <c r="N38" s="241"/>
      <c r="O38" s="239"/>
      <c r="P38" s="240"/>
      <c r="Q38" s="240"/>
      <c r="R38" s="240"/>
      <c r="S38" s="240"/>
      <c r="T38" s="240"/>
      <c r="U38" s="240"/>
      <c r="V38" s="240"/>
      <c r="W38" s="240"/>
      <c r="X38" s="240"/>
      <c r="Y38" s="240"/>
      <c r="Z38" s="240"/>
      <c r="AA38" s="240"/>
      <c r="AB38" s="240"/>
      <c r="AC38" s="240"/>
      <c r="AD38" s="240"/>
      <c r="AE38" s="240"/>
      <c r="AF38" s="241"/>
    </row>
    <row r="39" spans="1:32">
      <c r="A39" s="242"/>
      <c r="B39" s="243"/>
      <c r="C39" s="244"/>
      <c r="D39" s="245"/>
      <c r="E39" s="245"/>
      <c r="F39" s="245"/>
      <c r="G39" s="245"/>
      <c r="H39" s="245"/>
      <c r="I39" s="245"/>
      <c r="J39" s="245"/>
      <c r="K39" s="245"/>
      <c r="L39" s="245"/>
      <c r="M39" s="245"/>
      <c r="N39" s="246"/>
      <c r="O39" s="244"/>
      <c r="P39" s="245"/>
      <c r="Q39" s="245"/>
      <c r="R39" s="245"/>
      <c r="S39" s="245"/>
      <c r="T39" s="245"/>
      <c r="U39" s="245"/>
      <c r="V39" s="245"/>
      <c r="W39" s="245"/>
      <c r="X39" s="245"/>
      <c r="Y39" s="245"/>
      <c r="Z39" s="245"/>
      <c r="AA39" s="245"/>
      <c r="AB39" s="245"/>
      <c r="AC39" s="245"/>
      <c r="AD39" s="245"/>
      <c r="AE39" s="245"/>
      <c r="AF39" s="246"/>
    </row>
    <row r="40" spans="1:32">
      <c r="A40" s="247" t="s">
        <v>400</v>
      </c>
      <c r="B40" s="248"/>
      <c r="C40" s="249"/>
      <c r="D40" s="250"/>
      <c r="E40" s="250"/>
      <c r="F40" s="250"/>
      <c r="G40" s="250"/>
      <c r="H40" s="250"/>
      <c r="I40" s="250"/>
      <c r="J40" s="250"/>
      <c r="K40" s="250"/>
      <c r="L40" s="250"/>
      <c r="M40" s="250"/>
      <c r="N40" s="251"/>
      <c r="O40" s="249"/>
      <c r="P40" s="250"/>
      <c r="Q40" s="250"/>
      <c r="R40" s="250"/>
      <c r="S40" s="250"/>
      <c r="T40" s="250"/>
      <c r="U40" s="250"/>
      <c r="V40" s="250"/>
      <c r="W40" s="250"/>
      <c r="X40" s="250"/>
      <c r="Y40" s="250"/>
      <c r="Z40" s="250"/>
      <c r="AA40" s="250"/>
      <c r="AB40" s="250"/>
      <c r="AC40" s="250"/>
      <c r="AD40" s="250"/>
      <c r="AE40" s="250"/>
      <c r="AF40" s="251"/>
    </row>
    <row r="41" spans="1:32">
      <c r="A41" s="213"/>
      <c r="B41" s="252"/>
      <c r="C41" s="253"/>
      <c r="D41" s="254"/>
      <c r="E41" s="254"/>
      <c r="F41" s="254"/>
      <c r="G41" s="254"/>
      <c r="H41" s="254"/>
      <c r="I41" s="254"/>
      <c r="J41" s="254"/>
      <c r="K41" s="254"/>
      <c r="L41" s="254"/>
      <c r="M41" s="254"/>
      <c r="N41" s="255"/>
      <c r="O41" s="253"/>
      <c r="P41" s="254"/>
      <c r="Q41" s="254"/>
      <c r="R41" s="254"/>
      <c r="S41" s="254"/>
      <c r="T41" s="254"/>
      <c r="U41" s="254"/>
      <c r="V41" s="254"/>
      <c r="W41" s="254"/>
      <c r="X41" s="254"/>
      <c r="Y41" s="254"/>
      <c r="Z41" s="254"/>
      <c r="AA41" s="254"/>
      <c r="AB41" s="254"/>
      <c r="AC41" s="254"/>
      <c r="AD41" s="254"/>
      <c r="AE41" s="254"/>
      <c r="AF41" s="255"/>
    </row>
    <row r="42" spans="1:32">
      <c r="A42" s="213"/>
      <c r="B42" s="252"/>
      <c r="C42" s="253"/>
      <c r="D42" s="254"/>
      <c r="E42" s="254"/>
      <c r="F42" s="254"/>
      <c r="G42" s="254"/>
      <c r="H42" s="254"/>
      <c r="I42" s="254"/>
      <c r="J42" s="254"/>
      <c r="K42" s="254"/>
      <c r="L42" s="254"/>
      <c r="M42" s="254"/>
      <c r="N42" s="255"/>
      <c r="O42" s="253"/>
      <c r="P42" s="254"/>
      <c r="Q42" s="254"/>
      <c r="R42" s="254"/>
      <c r="S42" s="254"/>
      <c r="T42" s="254"/>
      <c r="U42" s="254"/>
      <c r="V42" s="254"/>
      <c r="W42" s="254"/>
      <c r="X42" s="254"/>
      <c r="Y42" s="254"/>
      <c r="Z42" s="254"/>
      <c r="AA42" s="254"/>
      <c r="AB42" s="254"/>
      <c r="AC42" s="254"/>
      <c r="AD42" s="254"/>
      <c r="AE42" s="254"/>
      <c r="AF42" s="255"/>
    </row>
    <row r="43" spans="1:32">
      <c r="A43" s="213"/>
      <c r="B43" s="252"/>
      <c r="C43" s="253"/>
      <c r="D43" s="254"/>
      <c r="E43" s="254"/>
      <c r="F43" s="254"/>
      <c r="G43" s="254"/>
      <c r="H43" s="254"/>
      <c r="I43" s="254"/>
      <c r="J43" s="254"/>
      <c r="K43" s="254"/>
      <c r="L43" s="254"/>
      <c r="M43" s="254"/>
      <c r="N43" s="255"/>
      <c r="O43" s="253"/>
      <c r="P43" s="254"/>
      <c r="Q43" s="254"/>
      <c r="R43" s="254"/>
      <c r="S43" s="254"/>
      <c r="T43" s="254"/>
      <c r="U43" s="254"/>
      <c r="V43" s="254"/>
      <c r="W43" s="254"/>
      <c r="X43" s="254"/>
      <c r="Y43" s="254"/>
      <c r="Z43" s="254"/>
      <c r="AA43" s="254"/>
      <c r="AB43" s="254"/>
      <c r="AC43" s="254"/>
      <c r="AD43" s="254"/>
      <c r="AE43" s="254"/>
      <c r="AF43" s="255"/>
    </row>
    <row r="44" spans="1:32">
      <c r="A44" s="213"/>
      <c r="B44" s="252"/>
      <c r="C44" s="253"/>
      <c r="D44" s="254"/>
      <c r="E44" s="254"/>
      <c r="F44" s="254"/>
      <c r="G44" s="254"/>
      <c r="H44" s="254"/>
      <c r="I44" s="254"/>
      <c r="J44" s="254"/>
      <c r="K44" s="254"/>
      <c r="L44" s="254"/>
      <c r="M44" s="254"/>
      <c r="N44" s="255"/>
      <c r="O44" s="253"/>
      <c r="P44" s="254"/>
      <c r="Q44" s="254"/>
      <c r="R44" s="254"/>
      <c r="S44" s="254"/>
      <c r="T44" s="254"/>
      <c r="U44" s="254"/>
      <c r="V44" s="254"/>
      <c r="W44" s="254"/>
      <c r="X44" s="254"/>
      <c r="Y44" s="254"/>
      <c r="Z44" s="254"/>
      <c r="AA44" s="254"/>
      <c r="AB44" s="254"/>
      <c r="AC44" s="254"/>
      <c r="AD44" s="254"/>
      <c r="AE44" s="254"/>
      <c r="AF44" s="255"/>
    </row>
    <row r="45" spans="1:32">
      <c r="A45" s="213"/>
      <c r="B45" s="252"/>
      <c r="C45" s="253"/>
      <c r="D45" s="254"/>
      <c r="E45" s="254"/>
      <c r="F45" s="254"/>
      <c r="G45" s="254"/>
      <c r="H45" s="254"/>
      <c r="I45" s="254"/>
      <c r="J45" s="254"/>
      <c r="K45" s="254"/>
      <c r="L45" s="254"/>
      <c r="M45" s="254"/>
      <c r="N45" s="255"/>
      <c r="O45" s="253"/>
      <c r="P45" s="254"/>
      <c r="Q45" s="254"/>
      <c r="R45" s="254"/>
      <c r="S45" s="254"/>
      <c r="T45" s="254"/>
      <c r="U45" s="254"/>
      <c r="V45" s="254"/>
      <c r="W45" s="254"/>
      <c r="X45" s="254"/>
      <c r="Y45" s="254"/>
      <c r="Z45" s="254"/>
      <c r="AA45" s="254"/>
      <c r="AB45" s="254"/>
      <c r="AC45" s="254"/>
      <c r="AD45" s="254"/>
      <c r="AE45" s="254"/>
      <c r="AF45" s="255"/>
    </row>
    <row r="46" spans="1:32" ht="14.25" thickBot="1">
      <c r="A46" s="256"/>
      <c r="B46" s="257"/>
      <c r="C46" s="258"/>
      <c r="D46" s="259"/>
      <c r="E46" s="259"/>
      <c r="F46" s="259"/>
      <c r="G46" s="259"/>
      <c r="H46" s="259"/>
      <c r="I46" s="259"/>
      <c r="J46" s="259"/>
      <c r="K46" s="259"/>
      <c r="L46" s="259"/>
      <c r="M46" s="259"/>
      <c r="N46" s="260"/>
      <c r="O46" s="258"/>
      <c r="P46" s="259"/>
      <c r="Q46" s="259"/>
      <c r="R46" s="259"/>
      <c r="S46" s="259"/>
      <c r="T46" s="259"/>
      <c r="U46" s="259"/>
      <c r="V46" s="259"/>
      <c r="W46" s="259"/>
      <c r="X46" s="259"/>
      <c r="Y46" s="259"/>
      <c r="Z46" s="259"/>
      <c r="AA46" s="259"/>
      <c r="AB46" s="259"/>
      <c r="AC46" s="259"/>
      <c r="AD46" s="259"/>
      <c r="AE46" s="259"/>
      <c r="AF46" s="260"/>
    </row>
    <row r="47" spans="1:32" ht="6.75" customHeight="1"/>
    <row r="48" spans="1:32" ht="14.25" customHeight="1"/>
  </sheetData>
  <mergeCells count="38">
    <mergeCell ref="Q25:R25"/>
    <mergeCell ref="S25:T25"/>
    <mergeCell ref="U25:V25"/>
    <mergeCell ref="W25:X25"/>
    <mergeCell ref="AE37:AF37"/>
    <mergeCell ref="Q37:R37"/>
    <mergeCell ref="S37:T37"/>
    <mergeCell ref="U37:V37"/>
    <mergeCell ref="W37:X37"/>
    <mergeCell ref="Y37:Z37"/>
    <mergeCell ref="AA37:AB37"/>
    <mergeCell ref="AC37:AD37"/>
    <mergeCell ref="A36:B37"/>
    <mergeCell ref="C36:N36"/>
    <mergeCell ref="O36:AF36"/>
    <mergeCell ref="C37:D37"/>
    <mergeCell ref="E37:F37"/>
    <mergeCell ref="G37:H37"/>
    <mergeCell ref="I37:J37"/>
    <mergeCell ref="K37:L37"/>
    <mergeCell ref="M37:N37"/>
    <mergeCell ref="O37:P37"/>
    <mergeCell ref="A3:B4"/>
    <mergeCell ref="AH4:AI4"/>
    <mergeCell ref="A24:B25"/>
    <mergeCell ref="C24:N24"/>
    <mergeCell ref="O24:AF24"/>
    <mergeCell ref="C25:D25"/>
    <mergeCell ref="E25:F25"/>
    <mergeCell ref="G25:H25"/>
    <mergeCell ref="I25:J25"/>
    <mergeCell ref="K25:L25"/>
    <mergeCell ref="Y25:Z25"/>
    <mergeCell ref="AA25:AB25"/>
    <mergeCell ref="AC25:AD25"/>
    <mergeCell ref="AE25:AF25"/>
    <mergeCell ref="M25:N25"/>
    <mergeCell ref="O25:P25"/>
  </mergeCells>
  <phoneticPr fontId="2"/>
  <pageMargins left="0.25" right="0.25" top="0.75" bottom="0.75" header="0.3" footer="0.3"/>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G256"/>
  <sheetViews>
    <sheetView view="pageBreakPreview" zoomScale="120" zoomScaleNormal="100" zoomScaleSheetLayoutView="120" workbookViewId="0">
      <selection activeCell="AE191" sqref="AE191"/>
    </sheetView>
  </sheetViews>
  <sheetFormatPr defaultColWidth="3.625" defaultRowHeight="15" customHeight="1"/>
  <cols>
    <col min="1" max="16384" width="3.625" style="34"/>
  </cols>
  <sheetData>
    <row r="1" spans="1:33" ht="15" customHeight="1">
      <c r="A1" s="34" t="s">
        <v>383</v>
      </c>
      <c r="B1" s="60"/>
      <c r="G1" s="867" t="s">
        <v>66</v>
      </c>
      <c r="H1" s="867"/>
      <c r="I1" s="867"/>
      <c r="J1" s="867"/>
      <c r="K1" s="867"/>
      <c r="L1" s="867"/>
      <c r="M1" s="867"/>
      <c r="N1" s="867"/>
      <c r="O1" s="867"/>
      <c r="P1" s="867"/>
      <c r="Q1" s="869" t="s">
        <v>388</v>
      </c>
      <c r="R1" s="869"/>
      <c r="S1" s="869"/>
      <c r="T1" s="869"/>
      <c r="U1" s="869"/>
      <c r="V1" s="869"/>
      <c r="W1" s="869"/>
      <c r="X1" s="869"/>
    </row>
    <row r="2" spans="1:33" ht="15" customHeight="1">
      <c r="F2" s="61"/>
      <c r="G2" s="867"/>
      <c r="H2" s="867"/>
      <c r="I2" s="867"/>
      <c r="J2" s="867"/>
      <c r="K2" s="867"/>
      <c r="L2" s="867"/>
      <c r="M2" s="867"/>
      <c r="N2" s="867"/>
      <c r="O2" s="867"/>
      <c r="P2" s="867"/>
      <c r="Q2" s="869"/>
      <c r="R2" s="869"/>
      <c r="S2" s="869"/>
      <c r="T2" s="869"/>
      <c r="U2" s="869"/>
      <c r="V2" s="869"/>
      <c r="W2" s="869"/>
      <c r="X2" s="869"/>
    </row>
    <row r="3" spans="1:33" ht="15" customHeight="1">
      <c r="B3" s="62" t="s">
        <v>406</v>
      </c>
      <c r="F3" s="63"/>
      <c r="G3" s="868"/>
      <c r="H3" s="868"/>
      <c r="I3" s="868"/>
      <c r="J3" s="868"/>
      <c r="K3" s="868"/>
      <c r="L3" s="868"/>
      <c r="M3" s="868"/>
      <c r="N3" s="868"/>
      <c r="O3" s="868"/>
      <c r="P3" s="868"/>
    </row>
    <row r="4" spans="1:33" ht="15" customHeight="1">
      <c r="B4" s="876" t="s">
        <v>387</v>
      </c>
      <c r="C4" s="877"/>
      <c r="D4" s="877"/>
      <c r="E4" s="877"/>
      <c r="F4" s="878"/>
      <c r="G4" s="882"/>
      <c r="H4" s="883"/>
      <c r="I4" s="883"/>
      <c r="J4" s="883"/>
      <c r="K4" s="883"/>
      <c r="L4" s="883"/>
      <c r="M4" s="883"/>
      <c r="N4" s="883"/>
      <c r="O4" s="883"/>
      <c r="P4" s="883"/>
      <c r="Q4" s="883"/>
      <c r="R4" s="883"/>
      <c r="S4" s="883"/>
      <c r="T4" s="883"/>
      <c r="U4" s="883"/>
      <c r="V4" s="883"/>
      <c r="W4" s="883"/>
      <c r="X4" s="884"/>
    </row>
    <row r="5" spans="1:33" ht="15" customHeight="1">
      <c r="B5" s="879"/>
      <c r="C5" s="880"/>
      <c r="D5" s="880"/>
      <c r="E5" s="880"/>
      <c r="F5" s="881"/>
      <c r="G5" s="885"/>
      <c r="H5" s="886"/>
      <c r="I5" s="886"/>
      <c r="J5" s="886"/>
      <c r="K5" s="886"/>
      <c r="L5" s="886"/>
      <c r="M5" s="886"/>
      <c r="N5" s="886"/>
      <c r="O5" s="886"/>
      <c r="P5" s="886"/>
      <c r="Q5" s="886"/>
      <c r="R5" s="886"/>
      <c r="S5" s="886"/>
      <c r="T5" s="886"/>
      <c r="U5" s="886"/>
      <c r="V5" s="886"/>
      <c r="W5" s="886"/>
      <c r="X5" s="887"/>
    </row>
    <row r="6" spans="1:33" ht="15" customHeight="1">
      <c r="B6" s="876" t="s">
        <v>394</v>
      </c>
      <c r="C6" s="877"/>
      <c r="D6" s="877"/>
      <c r="E6" s="877"/>
      <c r="F6" s="878"/>
      <c r="G6" s="882"/>
      <c r="H6" s="883"/>
      <c r="I6" s="883"/>
      <c r="J6" s="883"/>
      <c r="K6" s="883"/>
      <c r="L6" s="883"/>
      <c r="M6" s="883"/>
      <c r="N6" s="883"/>
      <c r="O6" s="883"/>
      <c r="P6" s="883"/>
      <c r="Q6" s="883"/>
      <c r="R6" s="883"/>
      <c r="S6" s="883"/>
      <c r="T6" s="883"/>
      <c r="U6" s="883"/>
      <c r="V6" s="883"/>
      <c r="W6" s="883"/>
      <c r="X6" s="884"/>
    </row>
    <row r="7" spans="1:33" ht="15" customHeight="1">
      <c r="B7" s="879"/>
      <c r="C7" s="880"/>
      <c r="D7" s="880"/>
      <c r="E7" s="880"/>
      <c r="F7" s="881"/>
      <c r="G7" s="885"/>
      <c r="H7" s="886"/>
      <c r="I7" s="886"/>
      <c r="J7" s="886"/>
      <c r="K7" s="886"/>
      <c r="L7" s="886"/>
      <c r="M7" s="886"/>
      <c r="N7" s="886"/>
      <c r="O7" s="886"/>
      <c r="P7" s="886"/>
      <c r="Q7" s="886"/>
      <c r="R7" s="886"/>
      <c r="S7" s="886"/>
      <c r="T7" s="886"/>
      <c r="U7" s="886"/>
      <c r="V7" s="886"/>
      <c r="W7" s="886"/>
      <c r="X7" s="887"/>
    </row>
    <row r="8" spans="1:33" ht="15" customHeight="1">
      <c r="B8" s="876" t="s">
        <v>164</v>
      </c>
      <c r="C8" s="877"/>
      <c r="D8" s="877"/>
      <c r="E8" s="877"/>
      <c r="F8" s="878"/>
      <c r="G8" s="901"/>
      <c r="H8" s="901"/>
      <c r="I8" s="901"/>
      <c r="J8" s="112" t="s">
        <v>165</v>
      </c>
      <c r="K8" s="901"/>
      <c r="L8" s="901"/>
      <c r="M8" s="901"/>
      <c r="N8" s="112" t="s">
        <v>166</v>
      </c>
      <c r="O8" s="873" t="s">
        <v>167</v>
      </c>
      <c r="P8" s="873"/>
      <c r="Q8" s="293"/>
      <c r="R8" s="112" t="s">
        <v>168</v>
      </c>
      <c r="S8" s="873" t="s">
        <v>169</v>
      </c>
      <c r="T8" s="873"/>
      <c r="U8" s="901"/>
      <c r="V8" s="901"/>
      <c r="W8" s="112" t="s">
        <v>170</v>
      </c>
      <c r="X8" s="144"/>
      <c r="Y8" s="32"/>
      <c r="Z8" s="291"/>
      <c r="AA8" s="33"/>
      <c r="AB8" s="33"/>
      <c r="AC8" s="33"/>
      <c r="AD8" s="33"/>
      <c r="AE8" s="32"/>
      <c r="AF8" s="32"/>
      <c r="AG8" s="33"/>
    </row>
    <row r="9" spans="1:33" ht="15" customHeight="1">
      <c r="B9" s="888"/>
      <c r="C9" s="889"/>
      <c r="D9" s="889"/>
      <c r="E9" s="889"/>
      <c r="F9" s="890"/>
      <c r="J9" s="295"/>
      <c r="O9" s="874" t="s">
        <v>171</v>
      </c>
      <c r="P9" s="874"/>
      <c r="Q9" s="292"/>
      <c r="R9" s="295" t="s">
        <v>168</v>
      </c>
      <c r="S9" s="64"/>
      <c r="T9" s="64"/>
      <c r="U9" s="64"/>
      <c r="V9" s="64"/>
      <c r="W9" s="64"/>
      <c r="X9" s="59"/>
      <c r="Z9" s="291"/>
      <c r="AA9" s="33"/>
      <c r="AB9" s="33"/>
      <c r="AC9" s="33"/>
      <c r="AD9" s="33"/>
      <c r="AE9" s="33"/>
      <c r="AF9" s="33"/>
      <c r="AG9" s="33"/>
    </row>
    <row r="10" spans="1:33" ht="15" customHeight="1">
      <c r="B10" s="879"/>
      <c r="C10" s="880"/>
      <c r="D10" s="880"/>
      <c r="E10" s="880"/>
      <c r="F10" s="881"/>
      <c r="G10" s="145"/>
      <c r="H10" s="145"/>
      <c r="I10" s="145"/>
      <c r="J10" s="296"/>
      <c r="K10" s="145"/>
      <c r="L10" s="145"/>
      <c r="M10" s="145"/>
      <c r="N10" s="875" t="s">
        <v>172</v>
      </c>
      <c r="O10" s="875"/>
      <c r="P10" s="902"/>
      <c r="Q10" s="902"/>
      <c r="R10" s="902"/>
      <c r="S10" s="902"/>
      <c r="T10" s="875" t="s">
        <v>173</v>
      </c>
      <c r="U10" s="875"/>
      <c r="V10" s="902"/>
      <c r="W10" s="902"/>
      <c r="X10" s="146" t="s">
        <v>170</v>
      </c>
      <c r="Y10" s="33"/>
      <c r="Z10" s="33"/>
      <c r="AA10" s="33"/>
      <c r="AB10" s="33"/>
      <c r="AC10" s="33"/>
      <c r="AD10" s="33"/>
      <c r="AE10" s="900"/>
      <c r="AF10" s="900"/>
      <c r="AG10" s="291"/>
    </row>
    <row r="11" spans="1:33" ht="27" customHeight="1">
      <c r="B11" s="876" t="s">
        <v>67</v>
      </c>
      <c r="C11" s="877"/>
      <c r="D11" s="877"/>
      <c r="E11" s="877"/>
      <c r="F11" s="878"/>
      <c r="G11" s="903" t="s">
        <v>69</v>
      </c>
      <c r="H11" s="904"/>
      <c r="I11" s="918"/>
      <c r="J11" s="919" t="s">
        <v>83</v>
      </c>
      <c r="K11" s="904"/>
      <c r="L11" s="905"/>
      <c r="M11" s="903" t="s">
        <v>384</v>
      </c>
      <c r="N11" s="904"/>
      <c r="O11" s="905"/>
      <c r="P11" s="903" t="s">
        <v>84</v>
      </c>
      <c r="Q11" s="904"/>
      <c r="R11" s="905"/>
      <c r="S11" s="891" t="s">
        <v>174</v>
      </c>
      <c r="T11" s="892"/>
      <c r="U11" s="899"/>
      <c r="V11" s="891" t="s">
        <v>70</v>
      </c>
      <c r="W11" s="892"/>
      <c r="X11" s="899"/>
    </row>
    <row r="12" spans="1:33" ht="27" customHeight="1">
      <c r="B12" s="879"/>
      <c r="C12" s="880"/>
      <c r="D12" s="880"/>
      <c r="E12" s="880"/>
      <c r="F12" s="881"/>
      <c r="G12" s="896"/>
      <c r="H12" s="897"/>
      <c r="I12" s="898"/>
      <c r="J12" s="897"/>
      <c r="K12" s="897"/>
      <c r="L12" s="898"/>
      <c r="M12" s="906">
        <f>SUM(G12:L12)</f>
        <v>0</v>
      </c>
      <c r="N12" s="907"/>
      <c r="O12" s="908"/>
      <c r="P12" s="896"/>
      <c r="Q12" s="897"/>
      <c r="R12" s="898"/>
      <c r="S12" s="906">
        <f>SUM(P12)</f>
        <v>0</v>
      </c>
      <c r="T12" s="907"/>
      <c r="U12" s="908"/>
      <c r="V12" s="906">
        <f>SUM(S12,M12)</f>
        <v>0</v>
      </c>
      <c r="W12" s="907"/>
      <c r="X12" s="908"/>
      <c r="Y12" s="35"/>
      <c r="Z12" s="35"/>
      <c r="AA12" s="36"/>
      <c r="AB12" s="36"/>
      <c r="AC12" s="36"/>
      <c r="AD12" s="36"/>
    </row>
    <row r="13" spans="1:33" ht="15" customHeight="1">
      <c r="B13" s="876" t="s">
        <v>68</v>
      </c>
      <c r="C13" s="877"/>
      <c r="D13" s="877"/>
      <c r="E13" s="877"/>
      <c r="F13" s="878"/>
      <c r="G13" s="891" t="s">
        <v>71</v>
      </c>
      <c r="H13" s="892"/>
      <c r="I13" s="870"/>
      <c r="J13" s="870"/>
      <c r="K13" s="870"/>
      <c r="L13" s="870"/>
      <c r="M13" s="870"/>
      <c r="N13" s="870"/>
      <c r="O13" s="873" t="s">
        <v>73</v>
      </c>
      <c r="P13" s="873"/>
      <c r="Q13" s="870"/>
      <c r="R13" s="870"/>
      <c r="S13" s="870"/>
      <c r="T13" s="892" t="s">
        <v>72</v>
      </c>
      <c r="U13" s="147"/>
      <c r="V13" s="147"/>
      <c r="W13" s="147"/>
      <c r="X13" s="144"/>
    </row>
    <row r="14" spans="1:33" ht="15" customHeight="1">
      <c r="B14" s="888"/>
      <c r="C14" s="889"/>
      <c r="D14" s="889"/>
      <c r="E14" s="889"/>
      <c r="F14" s="890"/>
      <c r="G14" s="893"/>
      <c r="H14" s="840"/>
      <c r="I14" s="871"/>
      <c r="J14" s="871"/>
      <c r="K14" s="871"/>
      <c r="L14" s="871"/>
      <c r="M14" s="871"/>
      <c r="N14" s="871"/>
      <c r="O14" s="874"/>
      <c r="P14" s="874"/>
      <c r="Q14" s="871"/>
      <c r="R14" s="871"/>
      <c r="S14" s="871"/>
      <c r="T14" s="840"/>
      <c r="U14" s="64"/>
      <c r="V14" s="64"/>
      <c r="W14" s="64"/>
      <c r="X14" s="59"/>
    </row>
    <row r="15" spans="1:33" ht="15" customHeight="1">
      <c r="B15" s="888"/>
      <c r="C15" s="889"/>
      <c r="D15" s="889"/>
      <c r="E15" s="889"/>
      <c r="F15" s="890"/>
      <c r="G15" s="894"/>
      <c r="H15" s="895"/>
      <c r="I15" s="872"/>
      <c r="J15" s="872"/>
      <c r="K15" s="872"/>
      <c r="L15" s="872"/>
      <c r="M15" s="872"/>
      <c r="N15" s="872"/>
      <c r="O15" s="875"/>
      <c r="P15" s="875"/>
      <c r="Q15" s="872"/>
      <c r="R15" s="872"/>
      <c r="S15" s="872"/>
      <c r="T15" s="895"/>
      <c r="U15" s="64"/>
      <c r="V15" s="64"/>
      <c r="W15" s="64"/>
      <c r="X15" s="59"/>
    </row>
    <row r="16" spans="1:33" ht="15" customHeight="1">
      <c r="B16" s="876" t="s">
        <v>389</v>
      </c>
      <c r="C16" s="877"/>
      <c r="D16" s="877"/>
      <c r="E16" s="877"/>
      <c r="F16" s="878"/>
      <c r="G16" s="294"/>
      <c r="H16" s="112"/>
      <c r="I16" s="297"/>
      <c r="J16" s="870"/>
      <c r="K16" s="870"/>
      <c r="L16" s="297"/>
      <c r="M16" s="297"/>
      <c r="N16" s="147"/>
      <c r="O16" s="147"/>
      <c r="P16" s="38"/>
      <c r="Q16" s="870"/>
      <c r="R16" s="870"/>
      <c r="S16" s="148"/>
      <c r="T16" s="147"/>
      <c r="U16" s="147"/>
      <c r="V16" s="147"/>
      <c r="W16" s="147"/>
      <c r="X16" s="144"/>
    </row>
    <row r="17" spans="2:24" ht="15" customHeight="1">
      <c r="B17" s="888"/>
      <c r="C17" s="889"/>
      <c r="D17" s="889"/>
      <c r="E17" s="889"/>
      <c r="F17" s="890"/>
      <c r="G17" s="65" t="s">
        <v>390</v>
      </c>
      <c r="H17" s="64"/>
      <c r="I17" s="64"/>
      <c r="J17" s="871"/>
      <c r="K17" s="871"/>
      <c r="L17" s="874" t="s">
        <v>175</v>
      </c>
      <c r="M17" s="874"/>
      <c r="N17" s="874"/>
      <c r="O17" s="874"/>
      <c r="P17" s="874"/>
      <c r="Q17" s="871"/>
      <c r="R17" s="871"/>
      <c r="S17" s="64" t="s">
        <v>176</v>
      </c>
      <c r="T17" s="64"/>
      <c r="U17" s="64"/>
      <c r="V17" s="64"/>
      <c r="W17" s="64"/>
      <c r="X17" s="59"/>
    </row>
    <row r="18" spans="2:24" ht="15" customHeight="1">
      <c r="B18" s="888"/>
      <c r="C18" s="889"/>
      <c r="D18" s="889"/>
      <c r="E18" s="889"/>
      <c r="F18" s="890"/>
      <c r="G18" s="65" t="s">
        <v>177</v>
      </c>
      <c r="H18" s="64"/>
      <c r="I18" s="64"/>
      <c r="J18" s="64"/>
      <c r="K18" s="64"/>
      <c r="L18" s="64"/>
      <c r="M18" s="64"/>
      <c r="N18" s="64"/>
      <c r="O18" s="64"/>
      <c r="P18" s="64"/>
      <c r="Q18" s="64"/>
      <c r="R18" s="64"/>
      <c r="S18" s="64"/>
      <c r="T18" s="64"/>
      <c r="U18" s="64"/>
      <c r="V18" s="64"/>
      <c r="W18" s="64"/>
      <c r="X18" s="59"/>
    </row>
    <row r="19" spans="2:24" ht="15" customHeight="1">
      <c r="B19" s="879"/>
      <c r="C19" s="880"/>
      <c r="D19" s="880"/>
      <c r="E19" s="880"/>
      <c r="F19" s="881"/>
      <c r="G19" s="66"/>
      <c r="H19" s="67"/>
      <c r="I19" s="67"/>
      <c r="J19" s="67"/>
      <c r="K19" s="67"/>
      <c r="L19" s="67"/>
      <c r="M19" s="67"/>
      <c r="N19" s="67"/>
      <c r="O19" s="67"/>
      <c r="P19" s="67"/>
      <c r="Q19" s="67"/>
      <c r="R19" s="67"/>
      <c r="S19" s="67"/>
      <c r="T19" s="67"/>
      <c r="U19" s="67"/>
      <c r="V19" s="67"/>
      <c r="W19" s="67"/>
      <c r="X19" s="68"/>
    </row>
    <row r="20" spans="2:24" ht="15" customHeight="1">
      <c r="B20" s="876" t="s">
        <v>178</v>
      </c>
      <c r="C20" s="877"/>
      <c r="D20" s="877"/>
      <c r="E20" s="877"/>
      <c r="F20" s="878"/>
      <c r="G20" s="891" t="s">
        <v>179</v>
      </c>
      <c r="H20" s="892"/>
      <c r="I20" s="892"/>
      <c r="J20" s="870"/>
      <c r="K20" s="870"/>
      <c r="L20" s="112" t="s">
        <v>180</v>
      </c>
      <c r="M20" s="147"/>
      <c r="N20" s="147"/>
      <c r="O20" s="147"/>
      <c r="P20" s="147"/>
      <c r="Q20" s="111"/>
      <c r="R20" s="111"/>
      <c r="S20" s="111"/>
      <c r="T20" s="111"/>
      <c r="U20" s="111"/>
      <c r="V20" s="111"/>
      <c r="W20" s="111"/>
      <c r="X20" s="144"/>
    </row>
    <row r="21" spans="2:24" ht="15" customHeight="1">
      <c r="B21" s="888"/>
      <c r="C21" s="889"/>
      <c r="D21" s="889"/>
      <c r="E21" s="889"/>
      <c r="F21" s="890"/>
      <c r="G21" s="893" t="s">
        <v>181</v>
      </c>
      <c r="H21" s="840"/>
      <c r="I21" s="840"/>
      <c r="K21" s="38"/>
      <c r="L21" s="295" t="s">
        <v>182</v>
      </c>
      <c r="M21" s="31"/>
      <c r="N21" s="840" t="s">
        <v>183</v>
      </c>
      <c r="O21" s="840"/>
      <c r="P21" s="38"/>
      <c r="Q21" s="295" t="s">
        <v>182</v>
      </c>
      <c r="R21" s="31"/>
      <c r="S21" s="295" t="s">
        <v>184</v>
      </c>
      <c r="T21" s="871"/>
      <c r="U21" s="871"/>
      <c r="V21" s="34" t="s">
        <v>185</v>
      </c>
      <c r="X21" s="59"/>
    </row>
    <row r="22" spans="2:24" ht="15" customHeight="1">
      <c r="B22" s="888"/>
      <c r="C22" s="889"/>
      <c r="D22" s="889"/>
      <c r="E22" s="889"/>
      <c r="F22" s="890"/>
      <c r="K22" s="38"/>
      <c r="L22" s="295" t="s">
        <v>182</v>
      </c>
      <c r="M22" s="31"/>
      <c r="N22" s="840" t="s">
        <v>183</v>
      </c>
      <c r="O22" s="840"/>
      <c r="P22" s="38"/>
      <c r="Q22" s="295" t="s">
        <v>182</v>
      </c>
      <c r="R22" s="31"/>
      <c r="S22" s="295" t="s">
        <v>184</v>
      </c>
      <c r="T22" s="871"/>
      <c r="U22" s="871"/>
      <c r="V22" s="34" t="s">
        <v>185</v>
      </c>
      <c r="X22" s="59"/>
    </row>
    <row r="23" spans="2:24" ht="15" customHeight="1">
      <c r="B23" s="888"/>
      <c r="C23" s="889"/>
      <c r="D23" s="889"/>
      <c r="E23" s="889"/>
      <c r="F23" s="890"/>
      <c r="K23" s="38"/>
      <c r="L23" s="295" t="s">
        <v>182</v>
      </c>
      <c r="M23" s="31"/>
      <c r="N23" s="840" t="s">
        <v>183</v>
      </c>
      <c r="O23" s="840"/>
      <c r="P23" s="38"/>
      <c r="Q23" s="295" t="s">
        <v>182</v>
      </c>
      <c r="R23" s="31"/>
      <c r="S23" s="295" t="s">
        <v>184</v>
      </c>
      <c r="T23" s="871"/>
      <c r="U23" s="871"/>
      <c r="V23" s="34" t="s">
        <v>185</v>
      </c>
      <c r="X23" s="59"/>
    </row>
    <row r="24" spans="2:24" ht="15" customHeight="1">
      <c r="B24" s="879"/>
      <c r="C24" s="880"/>
      <c r="D24" s="880"/>
      <c r="E24" s="880"/>
      <c r="F24" s="881"/>
      <c r="K24" s="38"/>
      <c r="L24" s="295" t="s">
        <v>182</v>
      </c>
      <c r="M24" s="31"/>
      <c r="N24" s="840" t="s">
        <v>183</v>
      </c>
      <c r="O24" s="840"/>
      <c r="P24" s="38"/>
      <c r="Q24" s="295" t="s">
        <v>182</v>
      </c>
      <c r="R24" s="31"/>
      <c r="S24" s="295" t="s">
        <v>184</v>
      </c>
      <c r="T24" s="871"/>
      <c r="U24" s="871"/>
      <c r="V24" s="34" t="s">
        <v>185</v>
      </c>
      <c r="X24" s="59"/>
    </row>
    <row r="25" spans="2:24" ht="15" customHeight="1">
      <c r="B25" s="876" t="s">
        <v>186</v>
      </c>
      <c r="C25" s="877"/>
      <c r="D25" s="877"/>
      <c r="E25" s="877"/>
      <c r="F25" s="878"/>
      <c r="G25" s="882"/>
      <c r="H25" s="883"/>
      <c r="I25" s="883"/>
      <c r="J25" s="883"/>
      <c r="K25" s="883"/>
      <c r="L25" s="883"/>
      <c r="M25" s="883"/>
      <c r="N25" s="883"/>
      <c r="O25" s="883"/>
      <c r="P25" s="883"/>
      <c r="Q25" s="883"/>
      <c r="R25" s="883"/>
      <c r="S25" s="883"/>
      <c r="T25" s="883"/>
      <c r="U25" s="883"/>
      <c r="V25" s="883"/>
      <c r="W25" s="883"/>
      <c r="X25" s="884"/>
    </row>
    <row r="26" spans="2:24" ht="15" customHeight="1">
      <c r="B26" s="888"/>
      <c r="C26" s="889"/>
      <c r="D26" s="889"/>
      <c r="E26" s="889"/>
      <c r="F26" s="890"/>
      <c r="G26" s="920"/>
      <c r="H26" s="921"/>
      <c r="I26" s="921"/>
      <c r="J26" s="921"/>
      <c r="K26" s="921"/>
      <c r="L26" s="921"/>
      <c r="M26" s="921"/>
      <c r="N26" s="921"/>
      <c r="O26" s="921"/>
      <c r="P26" s="921"/>
      <c r="Q26" s="921"/>
      <c r="R26" s="921"/>
      <c r="S26" s="921"/>
      <c r="T26" s="921"/>
      <c r="U26" s="921"/>
      <c r="V26" s="921"/>
      <c r="W26" s="921"/>
      <c r="X26" s="922"/>
    </row>
    <row r="27" spans="2:24" ht="15" customHeight="1">
      <c r="B27" s="879"/>
      <c r="C27" s="880"/>
      <c r="D27" s="880"/>
      <c r="E27" s="880"/>
      <c r="F27" s="881"/>
      <c r="G27" s="885"/>
      <c r="H27" s="886"/>
      <c r="I27" s="886"/>
      <c r="J27" s="886"/>
      <c r="K27" s="886"/>
      <c r="L27" s="886"/>
      <c r="M27" s="886"/>
      <c r="N27" s="886"/>
      <c r="O27" s="886"/>
      <c r="P27" s="886"/>
      <c r="Q27" s="886"/>
      <c r="R27" s="886"/>
      <c r="S27" s="886"/>
      <c r="T27" s="886"/>
      <c r="U27" s="886"/>
      <c r="V27" s="886"/>
      <c r="W27" s="886"/>
      <c r="X27" s="887"/>
    </row>
    <row r="29" spans="2:24" ht="15" customHeight="1">
      <c r="B29" s="149" t="s">
        <v>187</v>
      </c>
    </row>
    <row r="30" spans="2:24" ht="15" customHeight="1">
      <c r="B30" s="923" t="s">
        <v>391</v>
      </c>
      <c r="C30" s="923"/>
      <c r="D30" s="923"/>
      <c r="E30" s="923"/>
      <c r="F30" s="923"/>
      <c r="G30" s="923"/>
      <c r="H30" s="923"/>
      <c r="I30" s="923"/>
      <c r="J30" s="923"/>
      <c r="K30" s="923"/>
      <c r="L30" s="923"/>
      <c r="M30" s="923"/>
      <c r="N30" s="923"/>
      <c r="O30" s="923"/>
      <c r="P30" s="923"/>
      <c r="Q30" s="923"/>
      <c r="R30" s="923"/>
      <c r="S30" s="923"/>
      <c r="T30" s="923"/>
      <c r="U30" s="923"/>
      <c r="V30" s="923"/>
      <c r="W30" s="923"/>
      <c r="X30" s="923"/>
    </row>
    <row r="31" spans="2:24" ht="15" customHeight="1">
      <c r="B31" s="923"/>
      <c r="C31" s="923"/>
      <c r="D31" s="923"/>
      <c r="E31" s="923"/>
      <c r="F31" s="923"/>
      <c r="G31" s="923"/>
      <c r="H31" s="923"/>
      <c r="I31" s="923"/>
      <c r="J31" s="923"/>
      <c r="K31" s="923"/>
      <c r="L31" s="923"/>
      <c r="M31" s="923"/>
      <c r="N31" s="923"/>
      <c r="O31" s="923"/>
      <c r="P31" s="923"/>
      <c r="Q31" s="923"/>
      <c r="R31" s="923"/>
      <c r="S31" s="923"/>
      <c r="T31" s="923"/>
      <c r="U31" s="923"/>
      <c r="V31" s="923"/>
      <c r="W31" s="923"/>
      <c r="X31" s="923"/>
    </row>
    <row r="32" spans="2:24" ht="15" customHeight="1">
      <c r="B32" s="923"/>
      <c r="C32" s="923"/>
      <c r="D32" s="923"/>
      <c r="E32" s="923"/>
      <c r="F32" s="923"/>
      <c r="G32" s="923"/>
      <c r="H32" s="923"/>
      <c r="I32" s="923"/>
      <c r="J32" s="923"/>
      <c r="K32" s="923"/>
      <c r="L32" s="923"/>
      <c r="M32" s="923"/>
      <c r="N32" s="923"/>
      <c r="O32" s="923"/>
      <c r="P32" s="923"/>
      <c r="Q32" s="923"/>
      <c r="R32" s="923"/>
      <c r="S32" s="923"/>
      <c r="T32" s="923"/>
      <c r="U32" s="923"/>
      <c r="V32" s="923"/>
      <c r="W32" s="923"/>
      <c r="X32" s="923"/>
    </row>
    <row r="33" spans="1:24" ht="15" customHeight="1">
      <c r="B33" s="923"/>
      <c r="C33" s="923"/>
      <c r="D33" s="923"/>
      <c r="E33" s="923"/>
      <c r="F33" s="923"/>
      <c r="G33" s="923"/>
      <c r="H33" s="923"/>
      <c r="I33" s="923"/>
      <c r="J33" s="923"/>
      <c r="K33" s="923"/>
      <c r="L33" s="923"/>
      <c r="M33" s="923"/>
      <c r="N33" s="923"/>
      <c r="O33" s="923"/>
      <c r="P33" s="923"/>
      <c r="Q33" s="923"/>
      <c r="R33" s="923"/>
      <c r="S33" s="923"/>
      <c r="T33" s="923"/>
      <c r="U33" s="923"/>
      <c r="V33" s="923"/>
      <c r="W33" s="923"/>
      <c r="X33" s="923"/>
    </row>
    <row r="34" spans="1:24" ht="15" customHeight="1">
      <c r="B34" s="923"/>
      <c r="C34" s="923"/>
      <c r="D34" s="923"/>
      <c r="E34" s="923"/>
      <c r="F34" s="923"/>
      <c r="G34" s="923"/>
      <c r="H34" s="923"/>
      <c r="I34" s="923"/>
      <c r="J34" s="923"/>
      <c r="K34" s="923"/>
      <c r="L34" s="923"/>
      <c r="M34" s="923"/>
      <c r="N34" s="923"/>
      <c r="O34" s="923"/>
      <c r="P34" s="923"/>
      <c r="Q34" s="923"/>
      <c r="R34" s="923"/>
      <c r="S34" s="923"/>
      <c r="T34" s="923"/>
      <c r="U34" s="923"/>
      <c r="V34" s="923"/>
      <c r="W34" s="923"/>
      <c r="X34" s="923"/>
    </row>
    <row r="35" spans="1:24" ht="15" customHeight="1">
      <c r="B35" s="923"/>
      <c r="C35" s="923"/>
      <c r="D35" s="923"/>
      <c r="E35" s="923"/>
      <c r="F35" s="923"/>
      <c r="G35" s="923"/>
      <c r="H35" s="923"/>
      <c r="I35" s="923"/>
      <c r="J35" s="923"/>
      <c r="K35" s="923"/>
      <c r="L35" s="923"/>
      <c r="M35" s="923"/>
      <c r="N35" s="923"/>
      <c r="O35" s="923"/>
      <c r="P35" s="923"/>
      <c r="Q35" s="923"/>
      <c r="R35" s="923"/>
      <c r="S35" s="923"/>
      <c r="T35" s="923"/>
      <c r="U35" s="923"/>
      <c r="V35" s="923"/>
      <c r="W35" s="923"/>
      <c r="X35" s="923"/>
    </row>
    <row r="36" spans="1:24" ht="15" customHeight="1">
      <c r="B36" s="923"/>
      <c r="C36" s="923"/>
      <c r="D36" s="923"/>
      <c r="E36" s="923"/>
      <c r="F36" s="923"/>
      <c r="G36" s="923"/>
      <c r="H36" s="923"/>
      <c r="I36" s="923"/>
      <c r="J36" s="923"/>
      <c r="K36" s="923"/>
      <c r="L36" s="923"/>
      <c r="M36" s="923"/>
      <c r="N36" s="923"/>
      <c r="O36" s="923"/>
      <c r="P36" s="923"/>
      <c r="Q36" s="923"/>
      <c r="R36" s="923"/>
      <c r="S36" s="923"/>
      <c r="T36" s="923"/>
      <c r="U36" s="923"/>
      <c r="V36" s="923"/>
      <c r="W36" s="923"/>
      <c r="X36" s="923"/>
    </row>
    <row r="37" spans="1:24" ht="15" customHeight="1">
      <c r="B37" s="923"/>
      <c r="C37" s="923"/>
      <c r="D37" s="923"/>
      <c r="E37" s="923"/>
      <c r="F37" s="923"/>
      <c r="G37" s="923"/>
      <c r="H37" s="923"/>
      <c r="I37" s="923"/>
      <c r="J37" s="923"/>
      <c r="K37" s="923"/>
      <c r="L37" s="923"/>
      <c r="M37" s="923"/>
      <c r="N37" s="923"/>
      <c r="O37" s="923"/>
      <c r="P37" s="923"/>
      <c r="Q37" s="923"/>
      <c r="R37" s="923"/>
      <c r="S37" s="923"/>
      <c r="T37" s="923"/>
      <c r="U37" s="923"/>
      <c r="V37" s="923"/>
      <c r="W37" s="923"/>
      <c r="X37" s="923"/>
    </row>
    <row r="38" spans="1:24" ht="15" customHeight="1">
      <c r="B38" s="923"/>
      <c r="C38" s="923"/>
      <c r="D38" s="923"/>
      <c r="E38" s="923"/>
      <c r="F38" s="923"/>
      <c r="G38" s="923"/>
      <c r="H38" s="923"/>
      <c r="I38" s="923"/>
      <c r="J38" s="923"/>
      <c r="K38" s="923"/>
      <c r="L38" s="923"/>
      <c r="M38" s="923"/>
      <c r="N38" s="923"/>
      <c r="O38" s="923"/>
      <c r="P38" s="923"/>
      <c r="Q38" s="923"/>
      <c r="R38" s="923"/>
      <c r="S38" s="923"/>
      <c r="T38" s="923"/>
      <c r="U38" s="923"/>
      <c r="V38" s="923"/>
      <c r="W38" s="923"/>
      <c r="X38" s="923"/>
    </row>
    <row r="39" spans="1:24" ht="15" customHeight="1">
      <c r="B39" s="923"/>
      <c r="C39" s="923"/>
      <c r="D39" s="923"/>
      <c r="E39" s="923"/>
      <c r="F39" s="923"/>
      <c r="G39" s="923"/>
      <c r="H39" s="923"/>
      <c r="I39" s="923"/>
      <c r="J39" s="923"/>
      <c r="K39" s="923"/>
      <c r="L39" s="923"/>
      <c r="M39" s="923"/>
      <c r="N39" s="923"/>
      <c r="O39" s="923"/>
      <c r="P39" s="923"/>
      <c r="Q39" s="923"/>
      <c r="R39" s="923"/>
      <c r="S39" s="923"/>
      <c r="T39" s="923"/>
      <c r="U39" s="923"/>
      <c r="V39" s="923"/>
      <c r="W39" s="923"/>
      <c r="X39" s="923"/>
    </row>
    <row r="40" spans="1:24" ht="15" customHeight="1">
      <c r="B40" s="923"/>
      <c r="C40" s="923"/>
      <c r="D40" s="923"/>
      <c r="E40" s="923"/>
      <c r="F40" s="923"/>
      <c r="G40" s="923"/>
      <c r="H40" s="923"/>
      <c r="I40" s="923"/>
      <c r="J40" s="923"/>
      <c r="K40" s="923"/>
      <c r="L40" s="923"/>
      <c r="M40" s="923"/>
      <c r="N40" s="923"/>
      <c r="O40" s="923"/>
      <c r="P40" s="923"/>
      <c r="Q40" s="923"/>
      <c r="R40" s="923"/>
      <c r="S40" s="923"/>
      <c r="T40" s="923"/>
      <c r="U40" s="923"/>
      <c r="V40" s="923"/>
      <c r="W40" s="923"/>
      <c r="X40" s="923"/>
    </row>
    <row r="41" spans="1:24" ht="15" customHeight="1">
      <c r="B41" s="923"/>
      <c r="C41" s="923"/>
      <c r="D41" s="923"/>
      <c r="E41" s="923"/>
      <c r="F41" s="923"/>
      <c r="G41" s="923"/>
      <c r="H41" s="923"/>
      <c r="I41" s="923"/>
      <c r="J41" s="923"/>
      <c r="K41" s="923"/>
      <c r="L41" s="923"/>
      <c r="M41" s="923"/>
      <c r="N41" s="923"/>
      <c r="O41" s="923"/>
      <c r="P41" s="923"/>
      <c r="Q41" s="923"/>
      <c r="R41" s="923"/>
      <c r="S41" s="923"/>
      <c r="T41" s="923"/>
      <c r="U41" s="923"/>
      <c r="V41" s="923"/>
      <c r="W41" s="923"/>
      <c r="X41" s="923"/>
    </row>
    <row r="42" spans="1:24" ht="15" customHeight="1">
      <c r="B42" s="298"/>
      <c r="C42" s="298"/>
      <c r="D42" s="298"/>
      <c r="E42" s="298"/>
      <c r="F42" s="298"/>
      <c r="G42" s="298"/>
      <c r="H42" s="298"/>
      <c r="I42" s="298"/>
      <c r="J42" s="298"/>
      <c r="K42" s="298"/>
      <c r="L42" s="298"/>
      <c r="M42" s="298"/>
      <c r="N42" s="298"/>
      <c r="O42" s="298"/>
      <c r="P42" s="298"/>
      <c r="Q42" s="298"/>
      <c r="R42" s="298"/>
      <c r="S42" s="298"/>
      <c r="T42" s="298"/>
      <c r="U42" s="298"/>
      <c r="V42" s="298"/>
      <c r="W42" s="298"/>
      <c r="X42" s="298"/>
    </row>
    <row r="43" spans="1:24" ht="15" customHeight="1">
      <c r="A43" s="371" t="s">
        <v>407</v>
      </c>
      <c r="B43" s="151"/>
      <c r="C43" s="151"/>
      <c r="D43" s="151"/>
      <c r="E43" s="151"/>
      <c r="F43" s="151"/>
      <c r="G43" s="151"/>
      <c r="H43" s="151"/>
      <c r="I43" s="151"/>
      <c r="J43" s="151"/>
      <c r="K43" s="151"/>
      <c r="L43" s="151"/>
      <c r="M43" s="151"/>
      <c r="N43" s="151"/>
      <c r="O43" s="151"/>
      <c r="P43" s="151"/>
      <c r="Q43" s="151"/>
      <c r="R43" s="151"/>
      <c r="S43" s="151"/>
      <c r="T43" s="151"/>
      <c r="U43" s="151"/>
      <c r="V43" s="151"/>
      <c r="W43" s="151"/>
      <c r="X43" s="151"/>
    </row>
    <row r="44" spans="1:24" ht="15" customHeight="1">
      <c r="B44" s="152" t="s">
        <v>392</v>
      </c>
      <c r="C44" s="151"/>
      <c r="D44" s="151"/>
      <c r="E44" s="151"/>
      <c r="F44" s="151"/>
      <c r="G44" s="151"/>
      <c r="H44" s="151"/>
      <c r="I44" s="151"/>
      <c r="J44" s="151"/>
      <c r="K44" s="151"/>
      <c r="L44" s="151"/>
      <c r="M44" s="151"/>
      <c r="N44" s="151"/>
      <c r="O44" s="151"/>
      <c r="P44" s="151"/>
      <c r="Q44" s="151"/>
      <c r="R44" s="151"/>
      <c r="S44" s="151"/>
      <c r="T44" s="151"/>
      <c r="U44" s="151"/>
      <c r="V44" s="151"/>
      <c r="W44" s="151"/>
      <c r="X44" s="151"/>
    </row>
    <row r="45" spans="1:24" ht="15" customHeight="1">
      <c r="B45" s="152" t="s">
        <v>188</v>
      </c>
      <c r="C45" s="151"/>
      <c r="D45" s="151"/>
      <c r="E45" s="151"/>
      <c r="F45" s="151"/>
      <c r="G45" s="151"/>
      <c r="H45" s="151"/>
      <c r="I45" s="151"/>
      <c r="J45" s="151"/>
      <c r="K45" s="151"/>
      <c r="L45" s="151"/>
      <c r="M45" s="151"/>
      <c r="N45" s="151"/>
      <c r="O45" s="151"/>
      <c r="P45" s="151"/>
      <c r="Q45" s="151"/>
      <c r="R45" s="151"/>
      <c r="S45" s="151"/>
      <c r="T45" s="151"/>
      <c r="U45" s="151"/>
      <c r="V45" s="151"/>
      <c r="W45" s="151"/>
      <c r="X45" s="151"/>
    </row>
    <row r="46" spans="1:24" ht="15" customHeight="1">
      <c r="B46" s="152" t="s">
        <v>189</v>
      </c>
      <c r="C46" s="151"/>
      <c r="D46" s="151"/>
      <c r="E46" s="151"/>
      <c r="F46" s="151"/>
      <c r="G46" s="151"/>
      <c r="H46" s="151"/>
      <c r="I46" s="151"/>
      <c r="J46" s="151"/>
      <c r="K46" s="151"/>
      <c r="L46" s="151"/>
      <c r="M46" s="151"/>
      <c r="N46" s="151"/>
      <c r="O46" s="151"/>
      <c r="P46" s="151"/>
      <c r="Q46" s="151"/>
      <c r="R46" s="151"/>
      <c r="S46" s="151"/>
      <c r="T46" s="151"/>
      <c r="U46" s="151"/>
      <c r="V46" s="151"/>
      <c r="W46" s="151"/>
      <c r="X46" s="151"/>
    </row>
    <row r="47" spans="1:24" ht="15" customHeight="1" thickBot="1">
      <c r="B47" s="152"/>
      <c r="C47" s="151"/>
      <c r="D47" s="151"/>
      <c r="E47" s="151"/>
      <c r="F47" s="151"/>
      <c r="G47" s="151"/>
      <c r="H47" s="151"/>
      <c r="I47" s="151"/>
      <c r="J47" s="151"/>
      <c r="K47" s="151"/>
      <c r="L47" s="151"/>
      <c r="M47" s="151"/>
      <c r="N47" s="151"/>
      <c r="O47" s="151"/>
      <c r="P47" s="151"/>
      <c r="Q47" s="151"/>
      <c r="R47" s="151"/>
      <c r="S47" s="151"/>
      <c r="T47" s="151"/>
      <c r="U47" s="151"/>
      <c r="V47" s="151"/>
      <c r="W47" s="151"/>
      <c r="X47" s="151"/>
    </row>
    <row r="48" spans="1:24" ht="15" customHeight="1">
      <c r="A48" s="153"/>
      <c r="B48" s="154"/>
      <c r="C48" s="155"/>
      <c r="D48" s="155"/>
      <c r="E48" s="155"/>
      <c r="F48" s="155"/>
      <c r="G48" s="155"/>
      <c r="H48" s="155"/>
      <c r="I48" s="155"/>
      <c r="J48" s="155"/>
      <c r="K48" s="155"/>
      <c r="L48" s="155"/>
      <c r="M48" s="155"/>
      <c r="N48" s="155"/>
      <c r="O48" s="155"/>
      <c r="P48" s="155"/>
      <c r="Q48" s="155"/>
      <c r="R48" s="155"/>
      <c r="S48" s="155"/>
      <c r="T48" s="155"/>
      <c r="U48" s="155"/>
      <c r="V48" s="155"/>
      <c r="W48" s="155"/>
      <c r="X48" s="156"/>
    </row>
    <row r="49" spans="1:24" ht="15" customHeight="1">
      <c r="A49" s="157"/>
      <c r="B49" s="158"/>
      <c r="C49" s="151"/>
      <c r="D49" s="151"/>
      <c r="E49" s="151"/>
      <c r="F49" s="151"/>
      <c r="G49" s="151"/>
      <c r="H49" s="151"/>
      <c r="I49" s="151"/>
      <c r="J49" s="151"/>
      <c r="K49" s="151"/>
      <c r="L49" s="151"/>
      <c r="M49" s="151"/>
      <c r="N49" s="151"/>
      <c r="O49" s="151"/>
      <c r="P49" s="151"/>
      <c r="Q49" s="151"/>
      <c r="R49" s="151"/>
      <c r="S49" s="151"/>
      <c r="T49" s="151"/>
      <c r="U49" s="151"/>
      <c r="V49" s="151"/>
      <c r="W49" s="151"/>
      <c r="X49" s="159"/>
    </row>
    <row r="50" spans="1:24" ht="15" customHeight="1">
      <c r="A50" s="157"/>
      <c r="B50" s="158"/>
      <c r="C50" s="151"/>
      <c r="D50" s="151"/>
      <c r="E50" s="151"/>
      <c r="F50" s="151"/>
      <c r="G50" s="151"/>
      <c r="H50" s="151"/>
      <c r="I50" s="151"/>
      <c r="J50" s="151"/>
      <c r="K50" s="151"/>
      <c r="L50" s="151"/>
      <c r="M50" s="151"/>
      <c r="N50" s="151"/>
      <c r="O50" s="151"/>
      <c r="P50" s="151"/>
      <c r="Q50" s="151"/>
      <c r="R50" s="151"/>
      <c r="S50" s="151"/>
      <c r="T50" s="151"/>
      <c r="U50" s="151"/>
      <c r="V50" s="151"/>
      <c r="W50" s="151"/>
      <c r="X50" s="159"/>
    </row>
    <row r="51" spans="1:24" ht="15" customHeight="1">
      <c r="B51" s="160"/>
      <c r="C51" s="151"/>
      <c r="D51" s="151"/>
      <c r="E51" s="151"/>
      <c r="F51" s="151"/>
      <c r="G51" s="151"/>
      <c r="H51" s="151"/>
      <c r="I51" s="151"/>
      <c r="J51" s="151"/>
      <c r="K51" s="151"/>
      <c r="L51" s="151"/>
      <c r="M51" s="151"/>
      <c r="N51" s="151"/>
      <c r="O51" s="151"/>
      <c r="P51" s="151"/>
      <c r="Q51" s="151"/>
      <c r="R51" s="151"/>
      <c r="S51" s="151"/>
      <c r="T51" s="151"/>
      <c r="U51" s="151"/>
      <c r="V51" s="151"/>
      <c r="W51" s="151"/>
      <c r="X51" s="159"/>
    </row>
    <row r="52" spans="1:24" ht="15" customHeight="1">
      <c r="A52" s="157"/>
      <c r="B52" s="158"/>
      <c r="C52" s="151"/>
      <c r="D52" s="151"/>
      <c r="E52" s="151"/>
      <c r="F52" s="151"/>
      <c r="G52" s="151"/>
      <c r="H52" s="151"/>
      <c r="I52" s="151"/>
      <c r="J52" s="151"/>
      <c r="K52" s="151"/>
      <c r="L52" s="151"/>
      <c r="M52" s="151"/>
      <c r="N52" s="151"/>
      <c r="O52" s="151"/>
      <c r="P52" s="151"/>
      <c r="Q52" s="151"/>
      <c r="R52" s="151"/>
      <c r="S52" s="151"/>
      <c r="T52" s="151"/>
      <c r="U52" s="151"/>
      <c r="V52" s="151"/>
      <c r="W52" s="151"/>
      <c r="X52" s="159"/>
    </row>
    <row r="53" spans="1:24" ht="15" customHeight="1">
      <c r="A53" s="153"/>
      <c r="B53" s="158"/>
      <c r="C53" s="151"/>
      <c r="D53" s="151"/>
      <c r="E53" s="151"/>
      <c r="F53" s="151"/>
      <c r="G53" s="151"/>
      <c r="H53" s="151"/>
      <c r="I53" s="151"/>
      <c r="J53" s="151"/>
      <c r="K53" s="151"/>
      <c r="L53" s="151"/>
      <c r="M53" s="151"/>
      <c r="N53" s="151"/>
      <c r="O53" s="151"/>
      <c r="P53" s="151"/>
      <c r="Q53" s="151"/>
      <c r="R53" s="151"/>
      <c r="S53" s="151"/>
      <c r="T53" s="151"/>
      <c r="U53" s="151"/>
      <c r="V53" s="151"/>
      <c r="W53" s="151"/>
      <c r="X53" s="159"/>
    </row>
    <row r="54" spans="1:24" ht="15" customHeight="1">
      <c r="A54" s="153"/>
      <c r="B54" s="158"/>
      <c r="C54" s="151"/>
      <c r="D54" s="151"/>
      <c r="E54" s="151"/>
      <c r="F54" s="151"/>
      <c r="G54" s="151"/>
      <c r="H54" s="151"/>
      <c r="I54" s="151"/>
      <c r="J54" s="151"/>
      <c r="K54" s="151"/>
      <c r="L54" s="151"/>
      <c r="M54" s="151"/>
      <c r="N54" s="151"/>
      <c r="O54" s="151"/>
      <c r="P54" s="151"/>
      <c r="Q54" s="151"/>
      <c r="R54" s="151"/>
      <c r="S54" s="151"/>
      <c r="T54" s="151"/>
      <c r="U54" s="151"/>
      <c r="V54" s="151"/>
      <c r="W54" s="151"/>
      <c r="X54" s="159"/>
    </row>
    <row r="55" spans="1:24" ht="15" customHeight="1">
      <c r="A55" s="161"/>
      <c r="B55" s="158"/>
      <c r="C55" s="151"/>
      <c r="D55" s="151"/>
      <c r="E55" s="151"/>
      <c r="F55" s="151"/>
      <c r="G55" s="151"/>
      <c r="H55" s="151"/>
      <c r="I55" s="151"/>
      <c r="J55" s="151"/>
      <c r="K55" s="151"/>
      <c r="L55" s="151"/>
      <c r="M55" s="151"/>
      <c r="N55" s="151"/>
      <c r="O55" s="151"/>
      <c r="P55" s="151"/>
      <c r="Q55" s="151"/>
      <c r="R55" s="151"/>
      <c r="S55" s="151"/>
      <c r="T55" s="151"/>
      <c r="U55" s="151"/>
      <c r="V55" s="151"/>
      <c r="W55" s="151"/>
      <c r="X55" s="159"/>
    </row>
    <row r="56" spans="1:24" ht="15" customHeight="1">
      <c r="A56" s="162"/>
      <c r="B56" s="158"/>
      <c r="C56" s="151"/>
      <c r="D56" s="151"/>
      <c r="E56" s="151"/>
      <c r="F56" s="151"/>
      <c r="G56" s="151"/>
      <c r="H56" s="151"/>
      <c r="I56" s="151"/>
      <c r="J56" s="151"/>
      <c r="K56" s="151"/>
      <c r="L56" s="151"/>
      <c r="M56" s="151"/>
      <c r="N56" s="151"/>
      <c r="O56" s="151"/>
      <c r="P56" s="151"/>
      <c r="Q56" s="151"/>
      <c r="R56" s="151"/>
      <c r="S56" s="151"/>
      <c r="T56" s="151"/>
      <c r="U56" s="151"/>
      <c r="V56" s="151"/>
      <c r="W56" s="151"/>
      <c r="X56" s="159"/>
    </row>
    <row r="57" spans="1:24" ht="15" customHeight="1">
      <c r="A57" s="150"/>
      <c r="B57" s="158"/>
      <c r="C57" s="151"/>
      <c r="D57" s="151"/>
      <c r="E57" s="151"/>
      <c r="F57" s="151"/>
      <c r="G57" s="151"/>
      <c r="H57" s="151"/>
      <c r="I57" s="151"/>
      <c r="J57" s="151"/>
      <c r="K57" s="151"/>
      <c r="L57" s="151"/>
      <c r="M57" s="151"/>
      <c r="N57" s="151"/>
      <c r="O57" s="151"/>
      <c r="P57" s="151"/>
      <c r="Q57" s="151"/>
      <c r="R57" s="151"/>
      <c r="S57" s="151"/>
      <c r="T57" s="151"/>
      <c r="U57" s="151"/>
      <c r="V57" s="151"/>
      <c r="W57" s="151"/>
      <c r="X57" s="159"/>
    </row>
    <row r="58" spans="1:24" ht="15" customHeight="1">
      <c r="B58" s="158"/>
      <c r="C58" s="151"/>
      <c r="D58" s="151"/>
      <c r="E58" s="151"/>
      <c r="F58" s="151"/>
      <c r="G58" s="151"/>
      <c r="H58" s="151"/>
      <c r="I58" s="151"/>
      <c r="J58" s="151"/>
      <c r="K58" s="151"/>
      <c r="L58" s="151"/>
      <c r="M58" s="151"/>
      <c r="N58" s="151"/>
      <c r="O58" s="151"/>
      <c r="P58" s="151"/>
      <c r="Q58" s="151"/>
      <c r="R58" s="151"/>
      <c r="S58" s="151"/>
      <c r="T58" s="151"/>
      <c r="U58" s="151"/>
      <c r="V58" s="151"/>
      <c r="W58" s="151"/>
      <c r="X58" s="159"/>
    </row>
    <row r="59" spans="1:24" ht="15" customHeight="1">
      <c r="A59" s="161"/>
      <c r="B59" s="158"/>
      <c r="C59" s="151"/>
      <c r="D59" s="151"/>
      <c r="E59" s="151"/>
      <c r="F59" s="151"/>
      <c r="G59" s="151"/>
      <c r="H59" s="151"/>
      <c r="I59" s="151"/>
      <c r="J59" s="151"/>
      <c r="K59" s="151"/>
      <c r="L59" s="151"/>
      <c r="M59" s="151"/>
      <c r="N59" s="151"/>
      <c r="O59" s="151"/>
      <c r="P59" s="151"/>
      <c r="Q59" s="151"/>
      <c r="R59" s="151"/>
      <c r="S59" s="151"/>
      <c r="T59" s="151"/>
      <c r="U59" s="151"/>
      <c r="V59" s="151"/>
      <c r="W59" s="151"/>
      <c r="X59" s="159"/>
    </row>
    <row r="60" spans="1:24" ht="15" customHeight="1">
      <c r="A60" s="161"/>
      <c r="B60" s="158"/>
      <c r="C60" s="151"/>
      <c r="D60" s="151"/>
      <c r="E60" s="151"/>
      <c r="F60" s="151"/>
      <c r="G60" s="151"/>
      <c r="H60" s="151"/>
      <c r="I60" s="151"/>
      <c r="J60" s="151"/>
      <c r="K60" s="151"/>
      <c r="L60" s="151"/>
      <c r="M60" s="151"/>
      <c r="N60" s="151"/>
      <c r="O60" s="151"/>
      <c r="P60" s="151"/>
      <c r="Q60" s="151"/>
      <c r="R60" s="151"/>
      <c r="S60" s="151"/>
      <c r="T60" s="151"/>
      <c r="U60" s="151"/>
      <c r="V60" s="151"/>
      <c r="W60" s="151"/>
      <c r="X60" s="159"/>
    </row>
    <row r="61" spans="1:24" ht="15" customHeight="1">
      <c r="A61" s="161"/>
      <c r="B61" s="158"/>
      <c r="C61" s="151"/>
      <c r="D61" s="151"/>
      <c r="E61" s="151"/>
      <c r="F61" s="151"/>
      <c r="G61" s="151"/>
      <c r="H61" s="151"/>
      <c r="I61" s="151"/>
      <c r="J61" s="151"/>
      <c r="K61" s="151"/>
      <c r="L61" s="151"/>
      <c r="M61" s="151"/>
      <c r="N61" s="151"/>
      <c r="O61" s="151"/>
      <c r="P61" s="151"/>
      <c r="Q61" s="151"/>
      <c r="R61" s="151"/>
      <c r="S61" s="151"/>
      <c r="T61" s="151"/>
      <c r="U61" s="151"/>
      <c r="V61" s="151"/>
      <c r="W61" s="151"/>
      <c r="X61" s="159"/>
    </row>
    <row r="62" spans="1:24" ht="15" customHeight="1">
      <c r="A62" s="161"/>
      <c r="B62" s="158"/>
      <c r="C62" s="151"/>
      <c r="D62" s="151"/>
      <c r="E62" s="151"/>
      <c r="F62" s="151"/>
      <c r="G62" s="151"/>
      <c r="H62" s="151"/>
      <c r="I62" s="151"/>
      <c r="J62" s="151"/>
      <c r="K62" s="151"/>
      <c r="L62" s="151"/>
      <c r="M62" s="151"/>
      <c r="N62" s="151"/>
      <c r="O62" s="151"/>
      <c r="P62" s="151"/>
      <c r="Q62" s="151"/>
      <c r="R62" s="151"/>
      <c r="S62" s="151"/>
      <c r="T62" s="151"/>
      <c r="U62" s="151"/>
      <c r="V62" s="151"/>
      <c r="W62" s="151"/>
      <c r="X62" s="159"/>
    </row>
    <row r="63" spans="1:24" ht="15" customHeight="1">
      <c r="A63" s="161"/>
      <c r="B63" s="158"/>
      <c r="C63" s="151"/>
      <c r="D63" s="151"/>
      <c r="E63" s="151"/>
      <c r="F63" s="151"/>
      <c r="G63" s="151"/>
      <c r="H63" s="151"/>
      <c r="I63" s="151"/>
      <c r="J63" s="151"/>
      <c r="K63" s="151"/>
      <c r="L63" s="151"/>
      <c r="M63" s="151"/>
      <c r="N63" s="151"/>
      <c r="O63" s="151"/>
      <c r="P63" s="151"/>
      <c r="Q63" s="151"/>
      <c r="R63" s="151"/>
      <c r="S63" s="151"/>
      <c r="T63" s="151"/>
      <c r="U63" s="151"/>
      <c r="V63" s="151"/>
      <c r="W63" s="151"/>
      <c r="X63" s="159"/>
    </row>
    <row r="64" spans="1:24" ht="15" customHeight="1">
      <c r="A64" s="163"/>
      <c r="B64" s="158"/>
      <c r="C64" s="151"/>
      <c r="D64" s="151"/>
      <c r="E64" s="151"/>
      <c r="F64" s="151"/>
      <c r="G64" s="151"/>
      <c r="H64" s="151"/>
      <c r="I64" s="151"/>
      <c r="J64" s="151"/>
      <c r="K64" s="151"/>
      <c r="L64" s="151"/>
      <c r="M64" s="151"/>
      <c r="N64" s="151"/>
      <c r="O64" s="151"/>
      <c r="P64" s="151"/>
      <c r="Q64" s="151"/>
      <c r="R64" s="151"/>
      <c r="S64" s="151"/>
      <c r="T64" s="151"/>
      <c r="U64" s="151"/>
      <c r="V64" s="151"/>
      <c r="W64" s="151"/>
      <c r="X64" s="159"/>
    </row>
    <row r="65" spans="1:24" ht="15" customHeight="1">
      <c r="A65" s="162"/>
      <c r="B65" s="158"/>
      <c r="C65" s="151"/>
      <c r="D65" s="151"/>
      <c r="E65" s="151"/>
      <c r="F65" s="151"/>
      <c r="G65" s="151"/>
      <c r="H65" s="151"/>
      <c r="I65" s="151"/>
      <c r="J65" s="151"/>
      <c r="K65" s="151"/>
      <c r="L65" s="151"/>
      <c r="M65" s="151"/>
      <c r="N65" s="151"/>
      <c r="O65" s="151"/>
      <c r="P65" s="151"/>
      <c r="Q65" s="151"/>
      <c r="R65" s="151"/>
      <c r="S65" s="151"/>
      <c r="T65" s="151"/>
      <c r="U65" s="151"/>
      <c r="V65" s="151"/>
      <c r="W65" s="151"/>
      <c r="X65" s="159"/>
    </row>
    <row r="66" spans="1:24" ht="15" customHeight="1">
      <c r="B66" s="158"/>
      <c r="C66" s="151"/>
      <c r="D66" s="151"/>
      <c r="E66" s="151"/>
      <c r="F66" s="151"/>
      <c r="G66" s="151"/>
      <c r="H66" s="151"/>
      <c r="I66" s="151"/>
      <c r="J66" s="151"/>
      <c r="K66" s="151"/>
      <c r="L66" s="151"/>
      <c r="M66" s="151"/>
      <c r="N66" s="151"/>
      <c r="O66" s="151"/>
      <c r="P66" s="151"/>
      <c r="Q66" s="151"/>
      <c r="R66" s="151"/>
      <c r="S66" s="151"/>
      <c r="T66" s="151"/>
      <c r="U66" s="151"/>
      <c r="V66" s="151"/>
      <c r="W66" s="151"/>
      <c r="X66" s="159"/>
    </row>
    <row r="67" spans="1:24" ht="15" customHeight="1">
      <c r="B67" s="158"/>
      <c r="C67" s="151"/>
      <c r="D67" s="151"/>
      <c r="E67" s="151"/>
      <c r="F67" s="151"/>
      <c r="G67" s="151"/>
      <c r="H67" s="151"/>
      <c r="I67" s="151"/>
      <c r="J67" s="151"/>
      <c r="K67" s="151"/>
      <c r="L67" s="151"/>
      <c r="M67" s="151"/>
      <c r="N67" s="151"/>
      <c r="O67" s="151"/>
      <c r="P67" s="151"/>
      <c r="Q67" s="151"/>
      <c r="R67" s="151"/>
      <c r="S67" s="151"/>
      <c r="T67" s="151"/>
      <c r="U67" s="151"/>
      <c r="V67" s="151"/>
      <c r="W67" s="151"/>
      <c r="X67" s="159"/>
    </row>
    <row r="68" spans="1:24" ht="15" customHeight="1">
      <c r="B68" s="158"/>
      <c r="C68" s="151"/>
      <c r="D68" s="151"/>
      <c r="E68" s="151"/>
      <c r="F68" s="151"/>
      <c r="G68" s="151"/>
      <c r="H68" s="151"/>
      <c r="I68" s="151"/>
      <c r="J68" s="151"/>
      <c r="K68" s="151"/>
      <c r="L68" s="151"/>
      <c r="M68" s="151"/>
      <c r="N68" s="151"/>
      <c r="O68" s="151"/>
      <c r="P68" s="151"/>
      <c r="Q68" s="151"/>
      <c r="R68" s="151"/>
      <c r="S68" s="151"/>
      <c r="T68" s="151"/>
      <c r="U68" s="151"/>
      <c r="V68" s="151"/>
      <c r="W68" s="151"/>
      <c r="X68" s="159"/>
    </row>
    <row r="69" spans="1:24" ht="15" customHeight="1">
      <c r="B69" s="158"/>
      <c r="C69" s="151"/>
      <c r="D69" s="151"/>
      <c r="E69" s="151"/>
      <c r="F69" s="151"/>
      <c r="G69" s="151"/>
      <c r="H69" s="151"/>
      <c r="I69" s="151"/>
      <c r="J69" s="151"/>
      <c r="K69" s="151"/>
      <c r="L69" s="151"/>
      <c r="M69" s="151"/>
      <c r="N69" s="151"/>
      <c r="O69" s="151"/>
      <c r="P69" s="151"/>
      <c r="Q69" s="151"/>
      <c r="R69" s="151"/>
      <c r="S69" s="151"/>
      <c r="T69" s="151"/>
      <c r="U69" s="151"/>
      <c r="V69" s="151"/>
      <c r="W69" s="151"/>
      <c r="X69" s="159"/>
    </row>
    <row r="70" spans="1:24" ht="15" customHeight="1" thickBot="1">
      <c r="B70" s="164"/>
      <c r="C70" s="165"/>
      <c r="D70" s="165"/>
      <c r="E70" s="165"/>
      <c r="F70" s="165"/>
      <c r="G70" s="165"/>
      <c r="H70" s="165"/>
      <c r="I70" s="165"/>
      <c r="J70" s="165"/>
      <c r="K70" s="165"/>
      <c r="L70" s="165"/>
      <c r="M70" s="165"/>
      <c r="N70" s="165"/>
      <c r="O70" s="165"/>
      <c r="P70" s="165"/>
      <c r="Q70" s="165"/>
      <c r="R70" s="165"/>
      <c r="S70" s="165"/>
      <c r="T70" s="165"/>
      <c r="U70" s="165"/>
      <c r="V70" s="165"/>
      <c r="W70" s="165"/>
      <c r="X70" s="166"/>
    </row>
    <row r="71" spans="1:24" ht="15" customHeight="1" thickBot="1">
      <c r="B71" s="151"/>
      <c r="C71" s="151"/>
      <c r="D71" s="151"/>
      <c r="E71" s="151"/>
      <c r="F71" s="151"/>
      <c r="G71" s="151"/>
      <c r="H71" s="151"/>
      <c r="I71" s="151"/>
      <c r="J71" s="151"/>
      <c r="K71" s="151"/>
      <c r="L71" s="151"/>
      <c r="M71" s="151"/>
      <c r="N71" s="151"/>
      <c r="O71" s="151"/>
      <c r="P71" s="151"/>
      <c r="Q71" s="151"/>
      <c r="R71" s="151"/>
      <c r="S71" s="151"/>
      <c r="T71" s="151"/>
      <c r="U71" s="151"/>
      <c r="V71" s="151"/>
      <c r="W71" s="151"/>
      <c r="X71" s="151"/>
    </row>
    <row r="72" spans="1:24" ht="15" customHeight="1">
      <c r="B72" s="167" t="s">
        <v>190</v>
      </c>
      <c r="C72" s="155"/>
      <c r="D72" s="155"/>
      <c r="E72" s="155"/>
      <c r="F72" s="155"/>
      <c r="G72" s="155"/>
      <c r="H72" s="155"/>
      <c r="I72" s="155"/>
      <c r="J72" s="155"/>
      <c r="K72" s="155"/>
      <c r="L72" s="155"/>
      <c r="M72" s="155"/>
      <c r="N72" s="156"/>
      <c r="O72" s="168" t="s">
        <v>191</v>
      </c>
      <c r="Q72" s="151"/>
      <c r="R72" s="151"/>
      <c r="S72" s="151"/>
      <c r="T72" s="151"/>
      <c r="U72" s="151"/>
      <c r="V72" s="151"/>
      <c r="W72" s="151"/>
      <c r="X72" s="151"/>
    </row>
    <row r="73" spans="1:24" ht="15" customHeight="1">
      <c r="B73" s="158"/>
      <c r="C73" s="151"/>
      <c r="D73" s="151"/>
      <c r="E73" s="151"/>
      <c r="F73" s="151"/>
      <c r="G73" s="151"/>
      <c r="H73" s="151"/>
      <c r="I73" s="151"/>
      <c r="J73" s="151"/>
      <c r="K73" s="151"/>
      <c r="L73" s="151"/>
      <c r="M73" s="151"/>
      <c r="N73" s="159"/>
      <c r="O73" s="151" t="s">
        <v>192</v>
      </c>
      <c r="Q73" s="151"/>
      <c r="R73" s="151"/>
      <c r="S73" s="151"/>
      <c r="T73" s="151"/>
      <c r="U73" s="151"/>
      <c r="V73" s="151"/>
      <c r="W73" s="151"/>
      <c r="X73" s="151"/>
    </row>
    <row r="74" spans="1:24" ht="15" customHeight="1">
      <c r="B74" s="158"/>
      <c r="C74" s="151"/>
      <c r="D74" s="151"/>
      <c r="E74" s="151"/>
      <c r="F74" s="151"/>
      <c r="G74" s="151"/>
      <c r="H74" s="151"/>
      <c r="I74" s="151"/>
      <c r="J74" s="151"/>
      <c r="K74" s="151"/>
      <c r="L74" s="151"/>
      <c r="M74" s="151"/>
      <c r="N74" s="159"/>
      <c r="O74" s="909"/>
      <c r="P74" s="910"/>
      <c r="Q74" s="910"/>
      <c r="R74" s="910"/>
      <c r="S74" s="910"/>
      <c r="T74" s="910"/>
      <c r="U74" s="910"/>
      <c r="V74" s="910"/>
      <c r="W74" s="910"/>
      <c r="X74" s="911"/>
    </row>
    <row r="75" spans="1:24" ht="15" customHeight="1">
      <c r="B75" s="158"/>
      <c r="C75" s="151"/>
      <c r="D75" s="151"/>
      <c r="E75" s="151"/>
      <c r="F75" s="151"/>
      <c r="G75" s="151"/>
      <c r="H75" s="151"/>
      <c r="I75" s="151"/>
      <c r="J75" s="151"/>
      <c r="K75" s="151"/>
      <c r="L75" s="151"/>
      <c r="M75" s="151"/>
      <c r="N75" s="159"/>
      <c r="O75" s="912"/>
      <c r="P75" s="913"/>
      <c r="Q75" s="913"/>
      <c r="R75" s="913"/>
      <c r="S75" s="913"/>
      <c r="T75" s="913"/>
      <c r="U75" s="913"/>
      <c r="V75" s="913"/>
      <c r="W75" s="913"/>
      <c r="X75" s="914"/>
    </row>
    <row r="76" spans="1:24" ht="15" customHeight="1">
      <c r="B76" s="158"/>
      <c r="C76" s="151"/>
      <c r="D76" s="151"/>
      <c r="E76" s="151"/>
      <c r="F76" s="151"/>
      <c r="G76" s="151"/>
      <c r="H76" s="151"/>
      <c r="I76" s="151"/>
      <c r="J76" s="151"/>
      <c r="K76" s="151"/>
      <c r="L76" s="151"/>
      <c r="M76" s="151"/>
      <c r="N76" s="159"/>
      <c r="O76" s="912"/>
      <c r="P76" s="913"/>
      <c r="Q76" s="913"/>
      <c r="R76" s="913"/>
      <c r="S76" s="913"/>
      <c r="T76" s="913"/>
      <c r="U76" s="913"/>
      <c r="V76" s="913"/>
      <c r="W76" s="913"/>
      <c r="X76" s="914"/>
    </row>
    <row r="77" spans="1:24" ht="15" customHeight="1">
      <c r="B77" s="158"/>
      <c r="C77" s="151"/>
      <c r="D77" s="151"/>
      <c r="E77" s="151"/>
      <c r="F77" s="151"/>
      <c r="G77" s="151"/>
      <c r="H77" s="151"/>
      <c r="I77" s="151"/>
      <c r="J77" s="151"/>
      <c r="K77" s="151"/>
      <c r="L77" s="151"/>
      <c r="M77" s="151"/>
      <c r="N77" s="159"/>
      <c r="O77" s="912"/>
      <c r="P77" s="913"/>
      <c r="Q77" s="913"/>
      <c r="R77" s="913"/>
      <c r="S77" s="913"/>
      <c r="T77" s="913"/>
      <c r="U77" s="913"/>
      <c r="V77" s="913"/>
      <c r="W77" s="913"/>
      <c r="X77" s="914"/>
    </row>
    <row r="78" spans="1:24" ht="15" customHeight="1">
      <c r="B78" s="158"/>
      <c r="C78" s="151"/>
      <c r="D78" s="151"/>
      <c r="E78" s="151"/>
      <c r="F78" s="151"/>
      <c r="G78" s="151"/>
      <c r="H78" s="151"/>
      <c r="I78" s="151"/>
      <c r="J78" s="151"/>
      <c r="K78" s="151"/>
      <c r="L78" s="151"/>
      <c r="M78" s="151"/>
      <c r="N78" s="159"/>
      <c r="O78" s="912"/>
      <c r="P78" s="913"/>
      <c r="Q78" s="913"/>
      <c r="R78" s="913"/>
      <c r="S78" s="913"/>
      <c r="T78" s="913"/>
      <c r="U78" s="913"/>
      <c r="V78" s="913"/>
      <c r="W78" s="913"/>
      <c r="X78" s="914"/>
    </row>
    <row r="79" spans="1:24" ht="15" customHeight="1">
      <c r="B79" s="158"/>
      <c r="C79" s="151"/>
      <c r="D79" s="151"/>
      <c r="E79" s="151"/>
      <c r="F79" s="151"/>
      <c r="G79" s="151"/>
      <c r="H79" s="151"/>
      <c r="I79" s="151"/>
      <c r="J79" s="151"/>
      <c r="K79" s="151"/>
      <c r="L79" s="151"/>
      <c r="M79" s="151"/>
      <c r="N79" s="159"/>
      <c r="O79" s="912"/>
      <c r="P79" s="913"/>
      <c r="Q79" s="913"/>
      <c r="R79" s="913"/>
      <c r="S79" s="913"/>
      <c r="T79" s="913"/>
      <c r="U79" s="913"/>
      <c r="V79" s="913"/>
      <c r="W79" s="913"/>
      <c r="X79" s="914"/>
    </row>
    <row r="80" spans="1:24" ht="15" customHeight="1">
      <c r="B80" s="158"/>
      <c r="C80" s="151"/>
      <c r="D80" s="151"/>
      <c r="E80" s="151"/>
      <c r="F80" s="151"/>
      <c r="G80" s="151"/>
      <c r="H80" s="151"/>
      <c r="I80" s="151"/>
      <c r="J80" s="151"/>
      <c r="K80" s="151"/>
      <c r="L80" s="151"/>
      <c r="M80" s="151"/>
      <c r="N80" s="159"/>
      <c r="O80" s="912"/>
      <c r="P80" s="913"/>
      <c r="Q80" s="913"/>
      <c r="R80" s="913"/>
      <c r="S80" s="913"/>
      <c r="T80" s="913"/>
      <c r="U80" s="913"/>
      <c r="V80" s="913"/>
      <c r="W80" s="913"/>
      <c r="X80" s="914"/>
    </row>
    <row r="81" spans="2:24" ht="15" customHeight="1">
      <c r="B81" s="158"/>
      <c r="C81" s="151"/>
      <c r="D81" s="151"/>
      <c r="E81" s="151"/>
      <c r="F81" s="151"/>
      <c r="G81" s="151"/>
      <c r="H81" s="151"/>
      <c r="I81" s="151"/>
      <c r="J81" s="151"/>
      <c r="K81" s="151"/>
      <c r="L81" s="151"/>
      <c r="M81" s="151"/>
      <c r="N81" s="159"/>
      <c r="O81" s="912"/>
      <c r="P81" s="913"/>
      <c r="Q81" s="913"/>
      <c r="R81" s="913"/>
      <c r="S81" s="913"/>
      <c r="T81" s="913"/>
      <c r="U81" s="913"/>
      <c r="V81" s="913"/>
      <c r="W81" s="913"/>
      <c r="X81" s="914"/>
    </row>
    <row r="82" spans="2:24" ht="15" customHeight="1" thickBot="1">
      <c r="B82" s="164"/>
      <c r="C82" s="165"/>
      <c r="D82" s="165"/>
      <c r="E82" s="165"/>
      <c r="F82" s="165"/>
      <c r="G82" s="165"/>
      <c r="H82" s="165"/>
      <c r="I82" s="165"/>
      <c r="J82" s="165"/>
      <c r="K82" s="165"/>
      <c r="L82" s="165"/>
      <c r="M82" s="165"/>
      <c r="N82" s="166"/>
      <c r="O82" s="915"/>
      <c r="P82" s="916"/>
      <c r="Q82" s="916"/>
      <c r="R82" s="916"/>
      <c r="S82" s="916"/>
      <c r="T82" s="916"/>
      <c r="U82" s="916"/>
      <c r="V82" s="916"/>
      <c r="W82" s="916"/>
      <c r="X82" s="917"/>
    </row>
    <row r="83" spans="2:24" ht="15" customHeight="1" thickBot="1">
      <c r="B83" s="151"/>
      <c r="C83" s="151"/>
      <c r="D83" s="151"/>
      <c r="E83" s="151"/>
      <c r="F83" s="151"/>
      <c r="G83" s="151"/>
      <c r="H83" s="151"/>
      <c r="I83" s="151"/>
      <c r="J83" s="151"/>
      <c r="K83" s="151"/>
      <c r="L83" s="151"/>
      <c r="M83" s="151"/>
      <c r="N83" s="151"/>
      <c r="O83" s="151"/>
      <c r="P83" s="151"/>
      <c r="Q83" s="151"/>
      <c r="R83" s="151"/>
      <c r="S83" s="151"/>
      <c r="T83" s="151"/>
      <c r="U83" s="151"/>
      <c r="V83" s="151"/>
      <c r="W83" s="151"/>
      <c r="X83" s="151"/>
    </row>
    <row r="84" spans="2:24" ht="15" customHeight="1">
      <c r="B84" s="167" t="s">
        <v>193</v>
      </c>
      <c r="C84" s="155"/>
      <c r="D84" s="155"/>
      <c r="E84" s="155"/>
      <c r="F84" s="155"/>
      <c r="G84" s="155"/>
      <c r="H84" s="155"/>
      <c r="I84" s="155"/>
      <c r="J84" s="155"/>
      <c r="K84" s="155"/>
      <c r="L84" s="155"/>
      <c r="M84" s="155"/>
      <c r="N84" s="156"/>
      <c r="O84" s="169" t="s">
        <v>194</v>
      </c>
      <c r="Q84" s="151"/>
      <c r="R84" s="151"/>
      <c r="S84" s="151"/>
      <c r="T84" s="151"/>
      <c r="U84" s="151"/>
      <c r="V84" s="151"/>
      <c r="W84" s="151"/>
      <c r="X84" s="151"/>
    </row>
    <row r="85" spans="2:24" ht="15" customHeight="1">
      <c r="B85" s="158"/>
      <c r="C85" s="151"/>
      <c r="D85" s="151"/>
      <c r="E85" s="151"/>
      <c r="F85" s="151"/>
      <c r="G85" s="151"/>
      <c r="H85" s="151"/>
      <c r="I85" s="151"/>
      <c r="J85" s="151"/>
      <c r="K85" s="151"/>
      <c r="L85" s="151"/>
      <c r="M85" s="151"/>
      <c r="N85" s="159"/>
      <c r="O85" s="169" t="s">
        <v>195</v>
      </c>
      <c r="Q85" s="151"/>
      <c r="R85" s="151"/>
      <c r="S85" s="151"/>
      <c r="T85" s="151"/>
      <c r="U85" s="151"/>
      <c r="V85" s="151"/>
      <c r="W85" s="151"/>
      <c r="X85" s="151"/>
    </row>
    <row r="86" spans="2:24" ht="15" customHeight="1">
      <c r="B86" s="158"/>
      <c r="C86" s="151"/>
      <c r="D86" s="151"/>
      <c r="E86" s="151"/>
      <c r="F86" s="151"/>
      <c r="G86" s="151"/>
      <c r="H86" s="151"/>
      <c r="I86" s="151"/>
      <c r="J86" s="151"/>
      <c r="K86" s="151"/>
      <c r="L86" s="151"/>
      <c r="M86" s="151"/>
      <c r="N86" s="159"/>
      <c r="O86" s="909"/>
      <c r="P86" s="910"/>
      <c r="Q86" s="910"/>
      <c r="R86" s="910"/>
      <c r="S86" s="910"/>
      <c r="T86" s="910"/>
      <c r="U86" s="910"/>
      <c r="V86" s="910"/>
      <c r="W86" s="910"/>
      <c r="X86" s="911"/>
    </row>
    <row r="87" spans="2:24" ht="15" customHeight="1">
      <c r="B87" s="158"/>
      <c r="C87" s="151"/>
      <c r="D87" s="151"/>
      <c r="E87" s="151"/>
      <c r="F87" s="151"/>
      <c r="G87" s="151"/>
      <c r="H87" s="151"/>
      <c r="I87" s="151"/>
      <c r="J87" s="151"/>
      <c r="K87" s="151"/>
      <c r="L87" s="151"/>
      <c r="M87" s="151"/>
      <c r="N87" s="159"/>
      <c r="O87" s="912"/>
      <c r="P87" s="913"/>
      <c r="Q87" s="913"/>
      <c r="R87" s="913"/>
      <c r="S87" s="913"/>
      <c r="T87" s="913"/>
      <c r="U87" s="913"/>
      <c r="V87" s="913"/>
      <c r="W87" s="913"/>
      <c r="X87" s="914"/>
    </row>
    <row r="88" spans="2:24" ht="15" customHeight="1">
      <c r="B88" s="158"/>
      <c r="C88" s="151"/>
      <c r="D88" s="151"/>
      <c r="E88" s="151"/>
      <c r="F88" s="151"/>
      <c r="G88" s="151"/>
      <c r="H88" s="151"/>
      <c r="I88" s="151"/>
      <c r="J88" s="151"/>
      <c r="K88" s="151"/>
      <c r="L88" s="151"/>
      <c r="M88" s="151"/>
      <c r="N88" s="159"/>
      <c r="O88" s="912"/>
      <c r="P88" s="913"/>
      <c r="Q88" s="913"/>
      <c r="R88" s="913"/>
      <c r="S88" s="913"/>
      <c r="T88" s="913"/>
      <c r="U88" s="913"/>
      <c r="V88" s="913"/>
      <c r="W88" s="913"/>
      <c r="X88" s="914"/>
    </row>
    <row r="89" spans="2:24" ht="15" customHeight="1">
      <c r="B89" s="158"/>
      <c r="C89" s="151"/>
      <c r="D89" s="151"/>
      <c r="E89" s="151"/>
      <c r="F89" s="151"/>
      <c r="G89" s="151"/>
      <c r="H89" s="151"/>
      <c r="I89" s="151"/>
      <c r="J89" s="151"/>
      <c r="K89" s="151"/>
      <c r="L89" s="151"/>
      <c r="M89" s="151"/>
      <c r="N89" s="159"/>
      <c r="O89" s="912"/>
      <c r="P89" s="913"/>
      <c r="Q89" s="913"/>
      <c r="R89" s="913"/>
      <c r="S89" s="913"/>
      <c r="T89" s="913"/>
      <c r="U89" s="913"/>
      <c r="V89" s="913"/>
      <c r="W89" s="913"/>
      <c r="X89" s="914"/>
    </row>
    <row r="90" spans="2:24" ht="15" customHeight="1">
      <c r="B90" s="158"/>
      <c r="C90" s="151"/>
      <c r="D90" s="151"/>
      <c r="E90" s="151"/>
      <c r="F90" s="151"/>
      <c r="G90" s="151"/>
      <c r="H90" s="151"/>
      <c r="I90" s="151"/>
      <c r="J90" s="151"/>
      <c r="K90" s="151"/>
      <c r="L90" s="151"/>
      <c r="M90" s="151"/>
      <c r="N90" s="159"/>
      <c r="O90" s="912"/>
      <c r="P90" s="913"/>
      <c r="Q90" s="913"/>
      <c r="R90" s="913"/>
      <c r="S90" s="913"/>
      <c r="T90" s="913"/>
      <c r="U90" s="913"/>
      <c r="V90" s="913"/>
      <c r="W90" s="913"/>
      <c r="X90" s="914"/>
    </row>
    <row r="91" spans="2:24" ht="15" customHeight="1">
      <c r="B91" s="158"/>
      <c r="C91" s="151"/>
      <c r="D91" s="151"/>
      <c r="E91" s="151"/>
      <c r="F91" s="151"/>
      <c r="G91" s="151"/>
      <c r="H91" s="151"/>
      <c r="I91" s="151"/>
      <c r="J91" s="151"/>
      <c r="K91" s="151"/>
      <c r="L91" s="151"/>
      <c r="M91" s="151"/>
      <c r="N91" s="159"/>
      <c r="O91" s="912"/>
      <c r="P91" s="913"/>
      <c r="Q91" s="913"/>
      <c r="R91" s="913"/>
      <c r="S91" s="913"/>
      <c r="T91" s="913"/>
      <c r="U91" s="913"/>
      <c r="V91" s="913"/>
      <c r="W91" s="913"/>
      <c r="X91" s="914"/>
    </row>
    <row r="92" spans="2:24" ht="15" customHeight="1">
      <c r="B92" s="158"/>
      <c r="C92" s="151"/>
      <c r="D92" s="151"/>
      <c r="E92" s="151"/>
      <c r="F92" s="151"/>
      <c r="G92" s="151"/>
      <c r="H92" s="151"/>
      <c r="I92" s="151"/>
      <c r="J92" s="151"/>
      <c r="K92" s="151"/>
      <c r="L92" s="151"/>
      <c r="M92" s="151"/>
      <c r="N92" s="159"/>
      <c r="O92" s="912"/>
      <c r="P92" s="913"/>
      <c r="Q92" s="913"/>
      <c r="R92" s="913"/>
      <c r="S92" s="913"/>
      <c r="T92" s="913"/>
      <c r="U92" s="913"/>
      <c r="V92" s="913"/>
      <c r="W92" s="913"/>
      <c r="X92" s="914"/>
    </row>
    <row r="93" spans="2:24" ht="15" customHeight="1">
      <c r="B93" s="158"/>
      <c r="C93" s="151"/>
      <c r="D93" s="151"/>
      <c r="E93" s="151"/>
      <c r="F93" s="151"/>
      <c r="G93" s="151"/>
      <c r="H93" s="151"/>
      <c r="I93" s="151"/>
      <c r="J93" s="151"/>
      <c r="K93" s="151"/>
      <c r="L93" s="151"/>
      <c r="M93" s="151"/>
      <c r="N93" s="159"/>
      <c r="O93" s="912"/>
      <c r="P93" s="913"/>
      <c r="Q93" s="913"/>
      <c r="R93" s="913"/>
      <c r="S93" s="913"/>
      <c r="T93" s="913"/>
      <c r="U93" s="913"/>
      <c r="V93" s="913"/>
      <c r="W93" s="913"/>
      <c r="X93" s="914"/>
    </row>
    <row r="94" spans="2:24" ht="15" customHeight="1" thickBot="1">
      <c r="B94" s="164"/>
      <c r="C94" s="165"/>
      <c r="D94" s="165"/>
      <c r="E94" s="165"/>
      <c r="F94" s="165"/>
      <c r="G94" s="165"/>
      <c r="H94" s="165"/>
      <c r="I94" s="165"/>
      <c r="J94" s="165"/>
      <c r="K94" s="165"/>
      <c r="L94" s="165"/>
      <c r="M94" s="165"/>
      <c r="N94" s="166"/>
      <c r="O94" s="915"/>
      <c r="P94" s="916"/>
      <c r="Q94" s="916"/>
      <c r="R94" s="916"/>
      <c r="S94" s="916"/>
      <c r="T94" s="916"/>
      <c r="U94" s="916"/>
      <c r="V94" s="916"/>
      <c r="W94" s="916"/>
      <c r="X94" s="917"/>
    </row>
    <row r="95" spans="2:24" ht="15" customHeight="1">
      <c r="B95" s="151"/>
      <c r="C95" s="151"/>
      <c r="D95" s="151"/>
      <c r="E95" s="151"/>
      <c r="F95" s="151"/>
      <c r="G95" s="151"/>
      <c r="H95" s="151"/>
      <c r="I95" s="151"/>
      <c r="J95" s="151"/>
      <c r="K95" s="151"/>
      <c r="L95" s="151"/>
      <c r="M95" s="151"/>
      <c r="N95" s="151"/>
      <c r="O95" s="151"/>
      <c r="P95" s="151"/>
      <c r="Q95" s="151"/>
      <c r="R95" s="151"/>
      <c r="S95" s="151"/>
      <c r="T95" s="151"/>
      <c r="U95" s="151"/>
      <c r="V95" s="151"/>
      <c r="W95" s="151"/>
      <c r="X95" s="151"/>
    </row>
    <row r="96" spans="2:24" ht="15" customHeight="1">
      <c r="B96" s="151"/>
      <c r="C96" s="151"/>
      <c r="D96" s="151"/>
      <c r="E96" s="151"/>
      <c r="F96" s="151"/>
      <c r="G96" s="151"/>
      <c r="H96" s="151"/>
      <c r="I96" s="151"/>
      <c r="J96" s="151"/>
      <c r="K96" s="151"/>
      <c r="L96" s="151"/>
      <c r="M96" s="151"/>
      <c r="N96" s="151"/>
      <c r="O96" s="151"/>
      <c r="P96" s="151"/>
      <c r="Q96" s="151"/>
      <c r="R96" s="151"/>
      <c r="S96" s="151"/>
      <c r="T96" s="151"/>
      <c r="U96" s="151"/>
      <c r="V96" s="151"/>
      <c r="W96" s="151"/>
      <c r="X96" s="151"/>
    </row>
    <row r="97" spans="1:24" ht="15" customHeight="1">
      <c r="A97" s="170" t="s">
        <v>196</v>
      </c>
      <c r="C97" s="151"/>
      <c r="D97" s="151"/>
      <c r="E97" s="151"/>
      <c r="F97" s="151"/>
      <c r="G97" s="151"/>
      <c r="H97" s="151"/>
      <c r="I97" s="151"/>
      <c r="J97" s="151"/>
      <c r="K97" s="151"/>
      <c r="L97" s="151"/>
      <c r="M97" s="151"/>
      <c r="N97" s="151"/>
      <c r="O97" s="151"/>
      <c r="P97" s="151"/>
      <c r="Q97" s="151"/>
      <c r="R97" s="151"/>
      <c r="S97" s="151"/>
      <c r="T97" s="151"/>
      <c r="U97" s="151"/>
      <c r="V97" s="151"/>
      <c r="W97" s="151"/>
      <c r="X97" s="151"/>
    </row>
    <row r="98" spans="1:24" ht="15" customHeight="1">
      <c r="B98" s="171" t="s">
        <v>197</v>
      </c>
      <c r="C98" s="151"/>
      <c r="D98" s="151"/>
      <c r="E98" s="151"/>
      <c r="F98" s="151"/>
      <c r="G98" s="151"/>
      <c r="H98" s="151"/>
      <c r="I98" s="151"/>
      <c r="J98" s="151"/>
      <c r="K98" s="151"/>
      <c r="L98" s="151"/>
      <c r="M98" s="151"/>
      <c r="N98" s="151"/>
      <c r="O98" s="151"/>
      <c r="P98" s="151"/>
      <c r="Q98" s="151"/>
      <c r="R98" s="151"/>
      <c r="S98" s="151"/>
      <c r="T98" s="151"/>
      <c r="U98" s="151"/>
      <c r="V98" s="151"/>
      <c r="W98" s="151"/>
      <c r="X98" s="151"/>
    </row>
    <row r="99" spans="1:24" ht="15" customHeight="1">
      <c r="B99" s="152" t="s">
        <v>198</v>
      </c>
      <c r="C99" s="151"/>
      <c r="D99" s="151"/>
      <c r="E99" s="151"/>
      <c r="F99" s="151"/>
      <c r="G99" s="151"/>
      <c r="H99" s="151"/>
      <c r="I99" s="151"/>
      <c r="J99" s="151"/>
      <c r="K99" s="151"/>
      <c r="L99" s="151"/>
      <c r="M99" s="151"/>
      <c r="N99" s="151"/>
      <c r="O99" s="151"/>
      <c r="P99" s="151"/>
      <c r="Q99" s="151"/>
      <c r="R99" s="151"/>
      <c r="S99" s="151"/>
      <c r="T99" s="151"/>
      <c r="U99" s="151"/>
      <c r="V99" s="151"/>
      <c r="W99" s="151"/>
      <c r="X99" s="151"/>
    </row>
    <row r="100" spans="1:24" ht="15" customHeight="1">
      <c r="B100" s="171" t="s">
        <v>199</v>
      </c>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row>
    <row r="101" spans="1:24" ht="15" customHeight="1" thickBot="1">
      <c r="B101" s="17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row>
    <row r="102" spans="1:24" ht="15" customHeight="1">
      <c r="B102" s="154"/>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6"/>
    </row>
    <row r="103" spans="1:24" ht="15" customHeight="1">
      <c r="B103" s="158"/>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9"/>
    </row>
    <row r="104" spans="1:24" ht="15" customHeight="1">
      <c r="B104" s="158"/>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9"/>
    </row>
    <row r="105" spans="1:24" ht="15" customHeight="1">
      <c r="B105" s="158"/>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9"/>
    </row>
    <row r="106" spans="1:24" ht="15" customHeight="1">
      <c r="B106" s="158"/>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9"/>
    </row>
    <row r="107" spans="1:24" ht="15" customHeight="1">
      <c r="B107" s="158"/>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9"/>
    </row>
    <row r="108" spans="1:24" ht="15" customHeight="1">
      <c r="B108" s="158"/>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9"/>
    </row>
    <row r="109" spans="1:24" ht="15" customHeight="1">
      <c r="B109" s="158"/>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9"/>
    </row>
    <row r="110" spans="1:24" ht="15" customHeight="1">
      <c r="B110" s="158"/>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9"/>
    </row>
    <row r="111" spans="1:24" ht="15" customHeight="1">
      <c r="B111" s="158"/>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9"/>
    </row>
    <row r="112" spans="1:24" ht="15" customHeight="1">
      <c r="B112" s="158"/>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9"/>
    </row>
    <row r="113" spans="2:24" ht="15" customHeight="1">
      <c r="B113" s="158"/>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9"/>
    </row>
    <row r="114" spans="2:24" ht="15" customHeight="1">
      <c r="B114" s="158"/>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9"/>
    </row>
    <row r="115" spans="2:24" ht="15" customHeight="1">
      <c r="B115" s="158"/>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9"/>
    </row>
    <row r="116" spans="2:24" ht="15" customHeight="1">
      <c r="B116" s="158"/>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9"/>
    </row>
    <row r="117" spans="2:24" ht="15" customHeight="1">
      <c r="B117" s="158"/>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9"/>
    </row>
    <row r="118" spans="2:24" ht="15" customHeight="1">
      <c r="B118" s="158"/>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9"/>
    </row>
    <row r="119" spans="2:24" ht="15" customHeight="1">
      <c r="B119" s="158"/>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9"/>
    </row>
    <row r="120" spans="2:24" ht="15" customHeight="1">
      <c r="B120" s="158"/>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9"/>
    </row>
    <row r="121" spans="2:24" ht="15" customHeight="1" thickBot="1">
      <c r="B121" s="164"/>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6"/>
    </row>
    <row r="122" spans="2:24" ht="15" customHeight="1" thickBot="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row>
    <row r="123" spans="2:24" ht="15" customHeight="1">
      <c r="B123" s="154" t="s">
        <v>200</v>
      </c>
      <c r="C123" s="155"/>
      <c r="D123" s="155"/>
      <c r="E123" s="155"/>
      <c r="F123" s="155"/>
      <c r="G123" s="155"/>
      <c r="H123" s="155"/>
      <c r="I123" s="155"/>
      <c r="J123" s="155"/>
      <c r="K123" s="155"/>
      <c r="L123" s="156"/>
      <c r="M123" s="151"/>
      <c r="N123" s="154" t="s">
        <v>201</v>
      </c>
      <c r="O123" s="155"/>
      <c r="P123" s="155"/>
      <c r="Q123" s="155"/>
      <c r="R123" s="155"/>
      <c r="S123" s="155"/>
      <c r="T123" s="155"/>
      <c r="U123" s="155"/>
      <c r="V123" s="155"/>
      <c r="W123" s="155"/>
      <c r="X123" s="156"/>
    </row>
    <row r="124" spans="2:24" ht="15" customHeight="1">
      <c r="B124" s="158"/>
      <c r="C124" s="151"/>
      <c r="D124" s="151"/>
      <c r="E124" s="151"/>
      <c r="F124" s="151"/>
      <c r="G124" s="151"/>
      <c r="H124" s="151"/>
      <c r="I124" s="151"/>
      <c r="J124" s="151"/>
      <c r="K124" s="151"/>
      <c r="L124" s="159"/>
      <c r="M124" s="151"/>
      <c r="N124" s="158"/>
      <c r="O124" s="151"/>
      <c r="P124" s="151"/>
      <c r="Q124" s="151"/>
      <c r="R124" s="151"/>
      <c r="S124" s="151"/>
      <c r="T124" s="151"/>
      <c r="U124" s="151"/>
      <c r="V124" s="151"/>
      <c r="W124" s="151"/>
      <c r="X124" s="159"/>
    </row>
    <row r="125" spans="2:24" ht="15" customHeight="1">
      <c r="B125" s="158"/>
      <c r="C125" s="151"/>
      <c r="D125" s="151"/>
      <c r="E125" s="151"/>
      <c r="F125" s="151"/>
      <c r="G125" s="151"/>
      <c r="H125" s="151"/>
      <c r="I125" s="151"/>
      <c r="J125" s="151"/>
      <c r="K125" s="151"/>
      <c r="L125" s="159"/>
      <c r="M125" s="151"/>
      <c r="N125" s="158"/>
      <c r="O125" s="151"/>
      <c r="P125" s="151"/>
      <c r="Q125" s="151"/>
      <c r="R125" s="151"/>
      <c r="S125" s="151"/>
      <c r="T125" s="151"/>
      <c r="U125" s="151"/>
      <c r="V125" s="151"/>
      <c r="W125" s="151"/>
      <c r="X125" s="159"/>
    </row>
    <row r="126" spans="2:24" ht="15" customHeight="1">
      <c r="B126" s="158"/>
      <c r="C126" s="151"/>
      <c r="D126" s="151"/>
      <c r="E126" s="151"/>
      <c r="F126" s="151"/>
      <c r="G126" s="151"/>
      <c r="H126" s="151"/>
      <c r="I126" s="151"/>
      <c r="J126" s="151"/>
      <c r="K126" s="151"/>
      <c r="L126" s="159"/>
      <c r="M126" s="151"/>
      <c r="N126" s="158"/>
      <c r="O126" s="151"/>
      <c r="P126" s="151"/>
      <c r="Q126" s="151"/>
      <c r="R126" s="151"/>
      <c r="S126" s="151"/>
      <c r="T126" s="151"/>
      <c r="U126" s="151"/>
      <c r="V126" s="151"/>
      <c r="W126" s="151"/>
      <c r="X126" s="159"/>
    </row>
    <row r="127" spans="2:24" ht="15" customHeight="1">
      <c r="B127" s="158"/>
      <c r="C127" s="151"/>
      <c r="D127" s="151"/>
      <c r="E127" s="151"/>
      <c r="F127" s="151"/>
      <c r="G127" s="151"/>
      <c r="H127" s="151"/>
      <c r="I127" s="151"/>
      <c r="J127" s="151"/>
      <c r="K127" s="151"/>
      <c r="L127" s="159"/>
      <c r="M127" s="151"/>
      <c r="N127" s="158"/>
      <c r="O127" s="151"/>
      <c r="P127" s="151"/>
      <c r="Q127" s="151"/>
      <c r="R127" s="151"/>
      <c r="S127" s="151"/>
      <c r="T127" s="151"/>
      <c r="U127" s="151"/>
      <c r="V127" s="151"/>
      <c r="W127" s="151"/>
      <c r="X127" s="159"/>
    </row>
    <row r="128" spans="2:24" ht="15" customHeight="1">
      <c r="B128" s="158"/>
      <c r="C128" s="151"/>
      <c r="D128" s="151"/>
      <c r="E128" s="151"/>
      <c r="F128" s="151"/>
      <c r="G128" s="151"/>
      <c r="H128" s="151"/>
      <c r="I128" s="151"/>
      <c r="J128" s="151"/>
      <c r="K128" s="151"/>
      <c r="L128" s="159"/>
      <c r="M128" s="151"/>
      <c r="N128" s="158"/>
      <c r="O128" s="151"/>
      <c r="P128" s="151"/>
      <c r="Q128" s="151"/>
      <c r="R128" s="151"/>
      <c r="S128" s="151"/>
      <c r="T128" s="151"/>
      <c r="U128" s="151"/>
      <c r="V128" s="151"/>
      <c r="W128" s="151"/>
      <c r="X128" s="159"/>
    </row>
    <row r="129" spans="2:24" ht="15" customHeight="1">
      <c r="B129" s="158"/>
      <c r="C129" s="151"/>
      <c r="D129" s="151"/>
      <c r="E129" s="151"/>
      <c r="F129" s="151"/>
      <c r="G129" s="151"/>
      <c r="H129" s="151"/>
      <c r="I129" s="151"/>
      <c r="J129" s="151"/>
      <c r="K129" s="151"/>
      <c r="L129" s="159"/>
      <c r="M129" s="151"/>
      <c r="N129" s="158"/>
      <c r="O129" s="151"/>
      <c r="P129" s="151"/>
      <c r="Q129" s="151"/>
      <c r="R129" s="151"/>
      <c r="S129" s="151"/>
      <c r="T129" s="151"/>
      <c r="U129" s="151"/>
      <c r="V129" s="151"/>
      <c r="W129" s="151"/>
      <c r="X129" s="159"/>
    </row>
    <row r="130" spans="2:24" ht="15" customHeight="1">
      <c r="B130" s="158"/>
      <c r="C130" s="151"/>
      <c r="D130" s="151"/>
      <c r="E130" s="151"/>
      <c r="F130" s="151"/>
      <c r="G130" s="151"/>
      <c r="H130" s="151"/>
      <c r="I130" s="151"/>
      <c r="J130" s="151"/>
      <c r="K130" s="151"/>
      <c r="L130" s="159"/>
      <c r="M130" s="151"/>
      <c r="N130" s="158"/>
      <c r="O130" s="151"/>
      <c r="P130" s="151"/>
      <c r="Q130" s="151"/>
      <c r="R130" s="151"/>
      <c r="S130" s="151"/>
      <c r="T130" s="151"/>
      <c r="U130" s="151"/>
      <c r="V130" s="151"/>
      <c r="W130" s="151"/>
      <c r="X130" s="159"/>
    </row>
    <row r="131" spans="2:24" ht="15" customHeight="1">
      <c r="B131" s="158"/>
      <c r="C131" s="151"/>
      <c r="D131" s="151"/>
      <c r="E131" s="151"/>
      <c r="F131" s="151"/>
      <c r="G131" s="151"/>
      <c r="H131" s="151"/>
      <c r="I131" s="151"/>
      <c r="J131" s="151"/>
      <c r="K131" s="151"/>
      <c r="L131" s="159"/>
      <c r="M131" s="151"/>
      <c r="N131" s="158"/>
      <c r="O131" s="151"/>
      <c r="P131" s="151"/>
      <c r="Q131" s="151"/>
      <c r="R131" s="151"/>
      <c r="S131" s="151"/>
      <c r="T131" s="151"/>
      <c r="U131" s="151"/>
      <c r="V131" s="151"/>
      <c r="W131" s="151"/>
      <c r="X131" s="159"/>
    </row>
    <row r="132" spans="2:24" ht="15" customHeight="1">
      <c r="B132" s="158"/>
      <c r="C132" s="151"/>
      <c r="D132" s="151"/>
      <c r="E132" s="151"/>
      <c r="F132" s="151"/>
      <c r="G132" s="151"/>
      <c r="H132" s="151"/>
      <c r="I132" s="151"/>
      <c r="J132" s="151"/>
      <c r="K132" s="151"/>
      <c r="L132" s="159"/>
      <c r="M132" s="151"/>
      <c r="N132" s="158"/>
      <c r="O132" s="151"/>
      <c r="P132" s="151"/>
      <c r="Q132" s="151"/>
      <c r="R132" s="151"/>
      <c r="S132" s="151"/>
      <c r="T132" s="151"/>
      <c r="U132" s="151"/>
      <c r="V132" s="151"/>
      <c r="W132" s="151"/>
      <c r="X132" s="159"/>
    </row>
    <row r="133" spans="2:24" ht="15" customHeight="1" thickBot="1">
      <c r="B133" s="164"/>
      <c r="C133" s="165"/>
      <c r="D133" s="165"/>
      <c r="E133" s="165"/>
      <c r="F133" s="165"/>
      <c r="G133" s="165"/>
      <c r="H133" s="165"/>
      <c r="I133" s="165"/>
      <c r="J133" s="165"/>
      <c r="K133" s="165"/>
      <c r="L133" s="166"/>
      <c r="M133" s="151"/>
      <c r="N133" s="164"/>
      <c r="O133" s="165"/>
      <c r="P133" s="165"/>
      <c r="Q133" s="165"/>
      <c r="R133" s="165"/>
      <c r="S133" s="165"/>
      <c r="T133" s="165"/>
      <c r="U133" s="165"/>
      <c r="V133" s="165"/>
      <c r="W133" s="165"/>
      <c r="X133" s="166"/>
    </row>
    <row r="134" spans="2:24" ht="15" customHeight="1" thickBot="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row>
    <row r="135" spans="2:24" ht="15" customHeight="1">
      <c r="B135" s="154" t="s">
        <v>202</v>
      </c>
      <c r="C135" s="155"/>
      <c r="D135" s="155"/>
      <c r="E135" s="155"/>
      <c r="F135" s="155"/>
      <c r="G135" s="155"/>
      <c r="H135" s="155"/>
      <c r="I135" s="155"/>
      <c r="J135" s="155"/>
      <c r="K135" s="155"/>
      <c r="L135" s="156"/>
      <c r="M135" s="151"/>
      <c r="N135" s="154" t="s">
        <v>202</v>
      </c>
      <c r="O135" s="155"/>
      <c r="P135" s="155"/>
      <c r="Q135" s="155"/>
      <c r="R135" s="155"/>
      <c r="S135" s="155"/>
      <c r="T135" s="155"/>
      <c r="U135" s="155"/>
      <c r="V135" s="155"/>
      <c r="W135" s="155"/>
      <c r="X135" s="156"/>
    </row>
    <row r="136" spans="2:24" ht="15" customHeight="1">
      <c r="B136" s="158"/>
      <c r="C136" s="151"/>
      <c r="D136" s="151"/>
      <c r="E136" s="151"/>
      <c r="F136" s="151"/>
      <c r="G136" s="151"/>
      <c r="H136" s="151"/>
      <c r="I136" s="151"/>
      <c r="J136" s="151"/>
      <c r="K136" s="151"/>
      <c r="L136" s="159"/>
      <c r="M136" s="151"/>
      <c r="N136" s="158"/>
      <c r="O136" s="151"/>
      <c r="P136" s="151"/>
      <c r="Q136" s="151"/>
      <c r="R136" s="151"/>
      <c r="S136" s="151"/>
      <c r="T136" s="151"/>
      <c r="U136" s="151"/>
      <c r="V136" s="151"/>
      <c r="W136" s="151"/>
      <c r="X136" s="159"/>
    </row>
    <row r="137" spans="2:24" ht="15" customHeight="1">
      <c r="B137" s="158"/>
      <c r="C137" s="151"/>
      <c r="D137" s="151"/>
      <c r="E137" s="151"/>
      <c r="F137" s="151"/>
      <c r="G137" s="151"/>
      <c r="H137" s="151"/>
      <c r="I137" s="151"/>
      <c r="J137" s="151"/>
      <c r="K137" s="151"/>
      <c r="L137" s="159"/>
      <c r="M137" s="151"/>
      <c r="N137" s="158"/>
      <c r="O137" s="151"/>
      <c r="P137" s="151"/>
      <c r="Q137" s="151"/>
      <c r="R137" s="151"/>
      <c r="S137" s="151"/>
      <c r="T137" s="151"/>
      <c r="U137" s="151"/>
      <c r="V137" s="151"/>
      <c r="W137" s="151"/>
      <c r="X137" s="159"/>
    </row>
    <row r="138" spans="2:24" ht="15" customHeight="1">
      <c r="B138" s="158"/>
      <c r="C138" s="151"/>
      <c r="D138" s="151"/>
      <c r="E138" s="151"/>
      <c r="F138" s="151"/>
      <c r="G138" s="151"/>
      <c r="H138" s="151"/>
      <c r="I138" s="151"/>
      <c r="J138" s="151"/>
      <c r="K138" s="151"/>
      <c r="L138" s="159"/>
      <c r="M138" s="151"/>
      <c r="N138" s="158"/>
      <c r="O138" s="151"/>
      <c r="P138" s="151"/>
      <c r="Q138" s="151"/>
      <c r="R138" s="151"/>
      <c r="S138" s="151"/>
      <c r="T138" s="151"/>
      <c r="U138" s="151"/>
      <c r="V138" s="151"/>
      <c r="W138" s="151"/>
      <c r="X138" s="159"/>
    </row>
    <row r="139" spans="2:24" ht="15" customHeight="1">
      <c r="B139" s="158"/>
      <c r="C139" s="151"/>
      <c r="D139" s="151"/>
      <c r="E139" s="151"/>
      <c r="F139" s="151"/>
      <c r="G139" s="151"/>
      <c r="H139" s="151"/>
      <c r="I139" s="151"/>
      <c r="J139" s="151"/>
      <c r="K139" s="151"/>
      <c r="L139" s="159"/>
      <c r="M139" s="151"/>
      <c r="N139" s="158"/>
      <c r="O139" s="151"/>
      <c r="P139" s="151"/>
      <c r="Q139" s="151"/>
      <c r="R139" s="151"/>
      <c r="S139" s="151"/>
      <c r="T139" s="151"/>
      <c r="U139" s="151"/>
      <c r="V139" s="151"/>
      <c r="W139" s="151"/>
      <c r="X139" s="159"/>
    </row>
    <row r="140" spans="2:24" ht="15" customHeight="1">
      <c r="B140" s="158"/>
      <c r="C140" s="151"/>
      <c r="D140" s="151"/>
      <c r="E140" s="151"/>
      <c r="F140" s="151"/>
      <c r="G140" s="151"/>
      <c r="H140" s="151"/>
      <c r="I140" s="151"/>
      <c r="J140" s="151"/>
      <c r="K140" s="151"/>
      <c r="L140" s="159"/>
      <c r="M140" s="151"/>
      <c r="N140" s="158"/>
      <c r="O140" s="151"/>
      <c r="P140" s="151"/>
      <c r="Q140" s="151"/>
      <c r="R140" s="151"/>
      <c r="S140" s="151"/>
      <c r="T140" s="151"/>
      <c r="U140" s="151"/>
      <c r="V140" s="151"/>
      <c r="W140" s="151"/>
      <c r="X140" s="159"/>
    </row>
    <row r="141" spans="2:24" ht="15" customHeight="1">
      <c r="B141" s="158"/>
      <c r="C141" s="151"/>
      <c r="D141" s="151"/>
      <c r="E141" s="151"/>
      <c r="F141" s="151"/>
      <c r="G141" s="151"/>
      <c r="H141" s="151"/>
      <c r="I141" s="151"/>
      <c r="J141" s="151"/>
      <c r="K141" s="151"/>
      <c r="L141" s="159"/>
      <c r="M141" s="151"/>
      <c r="N141" s="158"/>
      <c r="O141" s="151"/>
      <c r="P141" s="151"/>
      <c r="Q141" s="151"/>
      <c r="R141" s="151"/>
      <c r="S141" s="151"/>
      <c r="T141" s="151"/>
      <c r="U141" s="151"/>
      <c r="V141" s="151"/>
      <c r="W141" s="151"/>
      <c r="X141" s="159"/>
    </row>
    <row r="142" spans="2:24" ht="15" customHeight="1">
      <c r="B142" s="158"/>
      <c r="C142" s="151"/>
      <c r="D142" s="151"/>
      <c r="E142" s="151"/>
      <c r="F142" s="151"/>
      <c r="G142" s="151"/>
      <c r="H142" s="151"/>
      <c r="I142" s="151"/>
      <c r="J142" s="151"/>
      <c r="K142" s="151"/>
      <c r="L142" s="159"/>
      <c r="M142" s="151"/>
      <c r="N142" s="158"/>
      <c r="O142" s="151"/>
      <c r="P142" s="151"/>
      <c r="Q142" s="151"/>
      <c r="R142" s="151"/>
      <c r="S142" s="151"/>
      <c r="T142" s="151"/>
      <c r="U142" s="151"/>
      <c r="V142" s="151"/>
      <c r="W142" s="151"/>
      <c r="X142" s="159"/>
    </row>
    <row r="143" spans="2:24" ht="15" customHeight="1">
      <c r="B143" s="158"/>
      <c r="C143" s="151"/>
      <c r="D143" s="151"/>
      <c r="E143" s="151"/>
      <c r="F143" s="151"/>
      <c r="G143" s="151"/>
      <c r="H143" s="151"/>
      <c r="I143" s="151"/>
      <c r="J143" s="151"/>
      <c r="K143" s="151"/>
      <c r="L143" s="159"/>
      <c r="M143" s="151"/>
      <c r="N143" s="158"/>
      <c r="O143" s="151"/>
      <c r="P143" s="151"/>
      <c r="Q143" s="151"/>
      <c r="R143" s="151"/>
      <c r="S143" s="151"/>
      <c r="T143" s="151"/>
      <c r="U143" s="151"/>
      <c r="V143" s="151"/>
      <c r="W143" s="151"/>
      <c r="X143" s="159"/>
    </row>
    <row r="144" spans="2:24" ht="15" customHeight="1">
      <c r="B144" s="158"/>
      <c r="C144" s="151"/>
      <c r="D144" s="151"/>
      <c r="E144" s="151"/>
      <c r="F144" s="151"/>
      <c r="G144" s="151"/>
      <c r="H144" s="151"/>
      <c r="I144" s="151"/>
      <c r="J144" s="151"/>
      <c r="K144" s="151"/>
      <c r="L144" s="159"/>
      <c r="M144" s="151"/>
      <c r="N144" s="158"/>
      <c r="O144" s="151"/>
      <c r="P144" s="151"/>
      <c r="Q144" s="151"/>
      <c r="R144" s="151"/>
      <c r="S144" s="151"/>
      <c r="T144" s="151"/>
      <c r="U144" s="151"/>
      <c r="V144" s="151"/>
      <c r="W144" s="151"/>
      <c r="X144" s="159"/>
    </row>
    <row r="145" spans="2:24" ht="15" customHeight="1" thickBot="1">
      <c r="B145" s="164"/>
      <c r="C145" s="165"/>
      <c r="D145" s="165"/>
      <c r="E145" s="165"/>
      <c r="F145" s="165"/>
      <c r="G145" s="165"/>
      <c r="H145" s="165"/>
      <c r="I145" s="165"/>
      <c r="J145" s="165"/>
      <c r="K145" s="165"/>
      <c r="L145" s="166"/>
      <c r="M145" s="151"/>
      <c r="N145" s="164"/>
      <c r="O145" s="165"/>
      <c r="P145" s="165"/>
      <c r="Q145" s="165"/>
      <c r="R145" s="165"/>
      <c r="S145" s="165"/>
      <c r="T145" s="165"/>
      <c r="U145" s="165"/>
      <c r="V145" s="165"/>
      <c r="W145" s="165"/>
      <c r="X145" s="166"/>
    </row>
    <row r="146" spans="2:24" ht="15" customHeight="1" thickBot="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row>
    <row r="147" spans="2:24" ht="15" customHeight="1">
      <c r="B147" s="154" t="s">
        <v>203</v>
      </c>
      <c r="C147" s="155"/>
      <c r="D147" s="155"/>
      <c r="E147" s="155"/>
      <c r="F147" s="155"/>
      <c r="G147" s="155"/>
      <c r="H147" s="155"/>
      <c r="I147" s="155"/>
      <c r="J147" s="155"/>
      <c r="K147" s="155"/>
      <c r="L147" s="156"/>
      <c r="M147" s="151"/>
      <c r="N147" s="154" t="s">
        <v>204</v>
      </c>
      <c r="O147" s="155"/>
      <c r="P147" s="155"/>
      <c r="Q147" s="155"/>
      <c r="R147" s="155"/>
      <c r="S147" s="155"/>
      <c r="T147" s="155"/>
      <c r="U147" s="155"/>
      <c r="V147" s="155"/>
      <c r="W147" s="155"/>
      <c r="X147" s="156"/>
    </row>
    <row r="148" spans="2:24" ht="15" customHeight="1">
      <c r="B148" s="158"/>
      <c r="C148" s="151"/>
      <c r="D148" s="151"/>
      <c r="E148" s="151"/>
      <c r="F148" s="151"/>
      <c r="G148" s="151"/>
      <c r="H148" s="151"/>
      <c r="I148" s="151"/>
      <c r="J148" s="151"/>
      <c r="K148" s="151"/>
      <c r="L148" s="159"/>
      <c r="M148" s="151"/>
      <c r="N148" s="158"/>
      <c r="O148" s="151"/>
      <c r="P148" s="151"/>
      <c r="Q148" s="151"/>
      <c r="R148" s="151"/>
      <c r="S148" s="151"/>
      <c r="T148" s="151"/>
      <c r="U148" s="151"/>
      <c r="V148" s="151"/>
      <c r="W148" s="151"/>
      <c r="X148" s="159"/>
    </row>
    <row r="149" spans="2:24" ht="15" customHeight="1">
      <c r="B149" s="158"/>
      <c r="C149" s="151"/>
      <c r="D149" s="151"/>
      <c r="E149" s="151"/>
      <c r="F149" s="151"/>
      <c r="G149" s="151"/>
      <c r="H149" s="151"/>
      <c r="I149" s="151"/>
      <c r="J149" s="151"/>
      <c r="K149" s="151"/>
      <c r="L149" s="159"/>
      <c r="M149" s="151"/>
      <c r="N149" s="158"/>
      <c r="O149" s="151"/>
      <c r="P149" s="151"/>
      <c r="Q149" s="151"/>
      <c r="R149" s="151"/>
      <c r="S149" s="151"/>
      <c r="T149" s="151"/>
      <c r="U149" s="151"/>
      <c r="V149" s="151"/>
      <c r="W149" s="151"/>
      <c r="X149" s="159"/>
    </row>
    <row r="150" spans="2:24" ht="15" customHeight="1">
      <c r="B150" s="158"/>
      <c r="C150" s="151"/>
      <c r="D150" s="151"/>
      <c r="E150" s="151"/>
      <c r="F150" s="151"/>
      <c r="G150" s="151"/>
      <c r="H150" s="151"/>
      <c r="I150" s="151"/>
      <c r="J150" s="151"/>
      <c r="K150" s="151"/>
      <c r="L150" s="159"/>
      <c r="M150" s="151"/>
      <c r="N150" s="158"/>
      <c r="O150" s="151"/>
      <c r="P150" s="151"/>
      <c r="Q150" s="151"/>
      <c r="R150" s="151"/>
      <c r="S150" s="151"/>
      <c r="T150" s="151"/>
      <c r="U150" s="151"/>
      <c r="V150" s="151"/>
      <c r="W150" s="151"/>
      <c r="X150" s="159"/>
    </row>
    <row r="151" spans="2:24" ht="15" customHeight="1">
      <c r="B151" s="158"/>
      <c r="C151" s="151"/>
      <c r="D151" s="151"/>
      <c r="E151" s="151"/>
      <c r="F151" s="151"/>
      <c r="G151" s="151"/>
      <c r="H151" s="151"/>
      <c r="I151" s="151"/>
      <c r="J151" s="151"/>
      <c r="K151" s="151"/>
      <c r="L151" s="159"/>
      <c r="M151" s="151"/>
      <c r="N151" s="158"/>
      <c r="O151" s="151"/>
      <c r="P151" s="151"/>
      <c r="Q151" s="151"/>
      <c r="R151" s="151"/>
      <c r="S151" s="151"/>
      <c r="T151" s="151"/>
      <c r="U151" s="151"/>
      <c r="V151" s="151"/>
      <c r="W151" s="151"/>
      <c r="X151" s="159"/>
    </row>
    <row r="152" spans="2:24" ht="15" customHeight="1">
      <c r="B152" s="158"/>
      <c r="C152" s="151"/>
      <c r="D152" s="151"/>
      <c r="E152" s="151"/>
      <c r="F152" s="151"/>
      <c r="G152" s="151"/>
      <c r="H152" s="151"/>
      <c r="I152" s="151"/>
      <c r="J152" s="151"/>
      <c r="K152" s="151"/>
      <c r="L152" s="159"/>
      <c r="M152" s="151"/>
      <c r="N152" s="158"/>
      <c r="O152" s="151"/>
      <c r="P152" s="151"/>
      <c r="Q152" s="151"/>
      <c r="R152" s="151"/>
      <c r="S152" s="151"/>
      <c r="T152" s="151"/>
      <c r="U152" s="151"/>
      <c r="V152" s="151"/>
      <c r="W152" s="151"/>
      <c r="X152" s="159"/>
    </row>
    <row r="153" spans="2:24" ht="15" customHeight="1">
      <c r="B153" s="158"/>
      <c r="C153" s="151"/>
      <c r="D153" s="151"/>
      <c r="E153" s="151"/>
      <c r="F153" s="151"/>
      <c r="G153" s="151"/>
      <c r="H153" s="151"/>
      <c r="I153" s="151"/>
      <c r="J153" s="151"/>
      <c r="K153" s="151"/>
      <c r="L153" s="159"/>
      <c r="M153" s="151"/>
      <c r="N153" s="158"/>
      <c r="O153" s="151"/>
      <c r="P153" s="151"/>
      <c r="Q153" s="151"/>
      <c r="R153" s="151"/>
      <c r="S153" s="151"/>
      <c r="T153" s="151"/>
      <c r="U153" s="151"/>
      <c r="V153" s="151"/>
      <c r="W153" s="151"/>
      <c r="X153" s="159"/>
    </row>
    <row r="154" spans="2:24" ht="15" customHeight="1">
      <c r="B154" s="158"/>
      <c r="C154" s="151"/>
      <c r="D154" s="151"/>
      <c r="E154" s="151"/>
      <c r="F154" s="151"/>
      <c r="G154" s="151"/>
      <c r="H154" s="151"/>
      <c r="I154" s="151"/>
      <c r="J154" s="151"/>
      <c r="K154" s="151"/>
      <c r="L154" s="159"/>
      <c r="M154" s="151"/>
      <c r="N154" s="158"/>
      <c r="O154" s="151"/>
      <c r="P154" s="151"/>
      <c r="Q154" s="151"/>
      <c r="R154" s="151"/>
      <c r="S154" s="151"/>
      <c r="T154" s="151"/>
      <c r="U154" s="151"/>
      <c r="V154" s="151"/>
      <c r="W154" s="151"/>
      <c r="X154" s="159"/>
    </row>
    <row r="155" spans="2:24" ht="15" customHeight="1">
      <c r="B155" s="158"/>
      <c r="C155" s="151"/>
      <c r="D155" s="151"/>
      <c r="E155" s="151"/>
      <c r="F155" s="151"/>
      <c r="G155" s="151"/>
      <c r="H155" s="151"/>
      <c r="I155" s="151"/>
      <c r="J155" s="151"/>
      <c r="K155" s="151"/>
      <c r="L155" s="159"/>
      <c r="M155" s="151"/>
      <c r="N155" s="158"/>
      <c r="O155" s="151"/>
      <c r="P155" s="151"/>
      <c r="Q155" s="151"/>
      <c r="R155" s="151"/>
      <c r="S155" s="151"/>
      <c r="T155" s="151"/>
      <c r="U155" s="151"/>
      <c r="V155" s="151"/>
      <c r="W155" s="151"/>
      <c r="X155" s="159"/>
    </row>
    <row r="156" spans="2:24" ht="15" customHeight="1">
      <c r="B156" s="158"/>
      <c r="C156" s="151"/>
      <c r="D156" s="151"/>
      <c r="E156" s="151"/>
      <c r="F156" s="151"/>
      <c r="G156" s="151"/>
      <c r="H156" s="151"/>
      <c r="I156" s="151"/>
      <c r="J156" s="151"/>
      <c r="K156" s="151"/>
      <c r="L156" s="159"/>
      <c r="M156" s="151"/>
      <c r="N156" s="158"/>
      <c r="O156" s="151"/>
      <c r="P156" s="151"/>
      <c r="Q156" s="151"/>
      <c r="R156" s="151"/>
      <c r="S156" s="151"/>
      <c r="T156" s="151"/>
      <c r="U156" s="151"/>
      <c r="V156" s="151"/>
      <c r="W156" s="151"/>
      <c r="X156" s="159"/>
    </row>
    <row r="157" spans="2:24" ht="15" customHeight="1" thickBot="1">
      <c r="B157" s="164"/>
      <c r="C157" s="165"/>
      <c r="D157" s="165"/>
      <c r="E157" s="165"/>
      <c r="F157" s="165"/>
      <c r="G157" s="165"/>
      <c r="H157" s="165"/>
      <c r="I157" s="165"/>
      <c r="J157" s="165"/>
      <c r="K157" s="165"/>
      <c r="L157" s="166"/>
      <c r="M157" s="151"/>
      <c r="N157" s="164"/>
      <c r="O157" s="165"/>
      <c r="P157" s="165"/>
      <c r="Q157" s="165"/>
      <c r="R157" s="165"/>
      <c r="S157" s="165"/>
      <c r="T157" s="165"/>
      <c r="U157" s="165"/>
      <c r="V157" s="165"/>
      <c r="W157" s="165"/>
      <c r="X157" s="166"/>
    </row>
    <row r="158" spans="2:24" ht="15" customHeight="1">
      <c r="B158" s="171" t="s">
        <v>205</v>
      </c>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row>
    <row r="159" spans="2:24" ht="15" customHeight="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row>
    <row r="160" spans="2:24" ht="15" customHeight="1">
      <c r="B160" s="172" t="s">
        <v>206</v>
      </c>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row>
    <row r="161" spans="1:24" ht="15" customHeight="1">
      <c r="B161" s="913" t="s">
        <v>207</v>
      </c>
      <c r="C161" s="913"/>
      <c r="D161" s="913"/>
      <c r="E161" s="913"/>
      <c r="F161" s="913"/>
      <c r="G161" s="913"/>
      <c r="H161" s="913"/>
      <c r="I161" s="913"/>
      <c r="J161" s="913"/>
      <c r="K161" s="913"/>
      <c r="L161" s="913"/>
      <c r="M161" s="913"/>
      <c r="N161" s="913"/>
      <c r="O161" s="913"/>
      <c r="P161" s="913"/>
      <c r="Q161" s="913"/>
      <c r="R161" s="913"/>
      <c r="S161" s="913"/>
      <c r="T161" s="913"/>
      <c r="U161" s="913"/>
      <c r="V161" s="913"/>
      <c r="W161" s="913"/>
      <c r="X161" s="913"/>
    </row>
    <row r="162" spans="1:24" ht="15" customHeight="1">
      <c r="B162" s="913"/>
      <c r="C162" s="913"/>
      <c r="D162" s="913"/>
      <c r="E162" s="913"/>
      <c r="F162" s="913"/>
      <c r="G162" s="913"/>
      <c r="H162" s="913"/>
      <c r="I162" s="913"/>
      <c r="J162" s="913"/>
      <c r="K162" s="913"/>
      <c r="L162" s="913"/>
      <c r="M162" s="913"/>
      <c r="N162" s="913"/>
      <c r="O162" s="913"/>
      <c r="P162" s="913"/>
      <c r="Q162" s="913"/>
      <c r="R162" s="913"/>
      <c r="S162" s="913"/>
      <c r="T162" s="913"/>
      <c r="U162" s="913"/>
      <c r="V162" s="913"/>
      <c r="W162" s="913"/>
      <c r="X162" s="913"/>
    </row>
    <row r="163" spans="1:24" ht="15" customHeight="1">
      <c r="B163" s="913"/>
      <c r="C163" s="913"/>
      <c r="D163" s="913"/>
      <c r="E163" s="913"/>
      <c r="F163" s="913"/>
      <c r="G163" s="913"/>
      <c r="H163" s="913"/>
      <c r="I163" s="913"/>
      <c r="J163" s="913"/>
      <c r="K163" s="913"/>
      <c r="L163" s="913"/>
      <c r="M163" s="913"/>
      <c r="N163" s="913"/>
      <c r="O163" s="913"/>
      <c r="P163" s="913"/>
      <c r="Q163" s="913"/>
      <c r="R163" s="913"/>
      <c r="S163" s="913"/>
      <c r="T163" s="913"/>
      <c r="U163" s="913"/>
      <c r="V163" s="913"/>
      <c r="W163" s="913"/>
      <c r="X163" s="913"/>
    </row>
    <row r="164" spans="1:24" ht="15" customHeight="1">
      <c r="B164" s="913"/>
      <c r="C164" s="913"/>
      <c r="D164" s="913"/>
      <c r="E164" s="913"/>
      <c r="F164" s="913"/>
      <c r="G164" s="913"/>
      <c r="H164" s="913"/>
      <c r="I164" s="913"/>
      <c r="J164" s="913"/>
      <c r="K164" s="913"/>
      <c r="L164" s="913"/>
      <c r="M164" s="913"/>
      <c r="N164" s="913"/>
      <c r="O164" s="913"/>
      <c r="P164" s="913"/>
      <c r="Q164" s="913"/>
      <c r="R164" s="913"/>
      <c r="S164" s="913"/>
      <c r="T164" s="913"/>
      <c r="U164" s="913"/>
      <c r="V164" s="913"/>
      <c r="W164" s="913"/>
      <c r="X164" s="913"/>
    </row>
    <row r="165" spans="1:24" ht="15" customHeight="1">
      <c r="B165" s="913"/>
      <c r="C165" s="913"/>
      <c r="D165" s="913"/>
      <c r="E165" s="913"/>
      <c r="F165" s="913"/>
      <c r="G165" s="913"/>
      <c r="H165" s="913"/>
      <c r="I165" s="913"/>
      <c r="J165" s="913"/>
      <c r="K165" s="913"/>
      <c r="L165" s="913"/>
      <c r="M165" s="913"/>
      <c r="N165" s="913"/>
      <c r="O165" s="913"/>
      <c r="P165" s="913"/>
      <c r="Q165" s="913"/>
      <c r="R165" s="913"/>
      <c r="S165" s="913"/>
      <c r="T165" s="913"/>
      <c r="U165" s="913"/>
      <c r="V165" s="913"/>
      <c r="W165" s="913"/>
      <c r="X165" s="913"/>
    </row>
    <row r="166" spans="1:24" ht="15" customHeight="1">
      <c r="B166" s="913"/>
      <c r="C166" s="913"/>
      <c r="D166" s="913"/>
      <c r="E166" s="913"/>
      <c r="F166" s="913"/>
      <c r="G166" s="913"/>
      <c r="H166" s="913"/>
      <c r="I166" s="913"/>
      <c r="J166" s="913"/>
      <c r="K166" s="913"/>
      <c r="L166" s="913"/>
      <c r="M166" s="913"/>
      <c r="N166" s="913"/>
      <c r="O166" s="913"/>
      <c r="P166" s="913"/>
      <c r="Q166" s="913"/>
      <c r="R166" s="913"/>
      <c r="S166" s="913"/>
      <c r="T166" s="913"/>
      <c r="U166" s="913"/>
      <c r="V166" s="913"/>
      <c r="W166" s="913"/>
      <c r="X166" s="913"/>
    </row>
    <row r="167" spans="1:24" ht="15" customHeight="1">
      <c r="B167" s="172" t="s">
        <v>208</v>
      </c>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row>
    <row r="168" spans="1:24" ht="15" customHeight="1">
      <c r="B168" s="913" t="s">
        <v>209</v>
      </c>
      <c r="C168" s="913"/>
      <c r="D168" s="913"/>
      <c r="E168" s="913"/>
      <c r="F168" s="913"/>
      <c r="G168" s="913"/>
      <c r="H168" s="913"/>
      <c r="I168" s="913"/>
      <c r="J168" s="913"/>
      <c r="K168" s="913"/>
      <c r="L168" s="913"/>
      <c r="M168" s="913"/>
      <c r="N168" s="913"/>
      <c r="O168" s="913"/>
      <c r="P168" s="913"/>
      <c r="Q168" s="913"/>
      <c r="R168" s="913"/>
      <c r="S168" s="913"/>
      <c r="T168" s="913"/>
      <c r="U168" s="913"/>
      <c r="V168" s="913"/>
      <c r="W168" s="913"/>
      <c r="X168" s="913"/>
    </row>
    <row r="169" spans="1:24" ht="15" customHeight="1">
      <c r="B169" s="913"/>
      <c r="C169" s="913"/>
      <c r="D169" s="913"/>
      <c r="E169" s="913"/>
      <c r="F169" s="913"/>
      <c r="G169" s="913"/>
      <c r="H169" s="913"/>
      <c r="I169" s="913"/>
      <c r="J169" s="913"/>
      <c r="K169" s="913"/>
      <c r="L169" s="913"/>
      <c r="M169" s="913"/>
      <c r="N169" s="913"/>
      <c r="O169" s="913"/>
      <c r="P169" s="913"/>
      <c r="Q169" s="913"/>
      <c r="R169" s="913"/>
      <c r="S169" s="913"/>
      <c r="T169" s="913"/>
      <c r="U169" s="913"/>
      <c r="V169" s="913"/>
      <c r="W169" s="913"/>
      <c r="X169" s="913"/>
    </row>
    <row r="170" spans="1:24" ht="15" customHeight="1">
      <c r="B170" s="913"/>
      <c r="C170" s="913"/>
      <c r="D170" s="913"/>
      <c r="E170" s="913"/>
      <c r="F170" s="913"/>
      <c r="G170" s="913"/>
      <c r="H170" s="913"/>
      <c r="I170" s="913"/>
      <c r="J170" s="913"/>
      <c r="K170" s="913"/>
      <c r="L170" s="913"/>
      <c r="M170" s="913"/>
      <c r="N170" s="913"/>
      <c r="O170" s="913"/>
      <c r="P170" s="913"/>
      <c r="Q170" s="913"/>
      <c r="R170" s="913"/>
      <c r="S170" s="913"/>
      <c r="T170" s="913"/>
      <c r="U170" s="913"/>
      <c r="V170" s="913"/>
      <c r="W170" s="913"/>
      <c r="X170" s="913"/>
    </row>
    <row r="171" spans="1:24" ht="15" customHeight="1">
      <c r="B171" s="913"/>
      <c r="C171" s="913"/>
      <c r="D171" s="913"/>
      <c r="E171" s="913"/>
      <c r="F171" s="913"/>
      <c r="G171" s="913"/>
      <c r="H171" s="913"/>
      <c r="I171" s="913"/>
      <c r="J171" s="913"/>
      <c r="K171" s="913"/>
      <c r="L171" s="913"/>
      <c r="M171" s="913"/>
      <c r="N171" s="913"/>
      <c r="O171" s="913"/>
      <c r="P171" s="913"/>
      <c r="Q171" s="913"/>
      <c r="R171" s="913"/>
      <c r="S171" s="913"/>
      <c r="T171" s="913"/>
      <c r="U171" s="913"/>
      <c r="V171" s="913"/>
      <c r="W171" s="913"/>
      <c r="X171" s="913"/>
    </row>
    <row r="172" spans="1:24" ht="15" customHeight="1">
      <c r="B172" s="913"/>
      <c r="C172" s="913"/>
      <c r="D172" s="913"/>
      <c r="E172" s="913"/>
      <c r="F172" s="913"/>
      <c r="G172" s="913"/>
      <c r="H172" s="913"/>
      <c r="I172" s="913"/>
      <c r="J172" s="913"/>
      <c r="K172" s="913"/>
      <c r="L172" s="913"/>
      <c r="M172" s="913"/>
      <c r="N172" s="913"/>
      <c r="O172" s="913"/>
      <c r="P172" s="913"/>
      <c r="Q172" s="913"/>
      <c r="R172" s="913"/>
      <c r="S172" s="913"/>
      <c r="T172" s="913"/>
      <c r="U172" s="913"/>
      <c r="V172" s="913"/>
      <c r="W172" s="913"/>
      <c r="X172" s="913"/>
    </row>
    <row r="173" spans="1:24" ht="15" customHeight="1">
      <c r="B173" s="913"/>
      <c r="C173" s="913"/>
      <c r="D173" s="913"/>
      <c r="E173" s="913"/>
      <c r="F173" s="913"/>
      <c r="G173" s="913"/>
      <c r="H173" s="913"/>
      <c r="I173" s="913"/>
      <c r="J173" s="913"/>
      <c r="K173" s="913"/>
      <c r="L173" s="913"/>
      <c r="M173" s="913"/>
      <c r="N173" s="913"/>
      <c r="O173" s="913"/>
      <c r="P173" s="913"/>
      <c r="Q173" s="913"/>
      <c r="R173" s="913"/>
      <c r="S173" s="913"/>
      <c r="T173" s="913"/>
      <c r="U173" s="913"/>
      <c r="V173" s="913"/>
      <c r="W173" s="913"/>
      <c r="X173" s="913"/>
    </row>
    <row r="174" spans="1:24" ht="15" customHeight="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row>
    <row r="175" spans="1:24" ht="15" customHeight="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row>
    <row r="176" spans="1:24" ht="15" customHeight="1">
      <c r="A176" s="170" t="s">
        <v>393</v>
      </c>
      <c r="C176" s="151"/>
      <c r="D176" s="151"/>
      <c r="E176" s="151"/>
      <c r="F176" s="151"/>
      <c r="G176" s="151"/>
      <c r="H176" s="151"/>
      <c r="I176" s="151"/>
      <c r="J176" s="151"/>
      <c r="K176" s="173" t="s">
        <v>210</v>
      </c>
      <c r="L176" s="151"/>
      <c r="M176" s="151"/>
      <c r="N176" s="151"/>
      <c r="O176" s="151"/>
      <c r="P176" s="151"/>
      <c r="Q176" s="151"/>
      <c r="R176" s="151"/>
      <c r="S176" s="151"/>
      <c r="T176" s="151"/>
      <c r="U176" s="151"/>
      <c r="V176" s="151"/>
      <c r="W176" s="151"/>
      <c r="X176" s="151"/>
    </row>
    <row r="177" spans="2:24" ht="15" customHeight="1">
      <c r="B177" s="171" t="s">
        <v>211</v>
      </c>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row>
    <row r="178" spans="2:24" ht="15" customHeight="1">
      <c r="B178" s="171" t="s">
        <v>212</v>
      </c>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row>
    <row r="179" spans="2:24" ht="15" customHeight="1" thickBot="1">
      <c r="B179" s="17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row>
    <row r="180" spans="2:24" ht="15" customHeight="1">
      <c r="B180" s="154"/>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6"/>
    </row>
    <row r="181" spans="2:24" ht="15" customHeight="1">
      <c r="B181" s="158"/>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9"/>
    </row>
    <row r="182" spans="2:24" ht="15" customHeight="1">
      <c r="B182" s="158"/>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9"/>
    </row>
    <row r="183" spans="2:24" ht="15" customHeight="1">
      <c r="B183" s="158"/>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9"/>
    </row>
    <row r="184" spans="2:24" ht="15" customHeight="1">
      <c r="B184" s="158"/>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9"/>
    </row>
    <row r="185" spans="2:24" ht="15" customHeight="1">
      <c r="B185" s="158"/>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9"/>
    </row>
    <row r="186" spans="2:24" ht="15" customHeight="1">
      <c r="B186" s="158"/>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9"/>
    </row>
    <row r="187" spans="2:24" ht="15" customHeight="1">
      <c r="B187" s="158"/>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9"/>
    </row>
    <row r="188" spans="2:24" ht="15" customHeight="1">
      <c r="B188" s="158"/>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9"/>
    </row>
    <row r="189" spans="2:24" ht="15" customHeight="1">
      <c r="B189" s="158"/>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9"/>
    </row>
    <row r="190" spans="2:24" ht="15" customHeight="1">
      <c r="B190" s="158"/>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9"/>
    </row>
    <row r="191" spans="2:24" ht="15" customHeight="1">
      <c r="B191" s="158"/>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9"/>
    </row>
    <row r="192" spans="2:24" ht="15" customHeight="1">
      <c r="B192" s="158"/>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9"/>
    </row>
    <row r="193" spans="2:24" ht="15" customHeight="1">
      <c r="B193" s="158"/>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9"/>
    </row>
    <row r="194" spans="2:24" ht="15" customHeight="1">
      <c r="B194" s="158"/>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9"/>
    </row>
    <row r="195" spans="2:24" ht="15" customHeight="1">
      <c r="B195" s="158"/>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9"/>
    </row>
    <row r="196" spans="2:24" ht="15" customHeight="1">
      <c r="B196" s="158"/>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9"/>
    </row>
    <row r="197" spans="2:24" ht="15" customHeight="1">
      <c r="B197" s="158"/>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9"/>
    </row>
    <row r="198" spans="2:24" ht="15" customHeight="1">
      <c r="B198" s="158"/>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9"/>
    </row>
    <row r="199" spans="2:24" ht="15" customHeight="1" thickBot="1">
      <c r="B199" s="164"/>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6"/>
    </row>
    <row r="200" spans="2:24" ht="15" customHeight="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row>
    <row r="201" spans="2:24" ht="15" customHeight="1">
      <c r="B201" s="174" t="s">
        <v>213</v>
      </c>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row>
    <row r="202" spans="2:24" ht="15" customHeight="1" thickBot="1">
      <c r="B202" s="174" t="s">
        <v>214</v>
      </c>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row>
    <row r="203" spans="2:24" ht="15" customHeight="1">
      <c r="B203" s="154" t="s">
        <v>200</v>
      </c>
      <c r="C203" s="155"/>
      <c r="D203" s="155"/>
      <c r="E203" s="155"/>
      <c r="F203" s="155"/>
      <c r="G203" s="155"/>
      <c r="H203" s="155"/>
      <c r="I203" s="155"/>
      <c r="J203" s="155"/>
      <c r="K203" s="155"/>
      <c r="L203" s="156"/>
      <c r="M203" s="151"/>
      <c r="N203" s="154" t="s">
        <v>201</v>
      </c>
      <c r="O203" s="155"/>
      <c r="P203" s="155"/>
      <c r="Q203" s="155"/>
      <c r="R203" s="155"/>
      <c r="S203" s="155"/>
      <c r="T203" s="155"/>
      <c r="U203" s="155"/>
      <c r="V203" s="155"/>
      <c r="W203" s="155"/>
      <c r="X203" s="156"/>
    </row>
    <row r="204" spans="2:24" ht="15" customHeight="1">
      <c r="B204" s="158"/>
      <c r="C204" s="151"/>
      <c r="D204" s="151"/>
      <c r="E204" s="151"/>
      <c r="F204" s="151"/>
      <c r="G204" s="151"/>
      <c r="H204" s="151"/>
      <c r="I204" s="151"/>
      <c r="J204" s="151"/>
      <c r="K204" s="151"/>
      <c r="L204" s="159"/>
      <c r="M204" s="151"/>
      <c r="N204" s="158"/>
      <c r="O204" s="151"/>
      <c r="P204" s="151"/>
      <c r="Q204" s="151"/>
      <c r="R204" s="151"/>
      <c r="S204" s="151"/>
      <c r="T204" s="151"/>
      <c r="U204" s="151"/>
      <c r="V204" s="151"/>
      <c r="W204" s="151"/>
      <c r="X204" s="159"/>
    </row>
    <row r="205" spans="2:24" ht="15" customHeight="1">
      <c r="B205" s="158"/>
      <c r="C205" s="151"/>
      <c r="D205" s="151"/>
      <c r="E205" s="151"/>
      <c r="F205" s="151"/>
      <c r="G205" s="151"/>
      <c r="H205" s="151"/>
      <c r="I205" s="151"/>
      <c r="J205" s="151"/>
      <c r="K205" s="151"/>
      <c r="L205" s="159"/>
      <c r="M205" s="151"/>
      <c r="N205" s="158"/>
      <c r="O205" s="151"/>
      <c r="P205" s="151"/>
      <c r="Q205" s="151"/>
      <c r="R205" s="151"/>
      <c r="S205" s="151"/>
      <c r="T205" s="151"/>
      <c r="U205" s="151"/>
      <c r="V205" s="151"/>
      <c r="W205" s="151"/>
      <c r="X205" s="159"/>
    </row>
    <row r="206" spans="2:24" ht="15" customHeight="1">
      <c r="B206" s="158"/>
      <c r="C206" s="151"/>
      <c r="D206" s="151"/>
      <c r="E206" s="151"/>
      <c r="F206" s="151"/>
      <c r="G206" s="151"/>
      <c r="H206" s="151"/>
      <c r="I206" s="151"/>
      <c r="J206" s="151"/>
      <c r="K206" s="151"/>
      <c r="L206" s="159"/>
      <c r="M206" s="151"/>
      <c r="N206" s="158"/>
      <c r="O206" s="151"/>
      <c r="P206" s="151"/>
      <c r="Q206" s="151"/>
      <c r="R206" s="151"/>
      <c r="S206" s="151"/>
      <c r="T206" s="151"/>
      <c r="U206" s="151"/>
      <c r="V206" s="151"/>
      <c r="W206" s="151"/>
      <c r="X206" s="159"/>
    </row>
    <row r="207" spans="2:24" ht="15" customHeight="1">
      <c r="B207" s="158"/>
      <c r="C207" s="151"/>
      <c r="D207" s="151"/>
      <c r="E207" s="151"/>
      <c r="F207" s="151"/>
      <c r="G207" s="151"/>
      <c r="H207" s="151"/>
      <c r="I207" s="151"/>
      <c r="J207" s="151"/>
      <c r="K207" s="151"/>
      <c r="L207" s="159"/>
      <c r="M207" s="151"/>
      <c r="N207" s="158"/>
      <c r="O207" s="151"/>
      <c r="P207" s="151"/>
      <c r="Q207" s="151"/>
      <c r="R207" s="151"/>
      <c r="S207" s="151"/>
      <c r="T207" s="151"/>
      <c r="U207" s="151"/>
      <c r="V207" s="151"/>
      <c r="W207" s="151"/>
      <c r="X207" s="159"/>
    </row>
    <row r="208" spans="2:24" ht="15" customHeight="1">
      <c r="B208" s="158"/>
      <c r="C208" s="151"/>
      <c r="D208" s="151"/>
      <c r="E208" s="151"/>
      <c r="F208" s="151"/>
      <c r="G208" s="151"/>
      <c r="H208" s="151"/>
      <c r="I208" s="151"/>
      <c r="J208" s="151"/>
      <c r="K208" s="151"/>
      <c r="L208" s="159"/>
      <c r="M208" s="151"/>
      <c r="N208" s="158"/>
      <c r="O208" s="151"/>
      <c r="P208" s="151"/>
      <c r="Q208" s="151"/>
      <c r="R208" s="151"/>
      <c r="S208" s="151"/>
      <c r="T208" s="151"/>
      <c r="U208" s="151"/>
      <c r="V208" s="151"/>
      <c r="W208" s="151"/>
      <c r="X208" s="159"/>
    </row>
    <row r="209" spans="2:24" ht="15" customHeight="1">
      <c r="B209" s="158"/>
      <c r="C209" s="151"/>
      <c r="D209" s="151"/>
      <c r="E209" s="151"/>
      <c r="F209" s="151"/>
      <c r="G209" s="151"/>
      <c r="H209" s="151"/>
      <c r="I209" s="151"/>
      <c r="J209" s="151"/>
      <c r="K209" s="151"/>
      <c r="L209" s="159"/>
      <c r="M209" s="151"/>
      <c r="N209" s="158"/>
      <c r="O209" s="151"/>
      <c r="P209" s="151"/>
      <c r="Q209" s="151"/>
      <c r="R209" s="151"/>
      <c r="S209" s="151"/>
      <c r="T209" s="151"/>
      <c r="U209" s="151"/>
      <c r="V209" s="151"/>
      <c r="W209" s="151"/>
      <c r="X209" s="159"/>
    </row>
    <row r="210" spans="2:24" ht="15" customHeight="1">
      <c r="B210" s="158"/>
      <c r="C210" s="151"/>
      <c r="D210" s="151"/>
      <c r="E210" s="151"/>
      <c r="F210" s="151"/>
      <c r="G210" s="151"/>
      <c r="H210" s="151"/>
      <c r="I210" s="151"/>
      <c r="J210" s="151"/>
      <c r="K210" s="151"/>
      <c r="L210" s="159"/>
      <c r="M210" s="151"/>
      <c r="N210" s="158"/>
      <c r="O210" s="151"/>
      <c r="P210" s="151"/>
      <c r="Q210" s="151"/>
      <c r="R210" s="151"/>
      <c r="S210" s="151"/>
      <c r="T210" s="151"/>
      <c r="U210" s="151"/>
      <c r="V210" s="151"/>
      <c r="W210" s="151"/>
      <c r="X210" s="159"/>
    </row>
    <row r="211" spans="2:24" ht="15" customHeight="1">
      <c r="B211" s="158"/>
      <c r="C211" s="151"/>
      <c r="D211" s="151"/>
      <c r="E211" s="151"/>
      <c r="F211" s="151"/>
      <c r="G211" s="151"/>
      <c r="H211" s="151"/>
      <c r="I211" s="151"/>
      <c r="J211" s="151"/>
      <c r="K211" s="151"/>
      <c r="L211" s="159"/>
      <c r="M211" s="151"/>
      <c r="N211" s="158"/>
      <c r="O211" s="151"/>
      <c r="P211" s="151"/>
      <c r="Q211" s="151"/>
      <c r="R211" s="151"/>
      <c r="S211" s="151"/>
      <c r="T211" s="151"/>
      <c r="U211" s="151"/>
      <c r="V211" s="151"/>
      <c r="W211" s="151"/>
      <c r="X211" s="159"/>
    </row>
    <row r="212" spans="2:24" ht="15" customHeight="1">
      <c r="B212" s="158"/>
      <c r="C212" s="151"/>
      <c r="D212" s="151"/>
      <c r="E212" s="151"/>
      <c r="F212" s="151"/>
      <c r="G212" s="151"/>
      <c r="H212" s="151"/>
      <c r="I212" s="151"/>
      <c r="J212" s="151"/>
      <c r="K212" s="151"/>
      <c r="L212" s="159"/>
      <c r="M212" s="151"/>
      <c r="N212" s="158"/>
      <c r="O212" s="151"/>
      <c r="P212" s="151"/>
      <c r="Q212" s="151"/>
      <c r="R212" s="151"/>
      <c r="S212" s="151"/>
      <c r="T212" s="151"/>
      <c r="U212" s="151"/>
      <c r="V212" s="151"/>
      <c r="W212" s="151"/>
      <c r="X212" s="159"/>
    </row>
    <row r="213" spans="2:24" ht="15" customHeight="1" thickBot="1">
      <c r="B213" s="164"/>
      <c r="C213" s="165"/>
      <c r="D213" s="165"/>
      <c r="E213" s="165"/>
      <c r="F213" s="165"/>
      <c r="G213" s="165"/>
      <c r="H213" s="165"/>
      <c r="I213" s="165"/>
      <c r="J213" s="165"/>
      <c r="K213" s="165"/>
      <c r="L213" s="166"/>
      <c r="M213" s="151"/>
      <c r="N213" s="164"/>
      <c r="O213" s="165"/>
      <c r="P213" s="165"/>
      <c r="Q213" s="165"/>
      <c r="R213" s="165"/>
      <c r="S213" s="165"/>
      <c r="T213" s="165"/>
      <c r="U213" s="165"/>
      <c r="V213" s="165"/>
      <c r="W213" s="165"/>
      <c r="X213" s="166"/>
    </row>
    <row r="214" spans="2:24" ht="15" customHeight="1" thickBot="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row>
    <row r="215" spans="2:24" ht="15" customHeight="1">
      <c r="B215" s="154" t="s">
        <v>202</v>
      </c>
      <c r="C215" s="155"/>
      <c r="D215" s="155"/>
      <c r="E215" s="155"/>
      <c r="F215" s="155"/>
      <c r="G215" s="155"/>
      <c r="H215" s="155"/>
      <c r="I215" s="155"/>
      <c r="J215" s="155"/>
      <c r="K215" s="155"/>
      <c r="L215" s="156"/>
      <c r="M215" s="151"/>
      <c r="N215" s="154" t="s">
        <v>203</v>
      </c>
      <c r="O215" s="155"/>
      <c r="P215" s="155"/>
      <c r="Q215" s="155"/>
      <c r="R215" s="155"/>
      <c r="S215" s="155"/>
      <c r="T215" s="155"/>
      <c r="U215" s="155"/>
      <c r="V215" s="155"/>
      <c r="W215" s="155"/>
      <c r="X215" s="156"/>
    </row>
    <row r="216" spans="2:24" ht="15" customHeight="1">
      <c r="B216" s="158"/>
      <c r="C216" s="151"/>
      <c r="D216" s="151"/>
      <c r="E216" s="151"/>
      <c r="F216" s="151"/>
      <c r="G216" s="151"/>
      <c r="H216" s="151"/>
      <c r="I216" s="151"/>
      <c r="J216" s="151"/>
      <c r="K216" s="151"/>
      <c r="L216" s="159"/>
      <c r="M216" s="151"/>
      <c r="N216" s="158"/>
      <c r="O216" s="151"/>
      <c r="P216" s="151"/>
      <c r="Q216" s="151"/>
      <c r="R216" s="151"/>
      <c r="S216" s="151"/>
      <c r="T216" s="151"/>
      <c r="U216" s="151"/>
      <c r="V216" s="151"/>
      <c r="W216" s="151"/>
      <c r="X216" s="159"/>
    </row>
    <row r="217" spans="2:24" ht="15" customHeight="1">
      <c r="B217" s="158"/>
      <c r="C217" s="151"/>
      <c r="D217" s="151"/>
      <c r="E217" s="151"/>
      <c r="F217" s="151"/>
      <c r="G217" s="151"/>
      <c r="H217" s="151"/>
      <c r="I217" s="151"/>
      <c r="J217" s="151"/>
      <c r="K217" s="151"/>
      <c r="L217" s="159"/>
      <c r="M217" s="151"/>
      <c r="N217" s="158"/>
      <c r="O217" s="151"/>
      <c r="P217" s="151"/>
      <c r="Q217" s="151"/>
      <c r="R217" s="151"/>
      <c r="S217" s="151"/>
      <c r="T217" s="151"/>
      <c r="U217" s="151"/>
      <c r="V217" s="151"/>
      <c r="W217" s="151"/>
      <c r="X217" s="159"/>
    </row>
    <row r="218" spans="2:24" ht="15" customHeight="1">
      <c r="B218" s="158"/>
      <c r="C218" s="151"/>
      <c r="D218" s="151"/>
      <c r="E218" s="151"/>
      <c r="F218" s="151"/>
      <c r="G218" s="151"/>
      <c r="H218" s="151"/>
      <c r="I218" s="151"/>
      <c r="J218" s="151"/>
      <c r="K218" s="151"/>
      <c r="L218" s="159"/>
      <c r="M218" s="151"/>
      <c r="N218" s="158"/>
      <c r="O218" s="151"/>
      <c r="P218" s="151"/>
      <c r="Q218" s="151"/>
      <c r="R218" s="151"/>
      <c r="S218" s="151"/>
      <c r="T218" s="151"/>
      <c r="U218" s="151"/>
      <c r="V218" s="151"/>
      <c r="W218" s="151"/>
      <c r="X218" s="159"/>
    </row>
    <row r="219" spans="2:24" ht="15" customHeight="1">
      <c r="B219" s="158"/>
      <c r="C219" s="151"/>
      <c r="D219" s="151"/>
      <c r="E219" s="151"/>
      <c r="F219" s="151"/>
      <c r="G219" s="151"/>
      <c r="H219" s="151"/>
      <c r="I219" s="151"/>
      <c r="J219" s="151"/>
      <c r="K219" s="151"/>
      <c r="L219" s="159"/>
      <c r="M219" s="151"/>
      <c r="N219" s="158"/>
      <c r="O219" s="151"/>
      <c r="P219" s="151"/>
      <c r="Q219" s="151"/>
      <c r="R219" s="151"/>
      <c r="S219" s="151"/>
      <c r="T219" s="151"/>
      <c r="U219" s="151"/>
      <c r="V219" s="151"/>
      <c r="W219" s="151"/>
      <c r="X219" s="159"/>
    </row>
    <row r="220" spans="2:24" ht="15" customHeight="1">
      <c r="B220" s="158"/>
      <c r="C220" s="151"/>
      <c r="D220" s="151"/>
      <c r="E220" s="151"/>
      <c r="F220" s="151"/>
      <c r="G220" s="151"/>
      <c r="H220" s="151"/>
      <c r="I220" s="151"/>
      <c r="J220" s="151"/>
      <c r="K220" s="151"/>
      <c r="L220" s="159"/>
      <c r="M220" s="151"/>
      <c r="N220" s="158"/>
      <c r="O220" s="151"/>
      <c r="P220" s="151"/>
      <c r="Q220" s="151"/>
      <c r="R220" s="151"/>
      <c r="S220" s="151"/>
      <c r="T220" s="151"/>
      <c r="U220" s="151"/>
      <c r="V220" s="151"/>
      <c r="W220" s="151"/>
      <c r="X220" s="159"/>
    </row>
    <row r="221" spans="2:24" ht="15" customHeight="1">
      <c r="B221" s="158"/>
      <c r="C221" s="151"/>
      <c r="D221" s="151"/>
      <c r="E221" s="151"/>
      <c r="F221" s="151"/>
      <c r="G221" s="151"/>
      <c r="H221" s="151"/>
      <c r="I221" s="151"/>
      <c r="J221" s="151"/>
      <c r="K221" s="151"/>
      <c r="L221" s="159"/>
      <c r="M221" s="151"/>
      <c r="N221" s="158"/>
      <c r="O221" s="151"/>
      <c r="P221" s="151"/>
      <c r="Q221" s="151"/>
      <c r="R221" s="151"/>
      <c r="S221" s="151"/>
      <c r="T221" s="151"/>
      <c r="U221" s="151"/>
      <c r="V221" s="151"/>
      <c r="W221" s="151"/>
      <c r="X221" s="159"/>
    </row>
    <row r="222" spans="2:24" ht="15" customHeight="1">
      <c r="B222" s="158"/>
      <c r="C222" s="151"/>
      <c r="D222" s="151"/>
      <c r="E222" s="151"/>
      <c r="F222" s="151"/>
      <c r="G222" s="151"/>
      <c r="H222" s="151"/>
      <c r="I222" s="151"/>
      <c r="J222" s="151"/>
      <c r="K222" s="151"/>
      <c r="L222" s="159"/>
      <c r="M222" s="151"/>
      <c r="N222" s="158"/>
      <c r="O222" s="151"/>
      <c r="P222" s="151"/>
      <c r="Q222" s="151"/>
      <c r="R222" s="151"/>
      <c r="S222" s="151"/>
      <c r="T222" s="151"/>
      <c r="U222" s="151"/>
      <c r="V222" s="151"/>
      <c r="W222" s="151"/>
      <c r="X222" s="159"/>
    </row>
    <row r="223" spans="2:24" ht="15" customHeight="1">
      <c r="B223" s="158"/>
      <c r="C223" s="151"/>
      <c r="D223" s="151"/>
      <c r="E223" s="151"/>
      <c r="F223" s="151"/>
      <c r="G223" s="151"/>
      <c r="H223" s="151"/>
      <c r="I223" s="151"/>
      <c r="J223" s="151"/>
      <c r="K223" s="151"/>
      <c r="L223" s="159"/>
      <c r="M223" s="151"/>
      <c r="N223" s="158"/>
      <c r="O223" s="151"/>
      <c r="P223" s="151"/>
      <c r="Q223" s="151"/>
      <c r="R223" s="151"/>
      <c r="S223" s="151"/>
      <c r="T223" s="151"/>
      <c r="U223" s="151"/>
      <c r="V223" s="151"/>
      <c r="W223" s="151"/>
      <c r="X223" s="159"/>
    </row>
    <row r="224" spans="2:24" ht="15" customHeight="1">
      <c r="B224" s="158"/>
      <c r="C224" s="151"/>
      <c r="D224" s="151"/>
      <c r="E224" s="151"/>
      <c r="F224" s="151"/>
      <c r="G224" s="151"/>
      <c r="H224" s="151"/>
      <c r="I224" s="151"/>
      <c r="J224" s="151"/>
      <c r="K224" s="151"/>
      <c r="L224" s="159"/>
      <c r="M224" s="151"/>
      <c r="N224" s="158"/>
      <c r="O224" s="151"/>
      <c r="P224" s="151"/>
      <c r="Q224" s="151"/>
      <c r="R224" s="151"/>
      <c r="S224" s="151"/>
      <c r="T224" s="151"/>
      <c r="U224" s="151"/>
      <c r="V224" s="151"/>
      <c r="W224" s="151"/>
      <c r="X224" s="159"/>
    </row>
    <row r="225" spans="2:24" ht="15" customHeight="1" thickBot="1">
      <c r="B225" s="164"/>
      <c r="C225" s="165"/>
      <c r="D225" s="165"/>
      <c r="E225" s="165"/>
      <c r="F225" s="165"/>
      <c r="G225" s="165"/>
      <c r="H225" s="165"/>
      <c r="I225" s="165"/>
      <c r="J225" s="165"/>
      <c r="K225" s="165"/>
      <c r="L225" s="166"/>
      <c r="M225" s="151"/>
      <c r="N225" s="164"/>
      <c r="O225" s="165"/>
      <c r="P225" s="165"/>
      <c r="Q225" s="165"/>
      <c r="R225" s="165"/>
      <c r="S225" s="165"/>
      <c r="T225" s="165"/>
      <c r="U225" s="165"/>
      <c r="V225" s="165"/>
      <c r="W225" s="165"/>
      <c r="X225" s="166"/>
    </row>
    <row r="226" spans="2:24" ht="15" customHeight="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row>
    <row r="227" spans="2:24" ht="15" customHeight="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row>
    <row r="228" spans="2:24" ht="15" customHeight="1">
      <c r="B228" s="174" t="s">
        <v>213</v>
      </c>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row>
    <row r="229" spans="2:24" ht="15" customHeight="1">
      <c r="B229" s="174"/>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row>
    <row r="230" spans="2:24" ht="15" customHeight="1" thickBot="1">
      <c r="B230" s="174" t="s">
        <v>215</v>
      </c>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row>
    <row r="231" spans="2:24" ht="15" customHeight="1">
      <c r="B231" s="154" t="s">
        <v>200</v>
      </c>
      <c r="C231" s="155"/>
      <c r="D231" s="155"/>
      <c r="E231" s="155"/>
      <c r="F231" s="155"/>
      <c r="G231" s="155"/>
      <c r="H231" s="155"/>
      <c r="I231" s="155"/>
      <c r="J231" s="155"/>
      <c r="K231" s="155"/>
      <c r="L231" s="156"/>
      <c r="M231" s="151"/>
      <c r="N231" s="154" t="s">
        <v>201</v>
      </c>
      <c r="O231" s="155"/>
      <c r="P231" s="155"/>
      <c r="Q231" s="155"/>
      <c r="R231" s="155"/>
      <c r="S231" s="155"/>
      <c r="T231" s="155"/>
      <c r="U231" s="155"/>
      <c r="V231" s="155"/>
      <c r="W231" s="155"/>
      <c r="X231" s="156"/>
    </row>
    <row r="232" spans="2:24" ht="15" customHeight="1">
      <c r="B232" s="158"/>
      <c r="C232" s="151"/>
      <c r="D232" s="151"/>
      <c r="E232" s="151"/>
      <c r="F232" s="151"/>
      <c r="G232" s="151"/>
      <c r="H232" s="151"/>
      <c r="I232" s="151"/>
      <c r="J232" s="151"/>
      <c r="K232" s="151"/>
      <c r="L232" s="159"/>
      <c r="M232" s="151"/>
      <c r="N232" s="158"/>
      <c r="O232" s="151"/>
      <c r="P232" s="151"/>
      <c r="Q232" s="151"/>
      <c r="R232" s="151"/>
      <c r="S232" s="151"/>
      <c r="T232" s="151"/>
      <c r="U232" s="151"/>
      <c r="V232" s="151"/>
      <c r="W232" s="151"/>
      <c r="X232" s="159"/>
    </row>
    <row r="233" spans="2:24" ht="15" customHeight="1">
      <c r="B233" s="158"/>
      <c r="C233" s="151"/>
      <c r="D233" s="151"/>
      <c r="E233" s="151"/>
      <c r="F233" s="151"/>
      <c r="G233" s="151"/>
      <c r="H233" s="151"/>
      <c r="I233" s="151"/>
      <c r="J233" s="151"/>
      <c r="K233" s="151"/>
      <c r="L233" s="159"/>
      <c r="M233" s="151"/>
      <c r="N233" s="158"/>
      <c r="O233" s="151"/>
      <c r="P233" s="151"/>
      <c r="Q233" s="151"/>
      <c r="R233" s="151"/>
      <c r="S233" s="151"/>
      <c r="T233" s="151"/>
      <c r="U233" s="151"/>
      <c r="V233" s="151"/>
      <c r="W233" s="151"/>
      <c r="X233" s="159"/>
    </row>
    <row r="234" spans="2:24" ht="15" customHeight="1">
      <c r="B234" s="158"/>
      <c r="C234" s="151"/>
      <c r="D234" s="151"/>
      <c r="E234" s="151"/>
      <c r="F234" s="151"/>
      <c r="G234" s="151"/>
      <c r="H234" s="151"/>
      <c r="I234" s="151"/>
      <c r="J234" s="151"/>
      <c r="K234" s="151"/>
      <c r="L234" s="159"/>
      <c r="M234" s="151"/>
      <c r="N234" s="158"/>
      <c r="O234" s="151"/>
      <c r="P234" s="151"/>
      <c r="Q234" s="151"/>
      <c r="R234" s="151"/>
      <c r="S234" s="151"/>
      <c r="T234" s="151"/>
      <c r="U234" s="151"/>
      <c r="V234" s="151"/>
      <c r="W234" s="151"/>
      <c r="X234" s="159"/>
    </row>
    <row r="235" spans="2:24" ht="15" customHeight="1">
      <c r="B235" s="158"/>
      <c r="C235" s="151"/>
      <c r="D235" s="151"/>
      <c r="E235" s="151"/>
      <c r="F235" s="151"/>
      <c r="G235" s="151"/>
      <c r="H235" s="151"/>
      <c r="I235" s="151"/>
      <c r="J235" s="151"/>
      <c r="K235" s="151"/>
      <c r="L235" s="159"/>
      <c r="M235" s="151"/>
      <c r="N235" s="158"/>
      <c r="O235" s="151"/>
      <c r="P235" s="151"/>
      <c r="Q235" s="151"/>
      <c r="R235" s="151"/>
      <c r="S235" s="151"/>
      <c r="T235" s="151"/>
      <c r="U235" s="151"/>
      <c r="V235" s="151"/>
      <c r="W235" s="151"/>
      <c r="X235" s="159"/>
    </row>
    <row r="236" spans="2:24" ht="15" customHeight="1">
      <c r="B236" s="158"/>
      <c r="C236" s="151"/>
      <c r="D236" s="151"/>
      <c r="E236" s="151"/>
      <c r="F236" s="151"/>
      <c r="G236" s="151"/>
      <c r="H236" s="151"/>
      <c r="I236" s="151"/>
      <c r="J236" s="151"/>
      <c r="K236" s="151"/>
      <c r="L236" s="159"/>
      <c r="M236" s="151"/>
      <c r="N236" s="158"/>
      <c r="O236" s="151"/>
      <c r="P236" s="151"/>
      <c r="Q236" s="151"/>
      <c r="R236" s="151"/>
      <c r="S236" s="151"/>
      <c r="T236" s="151"/>
      <c r="U236" s="151"/>
      <c r="V236" s="151"/>
      <c r="W236" s="151"/>
      <c r="X236" s="159"/>
    </row>
    <row r="237" spans="2:24" ht="15" customHeight="1">
      <c r="B237" s="158"/>
      <c r="C237" s="151"/>
      <c r="D237" s="151"/>
      <c r="E237" s="151"/>
      <c r="F237" s="151"/>
      <c r="G237" s="151"/>
      <c r="H237" s="151"/>
      <c r="I237" s="151"/>
      <c r="J237" s="151"/>
      <c r="K237" s="151"/>
      <c r="L237" s="159"/>
      <c r="M237" s="151"/>
      <c r="N237" s="158"/>
      <c r="O237" s="151"/>
      <c r="P237" s="151"/>
      <c r="Q237" s="151"/>
      <c r="R237" s="151"/>
      <c r="S237" s="151"/>
      <c r="T237" s="151"/>
      <c r="U237" s="151"/>
      <c r="V237" s="151"/>
      <c r="W237" s="151"/>
      <c r="X237" s="159"/>
    </row>
    <row r="238" spans="2:24" ht="15" customHeight="1">
      <c r="B238" s="158"/>
      <c r="C238" s="151"/>
      <c r="D238" s="151"/>
      <c r="E238" s="151"/>
      <c r="F238" s="151"/>
      <c r="G238" s="151"/>
      <c r="H238" s="151"/>
      <c r="I238" s="151"/>
      <c r="J238" s="151"/>
      <c r="K238" s="151"/>
      <c r="L238" s="159"/>
      <c r="M238" s="151"/>
      <c r="N238" s="158"/>
      <c r="O238" s="151"/>
      <c r="P238" s="151"/>
      <c r="Q238" s="151"/>
      <c r="R238" s="151"/>
      <c r="S238" s="151"/>
      <c r="T238" s="151"/>
      <c r="U238" s="151"/>
      <c r="V238" s="151"/>
      <c r="W238" s="151"/>
      <c r="X238" s="159"/>
    </row>
    <row r="239" spans="2:24" ht="15" customHeight="1">
      <c r="B239" s="158"/>
      <c r="C239" s="151"/>
      <c r="D239" s="151"/>
      <c r="E239" s="151"/>
      <c r="F239" s="151"/>
      <c r="G239" s="151"/>
      <c r="H239" s="151"/>
      <c r="I239" s="151"/>
      <c r="J239" s="151"/>
      <c r="K239" s="151"/>
      <c r="L239" s="159"/>
      <c r="M239" s="151"/>
      <c r="N239" s="158"/>
      <c r="O239" s="151"/>
      <c r="P239" s="151"/>
      <c r="Q239" s="151"/>
      <c r="R239" s="151"/>
      <c r="S239" s="151"/>
      <c r="T239" s="151"/>
      <c r="U239" s="151"/>
      <c r="V239" s="151"/>
      <c r="W239" s="151"/>
      <c r="X239" s="159"/>
    </row>
    <row r="240" spans="2:24" ht="15" customHeight="1">
      <c r="B240" s="158"/>
      <c r="C240" s="151"/>
      <c r="D240" s="151"/>
      <c r="E240" s="151"/>
      <c r="F240" s="151"/>
      <c r="G240" s="151"/>
      <c r="H240" s="151"/>
      <c r="I240" s="151"/>
      <c r="J240" s="151"/>
      <c r="K240" s="151"/>
      <c r="L240" s="159"/>
      <c r="M240" s="151"/>
      <c r="N240" s="158"/>
      <c r="O240" s="151"/>
      <c r="P240" s="151"/>
      <c r="Q240" s="151"/>
      <c r="R240" s="151"/>
      <c r="S240" s="151"/>
      <c r="T240" s="151"/>
      <c r="U240" s="151"/>
      <c r="V240" s="151"/>
      <c r="W240" s="151"/>
      <c r="X240" s="159"/>
    </row>
    <row r="241" spans="2:24" ht="15" customHeight="1" thickBot="1">
      <c r="B241" s="164"/>
      <c r="C241" s="165"/>
      <c r="D241" s="165"/>
      <c r="E241" s="165"/>
      <c r="F241" s="165"/>
      <c r="G241" s="165"/>
      <c r="H241" s="165"/>
      <c r="I241" s="165"/>
      <c r="J241" s="165"/>
      <c r="K241" s="165"/>
      <c r="L241" s="166"/>
      <c r="M241" s="151"/>
      <c r="N241" s="164"/>
      <c r="O241" s="165"/>
      <c r="P241" s="165"/>
      <c r="Q241" s="165"/>
      <c r="R241" s="165"/>
      <c r="S241" s="165"/>
      <c r="T241" s="165"/>
      <c r="U241" s="165"/>
      <c r="V241" s="165"/>
      <c r="W241" s="165"/>
      <c r="X241" s="166"/>
    </row>
    <row r="242" spans="2:24" ht="15" customHeight="1" thickBot="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row>
    <row r="243" spans="2:24" ht="15" customHeight="1">
      <c r="B243" s="154" t="s">
        <v>202</v>
      </c>
      <c r="C243" s="155"/>
      <c r="D243" s="155"/>
      <c r="E243" s="155"/>
      <c r="F243" s="155"/>
      <c r="G243" s="155"/>
      <c r="H243" s="155"/>
      <c r="I243" s="155"/>
      <c r="J243" s="155"/>
      <c r="K243" s="155"/>
      <c r="L243" s="156"/>
      <c r="M243" s="151"/>
      <c r="N243" s="154" t="s">
        <v>203</v>
      </c>
      <c r="O243" s="155"/>
      <c r="P243" s="155"/>
      <c r="Q243" s="155"/>
      <c r="R243" s="155"/>
      <c r="S243" s="155"/>
      <c r="T243" s="155"/>
      <c r="U243" s="155"/>
      <c r="V243" s="155"/>
      <c r="W243" s="155"/>
      <c r="X243" s="156"/>
    </row>
    <row r="244" spans="2:24" ht="15" customHeight="1">
      <c r="B244" s="158"/>
      <c r="C244" s="151"/>
      <c r="D244" s="151"/>
      <c r="E244" s="151"/>
      <c r="F244" s="151"/>
      <c r="G244" s="151"/>
      <c r="H244" s="151"/>
      <c r="I244" s="151"/>
      <c r="J244" s="151"/>
      <c r="K244" s="151"/>
      <c r="L244" s="159"/>
      <c r="M244" s="151"/>
      <c r="N244" s="158"/>
      <c r="O244" s="151"/>
      <c r="P244" s="151"/>
      <c r="Q244" s="151"/>
      <c r="R244" s="151"/>
      <c r="S244" s="151"/>
      <c r="T244" s="151"/>
      <c r="U244" s="151"/>
      <c r="V244" s="151"/>
      <c r="W244" s="151"/>
      <c r="X244" s="159"/>
    </row>
    <row r="245" spans="2:24" ht="15" customHeight="1">
      <c r="B245" s="158"/>
      <c r="C245" s="151"/>
      <c r="D245" s="151"/>
      <c r="E245" s="151"/>
      <c r="F245" s="151"/>
      <c r="G245" s="151"/>
      <c r="H245" s="151"/>
      <c r="I245" s="151"/>
      <c r="J245" s="151"/>
      <c r="K245" s="151"/>
      <c r="L245" s="159"/>
      <c r="M245" s="151"/>
      <c r="N245" s="158"/>
      <c r="O245" s="151"/>
      <c r="P245" s="151"/>
      <c r="Q245" s="151"/>
      <c r="R245" s="151"/>
      <c r="S245" s="151"/>
      <c r="T245" s="151"/>
      <c r="U245" s="151"/>
      <c r="V245" s="151"/>
      <c r="W245" s="151"/>
      <c r="X245" s="159"/>
    </row>
    <row r="246" spans="2:24" ht="15" customHeight="1">
      <c r="B246" s="158"/>
      <c r="C246" s="151"/>
      <c r="D246" s="151"/>
      <c r="E246" s="151"/>
      <c r="F246" s="151"/>
      <c r="G246" s="151"/>
      <c r="H246" s="151"/>
      <c r="I246" s="151"/>
      <c r="J246" s="151"/>
      <c r="K246" s="151"/>
      <c r="L246" s="159"/>
      <c r="M246" s="151"/>
      <c r="N246" s="158"/>
      <c r="O246" s="151"/>
      <c r="P246" s="151"/>
      <c r="Q246" s="151"/>
      <c r="R246" s="151"/>
      <c r="S246" s="151"/>
      <c r="T246" s="151"/>
      <c r="U246" s="151"/>
      <c r="V246" s="151"/>
      <c r="W246" s="151"/>
      <c r="X246" s="159"/>
    </row>
    <row r="247" spans="2:24" ht="15" customHeight="1">
      <c r="B247" s="158"/>
      <c r="C247" s="151"/>
      <c r="D247" s="151"/>
      <c r="E247" s="151"/>
      <c r="F247" s="151"/>
      <c r="G247" s="151"/>
      <c r="H247" s="151"/>
      <c r="I247" s="151"/>
      <c r="J247" s="151"/>
      <c r="K247" s="151"/>
      <c r="L247" s="159"/>
      <c r="M247" s="151"/>
      <c r="N247" s="158"/>
      <c r="O247" s="151"/>
      <c r="P247" s="151"/>
      <c r="Q247" s="151"/>
      <c r="R247" s="151"/>
      <c r="S247" s="151"/>
      <c r="T247" s="151"/>
      <c r="U247" s="151"/>
      <c r="V247" s="151"/>
      <c r="W247" s="151"/>
      <c r="X247" s="159"/>
    </row>
    <row r="248" spans="2:24" ht="15" customHeight="1">
      <c r="B248" s="158"/>
      <c r="C248" s="151"/>
      <c r="D248" s="151"/>
      <c r="E248" s="151"/>
      <c r="F248" s="151"/>
      <c r="G248" s="151"/>
      <c r="H248" s="151"/>
      <c r="I248" s="151"/>
      <c r="J248" s="151"/>
      <c r="K248" s="151"/>
      <c r="L248" s="159"/>
      <c r="M248" s="151"/>
      <c r="N248" s="158"/>
      <c r="O248" s="151"/>
      <c r="P248" s="151"/>
      <c r="Q248" s="151"/>
      <c r="R248" s="151"/>
      <c r="S248" s="151"/>
      <c r="T248" s="151"/>
      <c r="U248" s="151"/>
      <c r="V248" s="151"/>
      <c r="W248" s="151"/>
      <c r="X248" s="159"/>
    </row>
    <row r="249" spans="2:24" ht="15" customHeight="1">
      <c r="B249" s="158"/>
      <c r="C249" s="151"/>
      <c r="D249" s="151"/>
      <c r="E249" s="151"/>
      <c r="F249" s="151"/>
      <c r="G249" s="151"/>
      <c r="H249" s="151"/>
      <c r="I249" s="151"/>
      <c r="J249" s="151"/>
      <c r="K249" s="151"/>
      <c r="L249" s="159"/>
      <c r="M249" s="151"/>
      <c r="N249" s="158"/>
      <c r="O249" s="151"/>
      <c r="P249" s="151"/>
      <c r="Q249" s="151"/>
      <c r="R249" s="151"/>
      <c r="S249" s="151"/>
      <c r="T249" s="151"/>
      <c r="U249" s="151"/>
      <c r="V249" s="151"/>
      <c r="W249" s="151"/>
      <c r="X249" s="159"/>
    </row>
    <row r="250" spans="2:24" ht="15" customHeight="1">
      <c r="B250" s="158"/>
      <c r="C250" s="151"/>
      <c r="D250" s="151"/>
      <c r="E250" s="151"/>
      <c r="F250" s="151"/>
      <c r="G250" s="151"/>
      <c r="H250" s="151"/>
      <c r="I250" s="151"/>
      <c r="J250" s="151"/>
      <c r="K250" s="151"/>
      <c r="L250" s="159"/>
      <c r="M250" s="151"/>
      <c r="N250" s="158"/>
      <c r="O250" s="151"/>
      <c r="P250" s="151"/>
      <c r="Q250" s="151"/>
      <c r="R250" s="151"/>
      <c r="S250" s="151"/>
      <c r="T250" s="151"/>
      <c r="U250" s="151"/>
      <c r="V250" s="151"/>
      <c r="W250" s="151"/>
      <c r="X250" s="159"/>
    </row>
    <row r="251" spans="2:24" ht="15" customHeight="1">
      <c r="B251" s="158"/>
      <c r="C251" s="151"/>
      <c r="D251" s="151"/>
      <c r="E251" s="151"/>
      <c r="F251" s="151"/>
      <c r="G251" s="151"/>
      <c r="H251" s="151"/>
      <c r="I251" s="151"/>
      <c r="J251" s="151"/>
      <c r="K251" s="151"/>
      <c r="L251" s="159"/>
      <c r="M251" s="151"/>
      <c r="N251" s="158"/>
      <c r="O251" s="151"/>
      <c r="P251" s="151"/>
      <c r="Q251" s="151"/>
      <c r="R251" s="151"/>
      <c r="S251" s="151"/>
      <c r="T251" s="151"/>
      <c r="U251" s="151"/>
      <c r="V251" s="151"/>
      <c r="W251" s="151"/>
      <c r="X251" s="159"/>
    </row>
    <row r="252" spans="2:24" ht="15" customHeight="1">
      <c r="B252" s="158"/>
      <c r="C252" s="151"/>
      <c r="D252" s="151"/>
      <c r="E252" s="151"/>
      <c r="F252" s="151"/>
      <c r="G252" s="151"/>
      <c r="H252" s="151"/>
      <c r="I252" s="151"/>
      <c r="J252" s="151"/>
      <c r="K252" s="151"/>
      <c r="L252" s="159"/>
      <c r="M252" s="151"/>
      <c r="N252" s="158"/>
      <c r="O252" s="151"/>
      <c r="P252" s="151"/>
      <c r="Q252" s="151"/>
      <c r="R252" s="151"/>
      <c r="S252" s="151"/>
      <c r="T252" s="151"/>
      <c r="U252" s="151"/>
      <c r="V252" s="151"/>
      <c r="W252" s="151"/>
      <c r="X252" s="159"/>
    </row>
    <row r="253" spans="2:24" ht="15" customHeight="1" thickBot="1">
      <c r="B253" s="164"/>
      <c r="C253" s="165"/>
      <c r="D253" s="165"/>
      <c r="E253" s="165"/>
      <c r="F253" s="165"/>
      <c r="G253" s="165"/>
      <c r="H253" s="165"/>
      <c r="I253" s="165"/>
      <c r="J253" s="165"/>
      <c r="K253" s="165"/>
      <c r="L253" s="166"/>
      <c r="M253" s="151"/>
      <c r="N253" s="164"/>
      <c r="O253" s="165"/>
      <c r="P253" s="165"/>
      <c r="Q253" s="165"/>
      <c r="R253" s="165"/>
      <c r="S253" s="165"/>
      <c r="T253" s="165"/>
      <c r="U253" s="165"/>
      <c r="V253" s="165"/>
      <c r="W253" s="165"/>
      <c r="X253" s="166"/>
    </row>
    <row r="254" spans="2:24" ht="15" customHeight="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row>
    <row r="255" spans="2:24" ht="15" customHeight="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row>
    <row r="256" spans="2:24" ht="15" customHeight="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row>
  </sheetData>
  <sheetProtection selectLockedCells="1"/>
  <mergeCells count="60">
    <mergeCell ref="O86:X94"/>
    <mergeCell ref="B161:X166"/>
    <mergeCell ref="B168:X173"/>
    <mergeCell ref="G11:I11"/>
    <mergeCell ref="G12:I12"/>
    <mergeCell ref="J11:L11"/>
    <mergeCell ref="J12:L12"/>
    <mergeCell ref="M11:O11"/>
    <mergeCell ref="M12:O12"/>
    <mergeCell ref="N24:O24"/>
    <mergeCell ref="T24:U24"/>
    <mergeCell ref="B25:F27"/>
    <mergeCell ref="G25:X27"/>
    <mergeCell ref="B30:X41"/>
    <mergeCell ref="O74:X82"/>
    <mergeCell ref="B20:F24"/>
    <mergeCell ref="N23:O23"/>
    <mergeCell ref="T23:U23"/>
    <mergeCell ref="B16:F19"/>
    <mergeCell ref="G20:I20"/>
    <mergeCell ref="J20:K20"/>
    <mergeCell ref="G21:I21"/>
    <mergeCell ref="N21:O21"/>
    <mergeCell ref="N22:O22"/>
    <mergeCell ref="T22:U22"/>
    <mergeCell ref="T21:U21"/>
    <mergeCell ref="Q16:R17"/>
    <mergeCell ref="L17:P17"/>
    <mergeCell ref="J16:K17"/>
    <mergeCell ref="AE10:AF10"/>
    <mergeCell ref="B11:F12"/>
    <mergeCell ref="B8:F10"/>
    <mergeCell ref="G8:I8"/>
    <mergeCell ref="K8:M8"/>
    <mergeCell ref="O8:P8"/>
    <mergeCell ref="S8:T8"/>
    <mergeCell ref="U8:V8"/>
    <mergeCell ref="O9:P9"/>
    <mergeCell ref="N10:O10"/>
    <mergeCell ref="P10:S10"/>
    <mergeCell ref="T10:U10"/>
    <mergeCell ref="P11:R11"/>
    <mergeCell ref="V10:W10"/>
    <mergeCell ref="S12:U12"/>
    <mergeCell ref="V12:X12"/>
    <mergeCell ref="B4:F5"/>
    <mergeCell ref="G4:X5"/>
    <mergeCell ref="B6:F7"/>
    <mergeCell ref="G6:X7"/>
    <mergeCell ref="B13:F15"/>
    <mergeCell ref="G13:H15"/>
    <mergeCell ref="T13:T15"/>
    <mergeCell ref="P12:R12"/>
    <mergeCell ref="S11:U11"/>
    <mergeCell ref="V11:X11"/>
    <mergeCell ref="G1:P3"/>
    <mergeCell ref="Q1:X2"/>
    <mergeCell ref="I13:N15"/>
    <mergeCell ref="O13:P15"/>
    <mergeCell ref="Q13:S15"/>
  </mergeCells>
  <phoneticPr fontId="2"/>
  <conditionalFormatting sqref="G12">
    <cfRule type="containsBlanks" dxfId="14" priority="4">
      <formula>LEN(TRIM(G12))=0</formula>
    </cfRule>
  </conditionalFormatting>
  <conditionalFormatting sqref="G8:I8">
    <cfRule type="containsBlanks" dxfId="13" priority="9">
      <formula>LEN(TRIM(G8))=0</formula>
    </cfRule>
  </conditionalFormatting>
  <conditionalFormatting sqref="G4:X7 K8:M8 U8:V8 Q8:Q9 P10:S10 V10:W10 I13:N15 Q13:S15 J16 J20:K20 K21:K24 M21:M24 P21:P24 R21:R24 T21:U24 G25:X27">
    <cfRule type="containsBlanks" dxfId="12" priority="10">
      <formula>LEN(TRIM(G4))=0</formula>
    </cfRule>
  </conditionalFormatting>
  <conditionalFormatting sqref="J12">
    <cfRule type="containsBlanks" dxfId="11" priority="3">
      <formula>LEN(TRIM(J12))=0</formula>
    </cfRule>
  </conditionalFormatting>
  <conditionalFormatting sqref="P12">
    <cfRule type="containsBlanks" dxfId="10" priority="5">
      <formula>LEN(TRIM(P12))=0</formula>
    </cfRule>
  </conditionalFormatting>
  <conditionalFormatting sqref="Q16">
    <cfRule type="containsBlanks" dxfId="9" priority="2">
      <formula>LEN(TRIM(Q16))=0</formula>
    </cfRule>
  </conditionalFormatting>
  <dataValidations count="1">
    <dataValidation type="list" allowBlank="1" showInputMessage="1" showErrorMessage="1" sqref="G8:I8" xr:uid="{00000000-0002-0000-0700-000000000000}">
      <formula1>"JR,京急,相鉄,東急,市営地下鉄,シーサイドライン"</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5" manualBreakCount="5">
    <brk id="41" max="24" man="1"/>
    <brk id="95" max="24" man="1"/>
    <brk id="146" max="24" man="1"/>
    <brk id="174" max="24" man="1"/>
    <brk id="226" max="2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L42"/>
  <sheetViews>
    <sheetView view="pageBreakPreview" zoomScale="130" zoomScaleNormal="100" zoomScaleSheetLayoutView="130" workbookViewId="0">
      <selection activeCell="B4" sqref="B4"/>
    </sheetView>
  </sheetViews>
  <sheetFormatPr defaultRowHeight="13.5"/>
  <cols>
    <col min="1" max="1" width="2.375" customWidth="1"/>
    <col min="2" max="2" width="2" customWidth="1"/>
    <col min="3" max="3" width="10.625" customWidth="1"/>
    <col min="4" max="4" width="8.125" customWidth="1"/>
    <col min="5" max="6" width="10.625" customWidth="1"/>
    <col min="7" max="7" width="16" customWidth="1"/>
    <col min="8" max="9" width="10.625" customWidth="1"/>
    <col min="10" max="10" width="2.75" customWidth="1"/>
    <col min="11" max="11" width="4" customWidth="1"/>
  </cols>
  <sheetData>
    <row r="1" spans="2:11">
      <c r="C1" s="84" t="s">
        <v>273</v>
      </c>
    </row>
    <row r="2" spans="2:11">
      <c r="B2" s="261"/>
      <c r="C2" s="261"/>
      <c r="D2" s="261"/>
      <c r="E2" s="261"/>
      <c r="F2" s="261"/>
      <c r="G2" s="261"/>
      <c r="H2" s="261"/>
      <c r="I2" s="261"/>
      <c r="J2" s="261"/>
      <c r="K2" s="261"/>
    </row>
    <row r="3" spans="2:11" ht="17.25">
      <c r="B3" s="926" t="s">
        <v>408</v>
      </c>
      <c r="C3" s="926"/>
      <c r="D3" s="926"/>
      <c r="E3" s="926"/>
      <c r="F3" s="926"/>
      <c r="G3" s="926"/>
      <c r="H3" s="926"/>
      <c r="I3" s="926"/>
      <c r="J3" s="926"/>
      <c r="K3" s="926"/>
    </row>
    <row r="4" spans="2:11">
      <c r="B4" s="261"/>
      <c r="C4" s="261"/>
      <c r="D4" s="261"/>
      <c r="E4" s="261"/>
      <c r="F4" s="261"/>
      <c r="G4" s="261"/>
      <c r="H4" s="261"/>
      <c r="I4" s="261"/>
      <c r="J4" s="261"/>
      <c r="K4" s="261"/>
    </row>
    <row r="5" spans="2:11" ht="13.5" customHeight="1">
      <c r="B5" s="261"/>
      <c r="C5" s="927" t="s">
        <v>396</v>
      </c>
      <c r="D5" s="927"/>
      <c r="E5" s="927"/>
      <c r="F5" s="927"/>
      <c r="G5" s="927"/>
      <c r="H5" s="927"/>
      <c r="I5" s="927"/>
      <c r="J5" s="261"/>
      <c r="K5" s="261"/>
    </row>
    <row r="6" spans="2:11">
      <c r="B6" s="261"/>
      <c r="C6" s="927"/>
      <c r="D6" s="927"/>
      <c r="E6" s="927"/>
      <c r="F6" s="927"/>
      <c r="G6" s="927"/>
      <c r="H6" s="927"/>
      <c r="I6" s="927"/>
      <c r="J6" s="261"/>
      <c r="K6" s="261"/>
    </row>
    <row r="7" spans="2:11">
      <c r="B7" s="261"/>
      <c r="C7" s="927"/>
      <c r="D7" s="927"/>
      <c r="E7" s="927"/>
      <c r="F7" s="927"/>
      <c r="G7" s="927"/>
      <c r="H7" s="927"/>
      <c r="I7" s="927"/>
      <c r="J7" s="261"/>
      <c r="K7" s="261"/>
    </row>
    <row r="8" spans="2:11">
      <c r="B8" s="261"/>
      <c r="C8" s="927"/>
      <c r="D8" s="927"/>
      <c r="E8" s="927"/>
      <c r="F8" s="927"/>
      <c r="G8" s="927"/>
      <c r="H8" s="927"/>
      <c r="I8" s="927"/>
      <c r="J8" s="261"/>
      <c r="K8" s="261"/>
    </row>
    <row r="9" spans="2:11">
      <c r="B9" s="261"/>
      <c r="C9" s="927"/>
      <c r="D9" s="927"/>
      <c r="E9" s="927"/>
      <c r="F9" s="927"/>
      <c r="G9" s="927"/>
      <c r="H9" s="927"/>
      <c r="I9" s="927"/>
      <c r="J9" s="261"/>
      <c r="K9" s="261"/>
    </row>
    <row r="10" spans="2:11">
      <c r="B10" s="261"/>
      <c r="C10" s="261"/>
      <c r="D10" s="261"/>
      <c r="E10" s="261"/>
      <c r="F10" s="261"/>
      <c r="G10" s="261"/>
      <c r="H10" s="261"/>
      <c r="I10" s="261"/>
      <c r="J10" s="261"/>
      <c r="K10" s="261"/>
    </row>
    <row r="11" spans="2:11">
      <c r="B11" s="261"/>
      <c r="C11" s="262" t="s">
        <v>274</v>
      </c>
      <c r="D11" s="261"/>
      <c r="E11" s="261"/>
      <c r="F11" s="261"/>
      <c r="G11" s="261"/>
      <c r="H11" s="261"/>
      <c r="I11" s="261"/>
      <c r="J11" s="261"/>
      <c r="K11" s="261"/>
    </row>
    <row r="12" spans="2:11">
      <c r="B12" s="261"/>
      <c r="C12" s="261" t="s">
        <v>275</v>
      </c>
      <c r="D12" s="261"/>
      <c r="E12" s="924"/>
      <c r="F12" s="924"/>
      <c r="G12" s="924"/>
      <c r="H12" s="261"/>
      <c r="I12" s="261"/>
      <c r="J12" s="261"/>
      <c r="K12" s="261"/>
    </row>
    <row r="13" spans="2:11">
      <c r="B13" s="261"/>
      <c r="C13" s="261"/>
      <c r="D13" s="261"/>
      <c r="E13" s="261" t="s">
        <v>276</v>
      </c>
      <c r="F13" s="263"/>
      <c r="G13" s="263"/>
      <c r="H13" s="261"/>
      <c r="I13" s="261"/>
      <c r="J13" s="261"/>
      <c r="K13" s="261"/>
    </row>
    <row r="14" spans="2:11">
      <c r="B14" s="261"/>
      <c r="C14" s="261"/>
      <c r="D14" s="261"/>
      <c r="E14" s="261"/>
      <c r="F14" s="263"/>
      <c r="G14" s="263"/>
      <c r="H14" s="261"/>
      <c r="I14" s="261"/>
      <c r="J14" s="261"/>
      <c r="K14" s="261"/>
    </row>
    <row r="15" spans="2:11">
      <c r="B15" s="261"/>
      <c r="C15" s="261" t="s">
        <v>277</v>
      </c>
      <c r="D15" s="261"/>
      <c r="E15" s="924"/>
      <c r="F15" s="924"/>
      <c r="G15" s="924"/>
      <c r="H15" s="924"/>
      <c r="I15" s="924"/>
      <c r="J15" s="261"/>
      <c r="K15" s="261"/>
    </row>
    <row r="16" spans="2:11">
      <c r="B16" s="261"/>
      <c r="C16" s="261"/>
      <c r="D16" s="261"/>
      <c r="E16" s="261"/>
      <c r="F16" s="261"/>
      <c r="G16" s="261"/>
      <c r="H16" s="261"/>
      <c r="I16" s="261"/>
      <c r="J16" s="261"/>
      <c r="K16" s="261"/>
    </row>
    <row r="17" spans="2:12" ht="27">
      <c r="B17" s="261"/>
      <c r="C17" s="261"/>
      <c r="D17" s="261"/>
      <c r="E17" s="261"/>
      <c r="F17" s="261"/>
      <c r="G17" s="261"/>
      <c r="H17" s="261"/>
      <c r="I17" s="261"/>
      <c r="J17" s="261"/>
      <c r="K17" s="261"/>
      <c r="L17" s="264" t="s">
        <v>278</v>
      </c>
    </row>
    <row r="18" spans="2:12">
      <c r="B18" s="261"/>
      <c r="C18" s="261"/>
      <c r="D18" s="261"/>
      <c r="E18" s="261"/>
      <c r="F18" s="261"/>
      <c r="H18" s="261"/>
      <c r="I18" s="261"/>
      <c r="J18" s="261"/>
      <c r="K18" s="261"/>
    </row>
    <row r="19" spans="2:12">
      <c r="B19" s="261"/>
      <c r="C19" s="262" t="s">
        <v>279</v>
      </c>
      <c r="D19" s="261"/>
      <c r="E19" s="261"/>
      <c r="F19" s="261"/>
      <c r="G19" s="261"/>
      <c r="H19" s="261"/>
      <c r="I19" s="261"/>
      <c r="J19" s="261"/>
      <c r="K19" s="261"/>
    </row>
    <row r="20" spans="2:12">
      <c r="B20" s="261"/>
      <c r="C20" s="261" t="s">
        <v>397</v>
      </c>
      <c r="D20" s="261"/>
      <c r="E20" s="261"/>
      <c r="F20" s="261"/>
      <c r="G20" s="261"/>
      <c r="H20" s="261"/>
      <c r="I20" s="261"/>
      <c r="J20" s="261"/>
      <c r="K20" s="261"/>
    </row>
    <row r="21" spans="2:12">
      <c r="B21" s="261"/>
      <c r="C21" s="261" t="s">
        <v>280</v>
      </c>
      <c r="D21" s="261"/>
      <c r="E21" s="261"/>
      <c r="F21" s="261"/>
      <c r="G21" s="261"/>
      <c r="H21" s="261"/>
      <c r="I21" s="261"/>
      <c r="J21" s="261"/>
      <c r="K21" s="261"/>
    </row>
    <row r="22" spans="2:12">
      <c r="B22" s="261"/>
      <c r="C22" s="261" t="s">
        <v>281</v>
      </c>
      <c r="D22" s="261"/>
      <c r="E22" s="261"/>
      <c r="F22" s="261"/>
      <c r="G22" s="261"/>
      <c r="H22" s="261"/>
      <c r="I22" s="261"/>
      <c r="J22" s="261"/>
      <c r="K22" s="261"/>
    </row>
    <row r="23" spans="2:12">
      <c r="B23" s="261"/>
      <c r="C23" s="261" t="s">
        <v>282</v>
      </c>
      <c r="D23" s="261"/>
      <c r="E23" s="261"/>
      <c r="F23" s="261"/>
      <c r="G23" s="261"/>
      <c r="H23" s="261"/>
      <c r="I23" s="261"/>
      <c r="J23" s="261"/>
      <c r="K23" s="261"/>
    </row>
    <row r="24" spans="2:12">
      <c r="B24" s="261"/>
      <c r="C24" s="261" t="s">
        <v>283</v>
      </c>
      <c r="D24" s="261"/>
      <c r="E24" s="261"/>
      <c r="F24" s="261"/>
      <c r="G24" s="261"/>
      <c r="H24" s="261"/>
      <c r="I24" s="261"/>
      <c r="J24" s="261"/>
      <c r="K24" s="261"/>
    </row>
    <row r="25" spans="2:12">
      <c r="B25" s="261"/>
      <c r="C25" s="261" t="s">
        <v>284</v>
      </c>
      <c r="D25" s="261"/>
      <c r="E25" s="261"/>
      <c r="F25" s="261"/>
      <c r="G25" s="261"/>
      <c r="H25" s="261"/>
      <c r="I25" s="261"/>
      <c r="J25" s="261"/>
      <c r="K25" s="261"/>
    </row>
    <row r="26" spans="2:12">
      <c r="B26" s="261"/>
      <c r="C26" s="261"/>
      <c r="D26" s="261"/>
      <c r="E26" s="261"/>
      <c r="F26" s="261"/>
      <c r="G26" s="261"/>
      <c r="H26" s="261"/>
      <c r="I26" s="261"/>
      <c r="J26" s="261"/>
      <c r="K26" s="261"/>
    </row>
    <row r="27" spans="2:12">
      <c r="B27" s="261"/>
      <c r="C27" s="261" t="s">
        <v>285</v>
      </c>
      <c r="D27" s="261"/>
      <c r="E27" s="261"/>
      <c r="F27" s="261"/>
      <c r="G27" s="261"/>
      <c r="H27" s="261"/>
      <c r="I27" s="261"/>
      <c r="J27" s="261"/>
      <c r="K27" s="261"/>
    </row>
    <row r="28" spans="2:12">
      <c r="B28" s="261"/>
      <c r="C28" s="261" t="s">
        <v>286</v>
      </c>
      <c r="D28" s="261"/>
      <c r="E28" s="261"/>
      <c r="F28" s="261"/>
      <c r="G28" s="261"/>
      <c r="H28" s="261"/>
      <c r="I28" s="261"/>
      <c r="J28" s="261"/>
      <c r="K28" s="261"/>
    </row>
    <row r="29" spans="2:12">
      <c r="B29" s="261"/>
      <c r="C29" s="261"/>
      <c r="D29" s="261"/>
      <c r="E29" s="261"/>
      <c r="F29" s="261"/>
      <c r="G29" s="261"/>
      <c r="H29" s="261"/>
      <c r="I29" s="261"/>
      <c r="J29" s="261"/>
      <c r="K29" s="261"/>
    </row>
    <row r="30" spans="2:12">
      <c r="B30" s="261"/>
      <c r="C30" s="261" t="s">
        <v>287</v>
      </c>
      <c r="D30" s="261"/>
      <c r="E30" s="261"/>
      <c r="F30" s="261"/>
      <c r="G30" s="261"/>
      <c r="H30" s="261"/>
      <c r="I30" s="261"/>
      <c r="J30" s="261"/>
      <c r="K30" s="261"/>
    </row>
    <row r="31" spans="2:12">
      <c r="B31" s="261"/>
      <c r="C31" s="261"/>
      <c r="D31" s="261"/>
      <c r="E31" s="261"/>
      <c r="F31" s="261"/>
      <c r="G31" s="261"/>
      <c r="H31" s="261"/>
      <c r="I31" s="261"/>
      <c r="J31" s="261"/>
      <c r="K31" s="261"/>
    </row>
    <row r="32" spans="2:12">
      <c r="B32" s="261"/>
      <c r="C32" s="261"/>
      <c r="D32" s="261"/>
      <c r="E32" s="261"/>
      <c r="F32" s="261"/>
      <c r="G32" s="261"/>
      <c r="H32" s="261"/>
      <c r="I32" s="261"/>
      <c r="J32" s="261"/>
      <c r="K32" s="261"/>
    </row>
    <row r="33" spans="2:11">
      <c r="B33" s="261"/>
      <c r="C33" s="261" t="s">
        <v>288</v>
      </c>
      <c r="D33" s="261"/>
      <c r="E33" s="261"/>
      <c r="F33" s="261"/>
      <c r="G33" s="261"/>
      <c r="H33" s="261"/>
      <c r="I33" s="261"/>
      <c r="J33" s="261"/>
      <c r="K33" s="261"/>
    </row>
    <row r="34" spans="2:11">
      <c r="B34" s="261"/>
      <c r="C34" s="261"/>
      <c r="D34" s="261"/>
      <c r="E34" s="261"/>
      <c r="F34" s="261"/>
      <c r="G34" s="261"/>
      <c r="H34" s="261"/>
      <c r="I34" s="261"/>
      <c r="J34" s="261"/>
      <c r="K34" s="261"/>
    </row>
    <row r="35" spans="2:11" ht="17.25" customHeight="1">
      <c r="B35" s="261"/>
      <c r="C35" s="261"/>
      <c r="D35" s="261"/>
      <c r="E35" s="261"/>
      <c r="F35" s="261"/>
      <c r="G35" s="265" t="s">
        <v>289</v>
      </c>
      <c r="H35" s="261"/>
      <c r="I35" s="261"/>
      <c r="J35" s="261"/>
      <c r="K35" s="261"/>
    </row>
    <row r="36" spans="2:11" ht="17.25" customHeight="1">
      <c r="B36" s="261"/>
      <c r="C36" s="261"/>
      <c r="D36" s="261"/>
      <c r="E36" s="261"/>
      <c r="F36" s="261"/>
      <c r="G36" s="261" t="s">
        <v>290</v>
      </c>
      <c r="H36" s="924"/>
      <c r="I36" s="924"/>
      <c r="J36" s="924"/>
      <c r="K36" s="261"/>
    </row>
    <row r="37" spans="2:11" ht="17.25" customHeight="1">
      <c r="B37" s="261"/>
      <c r="C37" s="261"/>
      <c r="D37" s="261"/>
      <c r="E37" s="261"/>
      <c r="F37" s="261"/>
      <c r="G37" s="261" t="s">
        <v>291</v>
      </c>
      <c r="H37" s="925"/>
      <c r="I37" s="925"/>
      <c r="J37" s="266" t="s">
        <v>292</v>
      </c>
      <c r="K37" s="261"/>
    </row>
    <row r="38" spans="2:11" ht="17.25" customHeight="1">
      <c r="B38" s="261"/>
      <c r="C38" s="261"/>
      <c r="D38" s="261"/>
      <c r="E38" s="261"/>
      <c r="F38" s="261"/>
      <c r="G38" s="261"/>
      <c r="H38" s="261"/>
      <c r="I38" s="261"/>
      <c r="J38" s="261"/>
      <c r="K38" s="261"/>
    </row>
    <row r="39" spans="2:11" ht="17.25" customHeight="1">
      <c r="B39" s="261"/>
      <c r="C39" s="261"/>
      <c r="D39" s="261"/>
      <c r="E39" s="261"/>
      <c r="F39" s="261"/>
      <c r="G39" s="265" t="s">
        <v>321</v>
      </c>
      <c r="H39" s="261"/>
      <c r="I39" s="261"/>
      <c r="J39" s="261"/>
      <c r="K39" s="261"/>
    </row>
    <row r="40" spans="2:11" ht="17.25" customHeight="1">
      <c r="B40" s="261"/>
      <c r="C40" s="261"/>
      <c r="D40" s="261"/>
      <c r="E40" s="261"/>
      <c r="F40" s="261"/>
      <c r="G40" s="261" t="s">
        <v>290</v>
      </c>
      <c r="H40" s="924"/>
      <c r="I40" s="924"/>
      <c r="J40" s="924"/>
      <c r="K40" s="261"/>
    </row>
    <row r="41" spans="2:11" ht="17.25" customHeight="1">
      <c r="B41" s="261"/>
      <c r="C41" s="261"/>
      <c r="D41" s="261"/>
      <c r="E41" s="261"/>
      <c r="F41" s="261"/>
      <c r="G41" s="370" t="s">
        <v>293</v>
      </c>
      <c r="H41" s="925"/>
      <c r="I41" s="925"/>
      <c r="J41" s="266" t="s">
        <v>292</v>
      </c>
      <c r="K41" s="261"/>
    </row>
    <row r="42" spans="2:11">
      <c r="B42" s="261"/>
      <c r="C42" s="261"/>
      <c r="D42" s="261"/>
      <c r="E42" s="261"/>
      <c r="F42" s="261"/>
      <c r="G42" s="261"/>
      <c r="H42" s="261"/>
      <c r="I42" s="261"/>
      <c r="J42" s="261"/>
      <c r="K42" s="261"/>
    </row>
  </sheetData>
  <mergeCells count="8">
    <mergeCell ref="H40:J40"/>
    <mergeCell ref="H41:I41"/>
    <mergeCell ref="B3:K3"/>
    <mergeCell ref="C5:I9"/>
    <mergeCell ref="E12:G12"/>
    <mergeCell ref="E15:I15"/>
    <mergeCell ref="H36:J36"/>
    <mergeCell ref="H37:I37"/>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資料１</vt:lpstr>
      <vt:lpstr>照会用</vt:lpstr>
      <vt:lpstr>資料２</vt:lpstr>
      <vt:lpstr>資料3 </vt:lpstr>
      <vt:lpstr>資料４</vt:lpstr>
      <vt:lpstr>資料５</vt:lpstr>
      <vt:lpstr>資料６</vt:lpstr>
      <vt:lpstr>資料７ </vt:lpstr>
      <vt:lpstr>資料８</vt:lpstr>
      <vt:lpstr>資料９</vt:lpstr>
      <vt:lpstr>資料10</vt:lpstr>
      <vt:lpstr>資料11（補助金算出） </vt:lpstr>
      <vt:lpstr>資料12</vt:lpstr>
      <vt:lpstr>資料13</vt:lpstr>
      <vt:lpstr>様式14</vt:lpstr>
      <vt:lpstr>資料15</vt:lpstr>
      <vt:lpstr>資料１!Print_Area</vt:lpstr>
      <vt:lpstr>資料10!Print_Area</vt:lpstr>
      <vt:lpstr>'資料11（補助金算出） '!Print_Area</vt:lpstr>
      <vt:lpstr>資料12!Print_Area</vt:lpstr>
      <vt:lpstr>資料13!Print_Area</vt:lpstr>
      <vt:lpstr>資料15!Print_Area</vt:lpstr>
      <vt:lpstr>資料２!Print_Area</vt:lpstr>
      <vt:lpstr>'資料3 '!Print_Area</vt:lpstr>
      <vt:lpstr>資料４!Print_Area</vt:lpstr>
      <vt:lpstr>資料５!Print_Area</vt:lpstr>
      <vt:lpstr>資料６!Print_Area</vt:lpstr>
      <vt:lpstr>'資料７ '!Print_Area</vt:lpstr>
      <vt:lpstr>資料８!Print_Area</vt:lpstr>
      <vt:lpstr>資料９!Print_Area</vt:lpstr>
      <vt:lpstr>様式14!Print_Area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出口 みちる</cp:lastModifiedBy>
  <cp:lastPrinted>2025-05-13T12:04:19Z</cp:lastPrinted>
  <dcterms:created xsi:type="dcterms:W3CDTF">2018-11-19T06:42:03Z</dcterms:created>
  <dcterms:modified xsi:type="dcterms:W3CDTF">2025-09-09T23:36:27Z</dcterms:modified>
</cp:coreProperties>
</file>