
<file path=[Content_Types].xml><?xml version="1.0" encoding="utf-8"?>
<Types xmlns="http://schemas.openxmlformats.org/package/2006/content-types">
  <Default Extension="bin" ContentType="application/vnd.openxmlformats-officedocument.spreadsheetml.printerSettings"/>
  <Default Extension="tmp" ContentType="image/png"/>
  <Default Extension="png" ContentType="image/png"/>
  <Default Extension="rels" ContentType="application/vnd.openxmlformats-package.relationships+xml"/>
  <Default Extension="xml" ContentType="application/xml"/>
  <Default Extension="wdp" ContentType="image/vnd.ms-photo"/>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omments4.xml" ContentType="application/vnd.openxmlformats-officedocument.spreadsheetml.comments+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s\こども青少年局\03こども施設整備課\share\300_地域型保育事業\010_小規模保育事業\＜小規模保育事業＞R5.4.1~\Ｒ６小規模保育事業\010_募集要項\020_二次募集\"/>
    </mc:Choice>
  </mc:AlternateContent>
  <bookViews>
    <workbookView xWindow="0" yWindow="0" windowWidth="20490" windowHeight="7530"/>
  </bookViews>
  <sheets>
    <sheet name="資料1" sheetId="1" r:id="rId1"/>
    <sheet name="照会用" sheetId="3" r:id="rId2"/>
    <sheet name="資料2" sheetId="8" r:id="rId3"/>
    <sheet name="資料3" sheetId="22" r:id="rId4"/>
    <sheet name="資料4" sheetId="24" r:id="rId5"/>
    <sheet name="資料5" sheetId="27" r:id="rId6"/>
    <sheet name="資料６" sheetId="20" r:id="rId7"/>
    <sheet name="資料７" sheetId="31" r:id="rId8"/>
    <sheet name="資料８" sheetId="29" r:id="rId9"/>
    <sheet name="資料９" sheetId="34" r:id="rId10"/>
    <sheet name="資料10,11" sheetId="12" r:id="rId11"/>
    <sheet name="資料12" sheetId="32" r:id="rId12"/>
    <sheet name="資料13" sheetId="33" r:id="rId13"/>
    <sheet name="資料14" sheetId="14" r:id="rId14"/>
    <sheet name="資料15" sheetId="15" r:id="rId15"/>
    <sheet name="資料16" sheetId="6" r:id="rId16"/>
    <sheet name="資料17" sheetId="30" r:id="rId17"/>
    <sheet name="資料18" sheetId="36" r:id="rId18"/>
  </sheets>
  <externalReferences>
    <externalReference r:id="rId19"/>
  </externalReferences>
  <definedNames>
    <definedName name="★法人種別" localSheetId="17">#REF!</definedName>
    <definedName name="★法人種別">#REF!</definedName>
    <definedName name="_xlnm.Print_Area" localSheetId="0">資料1!$A$1:$L$32</definedName>
    <definedName name="_xlnm.Print_Area" localSheetId="10">'資料10,11'!$A$1:$W$132</definedName>
    <definedName name="_xlnm.Print_Area" localSheetId="11">資料12!$A$1:$BD$31</definedName>
    <definedName name="_xlnm.Print_Area" localSheetId="12">資料13!$A$1:$X$58</definedName>
    <definedName name="_xlnm.Print_Area" localSheetId="13">資料14!$A$1:$X$46</definedName>
    <definedName name="_xlnm.Print_Area" localSheetId="15">資料16!$A$1:$I$26</definedName>
    <definedName name="_xlnm.Print_Area" localSheetId="17">資料18!$A$1:$X$43</definedName>
    <definedName name="_xlnm.Print_Area" localSheetId="2">資料2!$A$1:$AI$216</definedName>
    <definedName name="_xlnm.Print_Area" localSheetId="3">資料3!$A$1:$X$54</definedName>
    <definedName name="_xlnm.Print_Area" localSheetId="4">資料4!$A$1:$BT$128</definedName>
    <definedName name="_xlnm.Print_Area" localSheetId="5">資料5!$A$1:$D$13</definedName>
    <definedName name="_xlnm.Print_Area" localSheetId="6">資料６!$A$1:$Y$256</definedName>
    <definedName name="_xlnm.Print_Area" localSheetId="7">資料７!$A$1:$AJ$47</definedName>
    <definedName name="_xlnm.Print_Area" localSheetId="8">資料８!$A$1:$K$42</definedName>
    <definedName name="_xlnm.Print_Area" localSheetId="9">資料９!$A$1:$K$63</definedName>
    <definedName name="法人" localSheetId="12">#REF!</definedName>
    <definedName name="法人" localSheetId="17">#REF!</definedName>
    <definedName name="法人">#REF!</definedName>
    <definedName name="法人種別" localSheetId="11">#REF!</definedName>
    <definedName name="法人種別" localSheetId="12">#REF!</definedName>
    <definedName name="法人種別" localSheetId="16">#REF!</definedName>
    <definedName name="法人種別" localSheetId="17">#REF!</definedName>
    <definedName name="法人種別" localSheetId="3">#REF!</definedName>
    <definedName name="法人種別" localSheetId="4">#REF!</definedName>
    <definedName name="法人種別" localSheetId="5">#REF!</definedName>
    <definedName name="法人種別" localSheetId="7">#REF!</definedName>
    <definedName name="法人種別" localSheetId="9">#REF!</definedName>
    <definedName name="法人種別">#REF!</definedName>
    <definedName name="法人種別※" localSheetId="17">#REF!</definedName>
    <definedName name="法人種別※">#REF!</definedName>
    <definedName name="法人種別２" localSheetId="12">#REF!</definedName>
    <definedName name="法人種別２">#REF!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R24" i="36" l="1"/>
  <c r="P24" i="36"/>
  <c r="N24" i="36"/>
  <c r="K24" i="36"/>
  <c r="O9" i="36"/>
  <c r="K9" i="36"/>
  <c r="Q9" i="36" s="1"/>
  <c r="M13" i="36" s="1"/>
  <c r="S13" i="36" s="1"/>
  <c r="M15" i="36" l="1"/>
  <c r="S15" i="36" s="1"/>
  <c r="G14" i="36"/>
  <c r="K31" i="33" l="1"/>
  <c r="L25" i="33"/>
  <c r="L22" i="33"/>
  <c r="L28" i="33" s="1"/>
  <c r="O37" i="33"/>
  <c r="AA3" i="33"/>
  <c r="H32" i="12" l="1"/>
  <c r="J33" i="12"/>
  <c r="O6" i="22"/>
  <c r="O5" i="22"/>
  <c r="O7" i="22" l="1"/>
  <c r="K12" i="8"/>
  <c r="H4" i="8" l="1"/>
  <c r="J36" i="34" l="1"/>
  <c r="BG62" i="24" l="1"/>
  <c r="BG63" i="24"/>
  <c r="BG64" i="24"/>
  <c r="BG65" i="24"/>
  <c r="BG66" i="24"/>
  <c r="BG67" i="24"/>
  <c r="BG68" i="24"/>
  <c r="BG61" i="24"/>
  <c r="BB62" i="24"/>
  <c r="BB63" i="24"/>
  <c r="BB64" i="24"/>
  <c r="BB65" i="24"/>
  <c r="BB66" i="24"/>
  <c r="BB67" i="24"/>
  <c r="BB68" i="24"/>
  <c r="BB61" i="24"/>
  <c r="Z51" i="33" l="1"/>
  <c r="Z50" i="33"/>
  <c r="B50" i="33"/>
  <c r="Z49" i="33"/>
  <c r="B49" i="33"/>
  <c r="Z48" i="33"/>
  <c r="B48" i="33"/>
  <c r="Z47" i="33"/>
  <c r="O47" i="33"/>
  <c r="O46" i="33"/>
  <c r="O51" i="33" s="1"/>
  <c r="Z42" i="33"/>
  <c r="Z41" i="33"/>
  <c r="Z40" i="33"/>
  <c r="Z39" i="33"/>
  <c r="Z38" i="33"/>
  <c r="O38" i="33" s="1"/>
  <c r="Z34" i="33"/>
  <c r="F27" i="33"/>
  <c r="L26" i="33"/>
  <c r="L24" i="33"/>
  <c r="O21" i="33"/>
  <c r="T13" i="33"/>
  <c r="AD10" i="33"/>
  <c r="O23" i="33" s="1"/>
  <c r="T9" i="33"/>
  <c r="J9" i="33"/>
  <c r="AD3" i="33"/>
  <c r="AF3" i="33" s="1"/>
  <c r="Z3" i="33"/>
  <c r="H16" i="33" l="1"/>
  <c r="L27" i="33" s="1"/>
  <c r="O42" i="33"/>
  <c r="B54" i="33" s="1"/>
  <c r="K54" i="33" s="1"/>
  <c r="L29" i="33" l="1"/>
  <c r="B31" i="33" s="1"/>
  <c r="S57" i="33" s="1"/>
  <c r="BB72" i="24"/>
  <c r="CH52" i="24"/>
  <c r="CG52" i="24"/>
  <c r="CF52" i="24"/>
  <c r="CE52" i="24"/>
  <c r="CD52" i="24"/>
  <c r="CH51" i="24"/>
  <c r="CG51" i="24"/>
  <c r="CF51" i="24"/>
  <c r="CE51" i="24"/>
  <c r="CD51" i="24"/>
  <c r="BV51" i="24"/>
  <c r="BW51" i="24" s="1"/>
  <c r="BX51" i="24" s="1"/>
  <c r="CH50" i="24"/>
  <c r="CG50" i="24"/>
  <c r="CF50" i="24"/>
  <c r="CE50" i="24"/>
  <c r="CD50" i="24"/>
  <c r="CA50" i="24"/>
  <c r="BZ50" i="24"/>
  <c r="BV50" i="24"/>
  <c r="BW50" i="24" s="1"/>
  <c r="BX50" i="24" s="1"/>
  <c r="CH49" i="24"/>
  <c r="CG49" i="24"/>
  <c r="CF49" i="24"/>
  <c r="CE49" i="24"/>
  <c r="CD49" i="24"/>
  <c r="CH48" i="24"/>
  <c r="CG48" i="24"/>
  <c r="CF48" i="24"/>
  <c r="CE48" i="24"/>
  <c r="CD48" i="24"/>
  <c r="BW48" i="24"/>
  <c r="BX48" i="24" s="1"/>
  <c r="BV48" i="24"/>
  <c r="CH47" i="24"/>
  <c r="CG47" i="24"/>
  <c r="CF47" i="24"/>
  <c r="CE47" i="24"/>
  <c r="CD47" i="24"/>
  <c r="CA47" i="24"/>
  <c r="BZ47" i="24"/>
  <c r="BV47" i="24"/>
  <c r="BW47" i="24" s="1"/>
  <c r="BX47" i="24" s="1"/>
  <c r="CH46" i="24"/>
  <c r="CG46" i="24"/>
  <c r="CF46" i="24"/>
  <c r="CE46" i="24"/>
  <c r="CD46" i="24"/>
  <c r="CH45" i="24"/>
  <c r="CG45" i="24"/>
  <c r="CF45" i="24"/>
  <c r="CE45" i="24"/>
  <c r="CD45" i="24"/>
  <c r="BV45" i="24"/>
  <c r="BW45" i="24" s="1"/>
  <c r="BX45" i="24" s="1"/>
  <c r="CH44" i="24"/>
  <c r="CG44" i="24"/>
  <c r="CF44" i="24"/>
  <c r="CE44" i="24"/>
  <c r="CD44" i="24"/>
  <c r="CA44" i="24"/>
  <c r="BZ44" i="24"/>
  <c r="BV44" i="24"/>
  <c r="BW44" i="24" s="1"/>
  <c r="BX44" i="24" s="1"/>
  <c r="CH43" i="24"/>
  <c r="CG43" i="24"/>
  <c r="CF43" i="24"/>
  <c r="CE43" i="24"/>
  <c r="CD43" i="24"/>
  <c r="CH42" i="24"/>
  <c r="CG42" i="24"/>
  <c r="CF42" i="24"/>
  <c r="CE42" i="24"/>
  <c r="CD42" i="24"/>
  <c r="BV42" i="24"/>
  <c r="BW42" i="24" s="1"/>
  <c r="BX42" i="24" s="1"/>
  <c r="CH41" i="24"/>
  <c r="CG41" i="24"/>
  <c r="CF41" i="24"/>
  <c r="CE41" i="24"/>
  <c r="CD41" i="24"/>
  <c r="CA41" i="24"/>
  <c r="BZ41" i="24"/>
  <c r="BV41" i="24"/>
  <c r="BW41" i="24" s="1"/>
  <c r="BX41" i="24" s="1"/>
  <c r="CH40" i="24"/>
  <c r="CG40" i="24"/>
  <c r="CF40" i="24"/>
  <c r="CE40" i="24"/>
  <c r="CD40" i="24"/>
  <c r="CH39" i="24"/>
  <c r="CG39" i="24"/>
  <c r="CF39" i="24"/>
  <c r="CE39" i="24"/>
  <c r="CD39" i="24"/>
  <c r="BV39" i="24"/>
  <c r="BW39" i="24" s="1"/>
  <c r="BX39" i="24" s="1"/>
  <c r="CH38" i="24"/>
  <c r="CG38" i="24"/>
  <c r="CF38" i="24"/>
  <c r="CE38" i="24"/>
  <c r="CD38" i="24"/>
  <c r="CA38" i="24"/>
  <c r="BZ38" i="24"/>
  <c r="BV38" i="24"/>
  <c r="BW38" i="24" s="1"/>
  <c r="BX38" i="24" s="1"/>
  <c r="CH37" i="24"/>
  <c r="CG37" i="24"/>
  <c r="CF37" i="24"/>
  <c r="CE37" i="24"/>
  <c r="CD37" i="24"/>
  <c r="CH36" i="24"/>
  <c r="CG36" i="24"/>
  <c r="CF36" i="24"/>
  <c r="CE36" i="24"/>
  <c r="CD36" i="24"/>
  <c r="BV36" i="24"/>
  <c r="BW36" i="24" s="1"/>
  <c r="BX36" i="24" s="1"/>
  <c r="CH35" i="24"/>
  <c r="CG35" i="24"/>
  <c r="CF35" i="24"/>
  <c r="CE35" i="24"/>
  <c r="CD35" i="24"/>
  <c r="CA35" i="24"/>
  <c r="BZ35" i="24"/>
  <c r="BV35" i="24"/>
  <c r="BW35" i="24" s="1"/>
  <c r="BX35" i="24" s="1"/>
  <c r="CH34" i="24"/>
  <c r="CG34" i="24"/>
  <c r="CF34" i="24"/>
  <c r="CE34" i="24"/>
  <c r="CD34" i="24"/>
  <c r="CH33" i="24"/>
  <c r="CG33" i="24"/>
  <c r="CF33" i="24"/>
  <c r="CE33" i="24"/>
  <c r="CD33" i="24"/>
  <c r="BV33" i="24"/>
  <c r="BW33" i="24" s="1"/>
  <c r="BX33" i="24" s="1"/>
  <c r="CH32" i="24"/>
  <c r="CG32" i="24"/>
  <c r="CF32" i="24"/>
  <c r="CE32" i="24"/>
  <c r="CD32" i="24"/>
  <c r="CA32" i="24"/>
  <c r="BZ32" i="24"/>
  <c r="BV32" i="24"/>
  <c r="BW32" i="24" s="1"/>
  <c r="BX32" i="24" s="1"/>
  <c r="CH31" i="24"/>
  <c r="CG31" i="24"/>
  <c r="CF31" i="24"/>
  <c r="CE31" i="24"/>
  <c r="CD31" i="24"/>
  <c r="CH30" i="24"/>
  <c r="CG30" i="24"/>
  <c r="CF30" i="24"/>
  <c r="CE30" i="24"/>
  <c r="CD30" i="24"/>
  <c r="BV30" i="24"/>
  <c r="BW30" i="24" s="1"/>
  <c r="BX30" i="24" s="1"/>
  <c r="CH29" i="24"/>
  <c r="CG29" i="24"/>
  <c r="CF29" i="24"/>
  <c r="CE29" i="24"/>
  <c r="CD29" i="24"/>
  <c r="CA29" i="24"/>
  <c r="BZ29" i="24"/>
  <c r="BV29" i="24"/>
  <c r="BW29" i="24" s="1"/>
  <c r="BX29" i="24" s="1"/>
  <c r="L29" i="24" s="1"/>
  <c r="CB29" i="24" s="1"/>
  <c r="CH28" i="24"/>
  <c r="CG28" i="24"/>
  <c r="CF28" i="24"/>
  <c r="CE28" i="24"/>
  <c r="CD28" i="24"/>
  <c r="CH27" i="24"/>
  <c r="CG27" i="24"/>
  <c r="CF27" i="24"/>
  <c r="CE27" i="24"/>
  <c r="CD27" i="24"/>
  <c r="BV27" i="24"/>
  <c r="BW27" i="24" s="1"/>
  <c r="BX27" i="24" s="1"/>
  <c r="CH26" i="24"/>
  <c r="CG26" i="24"/>
  <c r="CF26" i="24"/>
  <c r="CE26" i="24"/>
  <c r="CD26" i="24"/>
  <c r="CA26" i="24"/>
  <c r="BZ26" i="24"/>
  <c r="BV26" i="24"/>
  <c r="BW26" i="24" s="1"/>
  <c r="BX26" i="24" s="1"/>
  <c r="CH25" i="24"/>
  <c r="CG25" i="24"/>
  <c r="CF25" i="24"/>
  <c r="CE25" i="24"/>
  <c r="CD25" i="24"/>
  <c r="CH24" i="24"/>
  <c r="CG24" i="24"/>
  <c r="CF24" i="24"/>
  <c r="CE24" i="24"/>
  <c r="CD24" i="24"/>
  <c r="BV24" i="24"/>
  <c r="BW24" i="24" s="1"/>
  <c r="BX24" i="24" s="1"/>
  <c r="CH23" i="24"/>
  <c r="CG23" i="24"/>
  <c r="CF23" i="24"/>
  <c r="CE23" i="24"/>
  <c r="CD23" i="24"/>
  <c r="CA23" i="24"/>
  <c r="BZ23" i="24"/>
  <c r="BV23" i="24"/>
  <c r="BW23" i="24" s="1"/>
  <c r="BX23" i="24" s="1"/>
  <c r="CH22" i="24"/>
  <c r="CG22" i="24"/>
  <c r="CF22" i="24"/>
  <c r="CE22" i="24"/>
  <c r="CD22" i="24"/>
  <c r="CH21" i="24"/>
  <c r="CG21" i="24"/>
  <c r="CF21" i="24"/>
  <c r="CE21" i="24"/>
  <c r="CD21" i="24"/>
  <c r="BV21" i="24"/>
  <c r="BW21" i="24" s="1"/>
  <c r="BX21" i="24" s="1"/>
  <c r="CH20" i="24"/>
  <c r="CG20" i="24"/>
  <c r="CF20" i="24"/>
  <c r="CE20" i="24"/>
  <c r="CD20" i="24"/>
  <c r="CA20" i="24"/>
  <c r="BZ20" i="24"/>
  <c r="BV20" i="24"/>
  <c r="BW20" i="24" s="1"/>
  <c r="BX20" i="24" s="1"/>
  <c r="CH19" i="24"/>
  <c r="CG19" i="24"/>
  <c r="CF19" i="24"/>
  <c r="CE19" i="24"/>
  <c r="CD19" i="24"/>
  <c r="CH18" i="24"/>
  <c r="CG18" i="24"/>
  <c r="CF18" i="24"/>
  <c r="CE18" i="24"/>
  <c r="CD18" i="24"/>
  <c r="BV18" i="24"/>
  <c r="BW18" i="24" s="1"/>
  <c r="BX18" i="24" s="1"/>
  <c r="CH17" i="24"/>
  <c r="CG17" i="24"/>
  <c r="CF17" i="24"/>
  <c r="CE17" i="24"/>
  <c r="CD17" i="24"/>
  <c r="CA17" i="24"/>
  <c r="BZ17" i="24"/>
  <c r="BV17" i="24"/>
  <c r="BW17" i="24" s="1"/>
  <c r="BX17" i="24" s="1"/>
  <c r="L17" i="24" s="1"/>
  <c r="CB17" i="24" s="1"/>
  <c r="CH16" i="24"/>
  <c r="CG16" i="24"/>
  <c r="CF16" i="24"/>
  <c r="CE16" i="24"/>
  <c r="CD16" i="24"/>
  <c r="CH15" i="24"/>
  <c r="CG15" i="24"/>
  <c r="CF15" i="24"/>
  <c r="CE15" i="24"/>
  <c r="CW6" i="24" s="1"/>
  <c r="CX6" i="24" s="1"/>
  <c r="CD15" i="24"/>
  <c r="BV15" i="24"/>
  <c r="BW15" i="24" s="1"/>
  <c r="BX15" i="24" s="1"/>
  <c r="CH14" i="24"/>
  <c r="CG14" i="24"/>
  <c r="CF14" i="24"/>
  <c r="CE14" i="24"/>
  <c r="CD14" i="24"/>
  <c r="CA14" i="24"/>
  <c r="BZ14" i="24"/>
  <c r="BV14" i="24"/>
  <c r="BW14" i="24" s="1"/>
  <c r="BX14" i="24" s="1"/>
  <c r="CY11" i="24"/>
  <c r="CR7" i="24"/>
  <c r="CS7" i="24" s="1"/>
  <c r="AH62" i="24" s="1"/>
  <c r="BV5" i="24"/>
  <c r="BW5" i="24" s="1"/>
  <c r="BX5" i="24" s="1"/>
  <c r="BV3" i="24"/>
  <c r="BB71" i="24"/>
  <c r="DA12" i="24" l="1"/>
  <c r="L41" i="24"/>
  <c r="CB41" i="24" s="1"/>
  <c r="O17" i="24"/>
  <c r="CC17" i="24" s="1"/>
  <c r="CT8" i="24"/>
  <c r="AM63" i="24" s="1"/>
  <c r="DD15" i="24"/>
  <c r="CR6" i="24"/>
  <c r="CS6" i="24" s="1"/>
  <c r="AH61" i="24" s="1"/>
  <c r="CV9" i="24"/>
  <c r="O29" i="24"/>
  <c r="CC29" i="24" s="1"/>
  <c r="CO9" i="24"/>
  <c r="AC64" i="24" s="1"/>
  <c r="CW10" i="24"/>
  <c r="CX10" i="24" s="1"/>
  <c r="CY7" i="24"/>
  <c r="DA8" i="24"/>
  <c r="DB9" i="24"/>
  <c r="DC9" i="24" s="1"/>
  <c r="AR64" i="24" s="1"/>
  <c r="DD10" i="24"/>
  <c r="AW65" i="24" s="1"/>
  <c r="DF11" i="24"/>
  <c r="DG12" i="24"/>
  <c r="DH12" i="24" s="1"/>
  <c r="DG13" i="24"/>
  <c r="DH13" i="24" s="1"/>
  <c r="DD6" i="24"/>
  <c r="AW61" i="24" s="1"/>
  <c r="DF7" i="24"/>
  <c r="DG8" i="24"/>
  <c r="DH8" i="24" s="1"/>
  <c r="DI9" i="24"/>
  <c r="CL11" i="24"/>
  <c r="CM12" i="24"/>
  <c r="CN12" i="24" s="1"/>
  <c r="CQ13" i="24"/>
  <c r="CO14" i="24"/>
  <c r="AC68" i="24" s="1"/>
  <c r="CL7" i="24"/>
  <c r="CM8" i="24"/>
  <c r="CN8" i="24" s="1"/>
  <c r="X63" i="24" s="1"/>
  <c r="CQ10" i="24"/>
  <c r="CR11" i="24"/>
  <c r="CS11" i="24" s="1"/>
  <c r="CT12" i="24"/>
  <c r="DA13" i="24"/>
  <c r="CY15" i="24"/>
  <c r="O41" i="24"/>
  <c r="CC41" i="24" s="1"/>
  <c r="AV5" i="24"/>
  <c r="O32" i="24"/>
  <c r="CC32" i="24" s="1"/>
  <c r="L32" i="24"/>
  <c r="CB32" i="24" s="1"/>
  <c r="O35" i="24"/>
  <c r="CC35" i="24" s="1"/>
  <c r="L35" i="24"/>
  <c r="CB35" i="24" s="1"/>
  <c r="L38" i="24"/>
  <c r="CB38" i="24" s="1"/>
  <c r="O38" i="24"/>
  <c r="CC38" i="24" s="1"/>
  <c r="L14" i="24"/>
  <c r="CB14" i="24" s="1"/>
  <c r="CL6" i="24" s="1"/>
  <c r="O14" i="24"/>
  <c r="CC14" i="24" s="1"/>
  <c r="CM6" i="24" s="1"/>
  <c r="O20" i="24"/>
  <c r="CC20" i="24" s="1"/>
  <c r="L20" i="24"/>
  <c r="CB20" i="24" s="1"/>
  <c r="O23" i="24"/>
  <c r="CC23" i="24" s="1"/>
  <c r="L23" i="24"/>
  <c r="CB23" i="24" s="1"/>
  <c r="O26" i="24"/>
  <c r="CC26" i="24" s="1"/>
  <c r="L26" i="24"/>
  <c r="CB26" i="24" s="1"/>
  <c r="O44" i="24"/>
  <c r="CC44" i="24" s="1"/>
  <c r="L44" i="24"/>
  <c r="CB44" i="24" s="1"/>
  <c r="O47" i="24"/>
  <c r="CC47" i="24" s="1"/>
  <c r="L47" i="24"/>
  <c r="CB47" i="24" s="1"/>
  <c r="L50" i="24"/>
  <c r="CB50" i="24" s="1"/>
  <c r="O50" i="24"/>
  <c r="CC50" i="24" s="1"/>
  <c r="CY6" i="24"/>
  <c r="CM7" i="24"/>
  <c r="CN7" i="24" s="1"/>
  <c r="X62" i="24" s="1"/>
  <c r="CT7" i="24"/>
  <c r="AM62" i="24" s="1"/>
  <c r="DA7" i="24"/>
  <c r="DG7" i="24"/>
  <c r="DH7" i="24" s="1"/>
  <c r="CO8" i="24"/>
  <c r="AC63" i="24" s="1"/>
  <c r="CV8" i="24"/>
  <c r="DB8" i="24"/>
  <c r="DC8" i="24" s="1"/>
  <c r="AR63" i="24" s="1"/>
  <c r="DI8" i="24"/>
  <c r="CQ9" i="24"/>
  <c r="CW9" i="24"/>
  <c r="CX9" i="24" s="1"/>
  <c r="DD9" i="24"/>
  <c r="AW64" i="24" s="1"/>
  <c r="CL10" i="24"/>
  <c r="CR10" i="24"/>
  <c r="CS10" i="24" s="1"/>
  <c r="AH65" i="24" s="1"/>
  <c r="CY10" i="24"/>
  <c r="DF10" i="24"/>
  <c r="CM11" i="24"/>
  <c r="CN11" i="24" s="1"/>
  <c r="CT11" i="24"/>
  <c r="DA11" i="24"/>
  <c r="DG11" i="24"/>
  <c r="DH11" i="24" s="1"/>
  <c r="CO12" i="24"/>
  <c r="CV12" i="24"/>
  <c r="DB12" i="24"/>
  <c r="DC12" i="24" s="1"/>
  <c r="AR67" i="24" s="1"/>
  <c r="DI12" i="24"/>
  <c r="CR13" i="24"/>
  <c r="CS13" i="24" s="1"/>
  <c r="DB13" i="24"/>
  <c r="DC13" i="24" s="1"/>
  <c r="AR68" i="24" s="1"/>
  <c r="CY14" i="24"/>
  <c r="CM15" i="24"/>
  <c r="CN15" i="24" s="1"/>
  <c r="X67" i="24" s="1"/>
  <c r="CM14" i="24"/>
  <c r="CN14" i="24" s="1"/>
  <c r="X68" i="24" s="1"/>
  <c r="CO13" i="24"/>
  <c r="CL15" i="24"/>
  <c r="CL14" i="24"/>
  <c r="CO15" i="24"/>
  <c r="AC67" i="24" s="1"/>
  <c r="CT6" i="24"/>
  <c r="AM61" i="24" s="1"/>
  <c r="DF6" i="24"/>
  <c r="CQ6" i="24"/>
  <c r="CV6" i="24"/>
  <c r="DA6" i="24"/>
  <c r="DG6" i="24"/>
  <c r="DH6" i="24" s="1"/>
  <c r="CO7" i="24"/>
  <c r="AC62" i="24" s="1"/>
  <c r="CV7" i="24"/>
  <c r="DB7" i="24"/>
  <c r="DC7" i="24" s="1"/>
  <c r="AR62" i="24" s="1"/>
  <c r="DI7" i="24"/>
  <c r="CQ8" i="24"/>
  <c r="CW8" i="24"/>
  <c r="CX8" i="24" s="1"/>
  <c r="DD8" i="24"/>
  <c r="AW63" i="24" s="1"/>
  <c r="CL9" i="24"/>
  <c r="CR9" i="24"/>
  <c r="CS9" i="24" s="1"/>
  <c r="AH64" i="24" s="1"/>
  <c r="CY9" i="24"/>
  <c r="DF9" i="24"/>
  <c r="CM10" i="24"/>
  <c r="CN10" i="24" s="1"/>
  <c r="X65" i="24" s="1"/>
  <c r="CT10" i="24"/>
  <c r="AM65" i="24" s="1"/>
  <c r="DA10" i="24"/>
  <c r="DG10" i="24"/>
  <c r="DH10" i="24" s="1"/>
  <c r="CO11" i="24"/>
  <c r="CV11" i="24"/>
  <c r="DB11" i="24"/>
  <c r="DC11" i="24" s="1"/>
  <c r="AR66" i="24" s="1"/>
  <c r="DI11" i="24"/>
  <c r="CQ12" i="24"/>
  <c r="CW12" i="24"/>
  <c r="CX12" i="24" s="1"/>
  <c r="DD12" i="24"/>
  <c r="AW67" i="24" s="1"/>
  <c r="CL13" i="24"/>
  <c r="CV13" i="24"/>
  <c r="DF13" i="24"/>
  <c r="CT15" i="24"/>
  <c r="AM67" i="24" s="1"/>
  <c r="DB6" i="24"/>
  <c r="DC6" i="24" s="1"/>
  <c r="AR61" i="24" s="1"/>
  <c r="DI6" i="24"/>
  <c r="CQ7" i="24"/>
  <c r="CW7" i="24"/>
  <c r="CX7" i="24" s="1"/>
  <c r="DD7" i="24"/>
  <c r="AW62" i="24" s="1"/>
  <c r="CL8" i="24"/>
  <c r="CR8" i="24"/>
  <c r="CS8" i="24" s="1"/>
  <c r="AH63" i="24" s="1"/>
  <c r="CY8" i="24"/>
  <c r="DF8" i="24"/>
  <c r="CM9" i="24"/>
  <c r="CN9" i="24" s="1"/>
  <c r="X64" i="24" s="1"/>
  <c r="CT9" i="24"/>
  <c r="AM64" i="24" s="1"/>
  <c r="DA9" i="24"/>
  <c r="DG9" i="24"/>
  <c r="DH9" i="24" s="1"/>
  <c r="CO10" i="24"/>
  <c r="AC65" i="24" s="1"/>
  <c r="CV10" i="24"/>
  <c r="DB10" i="24"/>
  <c r="DC10" i="24" s="1"/>
  <c r="AR65" i="24" s="1"/>
  <c r="DI10" i="24"/>
  <c r="CQ11" i="24"/>
  <c r="CW11" i="24"/>
  <c r="CX11" i="24" s="1"/>
  <c r="DD11" i="24"/>
  <c r="AW66" i="24" s="1"/>
  <c r="CL12" i="24"/>
  <c r="CR12" i="24"/>
  <c r="CS12" i="24" s="1"/>
  <c r="CY12" i="24"/>
  <c r="DF12" i="24"/>
  <c r="CM13" i="24"/>
  <c r="CN13" i="24" s="1"/>
  <c r="CW13" i="24"/>
  <c r="CX13" i="24" s="1"/>
  <c r="DB15" i="24"/>
  <c r="DC15" i="24" s="1"/>
  <c r="CW15" i="24"/>
  <c r="CX15" i="24" s="1"/>
  <c r="CR15" i="24"/>
  <c r="CS15" i="24" s="1"/>
  <c r="AH67" i="24" s="1"/>
  <c r="DB14" i="24"/>
  <c r="DC14" i="24" s="1"/>
  <c r="CW14" i="24"/>
  <c r="CX14" i="24" s="1"/>
  <c r="CR14" i="24"/>
  <c r="CS14" i="24" s="1"/>
  <c r="AH68" i="24" s="1"/>
  <c r="DI13" i="24"/>
  <c r="DD13" i="24"/>
  <c r="AW68" i="24" s="1"/>
  <c r="CY13" i="24"/>
  <c r="CT13" i="24"/>
  <c r="DA15" i="24"/>
  <c r="CV15" i="24"/>
  <c r="CQ15" i="24"/>
  <c r="DA14" i="24"/>
  <c r="CV14" i="24"/>
  <c r="CQ14" i="24"/>
  <c r="CT14" i="24"/>
  <c r="AM68" i="24" s="1"/>
  <c r="DD14" i="24"/>
  <c r="AC66" i="24" l="1"/>
  <c r="CN6" i="24"/>
  <c r="X61" i="24" s="1"/>
  <c r="X66" i="24"/>
  <c r="CO6" i="24"/>
  <c r="AC61" i="24" s="1"/>
  <c r="B7" i="3" l="1"/>
  <c r="B8" i="3"/>
  <c r="B9" i="3"/>
  <c r="B10" i="3"/>
  <c r="B11" i="3"/>
  <c r="B12" i="3"/>
  <c r="B13" i="3"/>
  <c r="B14" i="3"/>
  <c r="B15" i="3"/>
  <c r="B16" i="3"/>
  <c r="B17" i="3"/>
  <c r="B18" i="3"/>
  <c r="B19" i="3"/>
  <c r="B20" i="3"/>
  <c r="B21" i="3"/>
  <c r="B22" i="3"/>
  <c r="C5" i="3"/>
  <c r="U12" i="20" l="1"/>
  <c r="K12" i="20"/>
  <c r="W12" i="20" s="1"/>
  <c r="F18" i="14" l="1"/>
  <c r="F22" i="14"/>
  <c r="F20" i="14"/>
  <c r="H26" i="6" l="1"/>
  <c r="G26" i="6"/>
  <c r="E26" i="6"/>
  <c r="D26" i="6"/>
  <c r="C26" i="6"/>
  <c r="B26" i="6"/>
  <c r="I25" i="6"/>
  <c r="F25" i="6"/>
  <c r="I24" i="6"/>
  <c r="F24" i="6"/>
  <c r="I23" i="6"/>
  <c r="F23" i="6"/>
  <c r="I22" i="6"/>
  <c r="F22" i="6"/>
  <c r="I21" i="6"/>
  <c r="F21" i="6"/>
  <c r="I20" i="6"/>
  <c r="F20" i="6"/>
  <c r="I19" i="6"/>
  <c r="F19" i="6"/>
  <c r="I18" i="6"/>
  <c r="F18" i="6"/>
  <c r="I17" i="6"/>
  <c r="F17" i="6"/>
  <c r="I16" i="6"/>
  <c r="F16" i="6"/>
  <c r="I15" i="6"/>
  <c r="F15" i="6"/>
  <c r="I14" i="6"/>
  <c r="F14" i="6"/>
  <c r="I13" i="6"/>
  <c r="F13" i="6"/>
  <c r="I12" i="6"/>
  <c r="F12" i="6"/>
  <c r="I11" i="6"/>
  <c r="F11" i="6"/>
  <c r="I10" i="6"/>
  <c r="F10" i="6"/>
  <c r="I9" i="6"/>
  <c r="F9" i="6"/>
  <c r="I8" i="6"/>
  <c r="F8" i="6"/>
  <c r="I7" i="6"/>
  <c r="F7" i="6"/>
  <c r="I6" i="6"/>
  <c r="F6" i="6"/>
  <c r="S43" i="14"/>
  <c r="N10" i="14"/>
  <c r="R122" i="12"/>
  <c r="N122" i="12"/>
  <c r="K122" i="12"/>
  <c r="H122" i="12"/>
  <c r="J107" i="12"/>
  <c r="R85" i="12"/>
  <c r="N85" i="12"/>
  <c r="K85" i="12"/>
  <c r="H85" i="12"/>
  <c r="J70" i="12"/>
  <c r="R48" i="12"/>
  <c r="N48" i="12"/>
  <c r="K48" i="12"/>
  <c r="H48" i="12"/>
  <c r="H69" i="12"/>
  <c r="K876" i="8"/>
  <c r="T872" i="8"/>
  <c r="O872" i="8"/>
  <c r="J872" i="8"/>
  <c r="H872" i="8"/>
  <c r="H870" i="8"/>
  <c r="H868" i="8"/>
  <c r="H867" i="8"/>
  <c r="K822" i="8"/>
  <c r="T818" i="8"/>
  <c r="O818" i="8"/>
  <c r="J818" i="8"/>
  <c r="H818" i="8"/>
  <c r="H816" i="8"/>
  <c r="H814" i="8"/>
  <c r="H813" i="8"/>
  <c r="K768" i="8"/>
  <c r="T764" i="8"/>
  <c r="O764" i="8"/>
  <c r="J764" i="8"/>
  <c r="H764" i="8"/>
  <c r="H762" i="8"/>
  <c r="H760" i="8"/>
  <c r="H759" i="8"/>
  <c r="K714" i="8"/>
  <c r="T710" i="8"/>
  <c r="O710" i="8"/>
  <c r="J710" i="8"/>
  <c r="H710" i="8"/>
  <c r="H708" i="8"/>
  <c r="H706" i="8"/>
  <c r="H705" i="8"/>
  <c r="K660" i="8"/>
  <c r="T656" i="8"/>
  <c r="O656" i="8"/>
  <c r="J656" i="8"/>
  <c r="H656" i="8"/>
  <c r="H654" i="8"/>
  <c r="H652" i="8"/>
  <c r="H651" i="8"/>
  <c r="K606" i="8"/>
  <c r="T602" i="8"/>
  <c r="O602" i="8"/>
  <c r="J602" i="8"/>
  <c r="H602" i="8"/>
  <c r="H600" i="8"/>
  <c r="H598" i="8"/>
  <c r="H597" i="8"/>
  <c r="K552" i="8"/>
  <c r="T548" i="8"/>
  <c r="O548" i="8"/>
  <c r="J548" i="8"/>
  <c r="H548" i="8"/>
  <c r="H546" i="8"/>
  <c r="H544" i="8"/>
  <c r="H543" i="8"/>
  <c r="K498" i="8"/>
  <c r="T494" i="8"/>
  <c r="O494" i="8"/>
  <c r="J494" i="8"/>
  <c r="H494" i="8"/>
  <c r="H492" i="8"/>
  <c r="H490" i="8"/>
  <c r="H489" i="8"/>
  <c r="K444" i="8"/>
  <c r="T440" i="8"/>
  <c r="O440" i="8"/>
  <c r="J440" i="8"/>
  <c r="H440" i="8"/>
  <c r="H438" i="8"/>
  <c r="H436" i="8"/>
  <c r="H435" i="8"/>
  <c r="K390" i="8"/>
  <c r="T386" i="8"/>
  <c r="O386" i="8"/>
  <c r="J386" i="8"/>
  <c r="H386" i="8"/>
  <c r="H384" i="8"/>
  <c r="H382" i="8"/>
  <c r="H381" i="8"/>
  <c r="K336" i="8"/>
  <c r="T332" i="8"/>
  <c r="O332" i="8"/>
  <c r="J332" i="8"/>
  <c r="H332" i="8"/>
  <c r="H330" i="8"/>
  <c r="H328" i="8"/>
  <c r="H327" i="8"/>
  <c r="K282" i="8"/>
  <c r="T278" i="8"/>
  <c r="O278" i="8"/>
  <c r="J278" i="8"/>
  <c r="H278" i="8"/>
  <c r="H276" i="8"/>
  <c r="H274" i="8"/>
  <c r="H273" i="8"/>
  <c r="K228" i="8"/>
  <c r="T224" i="8"/>
  <c r="O224" i="8"/>
  <c r="J224" i="8"/>
  <c r="H224" i="8"/>
  <c r="H222" i="8"/>
  <c r="H220" i="8"/>
  <c r="H219" i="8"/>
  <c r="K174" i="8"/>
  <c r="T170" i="8"/>
  <c r="O170" i="8"/>
  <c r="J170" i="8"/>
  <c r="H170" i="8"/>
  <c r="H168" i="8"/>
  <c r="H166" i="8"/>
  <c r="H165" i="8"/>
  <c r="K120" i="8"/>
  <c r="T116" i="8"/>
  <c r="O116" i="8"/>
  <c r="J116" i="8"/>
  <c r="H116" i="8"/>
  <c r="H114" i="8"/>
  <c r="H112" i="8"/>
  <c r="H111" i="8"/>
  <c r="K66" i="8"/>
  <c r="T62" i="8"/>
  <c r="O62" i="8"/>
  <c r="J62" i="8"/>
  <c r="H62" i="8"/>
  <c r="H60" i="8"/>
  <c r="H58" i="8"/>
  <c r="H57" i="8"/>
  <c r="AF56" i="8"/>
  <c r="AF110" i="8" s="1"/>
  <c r="AF164" i="8" s="1"/>
  <c r="AF218" i="8" s="1"/>
  <c r="AF272" i="8" s="1"/>
  <c r="AF326" i="8" s="1"/>
  <c r="AF380" i="8" s="1"/>
  <c r="AF434" i="8" s="1"/>
  <c r="AF488" i="8" s="1"/>
  <c r="AF542" i="8" s="1"/>
  <c r="AF596" i="8" s="1"/>
  <c r="AF650" i="8" s="1"/>
  <c r="AF704" i="8" s="1"/>
  <c r="AF758" i="8" s="1"/>
  <c r="AF812" i="8" s="1"/>
  <c r="AF866" i="8" s="1"/>
  <c r="AC56" i="8"/>
  <c r="AC110" i="8" s="1"/>
  <c r="AC164" i="8" s="1"/>
  <c r="AC218" i="8" s="1"/>
  <c r="AC272" i="8" s="1"/>
  <c r="AC326" i="8" s="1"/>
  <c r="AC380" i="8" s="1"/>
  <c r="AC434" i="8" s="1"/>
  <c r="AC488" i="8" s="1"/>
  <c r="AC542" i="8" s="1"/>
  <c r="AC596" i="8" s="1"/>
  <c r="AC650" i="8" s="1"/>
  <c r="AC704" i="8" s="1"/>
  <c r="AC758" i="8" s="1"/>
  <c r="AC812" i="8" s="1"/>
  <c r="AC866" i="8" s="1"/>
  <c r="T8" i="8"/>
  <c r="O8" i="8"/>
  <c r="J8" i="8"/>
  <c r="H8" i="8"/>
  <c r="H6" i="8"/>
  <c r="H3" i="8"/>
  <c r="I22" i="3"/>
  <c r="H22" i="3"/>
  <c r="G22" i="3"/>
  <c r="F22" i="3"/>
  <c r="E22" i="3"/>
  <c r="D22" i="3"/>
  <c r="C22" i="3"/>
  <c r="I21" i="3"/>
  <c r="H21" i="3"/>
  <c r="G21" i="3"/>
  <c r="F21" i="3"/>
  <c r="E21" i="3"/>
  <c r="D21" i="3"/>
  <c r="C21" i="3"/>
  <c r="I20" i="3"/>
  <c r="H20" i="3"/>
  <c r="G20" i="3"/>
  <c r="F20" i="3"/>
  <c r="E20" i="3"/>
  <c r="D20" i="3"/>
  <c r="C20" i="3"/>
  <c r="I19" i="3"/>
  <c r="H19" i="3"/>
  <c r="G19" i="3"/>
  <c r="F19" i="3"/>
  <c r="E19" i="3"/>
  <c r="D19" i="3"/>
  <c r="C19" i="3"/>
  <c r="I18" i="3"/>
  <c r="H18" i="3"/>
  <c r="G18" i="3"/>
  <c r="F18" i="3"/>
  <c r="E18" i="3"/>
  <c r="D18" i="3"/>
  <c r="C18" i="3"/>
  <c r="I17" i="3"/>
  <c r="H17" i="3"/>
  <c r="G17" i="3"/>
  <c r="F17" i="3"/>
  <c r="E17" i="3"/>
  <c r="D17" i="3"/>
  <c r="C17" i="3"/>
  <c r="I16" i="3"/>
  <c r="H16" i="3"/>
  <c r="G16" i="3"/>
  <c r="F16" i="3"/>
  <c r="E16" i="3"/>
  <c r="D16" i="3"/>
  <c r="C16" i="3"/>
  <c r="I15" i="3"/>
  <c r="H15" i="3"/>
  <c r="G15" i="3"/>
  <c r="F15" i="3"/>
  <c r="E15" i="3"/>
  <c r="D15" i="3"/>
  <c r="C15" i="3"/>
  <c r="I14" i="3"/>
  <c r="H14" i="3"/>
  <c r="G14" i="3"/>
  <c r="F14" i="3"/>
  <c r="E14" i="3"/>
  <c r="D14" i="3"/>
  <c r="C14" i="3"/>
  <c r="I13" i="3"/>
  <c r="H13" i="3"/>
  <c r="G13" i="3"/>
  <c r="F13" i="3"/>
  <c r="E13" i="3"/>
  <c r="D13" i="3"/>
  <c r="C13" i="3"/>
  <c r="I12" i="3"/>
  <c r="H12" i="3"/>
  <c r="G12" i="3"/>
  <c r="F12" i="3"/>
  <c r="E12" i="3"/>
  <c r="D12" i="3"/>
  <c r="C12" i="3"/>
  <c r="I11" i="3"/>
  <c r="H11" i="3"/>
  <c r="G11" i="3"/>
  <c r="F11" i="3"/>
  <c r="E11" i="3"/>
  <c r="D11" i="3"/>
  <c r="C11" i="3"/>
  <c r="I10" i="3"/>
  <c r="H10" i="3"/>
  <c r="G10" i="3"/>
  <c r="F10" i="3"/>
  <c r="E10" i="3"/>
  <c r="D10" i="3"/>
  <c r="C10" i="3"/>
  <c r="I9" i="3"/>
  <c r="H9" i="3"/>
  <c r="G9" i="3"/>
  <c r="F9" i="3"/>
  <c r="E9" i="3"/>
  <c r="D9" i="3"/>
  <c r="C9" i="3"/>
  <c r="I8" i="3"/>
  <c r="H8" i="3"/>
  <c r="G8" i="3"/>
  <c r="F8" i="3"/>
  <c r="E8" i="3"/>
  <c r="D8" i="3"/>
  <c r="C8" i="3"/>
  <c r="I7" i="3"/>
  <c r="H7" i="3"/>
  <c r="G7" i="3"/>
  <c r="F7" i="3"/>
  <c r="E7" i="3"/>
  <c r="D7" i="3"/>
  <c r="C7" i="3"/>
  <c r="I6" i="3"/>
  <c r="H6" i="3"/>
  <c r="G6" i="3"/>
  <c r="F6" i="3"/>
  <c r="E6" i="3"/>
  <c r="D6" i="3"/>
  <c r="C6" i="3"/>
  <c r="R45" i="14" l="1"/>
  <c r="I26" i="6"/>
  <c r="F26" i="6"/>
  <c r="H106" i="12"/>
</calcChain>
</file>

<file path=xl/comments1.xml><?xml version="1.0" encoding="utf-8"?>
<comments xmlns="http://schemas.openxmlformats.org/spreadsheetml/2006/main">
  <authors>
    <author xml:space="preserve"> </author>
  </authors>
  <commentList>
    <comment ref="J22" authorId="0" shapeId="0">
      <text>
        <r>
          <rPr>
            <sz val="10"/>
            <rFont val="ＭＳ Ｐゴシック"/>
            <family val="3"/>
            <charset val="128"/>
          </rPr>
          <t xml:space="preserve">行が不足する場合は、次の作業を行ってください。
・「シートの保護の解除」
↓
・「役員等一覧（入力シート；同意押印必要）」シートとリンクするように、上の行をコピー＆ペース
↓
・「シートの保護」
</t>
        </r>
      </text>
    </comment>
  </commentList>
</comments>
</file>

<file path=xl/comments2.xml><?xml version="1.0" encoding="utf-8"?>
<comments xmlns="http://schemas.openxmlformats.org/spreadsheetml/2006/main">
  <authors>
    <author>Administrator</author>
  </authors>
  <commentList>
    <comment ref="AD3" authorId="0" shapeId="0">
      <text>
        <r>
          <rPr>
            <b/>
            <sz val="9"/>
            <color indexed="81"/>
            <rFont val="ＭＳ Ｐゴシック"/>
            <family val="3"/>
            <charset val="128"/>
          </rPr>
          <t>Administrator:</t>
        </r>
        <r>
          <rPr>
            <sz val="9"/>
            <color indexed="81"/>
            <rFont val="ＭＳ Ｐゴシック"/>
            <family val="3"/>
            <charset val="128"/>
          </rPr>
          <t xml:space="preserve">
面接における本人確認のため、法人代表あるいは理事長の方のみ、写真を貼付してください。
面接に参加する方が法人代表者ではなく、代理の方の場合は、代理の方の履歴書を写真付で作成してください。</t>
        </r>
      </text>
    </comment>
  </commentList>
</comments>
</file>

<file path=xl/comments3.xml><?xml version="1.0" encoding="utf-8"?>
<comments xmlns="http://schemas.openxmlformats.org/spreadsheetml/2006/main">
  <authors>
    <author>Administrator</author>
    <author>sysmente</author>
  </authors>
  <commentList>
    <comment ref="BC3" authorId="0" shapeId="0">
      <text>
        <r>
          <rPr>
            <b/>
            <sz val="9"/>
            <color indexed="81"/>
            <rFont val="ＭＳ Ｐゴシック"/>
            <family val="3"/>
            <charset val="128"/>
          </rPr>
          <t xml:space="preserve">
日付を入力すると年齢が自動計算されます。
※開所日をご記載ください</t>
        </r>
      </text>
    </comment>
    <comment ref="B12" authorId="1" shapeId="0">
      <text>
        <r>
          <rPr>
            <b/>
            <sz val="11"/>
            <color indexed="81"/>
            <rFont val="MS P ゴシック"/>
            <family val="3"/>
            <charset val="128"/>
          </rPr>
          <t>【年月】
開所日時点までの履歴をご記載ください。</t>
        </r>
      </text>
    </comment>
    <comment ref="L71" authorId="1" shapeId="0">
      <text>
        <r>
          <rPr>
            <b/>
            <sz val="11"/>
            <color indexed="81"/>
            <rFont val="MS P ゴシック"/>
            <family val="3"/>
            <charset val="128"/>
          </rPr>
          <t>【施設長面接用資料】
枠内に８割以上ご記載をお願いいたします。
※必ず誤字脱字ご確認ください。</t>
        </r>
      </text>
    </comment>
    <comment ref="BB73" authorId="1" shapeId="0">
      <text>
        <r>
          <rPr>
            <b/>
            <sz val="9"/>
            <color indexed="81"/>
            <rFont val="MS P ゴシック"/>
            <family val="3"/>
            <charset val="128"/>
          </rPr>
          <t xml:space="preserve">ご記載ください。
</t>
        </r>
      </text>
    </comment>
  </commentList>
</comments>
</file>

<file path=xl/comments4.xml><?xml version="1.0" encoding="utf-8"?>
<comments xmlns="http://schemas.openxmlformats.org/spreadsheetml/2006/main">
  <authors>
    <author>Administrator</author>
  </authors>
  <commentList>
    <comment ref="N8" authorId="0" shapeId="0">
      <text>
        <r>
          <rPr>
            <b/>
            <sz val="9"/>
            <color indexed="81"/>
            <rFont val="MS P ゴシック"/>
            <family val="3"/>
            <charset val="128"/>
          </rPr>
          <t xml:space="preserve">事業計画書10の（１）イ　運営費の見込み×２か月分の金額をご記載ください。
</t>
        </r>
      </text>
    </comment>
    <comment ref="N9" authorId="0" shapeId="0">
      <text>
        <r>
          <rPr>
            <b/>
            <sz val="9"/>
            <color indexed="81"/>
            <rFont val="MS P ゴシック"/>
            <family val="3"/>
            <charset val="128"/>
          </rPr>
          <t xml:space="preserve">事業計画書10の「（１）エ　財源内訳の自己資金（B）」から運用財産（＝「事業計画書10の（１）イ　運営費の見込み×２か月分」）を除いた金額をご記載ください。
</t>
        </r>
      </text>
    </comment>
  </commentList>
</comments>
</file>

<file path=xl/comments5.xml><?xml version="1.0" encoding="utf-8"?>
<comments xmlns="http://schemas.openxmlformats.org/spreadsheetml/2006/main">
  <authors>
    <author>sysmente</author>
  </authors>
  <commentList>
    <comment ref="G13" authorId="0" shapeId="0">
      <text>
        <r>
          <rPr>
            <b/>
            <sz val="9"/>
            <color indexed="81"/>
            <rFont val="MS P ゴシック"/>
            <family val="3"/>
            <charset val="128"/>
          </rPr>
          <t>令和5年度公定価格単価表をもとに算出</t>
        </r>
      </text>
    </comment>
    <comment ref="M13" authorId="0" shapeId="0">
      <text>
        <r>
          <rPr>
            <b/>
            <sz val="9"/>
            <color indexed="81"/>
            <rFont val="MS P ゴシック"/>
            <family val="3"/>
            <charset val="128"/>
          </rPr>
          <t>賃借料加算の金額は入所数によって異なりますが、「賃借料補助金計算書」では認可定員分の入所があったと仮定して計算します。</t>
        </r>
      </text>
    </comment>
    <comment ref="W15" authorId="0" shapeId="0">
      <text>
        <r>
          <rPr>
            <b/>
            <sz val="9"/>
            <color indexed="81"/>
            <rFont val="MS P ゴシック"/>
            <family val="3"/>
            <charset val="128"/>
          </rPr>
          <t>金額がマイナスになった場合にも、④の通りですので、返還は生じません。</t>
        </r>
      </text>
    </comment>
  </commentList>
</comments>
</file>

<file path=xl/sharedStrings.xml><?xml version="1.0" encoding="utf-8"?>
<sst xmlns="http://schemas.openxmlformats.org/spreadsheetml/2006/main" count="3174" uniqueCount="592">
  <si>
    <t>H</t>
    <phoneticPr fontId="3"/>
  </si>
  <si>
    <t>S</t>
    <phoneticPr fontId="3"/>
  </si>
  <si>
    <t>女</t>
    <rPh sb="0" eb="1">
      <t>オンナ</t>
    </rPh>
    <phoneticPr fontId="3"/>
  </si>
  <si>
    <t>T</t>
    <phoneticPr fontId="3"/>
  </si>
  <si>
    <t>男</t>
    <rPh sb="0" eb="1">
      <t>オトコ</t>
    </rPh>
    <phoneticPr fontId="3"/>
  </si>
  <si>
    <t>M</t>
    <phoneticPr fontId="3"/>
  </si>
  <si>
    <t>住　　　所：</t>
    <rPh sb="0" eb="1">
      <t>ジュウ</t>
    </rPh>
    <rPh sb="4" eb="5">
      <t>トコロ</t>
    </rPh>
    <phoneticPr fontId="3"/>
  </si>
  <si>
    <t/>
  </si>
  <si>
    <t>．</t>
  </si>
  <si>
    <t>住所</t>
    <rPh sb="0" eb="2">
      <t>ジュウショ</t>
    </rPh>
    <phoneticPr fontId="3"/>
  </si>
  <si>
    <t>性別</t>
    <rPh sb="0" eb="2">
      <t>セイベツ</t>
    </rPh>
    <phoneticPr fontId="3"/>
  </si>
  <si>
    <t>生年月日</t>
    <rPh sb="0" eb="2">
      <t>セイネン</t>
    </rPh>
    <rPh sb="2" eb="4">
      <t>ガッピ</t>
    </rPh>
    <phoneticPr fontId="3"/>
  </si>
  <si>
    <t>氏名のカナ</t>
    <rPh sb="0" eb="2">
      <t>シメイ</t>
    </rPh>
    <phoneticPr fontId="3"/>
  </si>
  <si>
    <t>氏名</t>
    <rPh sb="0" eb="2">
      <t>シメイ</t>
    </rPh>
    <phoneticPr fontId="3"/>
  </si>
  <si>
    <t>役職</t>
    <rPh sb="0" eb="2">
      <t>ヤクショク</t>
    </rPh>
    <phoneticPr fontId="3"/>
  </si>
  <si>
    <t>役員等氏名一覧表</t>
    <rPh sb="0" eb="2">
      <t>ヤクイン</t>
    </rPh>
    <rPh sb="2" eb="3">
      <t>トウ</t>
    </rPh>
    <rPh sb="3" eb="5">
      <t>シメイ</t>
    </rPh>
    <rPh sb="5" eb="7">
      <t>イチラン</t>
    </rPh>
    <rPh sb="7" eb="8">
      <t>ヒョウ</t>
    </rPh>
    <phoneticPr fontId="3"/>
  </si>
  <si>
    <t>備考７　備考欄は、第８条に基づく照会時は事業名を記載すること。</t>
    <rPh sb="0" eb="2">
      <t>ビコウ</t>
    </rPh>
    <rPh sb="4" eb="6">
      <t>ビコウ</t>
    </rPh>
    <rPh sb="6" eb="7">
      <t>ラン</t>
    </rPh>
    <rPh sb="9" eb="10">
      <t>ダイ</t>
    </rPh>
    <rPh sb="11" eb="12">
      <t>ジョウ</t>
    </rPh>
    <rPh sb="13" eb="14">
      <t>モト</t>
    </rPh>
    <rPh sb="16" eb="18">
      <t>ショウカイ</t>
    </rPh>
    <rPh sb="18" eb="19">
      <t>ジ</t>
    </rPh>
    <rPh sb="20" eb="22">
      <t>ジギョウ</t>
    </rPh>
    <rPh sb="22" eb="23">
      <t>ナ</t>
    </rPh>
    <rPh sb="24" eb="26">
      <t>キサイ</t>
    </rPh>
    <phoneticPr fontId="3"/>
  </si>
  <si>
    <t>備考６　法人・団体所在地、個人の住所欄の数字は、半角数字により記載すること。</t>
    <rPh sb="0" eb="2">
      <t>ビコウ</t>
    </rPh>
    <rPh sb="4" eb="6">
      <t>ホウジン</t>
    </rPh>
    <rPh sb="7" eb="9">
      <t>ダンタイ</t>
    </rPh>
    <rPh sb="9" eb="12">
      <t>ショザイチ</t>
    </rPh>
    <rPh sb="13" eb="15">
      <t>コジン</t>
    </rPh>
    <rPh sb="16" eb="18">
      <t>ジュウショ</t>
    </rPh>
    <rPh sb="18" eb="19">
      <t>ラン</t>
    </rPh>
    <rPh sb="20" eb="22">
      <t>スウジ</t>
    </rPh>
    <rPh sb="24" eb="26">
      <t>ハンカク</t>
    </rPh>
    <rPh sb="26" eb="28">
      <t>スウジ</t>
    </rPh>
    <rPh sb="31" eb="33">
      <t>キサイ</t>
    </rPh>
    <phoneticPr fontId="3"/>
  </si>
  <si>
    <t>備考５　性別欄は、男性（m）、女性（f）の区分により半角アルファベットで記載すること。</t>
    <rPh sb="0" eb="2">
      <t>ビコウ</t>
    </rPh>
    <rPh sb="4" eb="6">
      <t>セイベツ</t>
    </rPh>
    <rPh sb="6" eb="7">
      <t>ラン</t>
    </rPh>
    <rPh sb="9" eb="11">
      <t>ダンセイ</t>
    </rPh>
    <rPh sb="15" eb="17">
      <t>ジョセイ</t>
    </rPh>
    <rPh sb="21" eb="23">
      <t>クブン</t>
    </rPh>
    <rPh sb="26" eb="28">
      <t>ハンカク</t>
    </rPh>
    <rPh sb="36" eb="38">
      <t>キサイ</t>
    </rPh>
    <phoneticPr fontId="3"/>
  </si>
  <si>
    <t>備考４　生年月日の年月日欄は、半角数字により記載すること。</t>
    <rPh sb="0" eb="2">
      <t>ビコウ</t>
    </rPh>
    <rPh sb="4" eb="6">
      <t>セイネン</t>
    </rPh>
    <rPh sb="6" eb="8">
      <t>ガッピ</t>
    </rPh>
    <rPh sb="9" eb="11">
      <t>ネンゲツ</t>
    </rPh>
    <rPh sb="11" eb="12">
      <t>ヒ</t>
    </rPh>
    <rPh sb="12" eb="13">
      <t>ラン</t>
    </rPh>
    <rPh sb="15" eb="17">
      <t>ハンカク</t>
    </rPh>
    <rPh sb="17" eb="19">
      <t>スウジ</t>
    </rPh>
    <rPh sb="22" eb="24">
      <t>キサイ</t>
    </rPh>
    <phoneticPr fontId="3"/>
  </si>
  <si>
    <t>備考３　生年月日の元号欄は、m（明治）、t（大正）、s（昭和）、h（平成）の区分により半角小文字アルファベットで記載すること。</t>
    <rPh sb="0" eb="2">
      <t>ビコウ</t>
    </rPh>
    <rPh sb="4" eb="6">
      <t>セイネン</t>
    </rPh>
    <rPh sb="6" eb="8">
      <t>ガッピ</t>
    </rPh>
    <rPh sb="9" eb="11">
      <t>ゲンゴウ</t>
    </rPh>
    <rPh sb="11" eb="12">
      <t>ラン</t>
    </rPh>
    <rPh sb="16" eb="18">
      <t>メイジ</t>
    </rPh>
    <rPh sb="22" eb="24">
      <t>タイショウ</t>
    </rPh>
    <rPh sb="28" eb="30">
      <t>ショウワ</t>
    </rPh>
    <rPh sb="34" eb="36">
      <t>ヘイセイ</t>
    </rPh>
    <rPh sb="38" eb="40">
      <t>クブン</t>
    </rPh>
    <rPh sb="43" eb="45">
      <t>ハンカク</t>
    </rPh>
    <rPh sb="45" eb="48">
      <t>コモジ</t>
    </rPh>
    <rPh sb="56" eb="58">
      <t>キサイ</t>
    </rPh>
    <phoneticPr fontId="3"/>
  </si>
  <si>
    <t>備考２　法人・団体名の漢字欄は、商業登記等による正規な標記を記載すること。姓と名の間は全角スペースを空けること。</t>
    <rPh sb="0" eb="2">
      <t>ビコウ</t>
    </rPh>
    <rPh sb="4" eb="6">
      <t>ホウジン</t>
    </rPh>
    <rPh sb="7" eb="9">
      <t>ダンタイ</t>
    </rPh>
    <rPh sb="9" eb="10">
      <t>ナ</t>
    </rPh>
    <rPh sb="11" eb="13">
      <t>カンジ</t>
    </rPh>
    <rPh sb="13" eb="14">
      <t>ラン</t>
    </rPh>
    <rPh sb="16" eb="18">
      <t>ショウギョウ</t>
    </rPh>
    <rPh sb="18" eb="20">
      <t>トウキ</t>
    </rPh>
    <rPh sb="20" eb="21">
      <t>トウ</t>
    </rPh>
    <rPh sb="24" eb="26">
      <t>セイキ</t>
    </rPh>
    <rPh sb="27" eb="29">
      <t>ヒョウキ</t>
    </rPh>
    <rPh sb="30" eb="32">
      <t>キサイ</t>
    </rPh>
    <phoneticPr fontId="3"/>
  </si>
  <si>
    <t>備考１　法人・団体名・氏名のｶﾅ欄は、半角カタカナで入力し、商号と法人名、姓と名の間は半角スペースを空けること。</t>
    <rPh sb="0" eb="2">
      <t>ビコウ</t>
    </rPh>
    <rPh sb="4" eb="6">
      <t>ホウジン</t>
    </rPh>
    <rPh sb="7" eb="9">
      <t>ダンタイ</t>
    </rPh>
    <rPh sb="9" eb="10">
      <t>ナ</t>
    </rPh>
    <rPh sb="11" eb="13">
      <t>シメイ</t>
    </rPh>
    <rPh sb="16" eb="17">
      <t>ラン</t>
    </rPh>
    <rPh sb="19" eb="21">
      <t>ハンカク</t>
    </rPh>
    <rPh sb="26" eb="28">
      <t>ニュウリョク</t>
    </rPh>
    <rPh sb="30" eb="32">
      <t>ショウゴウ</t>
    </rPh>
    <rPh sb="33" eb="35">
      <t>ホウジン</t>
    </rPh>
    <rPh sb="35" eb="36">
      <t>ナ</t>
    </rPh>
    <rPh sb="37" eb="38">
      <t>セイ</t>
    </rPh>
    <rPh sb="39" eb="40">
      <t>ナ</t>
    </rPh>
    <rPh sb="41" eb="42">
      <t>アイダ</t>
    </rPh>
    <rPh sb="43" eb="45">
      <t>ハンカク</t>
    </rPh>
    <rPh sb="50" eb="51">
      <t>ア</t>
    </rPh>
    <phoneticPr fontId="3"/>
  </si>
  <si>
    <t>日</t>
    <rPh sb="0" eb="1">
      <t>ヒ</t>
    </rPh>
    <phoneticPr fontId="3"/>
  </si>
  <si>
    <t>月</t>
    <rPh sb="0" eb="1">
      <t>ゲツ</t>
    </rPh>
    <phoneticPr fontId="3"/>
  </si>
  <si>
    <t>年</t>
    <rPh sb="0" eb="1">
      <t>ネン</t>
    </rPh>
    <phoneticPr fontId="3"/>
  </si>
  <si>
    <t>元号</t>
    <rPh sb="0" eb="2">
      <t>ゲンゴウ</t>
    </rPh>
    <phoneticPr fontId="3"/>
  </si>
  <si>
    <t>漢字</t>
    <rPh sb="0" eb="2">
      <t>カンジ</t>
    </rPh>
    <phoneticPr fontId="3"/>
  </si>
  <si>
    <t>ｶﾅ</t>
    <phoneticPr fontId="3"/>
  </si>
  <si>
    <t>備考</t>
    <rPh sb="0" eb="2">
      <t>ビコウ</t>
    </rPh>
    <phoneticPr fontId="3"/>
  </si>
  <si>
    <t>法人・団体の所在地
個人の住所</t>
    <rPh sb="0" eb="2">
      <t>ホウジン</t>
    </rPh>
    <rPh sb="3" eb="5">
      <t>ダンタイ</t>
    </rPh>
    <rPh sb="6" eb="9">
      <t>ショザイチ</t>
    </rPh>
    <rPh sb="10" eb="12">
      <t>コジン</t>
    </rPh>
    <rPh sb="13" eb="15">
      <t>ジュウショ</t>
    </rPh>
    <phoneticPr fontId="3"/>
  </si>
  <si>
    <t>法人・団体名・氏名</t>
    <rPh sb="0" eb="2">
      <t>ホウジン</t>
    </rPh>
    <rPh sb="3" eb="5">
      <t>ダンタイ</t>
    </rPh>
    <rPh sb="5" eb="6">
      <t>ナ</t>
    </rPh>
    <rPh sb="7" eb="9">
      <t>シメイ</t>
    </rPh>
    <phoneticPr fontId="3"/>
  </si>
  <si>
    <t>番号</t>
    <rPh sb="0" eb="2">
      <t>バンゴウ</t>
    </rPh>
    <phoneticPr fontId="3"/>
  </si>
  <si>
    <t>別紙</t>
    <rPh sb="0" eb="2">
      <t>ベッシ</t>
    </rPh>
    <phoneticPr fontId="3"/>
  </si>
  <si>
    <t>資料１</t>
    <rPh sb="0" eb="2">
      <t>シリョウ</t>
    </rPh>
    <phoneticPr fontId="2"/>
  </si>
  <si>
    <t>新設園への職員配置に伴い既存園からの配置換えも発生する場合は、既存園への影響等はあるのかなど既存園への配慮を視点に記載ください。
また、この配置換えに伴い利用者への影響、対応についても記載ください。</t>
    <rPh sb="0" eb="2">
      <t>シンセツ</t>
    </rPh>
    <rPh sb="2" eb="3">
      <t>エン</t>
    </rPh>
    <rPh sb="5" eb="7">
      <t>ショクイン</t>
    </rPh>
    <rPh sb="7" eb="9">
      <t>ハイチ</t>
    </rPh>
    <rPh sb="10" eb="11">
      <t>トモナ</t>
    </rPh>
    <rPh sb="12" eb="14">
      <t>キゾン</t>
    </rPh>
    <rPh sb="14" eb="15">
      <t>エン</t>
    </rPh>
    <rPh sb="18" eb="20">
      <t>ハイチ</t>
    </rPh>
    <rPh sb="20" eb="21">
      <t>ガ</t>
    </rPh>
    <rPh sb="23" eb="25">
      <t>ハッセイ</t>
    </rPh>
    <rPh sb="27" eb="29">
      <t>バアイ</t>
    </rPh>
    <rPh sb="31" eb="33">
      <t>キゾン</t>
    </rPh>
    <rPh sb="33" eb="34">
      <t>エン</t>
    </rPh>
    <rPh sb="36" eb="38">
      <t>エイキョウ</t>
    </rPh>
    <rPh sb="38" eb="39">
      <t>トウ</t>
    </rPh>
    <rPh sb="46" eb="48">
      <t>キゾン</t>
    </rPh>
    <rPh sb="48" eb="49">
      <t>エン</t>
    </rPh>
    <rPh sb="51" eb="53">
      <t>ハイリョ</t>
    </rPh>
    <rPh sb="54" eb="56">
      <t>シテン</t>
    </rPh>
    <rPh sb="57" eb="59">
      <t>キサイ</t>
    </rPh>
    <rPh sb="70" eb="72">
      <t>ハイチ</t>
    </rPh>
    <rPh sb="72" eb="73">
      <t>ガ</t>
    </rPh>
    <rPh sb="75" eb="76">
      <t>トモナ</t>
    </rPh>
    <rPh sb="77" eb="80">
      <t>リヨウシャ</t>
    </rPh>
    <rPh sb="82" eb="84">
      <t>エイキョウ</t>
    </rPh>
    <rPh sb="85" eb="87">
      <t>タイオウ</t>
    </rPh>
    <rPh sb="92" eb="94">
      <t>キサイ</t>
    </rPh>
    <phoneticPr fontId="3"/>
  </si>
  <si>
    <t>合　計</t>
    <rPh sb="0" eb="1">
      <t>ゴウ</t>
    </rPh>
    <rPh sb="2" eb="3">
      <t>ケイ</t>
    </rPh>
    <phoneticPr fontId="3"/>
  </si>
  <si>
    <t>寄付金</t>
    <rPh sb="0" eb="2">
      <t>キフ</t>
    </rPh>
    <rPh sb="2" eb="3">
      <t>キン</t>
    </rPh>
    <phoneticPr fontId="3"/>
  </si>
  <si>
    <t>自己資金</t>
    <rPh sb="0" eb="2">
      <t>ジコ</t>
    </rPh>
    <rPh sb="2" eb="4">
      <t>シキン</t>
    </rPh>
    <phoneticPr fontId="3"/>
  </si>
  <si>
    <t>利子</t>
    <rPh sb="0" eb="2">
      <t>リシ</t>
    </rPh>
    <phoneticPr fontId="3"/>
  </si>
  <si>
    <t>元金</t>
    <rPh sb="0" eb="2">
      <t>ガンキン</t>
    </rPh>
    <phoneticPr fontId="3"/>
  </si>
  <si>
    <t>償還年次</t>
    <rPh sb="0" eb="2">
      <t>ショウカン</t>
    </rPh>
    <rPh sb="2" eb="4">
      <t>ネンジ</t>
    </rPh>
    <phoneticPr fontId="3"/>
  </si>
  <si>
    <t>借入額</t>
    <rPh sb="0" eb="2">
      <t>カリイレ</t>
    </rPh>
    <rPh sb="2" eb="3">
      <t>ガク</t>
    </rPh>
    <phoneticPr fontId="3"/>
  </si>
  <si>
    <t>償還財源
合　　計</t>
    <rPh sb="0" eb="2">
      <t>ショウカン</t>
    </rPh>
    <rPh sb="2" eb="4">
      <t>ザイゲン</t>
    </rPh>
    <rPh sb="5" eb="6">
      <t>ガッ</t>
    </rPh>
    <rPh sb="8" eb="9">
      <t>ケイ</t>
    </rPh>
    <phoneticPr fontId="3"/>
  </si>
  <si>
    <t>償還財源</t>
    <rPh sb="0" eb="2">
      <t>ショウカン</t>
    </rPh>
    <rPh sb="2" eb="4">
      <t>ザイゲン</t>
    </rPh>
    <phoneticPr fontId="3"/>
  </si>
  <si>
    <t>年間償還
所要額
合　　計</t>
    <rPh sb="0" eb="2">
      <t>ネンカン</t>
    </rPh>
    <rPh sb="2" eb="4">
      <t>ショウカン</t>
    </rPh>
    <rPh sb="5" eb="7">
      <t>ショヨウ</t>
    </rPh>
    <rPh sb="7" eb="8">
      <t>ガク</t>
    </rPh>
    <rPh sb="9" eb="10">
      <t>ガッ</t>
    </rPh>
    <rPh sb="12" eb="13">
      <t>ケイ</t>
    </rPh>
    <phoneticPr fontId="3"/>
  </si>
  <si>
    <t>借入先</t>
    <rPh sb="0" eb="3">
      <t>カリイレサキ</t>
    </rPh>
    <phoneticPr fontId="3"/>
  </si>
  <si>
    <t>令和　年　月　日現在の役員</t>
    <rPh sb="0" eb="1">
      <t>レイ</t>
    </rPh>
    <rPh sb="1" eb="2">
      <t>ワ</t>
    </rPh>
    <rPh sb="3" eb="4">
      <t>ネン</t>
    </rPh>
    <rPh sb="5" eb="6">
      <t>ゲツ</t>
    </rPh>
    <rPh sb="7" eb="8">
      <t>ニチ</t>
    </rPh>
    <rPh sb="8" eb="10">
      <t>ゲンザイ</t>
    </rPh>
    <rPh sb="11" eb="13">
      <t>ヤクイン</t>
    </rPh>
    <phoneticPr fontId="3"/>
  </si>
  <si>
    <t>資料２</t>
    <rPh sb="0" eb="2">
      <t>シリョウ</t>
    </rPh>
    <phoneticPr fontId="2"/>
  </si>
  <si>
    <t>令和</t>
    <rPh sb="0" eb="2">
      <t>レイワ</t>
    </rPh>
    <phoneticPr fontId="2"/>
  </si>
  <si>
    <t>月</t>
    <rPh sb="0" eb="1">
      <t>ガツ</t>
    </rPh>
    <phoneticPr fontId="2"/>
  </si>
  <si>
    <t>年</t>
    <rPh sb="0" eb="1">
      <t>ネン</t>
    </rPh>
    <phoneticPr fontId="2"/>
  </si>
  <si>
    <t>住所</t>
    <rPh sb="0" eb="2">
      <t>ジュウショ</t>
    </rPh>
    <phoneticPr fontId="2"/>
  </si>
  <si>
    <t>生年月日</t>
    <rPh sb="0" eb="2">
      <t>セイネン</t>
    </rPh>
    <rPh sb="2" eb="4">
      <t>ガッピ</t>
    </rPh>
    <phoneticPr fontId="2"/>
  </si>
  <si>
    <t>代表者との関係</t>
    <rPh sb="0" eb="2">
      <t>ダイヒョウ</t>
    </rPh>
    <rPh sb="2" eb="3">
      <t>シャ</t>
    </rPh>
    <rPh sb="5" eb="7">
      <t>カンケイ</t>
    </rPh>
    <phoneticPr fontId="2"/>
  </si>
  <si>
    <t>現在の職業</t>
    <rPh sb="0" eb="2">
      <t>ゲンザイ</t>
    </rPh>
    <rPh sb="3" eb="5">
      <t>ショクギョウ</t>
    </rPh>
    <phoneticPr fontId="2"/>
  </si>
  <si>
    <t>～</t>
    <phoneticPr fontId="2"/>
  </si>
  <si>
    <t>〒</t>
    <phoneticPr fontId="2"/>
  </si>
  <si>
    <t>氏名</t>
    <rPh sb="0" eb="2">
      <t>フリガナ</t>
    </rPh>
    <phoneticPr fontId="2"/>
  </si>
  <si>
    <t>神奈川県横浜市中区港町１－１</t>
    <rPh sb="0" eb="4">
      <t>カナガワケン</t>
    </rPh>
    <rPh sb="4" eb="7">
      <t>ヨコハマシ</t>
    </rPh>
    <rPh sb="7" eb="9">
      <t>ナカク</t>
    </rPh>
    <rPh sb="9" eb="11">
      <t>ミナトチョウ</t>
    </rPh>
    <phoneticPr fontId="2"/>
  </si>
  <si>
    <t>日</t>
    <rPh sb="0" eb="1">
      <t>ニチ</t>
    </rPh>
    <phoneticPr fontId="2"/>
  </si>
  <si>
    <t>（社会福祉主事、会計士等の専門資格について記入してください。</t>
    <rPh sb="1" eb="3">
      <t>シャカイ</t>
    </rPh>
    <rPh sb="3" eb="5">
      <t>フクシ</t>
    </rPh>
    <rPh sb="5" eb="7">
      <t>シュジ</t>
    </rPh>
    <rPh sb="8" eb="10">
      <t>カイケイ</t>
    </rPh>
    <rPh sb="10" eb="11">
      <t>シ</t>
    </rPh>
    <rPh sb="11" eb="12">
      <t>トウ</t>
    </rPh>
    <rPh sb="13" eb="15">
      <t>センモン</t>
    </rPh>
    <rPh sb="15" eb="17">
      <t>シカク</t>
    </rPh>
    <rPh sb="21" eb="23">
      <t>キニュウ</t>
    </rPh>
    <phoneticPr fontId="2"/>
  </si>
  <si>
    <t>資格</t>
    <rPh sb="0" eb="2">
      <t>シカク</t>
    </rPh>
    <phoneticPr fontId="2"/>
  </si>
  <si>
    <t>※面接を受ける方は、面接時に顔写真付きの身分証明書をご持参ください。</t>
    <rPh sb="1" eb="3">
      <t>メンセツ</t>
    </rPh>
    <rPh sb="4" eb="5">
      <t>ウ</t>
    </rPh>
    <rPh sb="7" eb="8">
      <t>ホウ</t>
    </rPh>
    <rPh sb="10" eb="12">
      <t>メンセツ</t>
    </rPh>
    <rPh sb="12" eb="13">
      <t>ジ</t>
    </rPh>
    <rPh sb="14" eb="15">
      <t>カオ</t>
    </rPh>
    <rPh sb="15" eb="17">
      <t>シャシン</t>
    </rPh>
    <rPh sb="17" eb="18">
      <t>ツ</t>
    </rPh>
    <rPh sb="20" eb="22">
      <t>ミブン</t>
    </rPh>
    <rPh sb="22" eb="25">
      <t>ショウメイショ</t>
    </rPh>
    <rPh sb="27" eb="29">
      <t>ジサン</t>
    </rPh>
    <phoneticPr fontId="2"/>
  </si>
  <si>
    <t>親族</t>
    <rPh sb="0" eb="2">
      <t>シンゾク</t>
    </rPh>
    <phoneticPr fontId="2"/>
  </si>
  <si>
    <t>その他</t>
    <rPh sb="2" eb="3">
      <t>タ</t>
    </rPh>
    <phoneticPr fontId="2"/>
  </si>
  <si>
    <t>（</t>
    <phoneticPr fontId="2"/>
  </si>
  <si>
    <t>）</t>
    <phoneticPr fontId="2"/>
  </si>
  <si>
    <t>S</t>
  </si>
  <si>
    <t>H</t>
  </si>
  <si>
    <t>役職</t>
    <rPh sb="0" eb="2">
      <t>ヤクショク</t>
    </rPh>
    <phoneticPr fontId="2"/>
  </si>
  <si>
    <t>（</t>
    <phoneticPr fontId="2"/>
  </si>
  <si>
    <t>役員等履歴書</t>
    <rPh sb="0" eb="2">
      <t>ヤクイン</t>
    </rPh>
    <rPh sb="2" eb="3">
      <t>トウ</t>
    </rPh>
    <rPh sb="3" eb="6">
      <t>リレキショ</t>
    </rPh>
    <phoneticPr fontId="2"/>
  </si>
  <si>
    <t>役員等履歴書</t>
    <phoneticPr fontId="2"/>
  </si>
  <si>
    <t>役員等履歴書</t>
    <phoneticPr fontId="2"/>
  </si>
  <si>
    <t>役員等履歴書</t>
    <phoneticPr fontId="2"/>
  </si>
  <si>
    <t>役員等履歴書</t>
    <phoneticPr fontId="2"/>
  </si>
  <si>
    <t>横浜市長</t>
    <rPh sb="0" eb="4">
      <t>ヨコハマシチョウ</t>
    </rPh>
    <phoneticPr fontId="2"/>
  </si>
  <si>
    <t>所在地</t>
    <rPh sb="0" eb="3">
      <t>ショザイチ</t>
    </rPh>
    <phoneticPr fontId="2"/>
  </si>
  <si>
    <t>法人名</t>
    <rPh sb="0" eb="2">
      <t>ホウジン</t>
    </rPh>
    <rPh sb="2" eb="3">
      <t>メイ</t>
    </rPh>
    <phoneticPr fontId="2"/>
  </si>
  <si>
    <t>代表者職氏名：</t>
    <rPh sb="0" eb="3">
      <t>ダイヒョウシャ</t>
    </rPh>
    <rPh sb="3" eb="4">
      <t>ショク</t>
    </rPh>
    <rPh sb="4" eb="6">
      <t>シメイ</t>
    </rPh>
    <phoneticPr fontId="3"/>
  </si>
  <si>
    <t>申請者（別紙に記載する役員等を含む）が下記のいずれにも該当しないことを誓約します。</t>
  </si>
  <si>
    <t>記</t>
    <rPh sb="0" eb="1">
      <t>キ</t>
    </rPh>
    <phoneticPr fontId="2"/>
  </si>
  <si>
    <t>現住所</t>
    <rPh sb="0" eb="3">
      <t>ゲンジュウショ</t>
    </rPh>
    <phoneticPr fontId="3"/>
  </si>
  <si>
    <t>現在の職業</t>
    <rPh sb="0" eb="2">
      <t>ゲンザイ</t>
    </rPh>
    <rPh sb="3" eb="5">
      <t>ショクギョウ</t>
    </rPh>
    <phoneticPr fontId="3"/>
  </si>
  <si>
    <t>年月</t>
    <rPh sb="0" eb="2">
      <t>ネンゲツ</t>
    </rPh>
    <phoneticPr fontId="3"/>
  </si>
  <si>
    <t>期間</t>
    <rPh sb="0" eb="2">
      <t>キカン</t>
    </rPh>
    <phoneticPr fontId="3"/>
  </si>
  <si>
    <t>氏名</t>
    <rPh sb="0" eb="2">
      <t>フリガナ</t>
    </rPh>
    <phoneticPr fontId="3"/>
  </si>
  <si>
    <t>社会福祉法人○○会　○○保育園</t>
    <rPh sb="0" eb="2">
      <t>シャカイ</t>
    </rPh>
    <rPh sb="2" eb="4">
      <t>フクシ</t>
    </rPh>
    <rPh sb="4" eb="6">
      <t>ホウジン</t>
    </rPh>
    <rPh sb="8" eb="9">
      <t>カイ</t>
    </rPh>
    <rPh sb="12" eb="15">
      <t>ホイクエン</t>
    </rPh>
    <phoneticPr fontId="3"/>
  </si>
  <si>
    <t>職　歴（社会福祉事業等含む）</t>
    <rPh sb="0" eb="1">
      <t>ショク</t>
    </rPh>
    <rPh sb="2" eb="3">
      <t>レキ</t>
    </rPh>
    <rPh sb="4" eb="6">
      <t>シャカイ</t>
    </rPh>
    <rPh sb="6" eb="8">
      <t>フクシ</t>
    </rPh>
    <rPh sb="8" eb="10">
      <t>ジギョウ</t>
    </rPh>
    <rPh sb="10" eb="11">
      <t>トウ</t>
    </rPh>
    <rPh sb="11" eb="12">
      <t>フク</t>
    </rPh>
    <phoneticPr fontId="3"/>
  </si>
  <si>
    <t>（施設所在地・定員数・受入年齢）</t>
    <rPh sb="1" eb="3">
      <t>シセツ</t>
    </rPh>
    <rPh sb="3" eb="6">
      <t>ショザイチ</t>
    </rPh>
    <rPh sb="7" eb="10">
      <t>テイインスウ</t>
    </rPh>
    <rPh sb="11" eb="13">
      <t>ウケイレ</t>
    </rPh>
    <rPh sb="13" eb="15">
      <t>ネンレイ</t>
    </rPh>
    <phoneticPr fontId="3"/>
  </si>
  <si>
    <t>横浜市中区・60名・０～５歳</t>
    <rPh sb="0" eb="3">
      <t>ヨコハマシ</t>
    </rPh>
    <rPh sb="3" eb="5">
      <t>ナカク</t>
    </rPh>
    <rPh sb="8" eb="9">
      <t>メイ</t>
    </rPh>
    <rPh sb="13" eb="14">
      <t>サイ</t>
    </rPh>
    <phoneticPr fontId="2"/>
  </si>
  <si>
    <t>正規</t>
  </si>
  <si>
    <t>（その他の場合記載）</t>
    <rPh sb="3" eb="4">
      <t>タ</t>
    </rPh>
    <rPh sb="5" eb="7">
      <t>バアイ</t>
    </rPh>
    <rPh sb="7" eb="9">
      <t>キサイ</t>
    </rPh>
    <phoneticPr fontId="2"/>
  </si>
  <si>
    <t>常勤</t>
  </si>
  <si>
    <t>認可保育所</t>
  </si>
  <si>
    <t>無し</t>
    <rPh sb="0" eb="1">
      <t>ナ</t>
    </rPh>
    <phoneticPr fontId="3"/>
  </si>
  <si>
    <t>勤務形態</t>
    <rPh sb="0" eb="2">
      <t>キンム</t>
    </rPh>
    <rPh sb="2" eb="4">
      <t>ケイタイ</t>
    </rPh>
    <phoneticPr fontId="3"/>
  </si>
  <si>
    <t>雇用形態</t>
    <rPh sb="0" eb="2">
      <t>コヨウ</t>
    </rPh>
    <rPh sb="2" eb="4">
      <t>ケイタイ</t>
    </rPh>
    <phoneticPr fontId="3"/>
  </si>
  <si>
    <t>施設種別</t>
    <rPh sb="0" eb="2">
      <t>シセツ</t>
    </rPh>
    <rPh sb="2" eb="4">
      <t>シュベツ</t>
    </rPh>
    <phoneticPr fontId="3"/>
  </si>
  <si>
    <t>（園長、担当年齢等）　</t>
    <phoneticPr fontId="2"/>
  </si>
  <si>
    <t>担当業務</t>
    <rPh sb="0" eb="2">
      <t>タントウ</t>
    </rPh>
    <rPh sb="2" eb="4">
      <t>ギョウム</t>
    </rPh>
    <phoneticPr fontId="2"/>
  </si>
  <si>
    <t>231-0017</t>
    <phoneticPr fontId="2"/>
  </si>
  <si>
    <t xml:space="preserve">写真添付
</t>
    <rPh sb="0" eb="2">
      <t>シャシン</t>
    </rPh>
    <rPh sb="2" eb="4">
      <t>テンプ</t>
    </rPh>
    <phoneticPr fontId="2"/>
  </si>
  <si>
    <t>□</t>
  </si>
  <si>
    <t>社会福祉事業
 関係免許・資格等
（写しを添付）</t>
    <rPh sb="0" eb="2">
      <t>シャカイ</t>
    </rPh>
    <rPh sb="2" eb="4">
      <t>フクシ</t>
    </rPh>
    <rPh sb="4" eb="6">
      <t>ジギョウ</t>
    </rPh>
    <rPh sb="8" eb="10">
      <t>カンケイ</t>
    </rPh>
    <rPh sb="10" eb="12">
      <t>メンキョ</t>
    </rPh>
    <rPh sb="13" eb="15">
      <t>シカク</t>
    </rPh>
    <rPh sb="15" eb="16">
      <t>トウ</t>
    </rPh>
    <rPh sb="18" eb="19">
      <t>ウツ</t>
    </rPh>
    <rPh sb="21" eb="23">
      <t>テンプ</t>
    </rPh>
    <phoneticPr fontId="3"/>
  </si>
  <si>
    <t>その他・特記事項</t>
    <rPh sb="2" eb="3">
      <t>タ</t>
    </rPh>
    <rPh sb="4" eb="6">
      <t>トッキ</t>
    </rPh>
    <rPh sb="6" eb="8">
      <t>ジコウ</t>
    </rPh>
    <phoneticPr fontId="2"/>
  </si>
  <si>
    <t>保育士資格</t>
    <rPh sb="0" eb="3">
      <t>ホイクシ</t>
    </rPh>
    <rPh sb="3" eb="5">
      <t>シカク</t>
    </rPh>
    <phoneticPr fontId="2"/>
  </si>
  <si>
    <t>施設名</t>
    <rPh sb="0" eb="2">
      <t>シセツ</t>
    </rPh>
    <rPh sb="2" eb="3">
      <t>メイ</t>
    </rPh>
    <phoneticPr fontId="2"/>
  </si>
  <si>
    <t>（１）　保育方針・施設運営について</t>
    <phoneticPr fontId="2"/>
  </si>
  <si>
    <t>〇保育所保育指針内で求められる「施設長の責務」等を踏まえ、どのような運営をしたいと考えているか。</t>
    <phoneticPr fontId="2"/>
  </si>
  <si>
    <t>（２） 職員の育成方針について</t>
    <phoneticPr fontId="2"/>
  </si>
  <si>
    <t>〇保育の質向上のための園内外の研修や評価等について、どのような取り組みを行いたいと考えているか。</t>
  </si>
  <si>
    <t>（３）保護者・近隣との関係構築・苦情対応について</t>
  </si>
  <si>
    <t>〇保護者に対して、保育の意図や保育について相互理解を図るために考えていることはあるか。</t>
    <phoneticPr fontId="2"/>
  </si>
  <si>
    <t>（４）安全対策・防災について</t>
  </si>
  <si>
    <t>〇事故時や災害時の対応について、どのように職員に周知・徹底するか。</t>
  </si>
  <si>
    <t>また、苦情を受け付けた場合はどのような対応を考えているか。</t>
    <phoneticPr fontId="2"/>
  </si>
  <si>
    <t>屋外活動に関する計画書</t>
    <rPh sb="0" eb="2">
      <t>オクガイ</t>
    </rPh>
    <rPh sb="2" eb="4">
      <t>カツドウ</t>
    </rPh>
    <rPh sb="5" eb="6">
      <t>カン</t>
    </rPh>
    <rPh sb="8" eb="11">
      <t>ケイカクショ</t>
    </rPh>
    <phoneticPr fontId="2"/>
  </si>
  <si>
    <t>線</t>
    <rPh sb="0" eb="1">
      <t>セン</t>
    </rPh>
    <phoneticPr fontId="2"/>
  </si>
  <si>
    <t>駅</t>
    <rPh sb="0" eb="1">
      <t>エキ</t>
    </rPh>
    <phoneticPr fontId="2"/>
  </si>
  <si>
    <t>から徒歩</t>
    <rPh sb="2" eb="4">
      <t>トホ</t>
    </rPh>
    <phoneticPr fontId="2"/>
  </si>
  <si>
    <t>分</t>
    <rPh sb="0" eb="1">
      <t>フン</t>
    </rPh>
    <phoneticPr fontId="2"/>
  </si>
  <si>
    <t>（駅から約</t>
    <rPh sb="1" eb="2">
      <t>エキ</t>
    </rPh>
    <rPh sb="4" eb="5">
      <t>ヤク</t>
    </rPh>
    <phoneticPr fontId="2"/>
  </si>
  <si>
    <t>ｍ）</t>
    <phoneticPr fontId="2"/>
  </si>
  <si>
    <t>（バス停</t>
    <rPh sb="3" eb="4">
      <t>テイ</t>
    </rPh>
    <phoneticPr fontId="2"/>
  </si>
  <si>
    <t>から約</t>
    <rPh sb="2" eb="3">
      <t>ヤク</t>
    </rPh>
    <phoneticPr fontId="2"/>
  </si>
  <si>
    <t>定員構成</t>
    <rPh sb="0" eb="2">
      <t>テイイン</t>
    </rPh>
    <rPh sb="2" eb="4">
      <t>コウセイ</t>
    </rPh>
    <phoneticPr fontId="2"/>
  </si>
  <si>
    <t>屋外遊戯場に代わるべき場所の名称及び面積</t>
    <rPh sb="0" eb="2">
      <t>オクガイ</t>
    </rPh>
    <rPh sb="2" eb="4">
      <t>ユウギ</t>
    </rPh>
    <rPh sb="4" eb="5">
      <t>ジョウ</t>
    </rPh>
    <rPh sb="6" eb="7">
      <t>カ</t>
    </rPh>
    <rPh sb="11" eb="13">
      <t>バショ</t>
    </rPh>
    <rPh sb="14" eb="16">
      <t>メイショウ</t>
    </rPh>
    <rPh sb="16" eb="17">
      <t>オヨ</t>
    </rPh>
    <rPh sb="18" eb="20">
      <t>メンセキ</t>
    </rPh>
    <phoneticPr fontId="2"/>
  </si>
  <si>
    <t>保育所からの距離及び移動時間</t>
    <rPh sb="0" eb="2">
      <t>ホイク</t>
    </rPh>
    <rPh sb="2" eb="3">
      <t>ショ</t>
    </rPh>
    <rPh sb="6" eb="8">
      <t>キョリ</t>
    </rPh>
    <rPh sb="8" eb="9">
      <t>オヨ</t>
    </rPh>
    <rPh sb="10" eb="12">
      <t>イドウ</t>
    </rPh>
    <rPh sb="12" eb="14">
      <t>ジカン</t>
    </rPh>
    <phoneticPr fontId="2"/>
  </si>
  <si>
    <t>屋外活動にあたっての人員確保について</t>
    <rPh sb="0" eb="2">
      <t>オクガイ</t>
    </rPh>
    <rPh sb="2" eb="4">
      <t>カツドウ</t>
    </rPh>
    <rPh sb="10" eb="12">
      <t>ジンイン</t>
    </rPh>
    <rPh sb="12" eb="14">
      <t>カクホ</t>
    </rPh>
    <phoneticPr fontId="2"/>
  </si>
  <si>
    <t>０歳</t>
    <rPh sb="1" eb="2">
      <t>サイ</t>
    </rPh>
    <phoneticPr fontId="2"/>
  </si>
  <si>
    <t>１歳</t>
    <rPh sb="1" eb="2">
      <t>サイ</t>
    </rPh>
    <phoneticPr fontId="2"/>
  </si>
  <si>
    <t>乳児計</t>
    <rPh sb="0" eb="2">
      <t>ニュウジ</t>
    </rPh>
    <rPh sb="2" eb="3">
      <t>ケイ</t>
    </rPh>
    <phoneticPr fontId="2"/>
  </si>
  <si>
    <t>２歳</t>
    <rPh sb="1" eb="2">
      <t>サイ</t>
    </rPh>
    <phoneticPr fontId="2"/>
  </si>
  <si>
    <t>３歳</t>
    <rPh sb="1" eb="2">
      <t>サイ</t>
    </rPh>
    <phoneticPr fontId="2"/>
  </si>
  <si>
    <t>４歳</t>
    <rPh sb="1" eb="2">
      <t>サイ</t>
    </rPh>
    <phoneticPr fontId="2"/>
  </si>
  <si>
    <t>５歳</t>
    <rPh sb="1" eb="2">
      <t>サイ</t>
    </rPh>
    <phoneticPr fontId="2"/>
  </si>
  <si>
    <t>幼児計</t>
    <rPh sb="0" eb="2">
      <t>ヨウジ</t>
    </rPh>
    <rPh sb="2" eb="3">
      <t>ケイ</t>
    </rPh>
    <phoneticPr fontId="2"/>
  </si>
  <si>
    <t>合計</t>
    <rPh sb="0" eb="2">
      <t>ゴウケイ</t>
    </rPh>
    <phoneticPr fontId="2"/>
  </si>
  <si>
    <t>名称</t>
    <rPh sb="0" eb="2">
      <t>メイショウ</t>
    </rPh>
    <phoneticPr fontId="2"/>
  </si>
  <si>
    <t>㎡）</t>
    <phoneticPr fontId="2"/>
  </si>
  <si>
    <t>保育園から約</t>
    <rPh sb="0" eb="3">
      <t>ホイクエン</t>
    </rPh>
    <rPh sb="5" eb="6">
      <t>ヤク</t>
    </rPh>
    <phoneticPr fontId="2"/>
  </si>
  <si>
    <t>ｍ（園児が歩いて約</t>
    <rPh sb="2" eb="4">
      <t>エンジ</t>
    </rPh>
    <rPh sb="5" eb="6">
      <t>アル</t>
    </rPh>
    <rPh sb="8" eb="9">
      <t>ヤク</t>
    </rPh>
    <phoneticPr fontId="2"/>
  </si>
  <si>
    <t>分）</t>
    <rPh sb="0" eb="1">
      <t>フン</t>
    </rPh>
    <phoneticPr fontId="2"/>
  </si>
  <si>
    <t>（面積　約</t>
    <rPh sb="1" eb="3">
      <t>メンセキ</t>
    </rPh>
    <rPh sb="4" eb="5">
      <t>ヤク</t>
    </rPh>
    <phoneticPr fontId="2"/>
  </si>
  <si>
    <t>・追加人員</t>
    <rPh sb="1" eb="3">
      <t>ツイカ</t>
    </rPh>
    <rPh sb="3" eb="5">
      <t>ジンイン</t>
    </rPh>
    <phoneticPr fontId="2"/>
  </si>
  <si>
    <t>・勤務時間</t>
    <rPh sb="1" eb="3">
      <t>キンム</t>
    </rPh>
    <rPh sb="3" eb="5">
      <t>ジカン</t>
    </rPh>
    <phoneticPr fontId="2"/>
  </si>
  <si>
    <t>人</t>
    <rPh sb="0" eb="1">
      <t>ニン</t>
    </rPh>
    <phoneticPr fontId="2"/>
  </si>
  <si>
    <t>時</t>
    <rPh sb="0" eb="1">
      <t>ジ</t>
    </rPh>
    <phoneticPr fontId="2"/>
  </si>
  <si>
    <t>人）</t>
    <rPh sb="0" eb="1">
      <t>ニン</t>
    </rPh>
    <phoneticPr fontId="2"/>
  </si>
  <si>
    <t>分（</t>
    <rPh sb="0" eb="1">
      <t>ブン</t>
    </rPh>
    <phoneticPr fontId="2"/>
  </si>
  <si>
    <t>２　屋外遊戯場に代わるべき場所について</t>
  </si>
  <si>
    <t>屋外活動時の
トイレの利用について</t>
    <rPh sb="0" eb="2">
      <t>オクガイ</t>
    </rPh>
    <rPh sb="2" eb="4">
      <t>カツドウ</t>
    </rPh>
    <rPh sb="4" eb="5">
      <t>ジ</t>
    </rPh>
    <rPh sb="11" eb="13">
      <t>リヨウ</t>
    </rPh>
    <phoneticPr fontId="2"/>
  </si>
  <si>
    <t>分～</t>
    <rPh sb="0" eb="1">
      <t>ブン</t>
    </rPh>
    <phoneticPr fontId="2"/>
  </si>
  <si>
    <t>最寄りの鉄道駅</t>
    <rPh sb="4" eb="6">
      <t>テツドウ</t>
    </rPh>
    <rPh sb="6" eb="7">
      <t>エキ</t>
    </rPh>
    <phoneticPr fontId="2"/>
  </si>
  <si>
    <t>資料８</t>
    <rPh sb="0" eb="2">
      <t>シリョウ</t>
    </rPh>
    <phoneticPr fontId="2"/>
  </si>
  <si>
    <t>決算報告書チェックリスト</t>
    <rPh sb="0" eb="2">
      <t>ケッサン</t>
    </rPh>
    <rPh sb="2" eb="5">
      <t>ホウコクショ</t>
    </rPh>
    <phoneticPr fontId="2"/>
  </si>
  <si>
    <t>貸借対照表</t>
  </si>
  <si>
    <t>損益計算書</t>
    <phoneticPr fontId="2"/>
  </si>
  <si>
    <t>財産目録</t>
    <phoneticPr fontId="2"/>
  </si>
  <si>
    <t>販売費、一般管理費明細</t>
    <phoneticPr fontId="2"/>
  </si>
  <si>
    <t>製造原価報告書</t>
    <phoneticPr fontId="2"/>
  </si>
  <si>
    <t>売掛金（未収入金）の内訳書</t>
    <phoneticPr fontId="2"/>
  </si>
  <si>
    <t>借入金及び支払利息の内訳書</t>
    <phoneticPr fontId="2"/>
  </si>
  <si>
    <t>役員報酬手当及び人件費の内訳書</t>
    <phoneticPr fontId="2"/>
  </si>
  <si>
    <t>地代家賃等の内訳書</t>
    <phoneticPr fontId="2"/>
  </si>
  <si>
    <t>期）</t>
    <rPh sb="0" eb="1">
      <t>キ</t>
    </rPh>
    <phoneticPr fontId="2"/>
  </si>
  <si>
    <t>○年度</t>
    <rPh sb="1" eb="2">
      <t>ネン</t>
    </rPh>
    <rPh sb="2" eb="3">
      <t>ド</t>
    </rPh>
    <phoneticPr fontId="2"/>
  </si>
  <si>
    <t>旧</t>
    <rPh sb="0" eb="1">
      <t>キュウ</t>
    </rPh>
    <phoneticPr fontId="2"/>
  </si>
  <si>
    <t>新</t>
    <rPh sb="0" eb="1">
      <t>シン</t>
    </rPh>
    <phoneticPr fontId="2"/>
  </si>
  <si>
    <t>資料９</t>
    <rPh sb="0" eb="2">
      <t>シリョウ</t>
    </rPh>
    <phoneticPr fontId="2"/>
  </si>
  <si>
    <t>人員表</t>
    <rPh sb="0" eb="2">
      <t>ジンイン</t>
    </rPh>
    <rPh sb="2" eb="3">
      <t>ヒョウ</t>
    </rPh>
    <phoneticPr fontId="2"/>
  </si>
  <si>
    <t>（第</t>
    <rPh sb="1" eb="2">
      <t>ダイ</t>
    </rPh>
    <phoneticPr fontId="2"/>
  </si>
  <si>
    <t>第</t>
    <rPh sb="0" eb="1">
      <t>ダイ</t>
    </rPh>
    <phoneticPr fontId="2"/>
  </si>
  <si>
    <t>期</t>
    <rPh sb="0" eb="1">
      <t>キ</t>
    </rPh>
    <phoneticPr fontId="2"/>
  </si>
  <si>
    <t>月</t>
  </si>
  <si>
    <t>月～</t>
    <rPh sb="0" eb="1">
      <t>ガツ</t>
    </rPh>
    <phoneticPr fontId="2"/>
  </si>
  <si>
    <t>月決算</t>
    <rPh sb="0" eb="1">
      <t>ガツ</t>
    </rPh>
    <rPh sb="1" eb="3">
      <t>ケッサン</t>
    </rPh>
    <phoneticPr fontId="2"/>
  </si>
  <si>
    <t>常勤役員</t>
    <rPh sb="0" eb="2">
      <t>ジョウキン</t>
    </rPh>
    <rPh sb="2" eb="4">
      <t>ヤクイン</t>
    </rPh>
    <phoneticPr fontId="2"/>
  </si>
  <si>
    <t>常勤従業員</t>
    <rPh sb="0" eb="2">
      <t>ジョウキン</t>
    </rPh>
    <rPh sb="2" eb="5">
      <t>ジュウギョウイン</t>
    </rPh>
    <phoneticPr fontId="2"/>
  </si>
  <si>
    <t>非常勤従業員</t>
    <rPh sb="0" eb="3">
      <t>ヒジョウキン</t>
    </rPh>
    <rPh sb="3" eb="6">
      <t>ジュウギョウイン</t>
    </rPh>
    <phoneticPr fontId="2"/>
  </si>
  <si>
    <t>月</t>
    <phoneticPr fontId="2"/>
  </si>
  <si>
    <t>月</t>
    <phoneticPr fontId="2"/>
  </si>
  <si>
    <t>月</t>
    <phoneticPr fontId="2"/>
  </si>
  <si>
    <t>補助対象額</t>
    <rPh sb="0" eb="2">
      <t>ホジョ</t>
    </rPh>
    <rPh sb="2" eb="4">
      <t>タイショウ</t>
    </rPh>
    <rPh sb="4" eb="5">
      <t>ガク</t>
    </rPh>
    <phoneticPr fontId="2"/>
  </si>
  <si>
    <t>か月</t>
    <rPh sb="1" eb="2">
      <t>ツキ</t>
    </rPh>
    <phoneticPr fontId="2"/>
  </si>
  <si>
    <t>財源充当確認書</t>
    <rPh sb="0" eb="2">
      <t>ザイゲン</t>
    </rPh>
    <rPh sb="2" eb="4">
      <t>ジュウトウ</t>
    </rPh>
    <rPh sb="4" eb="7">
      <t>カクニンショ</t>
    </rPh>
    <phoneticPr fontId="2"/>
  </si>
  <si>
    <t>※該当するものに○</t>
    <rPh sb="1" eb="3">
      <t>ガイトウ</t>
    </rPh>
    <phoneticPr fontId="2"/>
  </si>
  <si>
    <t>法人預金</t>
    <rPh sb="0" eb="2">
      <t>ホウジン</t>
    </rPh>
    <rPh sb="2" eb="4">
      <t>ヨキン</t>
    </rPh>
    <phoneticPr fontId="2"/>
  </si>
  <si>
    <t>金融機関名</t>
    <rPh sb="0" eb="2">
      <t>キンユウ</t>
    </rPh>
    <rPh sb="2" eb="4">
      <t>キカン</t>
    </rPh>
    <rPh sb="4" eb="5">
      <t>メイ</t>
    </rPh>
    <phoneticPr fontId="2"/>
  </si>
  <si>
    <t>預金口座番号</t>
    <rPh sb="0" eb="2">
      <t>ヨキン</t>
    </rPh>
    <rPh sb="2" eb="4">
      <t>コウザ</t>
    </rPh>
    <rPh sb="4" eb="6">
      <t>バンゴウ</t>
    </rPh>
    <phoneticPr fontId="2"/>
  </si>
  <si>
    <t>口座名義人</t>
    <rPh sb="0" eb="2">
      <t>コウザ</t>
    </rPh>
    <rPh sb="2" eb="4">
      <t>メイギ</t>
    </rPh>
    <rPh sb="4" eb="5">
      <t>ジン</t>
    </rPh>
    <phoneticPr fontId="2"/>
  </si>
  <si>
    <t>充当金額</t>
    <rPh sb="0" eb="2">
      <t>ジュウトウ</t>
    </rPh>
    <rPh sb="2" eb="4">
      <t>キンガク</t>
    </rPh>
    <phoneticPr fontId="2"/>
  </si>
  <si>
    <t>番号</t>
    <rPh sb="0" eb="2">
      <t>バンゴウ</t>
    </rPh>
    <phoneticPr fontId="2"/>
  </si>
  <si>
    <t>銀行</t>
    <rPh sb="0" eb="2">
      <t>ギンコウ</t>
    </rPh>
    <phoneticPr fontId="2"/>
  </si>
  <si>
    <t>支店</t>
    <rPh sb="0" eb="2">
      <t>シテン</t>
    </rPh>
    <phoneticPr fontId="2"/>
  </si>
  <si>
    <t>整備に係る自己資金</t>
    <rPh sb="0" eb="2">
      <t>セイビ</t>
    </rPh>
    <rPh sb="3" eb="4">
      <t>カカ</t>
    </rPh>
    <rPh sb="5" eb="7">
      <t>ジコ</t>
    </rPh>
    <rPh sb="7" eb="9">
      <t>シキン</t>
    </rPh>
    <phoneticPr fontId="2"/>
  </si>
  <si>
    <t>年</t>
    <phoneticPr fontId="3"/>
  </si>
  <si>
    <t>月</t>
    <phoneticPr fontId="3"/>
  </si>
  <si>
    <t>日現在</t>
    <phoneticPr fontId="3"/>
  </si>
  <si>
    <t>令和</t>
    <rPh sb="0" eb="2">
      <t>レイワ</t>
    </rPh>
    <phoneticPr fontId="3"/>
  </si>
  <si>
    <t>横浜　太郎</t>
    <rPh sb="0" eb="2">
      <t>ヨコハマ</t>
    </rPh>
    <rPh sb="3" eb="5">
      <t>タロウ</t>
    </rPh>
    <phoneticPr fontId="2"/>
  </si>
  <si>
    <t>1</t>
    <phoneticPr fontId="2"/>
  </si>
  <si>
    <t>50</t>
    <phoneticPr fontId="2"/>
  </si>
  <si>
    <t>4</t>
    <phoneticPr fontId="2"/>
  </si>
  <si>
    <t>H</t>
    <phoneticPr fontId="2"/>
  </si>
  <si>
    <t>合計</t>
    <rPh sb="0" eb="2">
      <t>ゴウケイ</t>
    </rPh>
    <phoneticPr fontId="2"/>
  </si>
  <si>
    <t>　</t>
  </si>
  <si>
    <t>贈与契約書（参考）</t>
    <rPh sb="0" eb="2">
      <t>ゾウヨ</t>
    </rPh>
    <rPh sb="2" eb="5">
      <t>ケイヤクショ</t>
    </rPh>
    <rPh sb="6" eb="8">
      <t>サンコウ</t>
    </rPh>
    <phoneticPr fontId="2"/>
  </si>
  <si>
    <t>甲</t>
    <rPh sb="0" eb="1">
      <t>コウ</t>
    </rPh>
    <phoneticPr fontId="2"/>
  </si>
  <si>
    <t>氏名</t>
    <rPh sb="0" eb="2">
      <t>シメイ</t>
    </rPh>
    <phoneticPr fontId="2"/>
  </si>
  <si>
    <t>乙</t>
    <rPh sb="0" eb="1">
      <t>オツ</t>
    </rPh>
    <phoneticPr fontId="2"/>
  </si>
  <si>
    <t>（例）</t>
    <rPh sb="1" eb="2">
      <t>レイ</t>
    </rPh>
    <phoneticPr fontId="2"/>
  </si>
  <si>
    <t>（代表者代理人）</t>
    <rPh sb="1" eb="4">
      <t>ダイヒョウシャ</t>
    </rPh>
    <rPh sb="4" eb="7">
      <t>ダイリニン</t>
    </rPh>
    <phoneticPr fontId="2"/>
  </si>
  <si>
    <t>※甲が代表者である場合は、乙に代表者代理人を立てて、甲と乙が同一人にならないようにしてください。</t>
    <phoneticPr fontId="2"/>
  </si>
  <si>
    <t>代表者職氏名</t>
    <rPh sb="0" eb="2">
      <t>ダイヒョウ</t>
    </rPh>
    <rPh sb="2" eb="3">
      <t>シャ</t>
    </rPh>
    <rPh sb="3" eb="4">
      <t>ショク</t>
    </rPh>
    <rPh sb="4" eb="6">
      <t>シメイ</t>
    </rPh>
    <phoneticPr fontId="2"/>
  </si>
  <si>
    <t>補助基準額</t>
    <rPh sb="0" eb="2">
      <t>ホジョ</t>
    </rPh>
    <rPh sb="2" eb="4">
      <t>キジュン</t>
    </rPh>
    <rPh sb="4" eb="5">
      <t>ガク</t>
    </rPh>
    <phoneticPr fontId="2"/>
  </si>
  <si>
    <t>補助率</t>
    <rPh sb="0" eb="2">
      <t>ホジョ</t>
    </rPh>
    <rPh sb="2" eb="3">
      <t>リツ</t>
    </rPh>
    <phoneticPr fontId="2"/>
  </si>
  <si>
    <r>
      <rPr>
        <b/>
        <sz val="10"/>
        <rFont val="ＭＳ Ｐゴシック"/>
        <family val="3"/>
        <charset val="128"/>
        <scheme val="minor"/>
      </rPr>
      <t>略歴</t>
    </r>
    <r>
      <rPr>
        <sz val="10"/>
        <rFont val="ＭＳ Ｐゴシック"/>
        <family val="3"/>
        <charset val="128"/>
        <scheme val="minor"/>
      </rPr>
      <t xml:space="preserve">
（保育所・幼稚園での勤務歴がある場合は、
認可・認可外の別も
記入してください。）</t>
    </r>
    <rPh sb="0" eb="2">
      <t>リャクレキ</t>
    </rPh>
    <rPh sb="5" eb="7">
      <t>ホイク</t>
    </rPh>
    <rPh sb="7" eb="8">
      <t>ショ</t>
    </rPh>
    <rPh sb="9" eb="12">
      <t>ヨウチエン</t>
    </rPh>
    <rPh sb="14" eb="16">
      <t>キンム</t>
    </rPh>
    <rPh sb="16" eb="17">
      <t>レキ</t>
    </rPh>
    <rPh sb="20" eb="22">
      <t>バアイ</t>
    </rPh>
    <rPh sb="25" eb="27">
      <t>ニンカ</t>
    </rPh>
    <rPh sb="28" eb="30">
      <t>ニンカ</t>
    </rPh>
    <rPh sb="30" eb="31">
      <t>ガイ</t>
    </rPh>
    <rPh sb="32" eb="33">
      <t>ベツ</t>
    </rPh>
    <rPh sb="35" eb="37">
      <t>キニュウ</t>
    </rPh>
    <phoneticPr fontId="2"/>
  </si>
  <si>
    <r>
      <rPr>
        <b/>
        <sz val="10"/>
        <rFont val="ＭＳ Ｐゴシック"/>
        <family val="3"/>
        <charset val="128"/>
        <scheme val="minor"/>
      </rPr>
      <t>その他
社会福祉関係
活動歴</t>
    </r>
    <r>
      <rPr>
        <sz val="10"/>
        <rFont val="ＭＳ Ｐゴシック"/>
        <family val="3"/>
        <charset val="128"/>
        <scheme val="minor"/>
      </rPr>
      <t xml:space="preserve">
（町内会長、民生委員等の活動歴もあれば記入してください。</t>
    </r>
    <rPh sb="2" eb="3">
      <t>タ</t>
    </rPh>
    <rPh sb="4" eb="6">
      <t>シャカイ</t>
    </rPh>
    <rPh sb="6" eb="8">
      <t>フクシ</t>
    </rPh>
    <rPh sb="8" eb="10">
      <t>カンケイ</t>
    </rPh>
    <rPh sb="11" eb="13">
      <t>カツドウ</t>
    </rPh>
    <rPh sb="13" eb="14">
      <t>レキ</t>
    </rPh>
    <rPh sb="17" eb="19">
      <t>チョウナイ</t>
    </rPh>
    <rPh sb="19" eb="21">
      <t>カイチョウ</t>
    </rPh>
    <rPh sb="22" eb="24">
      <t>ミンセイ</t>
    </rPh>
    <rPh sb="24" eb="26">
      <t>イイン</t>
    </rPh>
    <rPh sb="26" eb="27">
      <t>トウ</t>
    </rPh>
    <rPh sb="28" eb="30">
      <t>カツドウ</t>
    </rPh>
    <rPh sb="30" eb="31">
      <t>レキ</t>
    </rPh>
    <rPh sb="35" eb="37">
      <t>キニュウ</t>
    </rPh>
    <phoneticPr fontId="2"/>
  </si>
  <si>
    <t>令和</t>
    <rPh sb="0" eb="2">
      <t>レイワ</t>
    </rPh>
    <phoneticPr fontId="2" alignment="distributed"/>
  </si>
  <si>
    <t>年</t>
    <rPh sb="0" eb="1">
      <t>ネン</t>
    </rPh>
    <phoneticPr fontId="2" alignment="distributed"/>
  </si>
  <si>
    <t>月</t>
    <rPh sb="0" eb="1">
      <t>ガツ</t>
    </rPh>
    <phoneticPr fontId="2" alignment="distributed"/>
  </si>
  <si>
    <t>日</t>
    <rPh sb="0" eb="1">
      <t>ニチ</t>
    </rPh>
    <phoneticPr fontId="2" alignment="distributed"/>
  </si>
  <si>
    <t>基準額</t>
    <rPh sb="0" eb="2">
      <t>キジュン</t>
    </rPh>
    <rPh sb="2" eb="3">
      <t>ガク</t>
    </rPh>
    <phoneticPr fontId="2"/>
  </si>
  <si>
    <t>休憩室分</t>
    <rPh sb="0" eb="3">
      <t>キュウケイシツ</t>
    </rPh>
    <rPh sb="3" eb="4">
      <t>ブン</t>
    </rPh>
    <phoneticPr fontId="2"/>
  </si>
  <si>
    <t>基準面積確保</t>
    <rPh sb="0" eb="2">
      <t>キジュン</t>
    </rPh>
    <rPh sb="2" eb="4">
      <t>メンセキ</t>
    </rPh>
    <rPh sb="4" eb="6">
      <t>カクホ</t>
    </rPh>
    <phoneticPr fontId="2"/>
  </si>
  <si>
    <t>基準面積未満</t>
    <rPh sb="0" eb="2">
      <t>キジュン</t>
    </rPh>
    <rPh sb="2" eb="4">
      <t>メンセキ</t>
    </rPh>
    <rPh sb="4" eb="6">
      <t>ミマン</t>
    </rPh>
    <phoneticPr fontId="2"/>
  </si>
  <si>
    <t>備品（１）</t>
    <rPh sb="0" eb="2">
      <t>ビヒン</t>
    </rPh>
    <phoneticPr fontId="2"/>
  </si>
  <si>
    <t>備品（２）</t>
    <rPh sb="0" eb="2">
      <t>ビヒン</t>
    </rPh>
    <phoneticPr fontId="2"/>
  </si>
  <si>
    <t>補助対象上限</t>
    <rPh sb="0" eb="2">
      <t>ホジョ</t>
    </rPh>
    <rPh sb="2" eb="4">
      <t>タイショウ</t>
    </rPh>
    <rPh sb="4" eb="6">
      <t>ジョウゲン</t>
    </rPh>
    <phoneticPr fontId="2"/>
  </si>
  <si>
    <t>補助対象額</t>
  </si>
  <si>
    <t>備考</t>
    <rPh sb="0" eb="2">
      <t>ビコウ</t>
    </rPh>
    <phoneticPr fontId="2"/>
  </si>
  <si>
    <t>工事監理費</t>
  </si>
  <si>
    <t>上限</t>
    <rPh sb="0" eb="2">
      <t>ジョウゲン</t>
    </rPh>
    <phoneticPr fontId="2"/>
  </si>
  <si>
    <t>工事費の2.6％</t>
    <phoneticPr fontId="2"/>
  </si>
  <si>
    <t>対象額</t>
    <rPh sb="0" eb="2">
      <t>タイショウ</t>
    </rPh>
    <rPh sb="2" eb="3">
      <t>ガク</t>
    </rPh>
    <phoneticPr fontId="2"/>
  </si>
  <si>
    <t>備品費（２）
※休憩室等用</t>
    <rPh sb="8" eb="11">
      <t>キュウケイシツ</t>
    </rPh>
    <rPh sb="11" eb="12">
      <t>トウ</t>
    </rPh>
    <rPh sb="12" eb="13">
      <t>ヨウ</t>
    </rPh>
    <phoneticPr fontId="2"/>
  </si>
  <si>
    <t>計</t>
  </si>
  <si>
    <t>※千円未満切捨て</t>
    <rPh sb="1" eb="3">
      <t>センエン</t>
    </rPh>
    <rPh sb="3" eb="5">
      <t>ミマン</t>
    </rPh>
    <rPh sb="5" eb="7">
      <t>キリス</t>
    </rPh>
    <phoneticPr fontId="2"/>
  </si>
  <si>
    <t>２　整備期間中の賃借料</t>
    <rPh sb="2" eb="4">
      <t>セイビ</t>
    </rPh>
    <rPh sb="4" eb="6">
      <t>キカン</t>
    </rPh>
    <rPh sb="6" eb="7">
      <t>チュウ</t>
    </rPh>
    <rPh sb="8" eb="11">
      <t>チンシャクリョウ</t>
    </rPh>
    <phoneticPr fontId="2"/>
  </si>
  <si>
    <t>日／</t>
    <rPh sb="0" eb="1">
      <t>ニチ</t>
    </rPh>
    <phoneticPr fontId="2"/>
  </si>
  <si>
    <t>日間</t>
    <rPh sb="0" eb="1">
      <t>ニチ</t>
    </rPh>
    <rPh sb="1" eb="2">
      <t>カン</t>
    </rPh>
    <phoneticPr fontId="2"/>
  </si>
  <si>
    <t>計</t>
    <rPh sb="0" eb="1">
      <t>ケイ</t>
    </rPh>
    <phoneticPr fontId="2"/>
  </si>
  <si>
    <t>施設名：</t>
    <rPh sb="0" eb="2">
      <t>シセツ</t>
    </rPh>
    <rPh sb="2" eb="3">
      <t>メイ</t>
    </rPh>
    <phoneticPr fontId="2"/>
  </si>
  <si>
    <t>１　工事費等</t>
    <rPh sb="2" eb="5">
      <t>コウジヒ</t>
    </rPh>
    <rPh sb="4" eb="5">
      <t>ヒ</t>
    </rPh>
    <rPh sb="5" eb="6">
      <t>トウ</t>
    </rPh>
    <phoneticPr fontId="2"/>
  </si>
  <si>
    <t>対象額</t>
    <rPh sb="0" eb="3">
      <t>タイショウガク</t>
    </rPh>
    <phoneticPr fontId="2"/>
  </si>
  <si>
    <t>実支出額と上限額を比較し少ない方</t>
    <rPh sb="0" eb="3">
      <t>ジツシシュツ</t>
    </rPh>
    <rPh sb="3" eb="4">
      <t>ガク</t>
    </rPh>
    <phoneticPr fontId="2"/>
  </si>
  <si>
    <t>備品費（１）</t>
    <phoneticPr fontId="2"/>
  </si>
  <si>
    <t>＝ア</t>
    <phoneticPr fontId="2"/>
  </si>
  <si>
    <t>＝イ</t>
    <phoneticPr fontId="2"/>
  </si>
  <si>
    <t>アとイを比較し少ない方</t>
    <rPh sb="4" eb="6">
      <t>ヒカク</t>
    </rPh>
    <rPh sb="7" eb="8">
      <t>スク</t>
    </rPh>
    <rPh sb="10" eb="11">
      <t>ホウ</t>
    </rPh>
    <phoneticPr fontId="2"/>
  </si>
  <si>
    <t>×３／４</t>
    <phoneticPr fontId="2"/>
  </si>
  <si>
    <t>➀　補助金額</t>
    <rPh sb="2" eb="4">
      <t>ホジョ</t>
    </rPh>
    <rPh sb="4" eb="6">
      <t>キンガク</t>
    </rPh>
    <phoneticPr fontId="2"/>
  </si>
  <si>
    <t>月額賃借料</t>
    <rPh sb="0" eb="2">
      <t>ゲツガク</t>
    </rPh>
    <rPh sb="2" eb="5">
      <t>チンシャクリョウ</t>
    </rPh>
    <phoneticPr fontId="2"/>
  </si>
  <si>
    <t>➁　補助金額</t>
    <rPh sb="2" eb="4">
      <t>ホジョ</t>
    </rPh>
    <rPh sb="4" eb="6">
      <t>キンガク</t>
    </rPh>
    <phoneticPr fontId="2"/>
  </si>
  <si>
    <t>保育所の設置場所</t>
    <rPh sb="4" eb="6">
      <t>セッチ</t>
    </rPh>
    <rPh sb="6" eb="8">
      <t>バショ</t>
    </rPh>
    <phoneticPr fontId="2"/>
  </si>
  <si>
    <t>保育所の名称</t>
    <phoneticPr fontId="2"/>
  </si>
  <si>
    <t>からバス</t>
    <phoneticPr fontId="2"/>
  </si>
  <si>
    <t>ｍ）</t>
    <phoneticPr fontId="2"/>
  </si>
  <si>
    <t>※園児の徒歩60ｍ／分とし、５分以内（300ｍ以内）であること。</t>
    <phoneticPr fontId="2"/>
  </si>
  <si>
    <r>
      <t>（１）以下の内容が記載された地図等の必要書類を提出してください。
　</t>
    </r>
    <r>
      <rPr>
        <b/>
        <sz val="10"/>
        <rFont val="ＭＳ Ｐゴシック"/>
        <family val="3"/>
        <charset val="128"/>
        <scheme val="minor"/>
      </rPr>
      <t>ア　移動ルートを記載した地図</t>
    </r>
    <r>
      <rPr>
        <sz val="10"/>
        <rFont val="ＭＳ Ｐゴシック"/>
        <family val="3"/>
        <charset val="128"/>
        <scheme val="minor"/>
      </rPr>
      <t xml:space="preserve">
　　＊保育所の場所、屋外遊戯場に代わるべき場所、最寄り駅がわかるようにしてください。
　　＊移動ルートを赤線で記入してください。
　　＊歩道の有無、信号の場所など周辺状況がわかるよう具体的に記入してください。
</t>
    </r>
    <r>
      <rPr>
        <b/>
        <sz val="10"/>
        <rFont val="ＭＳ Ｐゴシック"/>
        <family val="3"/>
        <charset val="128"/>
        <scheme val="minor"/>
      </rPr>
      <t>　イ　屋外遊戯場に代わるべき場所の遊具と人員の配置図</t>
    </r>
    <r>
      <rPr>
        <sz val="10"/>
        <rFont val="ＭＳ Ｐゴシック"/>
        <family val="3"/>
        <charset val="128"/>
        <scheme val="minor"/>
      </rPr>
      <t xml:space="preserve">
　　＊実際の公園等の遊具配置及び出入り口がわかるようにしてください。（写真添付）
　　＊職員の配置場所について記入してください。
　　＊周辺道路の車両通行方向及び概ねの交通量について記入してください。
（２）保育所周辺のお散歩マップ（上記屋外遊戯場に代わるべき場所を含む周辺の公園等）
　　＊園からの移動ルートと概ねの距離、移動時間を記入してください。
　　＊周辺公園の出入り口・遊具・トイレ・水飲み場等、様子がわかる写真を貼付してください。</t>
    </r>
    <phoneticPr fontId="2"/>
  </si>
  <si>
    <t>（１）ア　移動ルートを記載した地図</t>
  </si>
  <si>
    <t>＊保育所の場所、屋外遊戯場に代わるべき場所、最寄り駅がわかるようにしてください。</t>
    <phoneticPr fontId="2"/>
  </si>
  <si>
    <t>＊移動ルートを赤線で記入してください。</t>
    <phoneticPr fontId="2"/>
  </si>
  <si>
    <t>＊歩道の有無、信号の場所など周辺状況がわかるよう具体的に記入してください。</t>
    <phoneticPr fontId="2"/>
  </si>
  <si>
    <t>現地写真①</t>
    <rPh sb="0" eb="2">
      <t>ゲンチ</t>
    </rPh>
    <rPh sb="2" eb="4">
      <t>シャシン</t>
    </rPh>
    <phoneticPr fontId="2"/>
  </si>
  <si>
    <t>※歩道の状況がわかる写真を貼付のうえ、</t>
    <phoneticPr fontId="2"/>
  </si>
  <si>
    <t>文章でも記載。</t>
    <phoneticPr fontId="2"/>
  </si>
  <si>
    <t>現地写真②</t>
    <rPh sb="0" eb="2">
      <t>ゲンチ</t>
    </rPh>
    <rPh sb="2" eb="4">
      <t>シャシン</t>
    </rPh>
    <phoneticPr fontId="2"/>
  </si>
  <si>
    <t>※交差点については、横断歩道・信号の有無</t>
    <phoneticPr fontId="2"/>
  </si>
  <si>
    <t>がわかる写真を貼付のうえ、文章でも記載。</t>
    <phoneticPr fontId="2"/>
  </si>
  <si>
    <r>
      <t>（１）イ</t>
    </r>
    <r>
      <rPr>
        <b/>
        <sz val="12"/>
        <color theme="1"/>
        <rFont val="ＭＳ 明朝"/>
        <family val="1"/>
        <charset val="128"/>
      </rPr>
      <t>　</t>
    </r>
    <r>
      <rPr>
        <b/>
        <sz val="12"/>
        <color theme="1"/>
        <rFont val="ＭＳ ゴシック"/>
        <family val="3"/>
        <charset val="128"/>
      </rPr>
      <t>屋外遊戯場に代わるべき場所の遊具と人員の配置図</t>
    </r>
  </si>
  <si>
    <t>＊実際の公園等の遊具配置及び出入り口がわかるようにしてください。（写真添付）</t>
  </si>
  <si>
    <t>＊職員の配置場所について記入してください。</t>
  </si>
  <si>
    <t>＊周辺道路の車両通行方向及び概ねの交通量について記入してください。</t>
  </si>
  <si>
    <t>①公園出入口</t>
    <rPh sb="1" eb="3">
      <t>コウエン</t>
    </rPh>
    <rPh sb="3" eb="4">
      <t>デ</t>
    </rPh>
    <rPh sb="4" eb="6">
      <t>イリグチ</t>
    </rPh>
    <phoneticPr fontId="2"/>
  </si>
  <si>
    <t>②公園出入口</t>
    <rPh sb="1" eb="3">
      <t>コウエン</t>
    </rPh>
    <rPh sb="3" eb="6">
      <t>デイリグチ</t>
    </rPh>
    <phoneticPr fontId="2"/>
  </si>
  <si>
    <t>③遊具</t>
    <rPh sb="1" eb="3">
      <t>ユウグ</t>
    </rPh>
    <phoneticPr fontId="2"/>
  </si>
  <si>
    <t>④トイレ・水飲み場</t>
    <rPh sb="5" eb="7">
      <t>ミズノ</t>
    </rPh>
    <rPh sb="8" eb="9">
      <t>バ</t>
    </rPh>
    <phoneticPr fontId="2"/>
  </si>
  <si>
    <t>⑤トイレ・水飲み場</t>
    <rPh sb="5" eb="7">
      <t>ミズノ</t>
    </rPh>
    <rPh sb="8" eb="9">
      <t>バ</t>
    </rPh>
    <phoneticPr fontId="2"/>
  </si>
  <si>
    <t>※当該公園に水飲み場・トイレがない場合は、対応について記載</t>
  </si>
  <si>
    <r>
      <t>職員配置について（図中</t>
    </r>
    <r>
      <rPr>
        <b/>
        <u/>
        <sz val="12"/>
        <color rgb="FFFF0000"/>
        <rFont val="ＭＳ 明朝"/>
        <family val="1"/>
        <charset val="128"/>
      </rPr>
      <t>★</t>
    </r>
    <r>
      <rPr>
        <b/>
        <u/>
        <sz val="12"/>
        <color theme="1"/>
        <rFont val="ＭＳ 明朝"/>
        <family val="1"/>
        <charset val="128"/>
      </rPr>
      <t>）</t>
    </r>
  </si>
  <si>
    <t>(記載例）出入り口・遊具前には必ず職員を配置する。その他、園児数によって追加で職員を配置。</t>
    <rPh sb="1" eb="3">
      <t>キサイ</t>
    </rPh>
    <rPh sb="3" eb="4">
      <t>レイ</t>
    </rPh>
    <phoneticPr fontId="2"/>
  </si>
  <si>
    <t>周辺道路の車両通行方向及び概ねの交通量について</t>
  </si>
  <si>
    <t>（記載例）東側道路は４車線、北側道路は３車線であり、交通量はいずれも多い。（10分間で●台程度）</t>
    <phoneticPr fontId="2"/>
  </si>
  <si>
    <t>（２）保育所周辺のお散歩マップ</t>
    <phoneticPr fontId="2"/>
  </si>
  <si>
    <t>（上記屋外遊戯場に代わるべき場所を含む周辺の公園等）</t>
    <phoneticPr fontId="2"/>
  </si>
  <si>
    <t>＊園からの移動ルートと概ねの距離、移動時間を記入してください。</t>
  </si>
  <si>
    <t>＊周辺公園の出入り口・遊具・トイレ・水飲み場等、様子がわかる写真を貼付してください。</t>
    <phoneticPr fontId="2"/>
  </si>
  <si>
    <t>周辺公園内の様子がわかる写真</t>
  </si>
  <si>
    <t>扇町公園</t>
    <rPh sb="0" eb="2">
      <t>オウギマチ</t>
    </rPh>
    <rPh sb="2" eb="4">
      <t>コウエン</t>
    </rPh>
    <phoneticPr fontId="2"/>
  </si>
  <si>
    <t>日ノ出川公園</t>
    <rPh sb="0" eb="1">
      <t>ヒ</t>
    </rPh>
    <rPh sb="3" eb="4">
      <t>ガワ</t>
    </rPh>
    <rPh sb="4" eb="6">
      <t>コウエン</t>
    </rPh>
    <phoneticPr fontId="2"/>
  </si>
  <si>
    <t>写真貼付</t>
    <rPh sb="0" eb="2">
      <t>シャシン</t>
    </rPh>
    <rPh sb="2" eb="3">
      <t>ハ</t>
    </rPh>
    <rPh sb="3" eb="4">
      <t>ツ</t>
    </rPh>
    <phoneticPr fontId="2"/>
  </si>
  <si>
    <t>印</t>
    <rPh sb="0" eb="1">
      <t>イン</t>
    </rPh>
    <phoneticPr fontId="2"/>
  </si>
  <si>
    <t>0歳児無し</t>
    <rPh sb="1" eb="3">
      <t>サイジ</t>
    </rPh>
    <rPh sb="3" eb="4">
      <t>ナ</t>
    </rPh>
    <phoneticPr fontId="2"/>
  </si>
  <si>
    <t>（１）補助基準額の上限の算出</t>
    <rPh sb="3" eb="8">
      <t>ホジョキジュンガク</t>
    </rPh>
    <rPh sb="9" eb="11">
      <t>ジョウゲン</t>
    </rPh>
    <rPh sb="12" eb="14">
      <t>サンシュツ</t>
    </rPh>
    <phoneticPr fontId="2"/>
  </si>
  <si>
    <t>①基本補助額</t>
    <rPh sb="1" eb="3">
      <t>キホン</t>
    </rPh>
    <rPh sb="3" eb="5">
      <t>ホジョ</t>
    </rPh>
    <rPh sb="5" eb="6">
      <t>ガク</t>
    </rPh>
    <phoneticPr fontId="2"/>
  </si>
  <si>
    <t>②０歳児未設定加算</t>
    <rPh sb="2" eb="3">
      <t>サイ</t>
    </rPh>
    <rPh sb="3" eb="4">
      <t>ジ</t>
    </rPh>
    <rPh sb="4" eb="7">
      <t>ミセッテイ</t>
    </rPh>
    <rPh sb="7" eb="9">
      <t>カサン</t>
    </rPh>
    <phoneticPr fontId="2"/>
  </si>
  <si>
    <t>０歳児定員無し</t>
    <rPh sb="1" eb="3">
      <t>サイジ</t>
    </rPh>
    <rPh sb="3" eb="5">
      <t>テイイン</t>
    </rPh>
    <rPh sb="5" eb="6">
      <t>ナ</t>
    </rPh>
    <phoneticPr fontId="2"/>
  </si>
  <si>
    <t>－</t>
    <phoneticPr fontId="2"/>
  </si>
  <si>
    <t>①～③の補助基準額の合計</t>
    <rPh sb="4" eb="6">
      <t>ホジョ</t>
    </rPh>
    <rPh sb="6" eb="8">
      <t>キジュン</t>
    </rPh>
    <rPh sb="8" eb="9">
      <t>ガク</t>
    </rPh>
    <rPh sb="10" eb="12">
      <t>ゴウケイ</t>
    </rPh>
    <phoneticPr fontId="2"/>
  </si>
  <si>
    <t>　</t>
    <phoneticPr fontId="2"/>
  </si>
  <si>
    <t>（２）補助金額の算出</t>
    <rPh sb="3" eb="5">
      <t>ホジョ</t>
    </rPh>
    <rPh sb="5" eb="7">
      <t>キンガク</t>
    </rPh>
    <rPh sb="8" eb="10">
      <t>サンシュツ</t>
    </rPh>
    <phoneticPr fontId="2"/>
  </si>
  <si>
    <t>補助金額（➀＋➁）</t>
    <rPh sb="0" eb="2">
      <t>ホジョ</t>
    </rPh>
    <rPh sb="2" eb="4">
      <t>キンガク</t>
    </rPh>
    <phoneticPr fontId="2"/>
  </si>
  <si>
    <t>０歳児定員有り</t>
    <rPh sb="1" eb="3">
      <t>サイジ</t>
    </rPh>
    <rPh sb="3" eb="5">
      <t>テイイン</t>
    </rPh>
    <rPh sb="5" eb="6">
      <t>ア</t>
    </rPh>
    <phoneticPr fontId="2"/>
  </si>
  <si>
    <t>定員数</t>
    <rPh sb="0" eb="3">
      <t>テイインスウ</t>
    </rPh>
    <phoneticPr fontId="2"/>
  </si>
  <si>
    <t>誓約書</t>
    <phoneticPr fontId="2"/>
  </si>
  <si>
    <t>資料７</t>
    <rPh sb="0" eb="2">
      <t>シリョウ</t>
    </rPh>
    <phoneticPr fontId="2"/>
  </si>
  <si>
    <t>役職従事年数</t>
    <rPh sb="0" eb="6">
      <t>ヤクショクジュウジネンスウ</t>
    </rPh>
    <phoneticPr fontId="2"/>
  </si>
  <si>
    <t>施設長</t>
    <rPh sb="0" eb="3">
      <t>シセツチョウ</t>
    </rPh>
    <phoneticPr fontId="2"/>
  </si>
  <si>
    <t>保育責任者</t>
    <rPh sb="0" eb="5">
      <t>ホイクセキニンシャ</t>
    </rPh>
    <phoneticPr fontId="2"/>
  </si>
  <si>
    <t>主任保育士</t>
    <rPh sb="0" eb="5">
      <t>シュニンホイクシ</t>
    </rPh>
    <phoneticPr fontId="2"/>
  </si>
  <si>
    <t>主幹教諭</t>
    <rPh sb="0" eb="4">
      <t>シュカンキョウユ</t>
    </rPh>
    <phoneticPr fontId="2"/>
  </si>
  <si>
    <t>合計年</t>
    <rPh sb="0" eb="2">
      <t>ゴウケイ</t>
    </rPh>
    <rPh sb="2" eb="3">
      <t>ネン</t>
    </rPh>
    <phoneticPr fontId="2"/>
  </si>
  <si>
    <t>合計月</t>
    <rPh sb="0" eb="2">
      <t>ゴウケイ</t>
    </rPh>
    <rPh sb="2" eb="3">
      <t>ツキ</t>
    </rPh>
    <phoneticPr fontId="2"/>
  </si>
  <si>
    <t>換算後年</t>
    <rPh sb="0" eb="3">
      <t>カンサンゴ</t>
    </rPh>
    <rPh sb="3" eb="4">
      <t>ネン</t>
    </rPh>
    <phoneticPr fontId="2"/>
  </si>
  <si>
    <t>換算後月</t>
    <rPh sb="0" eb="3">
      <t>カンサンゴ</t>
    </rPh>
    <rPh sb="3" eb="4">
      <t>ツキ</t>
    </rPh>
    <phoneticPr fontId="2"/>
  </si>
  <si>
    <t>合計年</t>
    <rPh sb="0" eb="3">
      <t>ゴウケイネン</t>
    </rPh>
    <phoneticPr fontId="2"/>
  </si>
  <si>
    <t>認可保育所</t>
    <rPh sb="0" eb="5">
      <t>ニンカホイクジョ</t>
    </rPh>
    <phoneticPr fontId="2"/>
  </si>
  <si>
    <t>常勤</t>
    <rPh sb="0" eb="2">
      <t>ジョウキン</t>
    </rPh>
    <phoneticPr fontId="2"/>
  </si>
  <si>
    <t>主幹保育教諭</t>
    <rPh sb="0" eb="2">
      <t>シュカン</t>
    </rPh>
    <rPh sb="2" eb="4">
      <t>ホイク</t>
    </rPh>
    <rPh sb="4" eb="6">
      <t>キョウユ</t>
    </rPh>
    <phoneticPr fontId="2"/>
  </si>
  <si>
    <t>認定こども園</t>
    <rPh sb="0" eb="2">
      <t>ニンテイ</t>
    </rPh>
    <rPh sb="5" eb="6">
      <t>エン</t>
    </rPh>
    <phoneticPr fontId="2"/>
  </si>
  <si>
    <t>幼稚園</t>
    <rPh sb="0" eb="3">
      <t>ヨウチエン</t>
    </rPh>
    <phoneticPr fontId="2"/>
  </si>
  <si>
    <t>横浜保育室</t>
    <rPh sb="0" eb="2">
      <t>ヨコハマ</t>
    </rPh>
    <rPh sb="2" eb="5">
      <t>ホイクシツ</t>
    </rPh>
    <phoneticPr fontId="2"/>
  </si>
  <si>
    <t>認証保育室</t>
    <rPh sb="0" eb="5">
      <t>ニンショウホイクシツ</t>
    </rPh>
    <phoneticPr fontId="2"/>
  </si>
  <si>
    <t>家庭的保育事業</t>
    <rPh sb="0" eb="3">
      <t>カテイテキ</t>
    </rPh>
    <rPh sb="3" eb="7">
      <t>ホイクジギョウ</t>
    </rPh>
    <phoneticPr fontId="2"/>
  </si>
  <si>
    <t>役職期間</t>
    <rPh sb="0" eb="2">
      <t>ヤクショク</t>
    </rPh>
    <rPh sb="2" eb="4">
      <t>キカン</t>
    </rPh>
    <phoneticPr fontId="2"/>
  </si>
  <si>
    <t>合計年数の計算</t>
    <rPh sb="0" eb="4">
      <t>ゴウケイネンスウ</t>
    </rPh>
    <rPh sb="5" eb="7">
      <t>ケイサン</t>
    </rPh>
    <phoneticPr fontId="2"/>
  </si>
  <si>
    <t>役職ごとの計算</t>
    <rPh sb="0" eb="2">
      <t>ヤクショク</t>
    </rPh>
    <rPh sb="5" eb="7">
      <t>ケイサン</t>
    </rPh>
    <phoneticPr fontId="2"/>
  </si>
  <si>
    <t>小規模保育事業</t>
    <rPh sb="0" eb="3">
      <t>ショウキボ</t>
    </rPh>
    <rPh sb="3" eb="7">
      <t>ホイクジギョウ</t>
    </rPh>
    <phoneticPr fontId="2"/>
  </si>
  <si>
    <t>役職名</t>
    <rPh sb="0" eb="2">
      <t>ヤクショク</t>
    </rPh>
    <rPh sb="2" eb="3">
      <t>メイ</t>
    </rPh>
    <phoneticPr fontId="2"/>
  </si>
  <si>
    <t>期間</t>
    <rPh sb="0" eb="2">
      <t>キカン</t>
    </rPh>
    <phoneticPr fontId="2"/>
  </si>
  <si>
    <t>施設種別</t>
    <rPh sb="0" eb="4">
      <t>シセツシュベツ</t>
    </rPh>
    <phoneticPr fontId="2"/>
  </si>
  <si>
    <t>勤務形態</t>
    <rPh sb="0" eb="4">
      <t>キンムケイタイ</t>
    </rPh>
    <phoneticPr fontId="2"/>
  </si>
  <si>
    <t>月</t>
    <rPh sb="0" eb="1">
      <t>ツキ</t>
    </rPh>
    <phoneticPr fontId="2"/>
  </si>
  <si>
    <t>役職名</t>
    <rPh sb="0" eb="3">
      <t>ヤクショクメイ</t>
    </rPh>
    <phoneticPr fontId="2"/>
  </si>
  <si>
    <t>事業所内保育事業</t>
    <rPh sb="0" eb="2">
      <t>ジギョウ</t>
    </rPh>
    <rPh sb="2" eb="3">
      <t>ショ</t>
    </rPh>
    <rPh sb="3" eb="4">
      <t>ナイ</t>
    </rPh>
    <rPh sb="4" eb="6">
      <t>ホイク</t>
    </rPh>
    <rPh sb="6" eb="8">
      <t>ジギョウ</t>
    </rPh>
    <phoneticPr fontId="2"/>
  </si>
  <si>
    <t>主任保育士</t>
  </si>
  <si>
    <t>認可外</t>
    <rPh sb="0" eb="3">
      <t>ニンカガイ</t>
    </rPh>
    <phoneticPr fontId="2"/>
  </si>
  <si>
    <t>施設長</t>
  </si>
  <si>
    <t>有り→受講修了証(写）を添付</t>
    <phoneticPr fontId="2"/>
  </si>
  <si>
    <t>福祉歴</t>
    <rPh sb="0" eb="3">
      <t>フクシレキ</t>
    </rPh>
    <phoneticPr fontId="2"/>
  </si>
  <si>
    <t>施設種類</t>
    <rPh sb="0" eb="2">
      <t>シセツ</t>
    </rPh>
    <rPh sb="2" eb="4">
      <t>シュルイ</t>
    </rPh>
    <phoneticPr fontId="2"/>
  </si>
  <si>
    <t>通算経験年数</t>
    <rPh sb="0" eb="2">
      <t>ツウサン</t>
    </rPh>
    <rPh sb="2" eb="6">
      <t>ケイケンネンスウ</t>
    </rPh>
    <phoneticPr fontId="2"/>
  </si>
  <si>
    <t>役職従事年数</t>
    <rPh sb="0" eb="2">
      <t>ヤクショク</t>
    </rPh>
    <rPh sb="2" eb="4">
      <t>ジュウジ</t>
    </rPh>
    <rPh sb="4" eb="6">
      <t>ネンスウ</t>
    </rPh>
    <phoneticPr fontId="2"/>
  </si>
  <si>
    <t>うち、施設長</t>
    <rPh sb="3" eb="6">
      <t>シセツチョウ</t>
    </rPh>
    <phoneticPr fontId="2"/>
  </si>
  <si>
    <t>うち、主任保育士</t>
    <rPh sb="3" eb="8">
      <t>シュニンホイクシ</t>
    </rPh>
    <phoneticPr fontId="2"/>
  </si>
  <si>
    <t>うち、主幹保育教諭</t>
    <rPh sb="3" eb="5">
      <t>シュカン</t>
    </rPh>
    <rPh sb="5" eb="7">
      <t>ホイク</t>
    </rPh>
    <rPh sb="7" eb="9">
      <t>キョウユ</t>
    </rPh>
    <phoneticPr fontId="2"/>
  </si>
  <si>
    <t>地域型保育事業</t>
    <rPh sb="0" eb="3">
      <t>チイキガタ</t>
    </rPh>
    <rPh sb="3" eb="5">
      <t>ホイク</t>
    </rPh>
    <rPh sb="5" eb="7">
      <t>ジギョウ</t>
    </rPh>
    <phoneticPr fontId="2"/>
  </si>
  <si>
    <t>★★ナーサリー　施設長</t>
    <rPh sb="8" eb="11">
      <t>シセツチョウ</t>
    </rPh>
    <phoneticPr fontId="2"/>
  </si>
  <si>
    <t>1歳児担任等</t>
    <rPh sb="5" eb="6">
      <t>ナド</t>
    </rPh>
    <phoneticPr fontId="2"/>
  </si>
  <si>
    <t>企業主導型</t>
    <rPh sb="0" eb="2">
      <t>キギョウ</t>
    </rPh>
    <rPh sb="2" eb="5">
      <t>シュドウガタ</t>
    </rPh>
    <phoneticPr fontId="2"/>
  </si>
  <si>
    <t>株式会社△△　★★ナーサリー</t>
    <rPh sb="0" eb="4">
      <t>カブシキガイシャ</t>
    </rPh>
    <phoneticPr fontId="2"/>
  </si>
  <si>
    <t>０歳児担当
施設長</t>
    <rPh sb="1" eb="2">
      <t>サイ</t>
    </rPh>
    <rPh sb="2" eb="3">
      <t>ジ</t>
    </rPh>
    <rPh sb="3" eb="5">
      <t>タントウ</t>
    </rPh>
    <rPh sb="6" eb="9">
      <t>シセツチョウ</t>
    </rPh>
    <phoneticPr fontId="2"/>
  </si>
  <si>
    <t>企業主導型</t>
  </si>
  <si>
    <t>横浜市中区・60名・０～５歳</t>
    <phoneticPr fontId="2"/>
  </si>
  <si>
    <t>企業主導型保育事業</t>
    <rPh sb="0" eb="2">
      <t>キギョウ</t>
    </rPh>
    <rPh sb="2" eb="5">
      <t>シュドウガタ</t>
    </rPh>
    <rPh sb="5" eb="7">
      <t>ホイク</t>
    </rPh>
    <rPh sb="7" eb="9">
      <t>ジギョウ</t>
    </rPh>
    <phoneticPr fontId="2"/>
  </si>
  <si>
    <t>施設長面接用資料</t>
    <rPh sb="0" eb="3">
      <t>シセツチョウ</t>
    </rPh>
    <rPh sb="3" eb="6">
      <t>メンセツヨウ</t>
    </rPh>
    <rPh sb="6" eb="8">
      <t>シリョウ</t>
    </rPh>
    <phoneticPr fontId="2"/>
  </si>
  <si>
    <t>施設長予定者</t>
    <rPh sb="0" eb="2">
      <t>シセツ</t>
    </rPh>
    <rPh sb="2" eb="3">
      <t>チョウ</t>
    </rPh>
    <rPh sb="3" eb="6">
      <t>ヨテイシャ</t>
    </rPh>
    <phoneticPr fontId="2"/>
  </si>
  <si>
    <t>記載に当たっての留意事項</t>
    <rPh sb="0" eb="2">
      <t>キサイ</t>
    </rPh>
    <rPh sb="3" eb="4">
      <t>ア</t>
    </rPh>
    <rPh sb="8" eb="12">
      <t>リュウイジコウ</t>
    </rPh>
    <phoneticPr fontId="2"/>
  </si>
  <si>
    <t>施設長予定者の
選定理由</t>
    <rPh sb="0" eb="3">
      <t>シセツチョウ</t>
    </rPh>
    <rPh sb="3" eb="6">
      <t>ヨテイシャ</t>
    </rPh>
    <rPh sb="8" eb="10">
      <t>センテイ</t>
    </rPh>
    <rPh sb="10" eb="12">
      <t>リユウ</t>
    </rPh>
    <phoneticPr fontId="3"/>
  </si>
  <si>
    <t>法人本部の
サポート体制</t>
    <rPh sb="0" eb="2">
      <t>ホウジン</t>
    </rPh>
    <rPh sb="2" eb="4">
      <t>ホンブ</t>
    </rPh>
    <rPh sb="10" eb="12">
      <t>タイセイ</t>
    </rPh>
    <phoneticPr fontId="3"/>
  </si>
  <si>
    <t>保育所運営・苦情解決等に
関すること</t>
    <rPh sb="0" eb="5">
      <t>ホイクジョウンエイ</t>
    </rPh>
    <rPh sb="6" eb="10">
      <t>クジョウカイケツ</t>
    </rPh>
    <rPh sb="10" eb="11">
      <t>ナド</t>
    </rPh>
    <rPh sb="13" eb="14">
      <t>カン</t>
    </rPh>
    <phoneticPr fontId="2"/>
  </si>
  <si>
    <t>保育運営開始後の職員サポート体制について記載ください。
（例）　・週１回以上本部職員が巡回</t>
    <rPh sb="0" eb="2">
      <t>ホイク</t>
    </rPh>
    <rPh sb="2" eb="4">
      <t>ウンエイ</t>
    </rPh>
    <rPh sb="4" eb="7">
      <t>カイシゴ</t>
    </rPh>
    <rPh sb="8" eb="10">
      <t>ショクイン</t>
    </rPh>
    <rPh sb="14" eb="16">
      <t>タイセイ</t>
    </rPh>
    <rPh sb="20" eb="22">
      <t>キサイ</t>
    </rPh>
    <rPh sb="30" eb="31">
      <t>レイ</t>
    </rPh>
    <rPh sb="34" eb="35">
      <t>シュウ</t>
    </rPh>
    <rPh sb="36" eb="39">
      <t>カイイジョウ</t>
    </rPh>
    <rPh sb="39" eb="41">
      <t>ホンブ</t>
    </rPh>
    <rPh sb="41" eb="43">
      <t>ショクイン</t>
    </rPh>
    <rPh sb="44" eb="46">
      <t>ジュンカイ</t>
    </rPh>
    <phoneticPr fontId="3"/>
  </si>
  <si>
    <t>人材育成等に関すること</t>
    <rPh sb="0" eb="4">
      <t>ジンザイイクセイ</t>
    </rPh>
    <rPh sb="4" eb="5">
      <t>ナド</t>
    </rPh>
    <rPh sb="6" eb="7">
      <t>カン</t>
    </rPh>
    <phoneticPr fontId="2"/>
  </si>
  <si>
    <t>・定期的な●●研修の実施
　　　　→具体的内容も記載
・eラーニング制度の導入</t>
    <rPh sb="34" eb="36">
      <t>セイド</t>
    </rPh>
    <rPh sb="37" eb="39">
      <t>ドウニュウ</t>
    </rPh>
    <phoneticPr fontId="2"/>
  </si>
  <si>
    <r>
      <t xml:space="preserve">施設長予定者の
退職理由など
</t>
    </r>
    <r>
      <rPr>
        <sz val="8"/>
        <rFont val="ＭＳ Ｐゴシック"/>
        <family val="3"/>
        <charset val="128"/>
        <scheme val="minor"/>
      </rPr>
      <t>（これまで勤務されたすべての保育施設・事業所について記載してください）</t>
    </r>
    <rPh sb="0" eb="3">
      <t>シセツチョウ</t>
    </rPh>
    <rPh sb="3" eb="6">
      <t>ヨテイシャ</t>
    </rPh>
    <rPh sb="8" eb="10">
      <t>タイショク</t>
    </rPh>
    <rPh sb="10" eb="12">
      <t>リユウ</t>
    </rPh>
    <rPh sb="20" eb="22">
      <t>キンム</t>
    </rPh>
    <rPh sb="29" eb="31">
      <t>ホイク</t>
    </rPh>
    <rPh sb="31" eb="33">
      <t>シセツ</t>
    </rPh>
    <rPh sb="34" eb="37">
      <t>ジギョウショ</t>
    </rPh>
    <rPh sb="41" eb="43">
      <t>キサイ</t>
    </rPh>
    <phoneticPr fontId="3"/>
  </si>
  <si>
    <t>保育施設・事業所名</t>
    <rPh sb="0" eb="4">
      <t>ホイクシセツ</t>
    </rPh>
    <rPh sb="5" eb="9">
      <t>ジギョウショメイ</t>
    </rPh>
    <phoneticPr fontId="3"/>
  </si>
  <si>
    <t>退職理由</t>
    <rPh sb="0" eb="4">
      <t>タイショクリユウ</t>
    </rPh>
    <phoneticPr fontId="3"/>
  </si>
  <si>
    <t>保育責任予定者のこれまでの職歴について、退職の理由について個々に記載お願いします。
※記載できる範囲で構いませんが、「一身上の都合」等、理由がわからないものは不可
（例）●●保育園
　　　親の介護により退職</t>
    <rPh sb="0" eb="2">
      <t>ホイク</t>
    </rPh>
    <rPh sb="2" eb="4">
      <t>セキニン</t>
    </rPh>
    <rPh sb="4" eb="7">
      <t>ヨテイシャ</t>
    </rPh>
    <rPh sb="13" eb="15">
      <t>ショクレキ</t>
    </rPh>
    <rPh sb="20" eb="22">
      <t>タイショク</t>
    </rPh>
    <rPh sb="23" eb="25">
      <t>リユウ</t>
    </rPh>
    <rPh sb="29" eb="31">
      <t>ココ</t>
    </rPh>
    <rPh sb="32" eb="34">
      <t>キサイ</t>
    </rPh>
    <rPh sb="35" eb="36">
      <t>ネガ</t>
    </rPh>
    <rPh sb="44" eb="46">
      <t>キサイ</t>
    </rPh>
    <rPh sb="49" eb="51">
      <t>ハンイ</t>
    </rPh>
    <rPh sb="52" eb="53">
      <t>カマ</t>
    </rPh>
    <rPh sb="60" eb="63">
      <t>イッシンジョウ</t>
    </rPh>
    <rPh sb="64" eb="66">
      <t>ツゴウ</t>
    </rPh>
    <rPh sb="67" eb="68">
      <t>トウ</t>
    </rPh>
    <rPh sb="69" eb="71">
      <t>リユウ</t>
    </rPh>
    <rPh sb="80" eb="82">
      <t>フカ</t>
    </rPh>
    <rPh sb="85" eb="86">
      <t>レイ</t>
    </rPh>
    <rPh sb="89" eb="92">
      <t>ホイクエン</t>
    </rPh>
    <rPh sb="96" eb="97">
      <t>オヤ</t>
    </rPh>
    <rPh sb="98" eb="100">
      <t>カイゴ</t>
    </rPh>
    <rPh sb="103" eb="105">
      <t>タイショク</t>
    </rPh>
    <phoneticPr fontId="3"/>
  </si>
  <si>
    <t>施設長　履歴書</t>
    <rPh sb="0" eb="2">
      <t>シセツ</t>
    </rPh>
    <rPh sb="2" eb="3">
      <t>チョウ</t>
    </rPh>
    <rPh sb="4" eb="7">
      <t>リレキショ</t>
    </rPh>
    <phoneticPr fontId="2"/>
  </si>
  <si>
    <t>屋外遊戯場に代わるべき場所（代替公園）で申請する場合に提出</t>
    <rPh sb="0" eb="2">
      <t>オクガイ</t>
    </rPh>
    <rPh sb="2" eb="4">
      <t>ユウギ</t>
    </rPh>
    <rPh sb="4" eb="5">
      <t>ジョウ</t>
    </rPh>
    <rPh sb="6" eb="7">
      <t>カ</t>
    </rPh>
    <rPh sb="11" eb="13">
      <t>バショ</t>
    </rPh>
    <rPh sb="14" eb="16">
      <t>ダイタイ</t>
    </rPh>
    <rPh sb="16" eb="18">
      <t>コウエン</t>
    </rPh>
    <rPh sb="20" eb="22">
      <t>シンセイ</t>
    </rPh>
    <rPh sb="24" eb="26">
      <t>バアイ</t>
    </rPh>
    <rPh sb="27" eb="29">
      <t>テイシュツ</t>
    </rPh>
    <phoneticPr fontId="2"/>
  </si>
  <si>
    <t>資料３</t>
    <rPh sb="0" eb="2">
      <t>シリョウ</t>
    </rPh>
    <phoneticPr fontId="2"/>
  </si>
  <si>
    <t>（仮称）</t>
    <rPh sb="1" eb="3">
      <t>カショウ</t>
    </rPh>
    <phoneticPr fontId="2"/>
  </si>
  <si>
    <t>③休憩室※等設置加算</t>
    <rPh sb="5" eb="6">
      <t>トウ</t>
    </rPh>
    <rPh sb="6" eb="8">
      <t>セッチ</t>
    </rPh>
    <rPh sb="8" eb="10">
      <t>カサン</t>
    </rPh>
    <phoneticPr fontId="2"/>
  </si>
  <si>
    <t>※基準面積　６㎡以上</t>
    <rPh sb="1" eb="5">
      <t>キジュンメンセキ</t>
    </rPh>
    <rPh sb="8" eb="10">
      <t>イジョウ</t>
    </rPh>
    <phoneticPr fontId="2"/>
  </si>
  <si>
    <t>円</t>
    <rPh sb="0" eb="1">
      <t>エン</t>
    </rPh>
    <phoneticPr fontId="2"/>
  </si>
  <si>
    <t>…補助基準額の上限</t>
    <rPh sb="1" eb="6">
      <t>ホジョキジュンガク</t>
    </rPh>
    <rPh sb="7" eb="9">
      <t>ジョウゲン</t>
    </rPh>
    <phoneticPr fontId="2"/>
  </si>
  <si>
    <t>※０円の場合は「０」と入力してください。</t>
    <rPh sb="2" eb="3">
      <t>エン</t>
    </rPh>
    <rPh sb="4" eb="6">
      <t>バアイ</t>
    </rPh>
    <rPh sb="11" eb="13">
      <t>ニュウリョク</t>
    </rPh>
    <phoneticPr fontId="2"/>
  </si>
  <si>
    <t>実支出額</t>
  </si>
  <si>
    <t>施設整備費</t>
    <rPh sb="0" eb="2">
      <t>シセツ</t>
    </rPh>
    <rPh sb="2" eb="4">
      <t>セイビ</t>
    </rPh>
    <phoneticPr fontId="2"/>
  </si>
  <si>
    <t>定員数×32,000円＝</t>
    <rPh sb="0" eb="2">
      <t>テイイン</t>
    </rPh>
    <rPh sb="2" eb="3">
      <t>スウ</t>
    </rPh>
    <rPh sb="10" eb="11">
      <t>エン</t>
    </rPh>
    <phoneticPr fontId="2"/>
  </si>
  <si>
    <t>（１）整備期間中の賃借料</t>
    <phoneticPr fontId="2"/>
  </si>
  <si>
    <t>月額賃借料（税込）</t>
    <rPh sb="0" eb="2">
      <t>ゲツガク</t>
    </rPh>
    <rPh sb="2" eb="5">
      <t>チンシャクリョウ</t>
    </rPh>
    <rPh sb="6" eb="8">
      <t>ゼイコミ</t>
    </rPh>
    <phoneticPr fontId="2"/>
  </si>
  <si>
    <t>対象期間
（開設準備期間中または着工～開所前）</t>
    <rPh sb="0" eb="2">
      <t>タイショウ</t>
    </rPh>
    <rPh sb="2" eb="4">
      <t>キカン</t>
    </rPh>
    <rPh sb="6" eb="8">
      <t>カイセツ</t>
    </rPh>
    <rPh sb="8" eb="10">
      <t>ジュンビ</t>
    </rPh>
    <rPh sb="10" eb="12">
      <t>キカン</t>
    </rPh>
    <rPh sb="12" eb="13">
      <t>チュウ</t>
    </rPh>
    <rPh sb="16" eb="18">
      <t>チャッコウ</t>
    </rPh>
    <rPh sb="19" eb="21">
      <t>カイショ</t>
    </rPh>
    <rPh sb="21" eb="22">
      <t>マエ</t>
    </rPh>
    <phoneticPr fontId="2"/>
  </si>
  <si>
    <t>賃借料額（対象額）</t>
    <rPh sb="0" eb="3">
      <t>チンシャクリョウ</t>
    </rPh>
    <rPh sb="3" eb="4">
      <t>ガク</t>
    </rPh>
    <rPh sb="5" eb="8">
      <t>タイショウガク</t>
    </rPh>
    <phoneticPr fontId="2"/>
  </si>
  <si>
    <t>基準額</t>
    <rPh sb="0" eb="3">
      <t>キジュンガク</t>
    </rPh>
    <phoneticPr fontId="2"/>
  </si>
  <si>
    <t>アとイを比較し少ない方</t>
    <phoneticPr fontId="2"/>
  </si>
  <si>
    <t>（２）礼金　最大賃料６か月分</t>
    <rPh sb="3" eb="5">
      <t>レイキン</t>
    </rPh>
    <rPh sb="6" eb="8">
      <t>サイダイ</t>
    </rPh>
    <rPh sb="8" eb="10">
      <t>チンリョウ</t>
    </rPh>
    <rPh sb="12" eb="13">
      <t>ゲツ</t>
    </rPh>
    <rPh sb="13" eb="14">
      <t>ブン</t>
    </rPh>
    <phoneticPr fontId="2"/>
  </si>
  <si>
    <t>礼金（1か月分）</t>
    <rPh sb="0" eb="2">
      <t>レイキン</t>
    </rPh>
    <rPh sb="5" eb="6">
      <t>ゲツ</t>
    </rPh>
    <rPh sb="6" eb="7">
      <t>ブン</t>
    </rPh>
    <phoneticPr fontId="2"/>
  </si>
  <si>
    <t>補助対象額</t>
    <rPh sb="0" eb="2">
      <t>ホジョ</t>
    </rPh>
    <rPh sb="2" eb="5">
      <t>タイショウガク</t>
    </rPh>
    <phoneticPr fontId="2"/>
  </si>
  <si>
    <t>１　連携先施設について</t>
    <phoneticPr fontId="2"/>
  </si>
  <si>
    <t>　（1）名称</t>
    <phoneticPr fontId="2"/>
  </si>
  <si>
    <t>　（2）施設所在地</t>
    <phoneticPr fontId="2"/>
  </si>
  <si>
    <t>　（認可保育所　・　幼稚園　・　認定こども園）</t>
    <phoneticPr fontId="2"/>
  </si>
  <si>
    <t>２　連携内容　（※該当欄にチェックしてください。）</t>
    <phoneticPr fontId="2"/>
  </si>
  <si>
    <t xml:space="preserve">
</t>
    <phoneticPr fontId="2"/>
  </si>
  <si>
    <t>令和　　　年　　月　　日</t>
    <phoneticPr fontId="2"/>
  </si>
  <si>
    <t>甲（連携先法人）</t>
    <phoneticPr fontId="2"/>
  </si>
  <si>
    <t>　所在地</t>
    <phoneticPr fontId="2"/>
  </si>
  <si>
    <t>　代表者職　氏名</t>
    <phoneticPr fontId="2"/>
  </si>
  <si>
    <t>　□保育内容の支援</t>
    <phoneticPr fontId="2"/>
  </si>
  <si>
    <t>　　□屋外遊戯場の解放　　</t>
    <phoneticPr fontId="2"/>
  </si>
  <si>
    <t>　　□合同保育・合同での行事　</t>
    <phoneticPr fontId="2"/>
  </si>
  <si>
    <t>　
　□合同研修等職員間の交流</t>
    <phoneticPr fontId="2"/>
  </si>
  <si>
    <t xml:space="preserve">
　　□保育内容の助言・相談
</t>
    <phoneticPr fontId="2"/>
  </si>
  <si>
    <t xml:space="preserve">　　□その他（　　　　　　　　　　　　　　　　　　　　　　　　　　　）
</t>
    <phoneticPr fontId="2"/>
  </si>
  <si>
    <t xml:space="preserve">　□卒園後の進級先の確保
</t>
    <phoneticPr fontId="2"/>
  </si>
  <si>
    <t>　　２歳児利用定員の（　　　　　　）人分確保</t>
    <phoneticPr fontId="2"/>
  </si>
  <si>
    <t>　□代替保育</t>
    <phoneticPr fontId="2"/>
  </si>
  <si>
    <t>令和</t>
    <rPh sb="0" eb="2">
      <t>レイワ</t>
    </rPh>
    <phoneticPr fontId="2"/>
  </si>
  <si>
    <t>年</t>
    <rPh sb="0" eb="1">
      <t>ネン</t>
    </rPh>
    <phoneticPr fontId="2"/>
  </si>
  <si>
    <t>月</t>
    <rPh sb="0" eb="1">
      <t>ガツ</t>
    </rPh>
    <phoneticPr fontId="2"/>
  </si>
  <si>
    <t>日</t>
    <rPh sb="0" eb="1">
      <t>ニチ</t>
    </rPh>
    <phoneticPr fontId="2"/>
  </si>
  <si>
    <t>この度の小規模保育事業整備に要する各所要額については、以下のとおり保有している資金から充当します。</t>
    <rPh sb="2" eb="3">
      <t>タビ</t>
    </rPh>
    <rPh sb="4" eb="7">
      <t>ショウキボ</t>
    </rPh>
    <rPh sb="7" eb="9">
      <t>ホイク</t>
    </rPh>
    <rPh sb="9" eb="11">
      <t>ジギョウ</t>
    </rPh>
    <rPh sb="11" eb="13">
      <t>セイビ</t>
    </rPh>
    <rPh sb="14" eb="15">
      <t>ヨウ</t>
    </rPh>
    <rPh sb="17" eb="18">
      <t>カク</t>
    </rPh>
    <rPh sb="18" eb="20">
      <t>ショヨウ</t>
    </rPh>
    <rPh sb="20" eb="21">
      <t>ガク</t>
    </rPh>
    <phoneticPr fontId="2"/>
  </si>
  <si>
    <t>これまでの保育士経験等を記載いただき、施設長予定者の選定理由を具体的に記載ください。</t>
    <rPh sb="5" eb="7">
      <t>ホイク</t>
    </rPh>
    <rPh sb="7" eb="8">
      <t>シ</t>
    </rPh>
    <rPh sb="8" eb="10">
      <t>ケイケン</t>
    </rPh>
    <rPh sb="10" eb="11">
      <t>トウ</t>
    </rPh>
    <rPh sb="12" eb="14">
      <t>キサイ</t>
    </rPh>
    <rPh sb="19" eb="21">
      <t>シセツ</t>
    </rPh>
    <rPh sb="21" eb="22">
      <t>チョウ</t>
    </rPh>
    <rPh sb="22" eb="25">
      <t>ヨテイシャ</t>
    </rPh>
    <rPh sb="26" eb="28">
      <t>センテイ</t>
    </rPh>
    <rPh sb="28" eb="30">
      <t>リユウ</t>
    </rPh>
    <rPh sb="31" eb="34">
      <t>グタイテキ</t>
    </rPh>
    <rPh sb="35" eb="37">
      <t>キサイ</t>
    </rPh>
    <phoneticPr fontId="3"/>
  </si>
  <si>
    <r>
      <t xml:space="preserve">配置換えの異動に
伴う既存園の利用者へのケア
</t>
    </r>
    <r>
      <rPr>
        <sz val="8"/>
        <color theme="1"/>
        <rFont val="ＭＳ Ｐゴシック"/>
        <family val="3"/>
        <charset val="128"/>
        <scheme val="minor"/>
      </rPr>
      <t>（既存園から施設長を選定する事業者のみ）</t>
    </r>
    <rPh sb="0" eb="2">
      <t>ハイチ</t>
    </rPh>
    <rPh sb="2" eb="3">
      <t>ガ</t>
    </rPh>
    <rPh sb="5" eb="7">
      <t>イドウ</t>
    </rPh>
    <rPh sb="9" eb="10">
      <t>トモナ</t>
    </rPh>
    <rPh sb="11" eb="13">
      <t>キゾン</t>
    </rPh>
    <rPh sb="13" eb="14">
      <t>エン</t>
    </rPh>
    <rPh sb="15" eb="18">
      <t>リヨウシャ</t>
    </rPh>
    <rPh sb="24" eb="26">
      <t>キゾン</t>
    </rPh>
    <rPh sb="26" eb="27">
      <t>エン</t>
    </rPh>
    <rPh sb="29" eb="32">
      <t>シセツチョウ</t>
    </rPh>
    <rPh sb="33" eb="35">
      <t>センテイ</t>
    </rPh>
    <rPh sb="37" eb="40">
      <t>ジギョウシャ</t>
    </rPh>
    <phoneticPr fontId="3"/>
  </si>
  <si>
    <t>借入金額</t>
    <rPh sb="0" eb="2">
      <t>シャクニュウ</t>
    </rPh>
    <rPh sb="2" eb="4">
      <t>キンガク</t>
    </rPh>
    <phoneticPr fontId="2"/>
  </si>
  <si>
    <t>自己資金</t>
    <rPh sb="0" eb="2">
      <t>ジコ</t>
    </rPh>
    <rPh sb="2" eb="4">
      <t>シキン</t>
    </rPh>
    <phoneticPr fontId="2"/>
  </si>
  <si>
    <t>補助金額</t>
    <rPh sb="0" eb="2">
      <t>ホジョ</t>
    </rPh>
    <rPh sb="2" eb="4">
      <t>キンガク</t>
    </rPh>
    <phoneticPr fontId="2"/>
  </si>
  <si>
    <t>施設整備費</t>
    <rPh sb="0" eb="2">
      <t>シセツ</t>
    </rPh>
    <rPh sb="2" eb="5">
      <t>セイビヒ</t>
    </rPh>
    <phoneticPr fontId="2"/>
  </si>
  <si>
    <t>申請先市区町村</t>
    <rPh sb="0" eb="2">
      <t>シンセイ</t>
    </rPh>
    <rPh sb="2" eb="3">
      <t>サキ</t>
    </rPh>
    <rPh sb="3" eb="5">
      <t>シク</t>
    </rPh>
    <rPh sb="5" eb="7">
      <t>チョウソン</t>
    </rPh>
    <phoneticPr fontId="2"/>
  </si>
  <si>
    <t>（２）各案件資金計画</t>
    <rPh sb="3" eb="6">
      <t>カクアンケン</t>
    </rPh>
    <rPh sb="6" eb="8">
      <t>シキン</t>
    </rPh>
    <rPh sb="8" eb="10">
      <t>ケイカク</t>
    </rPh>
    <phoneticPr fontId="2"/>
  </si>
  <si>
    <t>※同一の市区町村において、複数の申請を行っている場合は、行を分けて記載してください。</t>
    <rPh sb="1" eb="3">
      <t>ドウイツ</t>
    </rPh>
    <rPh sb="4" eb="6">
      <t>シク</t>
    </rPh>
    <rPh sb="6" eb="8">
      <t>チョウソン</t>
    </rPh>
    <rPh sb="13" eb="15">
      <t>フクスウ</t>
    </rPh>
    <rPh sb="16" eb="18">
      <t>シンセイ</t>
    </rPh>
    <rPh sb="19" eb="20">
      <t>オコナ</t>
    </rPh>
    <rPh sb="24" eb="26">
      <t>バアイ</t>
    </rPh>
    <rPh sb="28" eb="29">
      <t>ギョウ</t>
    </rPh>
    <rPh sb="30" eb="31">
      <t>ワ</t>
    </rPh>
    <rPh sb="33" eb="35">
      <t>キサイ</t>
    </rPh>
    <phoneticPr fontId="2"/>
  </si>
  <si>
    <t>定員</t>
    <rPh sb="0" eb="2">
      <t>テイイン</t>
    </rPh>
    <phoneticPr fontId="2"/>
  </si>
  <si>
    <t>開所予定年月日
（採択予定も含む）</t>
    <rPh sb="0" eb="2">
      <t>カイショ</t>
    </rPh>
    <rPh sb="2" eb="4">
      <t>ヨテイ</t>
    </rPh>
    <rPh sb="4" eb="7">
      <t>ネンガッピ</t>
    </rPh>
    <rPh sb="9" eb="11">
      <t>サイタク</t>
    </rPh>
    <rPh sb="11" eb="13">
      <t>ヨテイ</t>
    </rPh>
    <rPh sb="14" eb="15">
      <t>フク</t>
    </rPh>
    <phoneticPr fontId="2"/>
  </si>
  <si>
    <t>施設種別</t>
    <rPh sb="0" eb="2">
      <t>シセツ</t>
    </rPh>
    <rPh sb="2" eb="4">
      <t>シュベツ</t>
    </rPh>
    <phoneticPr fontId="2"/>
  </si>
  <si>
    <t>（１）申請状況</t>
    <rPh sb="3" eb="5">
      <t>シンセイ</t>
    </rPh>
    <rPh sb="5" eb="7">
      <t>ジョウキョウ</t>
    </rPh>
    <phoneticPr fontId="2"/>
  </si>
  <si>
    <t>保育従事者（氏名）</t>
    <rPh sb="0" eb="2">
      <t>ホイク</t>
    </rPh>
    <rPh sb="2" eb="5">
      <t>ジュウジシャ</t>
    </rPh>
    <rPh sb="6" eb="8">
      <t>シメイ</t>
    </rPh>
    <phoneticPr fontId="2"/>
  </si>
  <si>
    <t>午後</t>
    <rPh sb="0" eb="2">
      <t>ゴゴ</t>
    </rPh>
    <phoneticPr fontId="2"/>
  </si>
  <si>
    <t>午前</t>
    <rPh sb="0" eb="2">
      <t>ゴゼン</t>
    </rPh>
    <phoneticPr fontId="2"/>
  </si>
  <si>
    <t>1日あたり（土曜日）</t>
    <rPh sb="1" eb="2">
      <t>ニチ</t>
    </rPh>
    <rPh sb="6" eb="9">
      <t>ドヨウビ</t>
    </rPh>
    <phoneticPr fontId="2"/>
  </si>
  <si>
    <t>1日あたり（平日）</t>
    <rPh sb="1" eb="2">
      <t>ニチ</t>
    </rPh>
    <rPh sb="6" eb="8">
      <t>ヘイジツ</t>
    </rPh>
    <phoneticPr fontId="2"/>
  </si>
  <si>
    <t>※未定者分は職員A・職員B等記載ください。</t>
    <rPh sb="1" eb="3">
      <t>ミテイ</t>
    </rPh>
    <rPh sb="3" eb="4">
      <t>シャ</t>
    </rPh>
    <rPh sb="4" eb="5">
      <t>ブン</t>
    </rPh>
    <rPh sb="6" eb="8">
      <t>ショクイン</t>
    </rPh>
    <rPh sb="10" eb="12">
      <t>ショクイン</t>
    </rPh>
    <rPh sb="13" eb="14">
      <t>トウ</t>
    </rPh>
    <rPh sb="14" eb="16">
      <t>キサイ</t>
    </rPh>
    <phoneticPr fontId="2"/>
  </si>
  <si>
    <t>時間</t>
    <rPh sb="0" eb="2">
      <t>ジカン</t>
    </rPh>
    <phoneticPr fontId="2"/>
  </si>
  <si>
    <t>勤務時間</t>
    <rPh sb="0" eb="2">
      <t>キンム</t>
    </rPh>
    <rPh sb="2" eb="4">
      <t>ジカン</t>
    </rPh>
    <phoneticPr fontId="2"/>
  </si>
  <si>
    <t>勤務日数</t>
    <rPh sb="0" eb="2">
      <t>キンム</t>
    </rPh>
    <rPh sb="2" eb="4">
      <t>ニッスウ</t>
    </rPh>
    <phoneticPr fontId="2"/>
  </si>
  <si>
    <t>31日</t>
    <rPh sb="2" eb="3">
      <t>ニチ</t>
    </rPh>
    <phoneticPr fontId="2"/>
  </si>
  <si>
    <t>30日</t>
    <rPh sb="2" eb="3">
      <t>ニチ</t>
    </rPh>
    <phoneticPr fontId="2"/>
  </si>
  <si>
    <t>29日</t>
    <rPh sb="2" eb="3">
      <t>ニチ</t>
    </rPh>
    <phoneticPr fontId="2"/>
  </si>
  <si>
    <t>28日</t>
    <rPh sb="2" eb="3">
      <t>ニチ</t>
    </rPh>
    <phoneticPr fontId="2"/>
  </si>
  <si>
    <t>27日</t>
    <rPh sb="2" eb="3">
      <t>ニチ</t>
    </rPh>
    <phoneticPr fontId="2"/>
  </si>
  <si>
    <t>26日</t>
    <rPh sb="2" eb="3">
      <t>ニチ</t>
    </rPh>
    <phoneticPr fontId="2"/>
  </si>
  <si>
    <t>25日</t>
    <rPh sb="2" eb="3">
      <t>ニチ</t>
    </rPh>
    <phoneticPr fontId="2"/>
  </si>
  <si>
    <t>24日</t>
    <rPh sb="2" eb="3">
      <t>ニチ</t>
    </rPh>
    <phoneticPr fontId="2"/>
  </si>
  <si>
    <t>23日</t>
    <rPh sb="2" eb="3">
      <t>ニチ</t>
    </rPh>
    <phoneticPr fontId="2"/>
  </si>
  <si>
    <t>22日</t>
    <rPh sb="2" eb="3">
      <t>ニチ</t>
    </rPh>
    <phoneticPr fontId="2"/>
  </si>
  <si>
    <t>21日</t>
    <rPh sb="2" eb="3">
      <t>ニチ</t>
    </rPh>
    <phoneticPr fontId="2"/>
  </si>
  <si>
    <t>20日</t>
    <rPh sb="2" eb="3">
      <t>ニチ</t>
    </rPh>
    <phoneticPr fontId="2"/>
  </si>
  <si>
    <t>19日</t>
    <rPh sb="2" eb="3">
      <t>ニチ</t>
    </rPh>
    <phoneticPr fontId="2"/>
  </si>
  <si>
    <t>18日</t>
    <rPh sb="2" eb="3">
      <t>ニチ</t>
    </rPh>
    <phoneticPr fontId="2"/>
  </si>
  <si>
    <t>17日</t>
    <rPh sb="2" eb="3">
      <t>ニチ</t>
    </rPh>
    <phoneticPr fontId="2"/>
  </si>
  <si>
    <t>16日</t>
    <rPh sb="2" eb="3">
      <t>ニチ</t>
    </rPh>
    <phoneticPr fontId="2"/>
  </si>
  <si>
    <t>15日</t>
    <rPh sb="2" eb="3">
      <t>ニチ</t>
    </rPh>
    <phoneticPr fontId="2"/>
  </si>
  <si>
    <t>14日</t>
    <rPh sb="2" eb="3">
      <t>ニチ</t>
    </rPh>
    <phoneticPr fontId="2"/>
  </si>
  <si>
    <t>13日</t>
    <rPh sb="2" eb="3">
      <t>ニチ</t>
    </rPh>
    <phoneticPr fontId="2"/>
  </si>
  <si>
    <t>12日</t>
    <rPh sb="2" eb="3">
      <t>ニチ</t>
    </rPh>
    <phoneticPr fontId="2"/>
  </si>
  <si>
    <t>11日</t>
    <rPh sb="2" eb="3">
      <t>ニチ</t>
    </rPh>
    <phoneticPr fontId="2"/>
  </si>
  <si>
    <t>10日</t>
    <rPh sb="2" eb="3">
      <t>ニチ</t>
    </rPh>
    <phoneticPr fontId="2"/>
  </si>
  <si>
    <t>9日</t>
    <rPh sb="1" eb="2">
      <t>ニチ</t>
    </rPh>
    <phoneticPr fontId="2"/>
  </si>
  <si>
    <t>8日</t>
    <rPh sb="1" eb="2">
      <t>ニチ</t>
    </rPh>
    <phoneticPr fontId="2"/>
  </si>
  <si>
    <t>7日</t>
    <rPh sb="1" eb="2">
      <t>ニチ</t>
    </rPh>
    <phoneticPr fontId="2"/>
  </si>
  <si>
    <t>6日</t>
    <rPh sb="1" eb="2">
      <t>ニチ</t>
    </rPh>
    <phoneticPr fontId="2"/>
  </si>
  <si>
    <t>5日</t>
    <rPh sb="1" eb="2">
      <t>ニチ</t>
    </rPh>
    <phoneticPr fontId="2"/>
  </si>
  <si>
    <t>4日</t>
    <rPh sb="1" eb="2">
      <t>ニチ</t>
    </rPh>
    <phoneticPr fontId="2"/>
  </si>
  <si>
    <t>3日</t>
    <rPh sb="1" eb="2">
      <t>ニチ</t>
    </rPh>
    <phoneticPr fontId="2"/>
  </si>
  <si>
    <t>2日</t>
    <rPh sb="1" eb="2">
      <t>ニチ</t>
    </rPh>
    <phoneticPr fontId="2"/>
  </si>
  <si>
    <t>1日</t>
    <rPh sb="1" eb="2">
      <t>ニチ</t>
    </rPh>
    <phoneticPr fontId="2"/>
  </si>
  <si>
    <t>常勤・
非常勤</t>
    <rPh sb="0" eb="2">
      <t>ジョウキン</t>
    </rPh>
    <rPh sb="4" eb="7">
      <t>ヒジョウキン</t>
    </rPh>
    <phoneticPr fontId="2"/>
  </si>
  <si>
    <t>月間</t>
    <rPh sb="0" eb="2">
      <t>ゲッカン</t>
    </rPh>
    <phoneticPr fontId="2"/>
  </si>
  <si>
    <t>勤務予定表</t>
    <rPh sb="0" eb="2">
      <t>キンム</t>
    </rPh>
    <rPh sb="2" eb="5">
      <t>ヨテイヒョウ</t>
    </rPh>
    <phoneticPr fontId="2"/>
  </si>
  <si>
    <t>決算書等内での項目</t>
    <rPh sb="0" eb="3">
      <t>ケッサンショ</t>
    </rPh>
    <rPh sb="3" eb="4">
      <t>トウ</t>
    </rPh>
    <rPh sb="4" eb="5">
      <t>ナイ</t>
    </rPh>
    <rPh sb="7" eb="9">
      <t>コウモク</t>
    </rPh>
    <phoneticPr fontId="3"/>
  </si>
  <si>
    <t>千円</t>
    <rPh sb="0" eb="2">
      <t>センエン</t>
    </rPh>
    <phoneticPr fontId="3"/>
  </si>
  <si>
    <t>超過・なし</t>
    <rPh sb="0" eb="2">
      <t>チョウカ</t>
    </rPh>
    <phoneticPr fontId="3"/>
  </si>
  <si>
    <t>月</t>
    <rPh sb="0" eb="1">
      <t>ツキ</t>
    </rPh>
    <phoneticPr fontId="3"/>
  </si>
  <si>
    <t>返済金額</t>
    <rPh sb="0" eb="2">
      <t>ヘンサイ</t>
    </rPh>
    <rPh sb="2" eb="4">
      <t>キンガク</t>
    </rPh>
    <phoneticPr fontId="3"/>
  </si>
  <si>
    <t>借入残</t>
    <rPh sb="0" eb="2">
      <t>カリイレ</t>
    </rPh>
    <rPh sb="2" eb="3">
      <t>ザン</t>
    </rPh>
    <phoneticPr fontId="3"/>
  </si>
  <si>
    <t>債務超過</t>
    <rPh sb="0" eb="2">
      <t>サイム</t>
    </rPh>
    <rPh sb="2" eb="4">
      <t>チョウカ</t>
    </rPh>
    <phoneticPr fontId="3"/>
  </si>
  <si>
    <t>繰越利益</t>
    <rPh sb="0" eb="2">
      <t>クリコ</t>
    </rPh>
    <rPh sb="2" eb="4">
      <t>リエキ</t>
    </rPh>
    <phoneticPr fontId="3"/>
  </si>
  <si>
    <t>純利益</t>
    <rPh sb="0" eb="3">
      <t>ジュンリエキ</t>
    </rPh>
    <phoneticPr fontId="3"/>
  </si>
  <si>
    <t>売上</t>
    <rPh sb="0" eb="1">
      <t>ウ</t>
    </rPh>
    <rPh sb="1" eb="2">
      <t>ア</t>
    </rPh>
    <phoneticPr fontId="3"/>
  </si>
  <si>
    <t>決算期</t>
    <rPh sb="0" eb="3">
      <t>ケッサンキ</t>
    </rPh>
    <phoneticPr fontId="3"/>
  </si>
  <si>
    <t>２　過去３期間の決算状況</t>
    <rPh sb="2" eb="4">
      <t>カコ</t>
    </rPh>
    <rPh sb="5" eb="7">
      <t>キカン</t>
    </rPh>
    <rPh sb="8" eb="10">
      <t>ケッサン</t>
    </rPh>
    <rPh sb="10" eb="12">
      <t>ジョウキョウ</t>
    </rPh>
    <phoneticPr fontId="3"/>
  </si>
  <si>
    <t>円</t>
    <rPh sb="0" eb="1">
      <t>エン</t>
    </rPh>
    <phoneticPr fontId="3"/>
  </si>
  <si>
    <t>収入－支出</t>
    <rPh sb="0" eb="2">
      <t>シュウニュウ</t>
    </rPh>
    <rPh sb="3" eb="5">
      <t>シシュツ</t>
    </rPh>
    <phoneticPr fontId="3"/>
  </si>
  <si>
    <t>支出計</t>
    <rPh sb="0" eb="2">
      <t>シシュツ</t>
    </rPh>
    <rPh sb="2" eb="3">
      <t>ケイ</t>
    </rPh>
    <phoneticPr fontId="3"/>
  </si>
  <si>
    <t>その他費用</t>
    <rPh sb="2" eb="3">
      <t>タ</t>
    </rPh>
    <rPh sb="3" eb="5">
      <t>ヒヨウ</t>
    </rPh>
    <phoneticPr fontId="3"/>
  </si>
  <si>
    <t>給食材料費</t>
    <rPh sb="0" eb="2">
      <t>キュウショク</t>
    </rPh>
    <rPh sb="2" eb="5">
      <t>ザイリョウヒ</t>
    </rPh>
    <phoneticPr fontId="3"/>
  </si>
  <si>
    <t>消耗品費</t>
    <rPh sb="0" eb="2">
      <t>ショウモウ</t>
    </rPh>
    <rPh sb="2" eb="3">
      <t>ヒン</t>
    </rPh>
    <rPh sb="3" eb="4">
      <t>ヒ</t>
    </rPh>
    <phoneticPr fontId="3"/>
  </si>
  <si>
    <t>通信運搬費</t>
    <rPh sb="0" eb="2">
      <t>ツウシン</t>
    </rPh>
    <rPh sb="2" eb="4">
      <t>ウンパン</t>
    </rPh>
    <rPh sb="4" eb="5">
      <t>ヒ</t>
    </rPh>
    <phoneticPr fontId="3"/>
  </si>
  <si>
    <t>光熱水費</t>
    <rPh sb="0" eb="2">
      <t>コウネツ</t>
    </rPh>
    <rPh sb="2" eb="3">
      <t>スイ</t>
    </rPh>
    <rPh sb="3" eb="4">
      <t>ヒ</t>
    </rPh>
    <phoneticPr fontId="3"/>
  </si>
  <si>
    <t>借料損料</t>
    <rPh sb="0" eb="2">
      <t>シャクリョウ</t>
    </rPh>
    <rPh sb="2" eb="4">
      <t>ソンリョウ</t>
    </rPh>
    <phoneticPr fontId="3"/>
  </si>
  <si>
    <t>人</t>
    <rPh sb="0" eb="1">
      <t>ニン</t>
    </rPh>
    <phoneticPr fontId="3"/>
  </si>
  <si>
    <t>雇用予定者数（非常勤）</t>
    <rPh sb="0" eb="2">
      <t>コヨウ</t>
    </rPh>
    <rPh sb="2" eb="5">
      <t>ヨテイシャ</t>
    </rPh>
    <rPh sb="5" eb="6">
      <t>スウ</t>
    </rPh>
    <rPh sb="7" eb="10">
      <t>ヒジョウキン</t>
    </rPh>
    <phoneticPr fontId="3"/>
  </si>
  <si>
    <t>雇用予定者数（常勤）</t>
    <rPh sb="0" eb="2">
      <t>コヨウ</t>
    </rPh>
    <rPh sb="2" eb="5">
      <t>ヨテイシャ</t>
    </rPh>
    <rPh sb="5" eb="6">
      <t>スウ</t>
    </rPh>
    <rPh sb="7" eb="9">
      <t>ジョウキン</t>
    </rPh>
    <phoneticPr fontId="3"/>
  </si>
  <si>
    <t>人件費</t>
    <rPh sb="0" eb="3">
      <t>ジンケンヒ</t>
    </rPh>
    <phoneticPr fontId="3"/>
  </si>
  <si>
    <t>年間運営事業費</t>
    <rPh sb="0" eb="2">
      <t>ネンカン</t>
    </rPh>
    <rPh sb="2" eb="4">
      <t>ウンエイ</t>
    </rPh>
    <rPh sb="4" eb="7">
      <t>ジギョウヒ</t>
    </rPh>
    <phoneticPr fontId="3"/>
  </si>
  <si>
    <t>開設費</t>
    <rPh sb="0" eb="2">
      <t>カイセツ</t>
    </rPh>
    <rPh sb="2" eb="3">
      <t>ヒ</t>
    </rPh>
    <phoneticPr fontId="3"/>
  </si>
  <si>
    <t>支出</t>
    <rPh sb="0" eb="2">
      <t>シシュツ</t>
    </rPh>
    <phoneticPr fontId="3"/>
  </si>
  <si>
    <t>収入計</t>
    <rPh sb="0" eb="2">
      <t>シュウニュウ</t>
    </rPh>
    <rPh sb="2" eb="3">
      <t>ケイ</t>
    </rPh>
    <phoneticPr fontId="3"/>
  </si>
  <si>
    <t>給付費</t>
    <rPh sb="0" eb="2">
      <t>キュウフ</t>
    </rPh>
    <rPh sb="2" eb="3">
      <t>ヒ</t>
    </rPh>
    <phoneticPr fontId="3"/>
  </si>
  <si>
    <t>施設整備補助</t>
    <rPh sb="0" eb="2">
      <t>シセツ</t>
    </rPh>
    <rPh sb="2" eb="4">
      <t>セイビ</t>
    </rPh>
    <rPh sb="4" eb="6">
      <t>ホジョ</t>
    </rPh>
    <phoneticPr fontId="3"/>
  </si>
  <si>
    <t>収入</t>
    <rPh sb="0" eb="2">
      <t>シュウニュウ</t>
    </rPh>
    <phoneticPr fontId="3"/>
  </si>
  <si>
    <t>平均入所者数</t>
    <rPh sb="0" eb="2">
      <t>ヘイキン</t>
    </rPh>
    <rPh sb="2" eb="5">
      <t>ニュウショシャ</t>
    </rPh>
    <rPh sb="5" eb="6">
      <t>スウ</t>
    </rPh>
    <phoneticPr fontId="3"/>
  </si>
  <si>
    <t>内容</t>
    <rPh sb="0" eb="2">
      <t>ナイヨウ</t>
    </rPh>
    <phoneticPr fontId="3"/>
  </si>
  <si>
    <t>１　小規模保育事業　収支計画</t>
    <rPh sb="2" eb="5">
      <t>ショウキボ</t>
    </rPh>
    <rPh sb="5" eb="7">
      <t>ホイク</t>
    </rPh>
    <rPh sb="7" eb="9">
      <t>ジギョウ</t>
    </rPh>
    <rPh sb="10" eb="12">
      <t>シュウシ</t>
    </rPh>
    <rPh sb="12" eb="14">
      <t>ケイカク</t>
    </rPh>
    <phoneticPr fontId="3"/>
  </si>
  <si>
    <t>小規模保育事業　収支計画書</t>
    <rPh sb="0" eb="3">
      <t>ショウキボ</t>
    </rPh>
    <rPh sb="3" eb="5">
      <t>ホイク</t>
    </rPh>
    <rPh sb="5" eb="7">
      <t>ジギョウ</t>
    </rPh>
    <rPh sb="8" eb="10">
      <t>シュウシ</t>
    </rPh>
    <rPh sb="10" eb="13">
      <t>ケイカクショ</t>
    </rPh>
    <phoneticPr fontId="3"/>
  </si>
  <si>
    <t>資料14</t>
    <rPh sb="0" eb="2">
      <t>シリョウ</t>
    </rPh>
    <phoneticPr fontId="2"/>
  </si>
  <si>
    <t>施設長（氏名）</t>
    <rPh sb="0" eb="3">
      <t>シセツチョウ</t>
    </rPh>
    <rPh sb="4" eb="6">
      <t>シメイ</t>
    </rPh>
    <phoneticPr fontId="2"/>
  </si>
  <si>
    <t>資料10</t>
    <rPh sb="0" eb="2">
      <t>シリョウ</t>
    </rPh>
    <phoneticPr fontId="2"/>
  </si>
  <si>
    <t>資料6</t>
    <rPh sb="0" eb="2">
      <t>シリョウ</t>
    </rPh>
    <phoneticPr fontId="2"/>
  </si>
  <si>
    <r>
      <rPr>
        <b/>
        <sz val="10"/>
        <rFont val="ＭＳ Ｐゴシック"/>
        <family val="3"/>
        <charset val="128"/>
        <scheme val="minor"/>
      </rPr>
      <t>略歴</t>
    </r>
    <r>
      <rPr>
        <sz val="10"/>
        <rFont val="ＭＳ Ｐゴシック"/>
        <family val="3"/>
        <charset val="128"/>
        <scheme val="minor"/>
      </rPr>
      <t xml:space="preserve">
（保育所・幼稚園での勤務歴がある場合は、認可・認可外の別及び役職を記入してください。【例】○○保育園（認可）○歳児クラス担任）</t>
    </r>
    <rPh sb="0" eb="2">
      <t>リャクレキ</t>
    </rPh>
    <rPh sb="5" eb="7">
      <t>ホイク</t>
    </rPh>
    <rPh sb="7" eb="8">
      <t>ショ</t>
    </rPh>
    <rPh sb="9" eb="12">
      <t>ヨウチエン</t>
    </rPh>
    <rPh sb="14" eb="16">
      <t>キンム</t>
    </rPh>
    <rPh sb="16" eb="17">
      <t>レキ</t>
    </rPh>
    <rPh sb="20" eb="22">
      <t>バアイ</t>
    </rPh>
    <rPh sb="24" eb="26">
      <t>ニンカ</t>
    </rPh>
    <rPh sb="27" eb="29">
      <t>ニンカ</t>
    </rPh>
    <rPh sb="29" eb="30">
      <t>ガイ</t>
    </rPh>
    <rPh sb="31" eb="32">
      <t>ベツ</t>
    </rPh>
    <rPh sb="32" eb="33">
      <t>オヨ</t>
    </rPh>
    <rPh sb="34" eb="36">
      <t>ヤクショク</t>
    </rPh>
    <rPh sb="37" eb="39">
      <t>キニュウ</t>
    </rPh>
    <rPh sb="47" eb="48">
      <t>レイ</t>
    </rPh>
    <rPh sb="51" eb="54">
      <t>ホイクエン</t>
    </rPh>
    <rPh sb="55" eb="57">
      <t>ニンカ</t>
    </rPh>
    <rPh sb="59" eb="61">
      <t>サイジ</t>
    </rPh>
    <rPh sb="64" eb="66">
      <t>タンニン</t>
    </rPh>
    <phoneticPr fontId="2"/>
  </si>
  <si>
    <t>主幹保育教諭</t>
  </si>
  <si>
    <t>資料５　職員配置の考え方等について</t>
    <rPh sb="0" eb="2">
      <t>シリョウ</t>
    </rPh>
    <rPh sb="4" eb="6">
      <t>ショクイン</t>
    </rPh>
    <rPh sb="6" eb="8">
      <t>ハイチ</t>
    </rPh>
    <rPh sb="9" eb="10">
      <t>カンガ</t>
    </rPh>
    <rPh sb="11" eb="12">
      <t>カタ</t>
    </rPh>
    <rPh sb="12" eb="13">
      <t>トウ</t>
    </rPh>
    <phoneticPr fontId="3"/>
  </si>
  <si>
    <t>開設準備費（整備費等含む）</t>
    <rPh sb="0" eb="2">
      <t>カイセツ</t>
    </rPh>
    <rPh sb="2" eb="4">
      <t>ジュンビ</t>
    </rPh>
    <rPh sb="4" eb="5">
      <t>ヒ</t>
    </rPh>
    <rPh sb="6" eb="9">
      <t>セイビヒ</t>
    </rPh>
    <rPh sb="9" eb="10">
      <t>トウ</t>
    </rPh>
    <rPh sb="10" eb="11">
      <t>フク</t>
    </rPh>
    <phoneticPr fontId="3"/>
  </si>
  <si>
    <t>連携施設設定に関する計画書</t>
    <rPh sb="0" eb="2">
      <t>レンケイ</t>
    </rPh>
    <rPh sb="2" eb="4">
      <t>シセツ</t>
    </rPh>
    <rPh sb="4" eb="6">
      <t>セッテイ</t>
    </rPh>
    <rPh sb="7" eb="8">
      <t>カン</t>
    </rPh>
    <rPh sb="10" eb="13">
      <t>ケイカクショ</t>
    </rPh>
    <phoneticPr fontId="2"/>
  </si>
  <si>
    <t>１　連携先との位置</t>
    <rPh sb="2" eb="4">
      <t>レンケイ</t>
    </rPh>
    <rPh sb="4" eb="5">
      <t>サキ</t>
    </rPh>
    <rPh sb="7" eb="9">
      <t>イチ</t>
    </rPh>
    <phoneticPr fontId="2"/>
  </si>
  <si>
    <r>
      <t xml:space="preserve">○　今回整備する施設と既存施設（連携先）との位置関係がわかる地図【地図を添付】
</t>
    </r>
    <r>
      <rPr>
        <sz val="10"/>
        <color rgb="FF0070C0"/>
        <rFont val="ＭＳ Ｐゴシック"/>
        <family val="3"/>
        <charset val="128"/>
        <scheme val="minor"/>
      </rPr>
      <t>・今回整備する施設を中心とし、全ての連携先が入るようにしてください。
・連携先は「連携先の状況」に記載されている番号で表してください。　　（例：横浜保育園は「１」で地図に記載します。）
・全ての連携先との距離を記載してください。</t>
    </r>
    <r>
      <rPr>
        <sz val="11"/>
        <rFont val="ＭＳ Ｐゴシック"/>
        <family val="3"/>
        <charset val="128"/>
        <scheme val="minor"/>
      </rPr>
      <t xml:space="preserve">
</t>
    </r>
    <rPh sb="2" eb="4">
      <t>コンカイ</t>
    </rPh>
    <rPh sb="4" eb="6">
      <t>セイビ</t>
    </rPh>
    <rPh sb="8" eb="10">
      <t>シセツ</t>
    </rPh>
    <rPh sb="11" eb="13">
      <t>キソン</t>
    </rPh>
    <rPh sb="13" eb="15">
      <t>シセツ</t>
    </rPh>
    <rPh sb="16" eb="18">
      <t>レンケイ</t>
    </rPh>
    <rPh sb="18" eb="19">
      <t>サキ</t>
    </rPh>
    <rPh sb="22" eb="24">
      <t>イチ</t>
    </rPh>
    <rPh sb="24" eb="26">
      <t>カンケイ</t>
    </rPh>
    <rPh sb="30" eb="32">
      <t>チズ</t>
    </rPh>
    <rPh sb="33" eb="35">
      <t>チズ</t>
    </rPh>
    <rPh sb="36" eb="38">
      <t>テンプ</t>
    </rPh>
    <rPh sb="50" eb="52">
      <t>チュウシン</t>
    </rPh>
    <rPh sb="55" eb="56">
      <t>スベ</t>
    </rPh>
    <rPh sb="58" eb="60">
      <t>レンケイ</t>
    </rPh>
    <rPh sb="60" eb="61">
      <t>サキ</t>
    </rPh>
    <rPh sb="62" eb="63">
      <t>ハイ</t>
    </rPh>
    <rPh sb="76" eb="78">
      <t>レンケイ</t>
    </rPh>
    <rPh sb="78" eb="79">
      <t>サキ</t>
    </rPh>
    <rPh sb="81" eb="83">
      <t>レンケイ</t>
    </rPh>
    <rPh sb="83" eb="84">
      <t>サキ</t>
    </rPh>
    <rPh sb="85" eb="87">
      <t>ジョウキョウ</t>
    </rPh>
    <rPh sb="89" eb="91">
      <t>キサイ</t>
    </rPh>
    <rPh sb="96" eb="98">
      <t>バンゴウ</t>
    </rPh>
    <rPh sb="99" eb="100">
      <t>アラワ</t>
    </rPh>
    <rPh sb="110" eb="111">
      <t>レイ</t>
    </rPh>
    <rPh sb="112" eb="114">
      <t>ヨコハマ</t>
    </rPh>
    <rPh sb="114" eb="117">
      <t>ホイクエン</t>
    </rPh>
    <rPh sb="122" eb="124">
      <t>チズ</t>
    </rPh>
    <rPh sb="125" eb="127">
      <t>キサイ</t>
    </rPh>
    <rPh sb="134" eb="135">
      <t>スベ</t>
    </rPh>
    <rPh sb="137" eb="139">
      <t>レンケイ</t>
    </rPh>
    <rPh sb="139" eb="140">
      <t>サキ</t>
    </rPh>
    <rPh sb="142" eb="144">
      <t>キョリ</t>
    </rPh>
    <rPh sb="145" eb="147">
      <t>キサイ</t>
    </rPh>
    <phoneticPr fontId="2"/>
  </si>
  <si>
    <t>２　連携先の状況</t>
    <rPh sb="2" eb="4">
      <t>レンケイ</t>
    </rPh>
    <rPh sb="4" eb="5">
      <t>サキ</t>
    </rPh>
    <rPh sb="6" eb="8">
      <t>ジョウキョウ</t>
    </rPh>
    <phoneticPr fontId="2"/>
  </si>
  <si>
    <t>種別</t>
    <rPh sb="0" eb="2">
      <t>シュベツ</t>
    </rPh>
    <phoneticPr fontId="2"/>
  </si>
  <si>
    <t>整備予定地までの距離</t>
    <rPh sb="0" eb="2">
      <t>セイビ</t>
    </rPh>
    <rPh sb="2" eb="5">
      <t>ヨテイチ</t>
    </rPh>
    <rPh sb="8" eb="10">
      <t>キョリ</t>
    </rPh>
    <phoneticPr fontId="2"/>
  </si>
  <si>
    <t>連携内容</t>
    <rPh sb="0" eb="2">
      <t>レンケイ</t>
    </rPh>
    <rPh sb="2" eb="4">
      <t>ナイヨウ</t>
    </rPh>
    <phoneticPr fontId="2"/>
  </si>
  <si>
    <t>進捗状況★</t>
    <rPh sb="0" eb="2">
      <t>シンチョク</t>
    </rPh>
    <rPh sb="2" eb="4">
      <t>ジョウキョウ</t>
    </rPh>
    <phoneticPr fontId="2"/>
  </si>
  <si>
    <t>保育内容の支援</t>
    <rPh sb="0" eb="2">
      <t>ホイク</t>
    </rPh>
    <rPh sb="2" eb="4">
      <t>ナイヨウ</t>
    </rPh>
    <rPh sb="5" eb="7">
      <t>シエン</t>
    </rPh>
    <phoneticPr fontId="2"/>
  </si>
  <si>
    <t>代替保育</t>
    <rPh sb="0" eb="2">
      <t>ダイタイ</t>
    </rPh>
    <rPh sb="2" eb="4">
      <t>ホイク</t>
    </rPh>
    <phoneticPr fontId="2"/>
  </si>
  <si>
    <t>卒園後の受入れ</t>
    <rPh sb="0" eb="2">
      <t>ソツエン</t>
    </rPh>
    <rPh sb="2" eb="3">
      <t>ゴ</t>
    </rPh>
    <rPh sb="4" eb="6">
      <t>ウケイ</t>
    </rPh>
    <phoneticPr fontId="2"/>
  </si>
  <si>
    <t>人数</t>
    <rPh sb="0" eb="2">
      <t>ニンズウ</t>
    </rPh>
    <phoneticPr fontId="2"/>
  </si>
  <si>
    <t>保育所</t>
    <rPh sb="0" eb="2">
      <t>ホイク</t>
    </rPh>
    <rPh sb="2" eb="3">
      <t>ショ</t>
    </rPh>
    <phoneticPr fontId="2"/>
  </si>
  <si>
    <t>横浜保育園</t>
    <rPh sb="0" eb="2">
      <t>ヨコハマ</t>
    </rPh>
    <rPh sb="2" eb="5">
      <t>ホイクエン</t>
    </rPh>
    <phoneticPr fontId="2"/>
  </si>
  <si>
    <t>横浜市中区○○</t>
    <rPh sb="0" eb="2">
      <t>ヨコハマ</t>
    </rPh>
    <rPh sb="2" eb="3">
      <t>シ</t>
    </rPh>
    <rPh sb="3" eb="5">
      <t>ナカク</t>
    </rPh>
    <phoneticPr fontId="2"/>
  </si>
  <si>
    <t>ｋｍ</t>
    <phoneticPr fontId="2"/>
  </si>
  <si>
    <t>※協定書又は同意書を締結している場合は添付すること</t>
    <rPh sb="1" eb="4">
      <t>キョウテイショ</t>
    </rPh>
    <rPh sb="4" eb="5">
      <t>マタ</t>
    </rPh>
    <rPh sb="6" eb="9">
      <t>ドウイショ</t>
    </rPh>
    <rPh sb="10" eb="12">
      <t>テイケツ</t>
    </rPh>
    <rPh sb="16" eb="18">
      <t>バアイ</t>
    </rPh>
    <rPh sb="19" eb="21">
      <t>テンプ</t>
    </rPh>
    <phoneticPr fontId="2"/>
  </si>
  <si>
    <t>3　活動状況</t>
    <phoneticPr fontId="2"/>
  </si>
  <si>
    <t>申請時の連携先確保に向けた取り組み状況（いつ・どこで・誰とがわかるようにしてください）</t>
    <rPh sb="0" eb="2">
      <t>シンセイ</t>
    </rPh>
    <rPh sb="2" eb="3">
      <t>ジ</t>
    </rPh>
    <rPh sb="4" eb="6">
      <t>レンケイ</t>
    </rPh>
    <rPh sb="6" eb="7">
      <t>サキ</t>
    </rPh>
    <rPh sb="7" eb="9">
      <t>カクホ</t>
    </rPh>
    <rPh sb="10" eb="11">
      <t>ム</t>
    </rPh>
    <rPh sb="13" eb="14">
      <t>ト</t>
    </rPh>
    <rPh sb="15" eb="16">
      <t>ク</t>
    </rPh>
    <rPh sb="17" eb="19">
      <t>ジョウキョウ</t>
    </rPh>
    <rPh sb="27" eb="28">
      <t>ダレ</t>
    </rPh>
    <phoneticPr fontId="2"/>
  </si>
  <si>
    <t>日付</t>
    <rPh sb="0" eb="2">
      <t>ヒヅケ</t>
    </rPh>
    <phoneticPr fontId="2"/>
  </si>
  <si>
    <t>活動内容</t>
    <rPh sb="0" eb="2">
      <t>カツドウ</t>
    </rPh>
    <rPh sb="2" eb="4">
      <t>ナイヨウ</t>
    </rPh>
    <phoneticPr fontId="2"/>
  </si>
  <si>
    <t>４　連携施設設定で重視していること</t>
    <rPh sb="2" eb="4">
      <t>レンケイ</t>
    </rPh>
    <rPh sb="4" eb="6">
      <t>シセツ</t>
    </rPh>
    <rPh sb="6" eb="8">
      <t>セッテイ</t>
    </rPh>
    <rPh sb="9" eb="11">
      <t>ジュウシ</t>
    </rPh>
    <phoneticPr fontId="2"/>
  </si>
  <si>
    <t>調整済</t>
    <rPh sb="0" eb="2">
      <t>チョウセイ</t>
    </rPh>
    <rPh sb="2" eb="3">
      <t>スミ</t>
    </rPh>
    <phoneticPr fontId="2"/>
  </si>
  <si>
    <t>調整中</t>
    <rPh sb="0" eb="3">
      <t>チョウセイチュウ</t>
    </rPh>
    <phoneticPr fontId="2"/>
  </si>
  <si>
    <t>こども園</t>
    <rPh sb="3" eb="4">
      <t>エン</t>
    </rPh>
    <phoneticPr fontId="2"/>
  </si>
  <si>
    <t>今後調整</t>
    <rPh sb="0" eb="2">
      <t>コンゴ</t>
    </rPh>
    <rPh sb="2" eb="4">
      <t>チョウセイ</t>
    </rPh>
    <phoneticPr fontId="2"/>
  </si>
  <si>
    <t>未実施</t>
    <rPh sb="0" eb="1">
      <t>ミ</t>
    </rPh>
    <rPh sb="1" eb="3">
      <t>ジッシ</t>
    </rPh>
    <phoneticPr fontId="2"/>
  </si>
  <si>
    <t>資料11</t>
    <rPh sb="0" eb="2">
      <t>シリョウ</t>
    </rPh>
    <phoneticPr fontId="2"/>
  </si>
  <si>
    <t>資料12</t>
    <rPh sb="0" eb="2">
      <t>シリョウ</t>
    </rPh>
    <phoneticPr fontId="3"/>
  </si>
  <si>
    <t>資料17</t>
    <rPh sb="0" eb="2">
      <t>シリョウ</t>
    </rPh>
    <phoneticPr fontId="2"/>
  </si>
  <si>
    <t>資料16　　借入金償還計画表</t>
    <rPh sb="0" eb="2">
      <t>シリョウ</t>
    </rPh>
    <rPh sb="6" eb="7">
      <t>シャク</t>
    </rPh>
    <rPh sb="7" eb="8">
      <t>イリ</t>
    </rPh>
    <rPh sb="8" eb="9">
      <t>キン</t>
    </rPh>
    <rPh sb="9" eb="10">
      <t>ショウ</t>
    </rPh>
    <rPh sb="10" eb="11">
      <t>カン</t>
    </rPh>
    <rPh sb="11" eb="12">
      <t>ケイ</t>
    </rPh>
    <rPh sb="12" eb="13">
      <t>ガ</t>
    </rPh>
    <rPh sb="13" eb="14">
      <t>オモテ</t>
    </rPh>
    <phoneticPr fontId="3"/>
  </si>
  <si>
    <t>資料15</t>
    <rPh sb="0" eb="2">
      <t>シリョウ</t>
    </rPh>
    <phoneticPr fontId="2"/>
  </si>
  <si>
    <t>　横浜市家庭的保育事業等の設備、運営等の基準に関する条例第８条に基づき、代表者又は役員に暴力団員がいないことを確認するため、本様式に記載された情報を神奈川県警察本部に照会することについて、同意します。
　また、記載された全ての役員に同趣旨を説明し、同意を得ています。</t>
    <rPh sb="32" eb="33">
      <t>モト</t>
    </rPh>
    <rPh sb="36" eb="39">
      <t>ダイヒョウシャ</t>
    </rPh>
    <rPh sb="39" eb="40">
      <t>マタ</t>
    </rPh>
    <rPh sb="41" eb="43">
      <t>ヤクイン</t>
    </rPh>
    <rPh sb="44" eb="46">
      <t>ボウリョク</t>
    </rPh>
    <rPh sb="46" eb="48">
      <t>ダンイン</t>
    </rPh>
    <rPh sb="55" eb="57">
      <t>カクニン</t>
    </rPh>
    <rPh sb="62" eb="63">
      <t>ホン</t>
    </rPh>
    <rPh sb="63" eb="65">
      <t>ヨウシキ</t>
    </rPh>
    <rPh sb="66" eb="68">
      <t>キサイ</t>
    </rPh>
    <rPh sb="71" eb="73">
      <t>ジョウホウ</t>
    </rPh>
    <rPh sb="74" eb="77">
      <t>カナガワ</t>
    </rPh>
    <rPh sb="77" eb="78">
      <t>ケン</t>
    </rPh>
    <rPh sb="78" eb="80">
      <t>ケイサツ</t>
    </rPh>
    <rPh sb="80" eb="82">
      <t>ホンブ</t>
    </rPh>
    <rPh sb="83" eb="85">
      <t>ショウカイ</t>
    </rPh>
    <rPh sb="94" eb="96">
      <t>ドウイ</t>
    </rPh>
    <rPh sb="105" eb="107">
      <t>キサイ</t>
    </rPh>
    <rPh sb="110" eb="111">
      <t>スベ</t>
    </rPh>
    <rPh sb="113" eb="115">
      <t>ヤクイン</t>
    </rPh>
    <rPh sb="116" eb="117">
      <t>ドウ</t>
    </rPh>
    <rPh sb="117" eb="119">
      <t>シュシ</t>
    </rPh>
    <rPh sb="120" eb="122">
      <t>セツメイ</t>
    </rPh>
    <rPh sb="124" eb="126">
      <t>ドウイ</t>
    </rPh>
    <rPh sb="127" eb="128">
      <t>エ</t>
    </rPh>
    <phoneticPr fontId="3"/>
  </si>
  <si>
    <t>法　人  名：</t>
    <rPh sb="0" eb="1">
      <t>ホウ</t>
    </rPh>
    <rPh sb="2" eb="3">
      <t>ヒト</t>
    </rPh>
    <rPh sb="5" eb="6">
      <t>メイ</t>
    </rPh>
    <phoneticPr fontId="3"/>
  </si>
  <si>
    <t>１　概要</t>
    <rPh sb="2" eb="4">
      <t>ガイヨウ</t>
    </rPh>
    <phoneticPr fontId="2"/>
  </si>
  <si>
    <t>小規模保育事業連携施設設定同意書（参考）</t>
    <rPh sb="17" eb="19">
      <t>サンコウ</t>
    </rPh>
    <phoneticPr fontId="2"/>
  </si>
  <si>
    <t>人員表（資料11）</t>
    <rPh sb="4" eb="6">
      <t>シリョウ</t>
    </rPh>
    <phoneticPr fontId="2"/>
  </si>
  <si>
    <t>資料４</t>
    <rPh sb="0" eb="2">
      <t>シリョウ</t>
    </rPh>
    <phoneticPr fontId="2"/>
  </si>
  <si>
    <t>資料４－２</t>
    <rPh sb="0" eb="2">
      <t>シリョウ</t>
    </rPh>
    <phoneticPr fontId="2"/>
  </si>
  <si>
    <t>乙（小規模保育事業申請法人）</t>
    <rPh sb="9" eb="11">
      <t>シンセイ</t>
    </rPh>
    <phoneticPr fontId="2"/>
  </si>
  <si>
    <t>　○○法人△△△(以下「甲」という)の運営する□□□（連携先施設名）と◇◇◇（小規模保育事業申請法人名）(以下「乙」という)の設置する、小規模保育事業（仮称）◎◎◎（申請小規模保育事業名）との連携施設の設定について、事業採択後に次の連携内容で覚書を締結することに同意します。</t>
    <rPh sb="27" eb="33">
      <t>レンケイサキシセツメイ</t>
    </rPh>
    <phoneticPr fontId="2"/>
  </si>
  <si>
    <t>他都市における整備予定の保育施設等の申請状況・資金計画</t>
    <rPh sb="0" eb="3">
      <t>タトシ</t>
    </rPh>
    <rPh sb="7" eb="9">
      <t>セイビ</t>
    </rPh>
    <rPh sb="9" eb="11">
      <t>ヨテイ</t>
    </rPh>
    <rPh sb="12" eb="14">
      <t>ホイク</t>
    </rPh>
    <rPh sb="14" eb="16">
      <t>シセツ</t>
    </rPh>
    <rPh sb="16" eb="17">
      <t>トウ</t>
    </rPh>
    <rPh sb="18" eb="20">
      <t>シンセイ</t>
    </rPh>
    <rPh sb="20" eb="22">
      <t>ジョウキョウ</t>
    </rPh>
    <rPh sb="23" eb="25">
      <t>シキン</t>
    </rPh>
    <rPh sb="25" eb="27">
      <t>ケイカク</t>
    </rPh>
    <phoneticPr fontId="2"/>
  </si>
  <si>
    <t>（社会福祉法人、学校法人以外の法人の場合）
運用財産（※１）</t>
    <rPh sb="1" eb="3">
      <t>シャカイ</t>
    </rPh>
    <rPh sb="3" eb="5">
      <t>フクシ</t>
    </rPh>
    <rPh sb="5" eb="7">
      <t>ホウジン</t>
    </rPh>
    <rPh sb="8" eb="10">
      <t>ガッコウ</t>
    </rPh>
    <rPh sb="10" eb="12">
      <t>ホウジン</t>
    </rPh>
    <rPh sb="12" eb="14">
      <t>イガイ</t>
    </rPh>
    <rPh sb="15" eb="17">
      <t>ホウジン</t>
    </rPh>
    <rPh sb="18" eb="20">
      <t>バアイ</t>
    </rPh>
    <rPh sb="22" eb="24">
      <t>ウンヨウ</t>
    </rPh>
    <rPh sb="24" eb="26">
      <t>ザイサン</t>
    </rPh>
    <phoneticPr fontId="2"/>
  </si>
  <si>
    <t>本人</t>
    <rPh sb="0" eb="2">
      <t>ホンニン</t>
    </rPh>
    <phoneticPr fontId="2"/>
  </si>
  <si>
    <t>Ａ型　</t>
    <rPh sb="1" eb="2">
      <t>ガタ</t>
    </rPh>
    <phoneticPr fontId="2"/>
  </si>
  <si>
    <t>○</t>
  </si>
  <si>
    <t>開所後賃借料補助金計算書</t>
    <rPh sb="0" eb="3">
      <t>カイショゴ</t>
    </rPh>
    <rPh sb="3" eb="6">
      <t>チンシャクリョウ</t>
    </rPh>
    <rPh sb="6" eb="9">
      <t>ホジョキン</t>
    </rPh>
    <rPh sb="9" eb="12">
      <t>ケイサンショ</t>
    </rPh>
    <phoneticPr fontId="2"/>
  </si>
  <si>
    <t>整備予定地</t>
  </si>
  <si>
    <t>建物を賃借する場合</t>
    <rPh sb="0" eb="2">
      <t>タテモノ</t>
    </rPh>
    <rPh sb="3" eb="5">
      <t>チンシャク</t>
    </rPh>
    <rPh sb="7" eb="9">
      <t>バアイ</t>
    </rPh>
    <phoneticPr fontId="2"/>
  </si>
  <si>
    <t>賃借料</t>
    <rPh sb="0" eb="3">
      <t>チンシャクリョウ</t>
    </rPh>
    <phoneticPr fontId="2"/>
  </si>
  <si>
    <t>円（税込）</t>
    <phoneticPr fontId="2"/>
  </si>
  <si>
    <t>賃借料加算額（給付費）</t>
    <rPh sb="0" eb="5">
      <t>チンシャクリョウカサン</t>
    </rPh>
    <rPh sb="5" eb="6">
      <t>ガク</t>
    </rPh>
    <rPh sb="7" eb="10">
      <t>キュウフヒ</t>
    </rPh>
    <phoneticPr fontId="2"/>
  </si>
  <si>
    <t>円</t>
    <phoneticPr fontId="2"/>
  </si>
  <si>
    <t>×</t>
    <phoneticPr fontId="2"/>
  </si>
  <si>
    <t>＝</t>
    <phoneticPr fontId="2"/>
  </si>
  <si>
    <t>　　開所後賃借料補助の対象となるか</t>
    <rPh sb="2" eb="5">
      <t>カイショゴ</t>
    </rPh>
    <rPh sb="5" eb="10">
      <t>チンシャクリョウホジョ</t>
    </rPh>
    <rPh sb="11" eb="13">
      <t>タイショウ</t>
    </rPh>
    <phoneticPr fontId="2"/>
  </si>
  <si>
    <t>補助基準額</t>
    <rPh sb="0" eb="5">
      <t>ホジョキジュンガク</t>
    </rPh>
    <phoneticPr fontId="2"/>
  </si>
  <si>
    <t>開所後賃借料補助事業　貸主確認書</t>
    <rPh sb="0" eb="3">
      <t>カイショゴ</t>
    </rPh>
    <phoneticPr fontId="2"/>
  </si>
  <si>
    <t>この度の賃借料補助事業に申込みをする物件の貸主との関係は、以下のとおりです。</t>
    <phoneticPr fontId="2"/>
  </si>
  <si>
    <t xml:space="preserve"> 建物を賃借する場合</t>
    <phoneticPr fontId="2"/>
  </si>
  <si>
    <t>貸主の氏名
又は名称・代表者氏名</t>
    <phoneticPr fontId="2"/>
  </si>
  <si>
    <t>貸主の住所</t>
    <phoneticPr fontId="2"/>
  </si>
  <si>
    <r>
      <t xml:space="preserve">貸主と法人との関係
</t>
    </r>
    <r>
      <rPr>
        <sz val="9"/>
        <color theme="1"/>
        <rFont val="ＭＳ Ｐゴシック"/>
        <family val="3"/>
        <charset val="128"/>
        <scheme val="minor"/>
      </rPr>
      <t>（※該当するものに○）</t>
    </r>
    <phoneticPr fontId="2"/>
  </si>
  <si>
    <t>　１　貸主は、法人の役員（法人役員の配偶者・親子・兄弟姉妹を含む。）である。</t>
    <phoneticPr fontId="2"/>
  </si>
  <si>
    <t xml:space="preserve">具体的な関係 </t>
    <phoneticPr fontId="2"/>
  </si>
  <si>
    <t>　２　貸主は、寄付者等特別の関係のある者である。</t>
    <phoneticPr fontId="2"/>
  </si>
  <si>
    <t>　３　貸主は、法人の役員（法人役員の配偶者・親子・兄弟姉妹を含む。）及び
　　　寄付者等特別の関係のある者ではない。</t>
    <phoneticPr fontId="2"/>
  </si>
  <si>
    <t>上記項目の３以外については、賃借料補助事業の対象にはなりません。</t>
    <phoneticPr fontId="2"/>
  </si>
  <si>
    <t>資料18</t>
    <rPh sb="0" eb="2">
      <t>シリョウ</t>
    </rPh>
    <phoneticPr fontId="2"/>
  </si>
  <si>
    <t>資料13</t>
    <rPh sb="0" eb="2">
      <t>シリョウ</t>
    </rPh>
    <phoneticPr fontId="2"/>
  </si>
  <si>
    <t>補助金算出シート（令和７年度開所　小規模保育事業）</t>
    <rPh sb="0" eb="3">
      <t>ホジョキン</t>
    </rPh>
    <rPh sb="3" eb="5">
      <t>サンシュツ</t>
    </rPh>
    <rPh sb="9" eb="11">
      <t>レイワ</t>
    </rPh>
    <rPh sb="12" eb="14">
      <t>ネンド</t>
    </rPh>
    <rPh sb="14" eb="16">
      <t>カイショ</t>
    </rPh>
    <rPh sb="17" eb="24">
      <t>ショウキボホイクジギョウ</t>
    </rPh>
    <phoneticPr fontId="2"/>
  </si>
  <si>
    <t>開所前(令和６年度)</t>
    <rPh sb="0" eb="2">
      <t>カイショ</t>
    </rPh>
    <rPh sb="2" eb="3">
      <t>マエ</t>
    </rPh>
    <rPh sb="4" eb="6">
      <t>レイワ</t>
    </rPh>
    <rPh sb="7" eb="9">
      <t>ネンド</t>
    </rPh>
    <rPh sb="8" eb="9">
      <t>ドヘイネンド</t>
    </rPh>
    <phoneticPr fontId="3"/>
  </si>
  <si>
    <t>１年目(令和７年度)</t>
    <rPh sb="1" eb="3">
      <t>ネンメ</t>
    </rPh>
    <rPh sb="4" eb="6">
      <t>レイワ</t>
    </rPh>
    <phoneticPr fontId="3"/>
  </si>
  <si>
    <t>２年目(令和８年度)</t>
    <rPh sb="1" eb="3">
      <t>ネンメ</t>
    </rPh>
    <rPh sb="4" eb="6">
      <t>レイワ</t>
    </rPh>
    <rPh sb="7" eb="9">
      <t>ネンドヘイネンド</t>
    </rPh>
    <phoneticPr fontId="3"/>
  </si>
  <si>
    <t>こども家庭庁主催の初任保育所長等研修受講　</t>
    <rPh sb="3" eb="5">
      <t>カテイ</t>
    </rPh>
    <rPh sb="5" eb="6">
      <t>チョウ</t>
    </rPh>
    <rPh sb="6" eb="8">
      <t>シュサイ</t>
    </rPh>
    <rPh sb="9" eb="11">
      <t>ショニン</t>
    </rPh>
    <rPh sb="11" eb="13">
      <t>ホイク</t>
    </rPh>
    <rPh sb="13" eb="14">
      <t>ショ</t>
    </rPh>
    <rPh sb="14" eb="15">
      <t>チョウ</t>
    </rPh>
    <rPh sb="15" eb="16">
      <t>トウ</t>
    </rPh>
    <rPh sb="16" eb="18">
      <t>ケンシュウ</t>
    </rPh>
    <rPh sb="18" eb="20">
      <t>ジュコウ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</si>
</sst>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176" formatCode="&quot;. &quot;##"/>
    <numFmt numFmtId="177" formatCode="#,##0_ "/>
    <numFmt numFmtId="178" formatCode="0&quot;歳&quot;"/>
    <numFmt numFmtId="179" formatCode="##&quot;年&quot;"/>
    <numFmt numFmtId="180" formatCode="#&quot;人&quot;"/>
    <numFmt numFmtId="181" formatCode="0&quot;月&quot;"/>
    <numFmt numFmtId="182" formatCode="#,##0&quot;Ｈ&quot;"/>
    <numFmt numFmtId="183" formatCode="#,##0&quot;円&quot;"/>
    <numFmt numFmtId="184" formatCode="yyyy&quot;年&quot;m&quot;月&quot;;@"/>
    <numFmt numFmtId="185" formatCode="General&quot;人&quot;"/>
    <numFmt numFmtId="186" formatCode="000"/>
    <numFmt numFmtId="187" formatCode="m/d;@"/>
  </numFmts>
  <fonts count="90">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sz val="6"/>
      <name val="ＭＳ Ｐゴシック"/>
      <family val="3"/>
      <charset val="128"/>
    </font>
    <font>
      <sz val="10"/>
      <name val="ＭＳ Ｐゴシック"/>
      <family val="3"/>
      <charset val="128"/>
    </font>
    <font>
      <sz val="11"/>
      <color indexed="8"/>
      <name val="ＭＳ Ｐゴシック"/>
      <family val="3"/>
      <charset val="128"/>
      <scheme val="minor"/>
    </font>
    <font>
      <sz val="10"/>
      <color indexed="8"/>
      <name val="ＭＳ Ｐゴシック"/>
      <family val="3"/>
      <charset val="128"/>
      <scheme val="minor"/>
    </font>
    <font>
      <b/>
      <sz val="11"/>
      <color indexed="8"/>
      <name val="ＭＳ Ｐゴシック"/>
      <family val="3"/>
      <charset val="128"/>
      <scheme val="minor"/>
    </font>
    <font>
      <sz val="11"/>
      <color theme="1"/>
      <name val="ＭＳ Ｐゴシック"/>
      <family val="3"/>
      <charset val="128"/>
      <scheme val="minor"/>
    </font>
    <font>
      <b/>
      <sz val="18"/>
      <name val="ＭＳ ゴシック"/>
      <family val="3"/>
      <charset val="128"/>
    </font>
    <font>
      <b/>
      <sz val="14"/>
      <color theme="1"/>
      <name val="ＭＳ Ｐゴシック"/>
      <family val="3"/>
      <charset val="128"/>
      <scheme val="minor"/>
    </font>
    <font>
      <sz val="10"/>
      <color theme="1"/>
      <name val="ＭＳ Ｐゴシック"/>
      <family val="2"/>
      <charset val="128"/>
      <scheme val="minor"/>
    </font>
    <font>
      <sz val="10"/>
      <color theme="1"/>
      <name val="ＭＳ Ｐゴシック"/>
      <family val="3"/>
      <charset val="128"/>
      <scheme val="minor"/>
    </font>
    <font>
      <b/>
      <sz val="10"/>
      <color theme="1"/>
      <name val="ＭＳ Ｐゴシック"/>
      <family val="3"/>
      <charset val="128"/>
      <scheme val="minor"/>
    </font>
    <font>
      <b/>
      <sz val="14"/>
      <name val="ＭＳ Ｐゴシック"/>
      <family val="3"/>
      <charset val="128"/>
      <scheme val="minor"/>
    </font>
    <font>
      <sz val="11"/>
      <name val="ＭＳ Ｐゴシック"/>
      <family val="3"/>
      <charset val="128"/>
      <scheme val="minor"/>
    </font>
    <font>
      <sz val="10"/>
      <name val="ＭＳ Ｐゴシック"/>
      <family val="3"/>
      <charset val="128"/>
      <scheme val="minor"/>
    </font>
    <font>
      <sz val="10"/>
      <color theme="4"/>
      <name val="ＭＳ Ｐゴシック"/>
      <family val="3"/>
      <charset val="128"/>
      <scheme val="minor"/>
    </font>
    <font>
      <sz val="12"/>
      <name val="ＭＳ Ｐゴシック"/>
      <family val="3"/>
      <charset val="128"/>
      <scheme val="minor"/>
    </font>
    <font>
      <sz val="10.5"/>
      <color theme="1"/>
      <name val="ＭＳ Ｐゴシック"/>
      <family val="3"/>
      <charset val="128"/>
      <scheme val="minor"/>
    </font>
    <font>
      <sz val="18"/>
      <name val="ＭＳ Ｐゴシック"/>
      <family val="3"/>
      <charset val="128"/>
      <scheme val="minor"/>
    </font>
    <font>
      <sz val="10.5"/>
      <name val="ＭＳ Ｐゴシック"/>
      <family val="3"/>
      <charset val="128"/>
      <scheme val="minor"/>
    </font>
    <font>
      <sz val="8"/>
      <name val="ＭＳ Ｐゴシック"/>
      <family val="3"/>
      <charset val="128"/>
      <scheme val="minor"/>
    </font>
    <font>
      <sz val="11"/>
      <color theme="1"/>
      <name val="ＭＳ Ｐゴシック"/>
      <family val="2"/>
      <charset val="128"/>
      <scheme val="minor"/>
    </font>
    <font>
      <sz val="12"/>
      <color theme="4"/>
      <name val="ＭＳ Ｐゴシック"/>
      <family val="3"/>
      <charset val="128"/>
      <scheme val="minor"/>
    </font>
    <font>
      <b/>
      <sz val="10"/>
      <color theme="1"/>
      <name val="ＭＳ Ｐゴシック"/>
      <family val="3"/>
      <charset val="128"/>
    </font>
    <font>
      <sz val="10"/>
      <color theme="1"/>
      <name val="ＭＳ Ｐゴシック"/>
      <family val="3"/>
      <charset val="128"/>
    </font>
    <font>
      <b/>
      <sz val="18"/>
      <name val="ＭＳ Ｐゴシック"/>
      <family val="3"/>
      <charset val="128"/>
      <scheme val="minor"/>
    </font>
    <font>
      <sz val="10"/>
      <color rgb="FFFF0000"/>
      <name val="ＭＳ Ｐゴシック"/>
      <family val="3"/>
      <charset val="128"/>
      <scheme val="minor"/>
    </font>
    <font>
      <b/>
      <sz val="12"/>
      <color theme="1"/>
      <name val="ＭＳ Ｐゴシック"/>
      <family val="3"/>
      <charset val="128"/>
      <scheme val="minor"/>
    </font>
    <font>
      <b/>
      <sz val="11"/>
      <name val="ＭＳ Ｐゴシック"/>
      <family val="3"/>
      <charset val="128"/>
      <scheme val="minor"/>
    </font>
    <font>
      <b/>
      <sz val="10"/>
      <name val="ＭＳ Ｐゴシック"/>
      <family val="3"/>
      <charset val="128"/>
      <scheme val="minor"/>
    </font>
    <font>
      <sz val="12"/>
      <color theme="1"/>
      <name val="ＭＳ Ｐゴシック"/>
      <family val="3"/>
      <charset val="128"/>
      <scheme val="minor"/>
    </font>
    <font>
      <b/>
      <sz val="12"/>
      <name val="ＭＳ Ｐゴシック"/>
      <family val="3"/>
      <charset val="128"/>
      <scheme val="minor"/>
    </font>
    <font>
      <b/>
      <sz val="9"/>
      <color indexed="81"/>
      <name val="ＭＳ Ｐゴシック"/>
      <family val="3"/>
      <charset val="128"/>
    </font>
    <font>
      <sz val="8"/>
      <color theme="1"/>
      <name val="ＭＳ Ｐゴシック"/>
      <family val="2"/>
      <charset val="128"/>
      <scheme val="minor"/>
    </font>
    <font>
      <sz val="11"/>
      <name val="ＭＳ Ｐゴシック"/>
      <family val="2"/>
      <charset val="128"/>
      <scheme val="minor"/>
    </font>
    <font>
      <sz val="9"/>
      <color theme="1"/>
      <name val="ＭＳ 明朝"/>
      <family val="1"/>
      <charset val="128"/>
    </font>
    <font>
      <sz val="12"/>
      <name val="ＭＳ Ｐゴシック"/>
      <family val="2"/>
      <charset val="128"/>
      <scheme val="minor"/>
    </font>
    <font>
      <b/>
      <sz val="11"/>
      <color theme="1"/>
      <name val="ＭＳ Ｐゴシック"/>
      <family val="3"/>
      <charset val="128"/>
    </font>
    <font>
      <sz val="10"/>
      <color theme="1"/>
      <name val="ＭＳ 明朝"/>
      <family val="1"/>
      <charset val="128"/>
    </font>
    <font>
      <sz val="9"/>
      <color indexed="81"/>
      <name val="ＭＳ Ｐゴシック"/>
      <family val="3"/>
      <charset val="128"/>
    </font>
    <font>
      <b/>
      <sz val="12"/>
      <color theme="1"/>
      <name val="ＭＳ 明朝"/>
      <family val="1"/>
      <charset val="128"/>
    </font>
    <font>
      <sz val="10.5"/>
      <color theme="1"/>
      <name val="ＭＳ 明朝"/>
      <family val="1"/>
      <charset val="128"/>
    </font>
    <font>
      <b/>
      <sz val="12"/>
      <color rgb="FF000000"/>
      <name val="ＭＳ 明朝"/>
      <family val="1"/>
      <charset val="128"/>
    </font>
    <font>
      <b/>
      <sz val="10"/>
      <color rgb="FF000000"/>
      <name val="ＭＳ 明朝"/>
      <family val="1"/>
      <charset val="128"/>
    </font>
    <font>
      <sz val="10.5"/>
      <color theme="1"/>
      <name val="Century"/>
      <family val="1"/>
    </font>
    <font>
      <b/>
      <sz val="11"/>
      <color rgb="FF000000"/>
      <name val="ＭＳ 明朝"/>
      <family val="1"/>
      <charset val="128"/>
    </font>
    <font>
      <b/>
      <sz val="12"/>
      <color theme="1"/>
      <name val="Century"/>
      <family val="1"/>
    </font>
    <font>
      <b/>
      <sz val="12"/>
      <color theme="1"/>
      <name val="ＭＳ ゴシック"/>
      <family val="3"/>
      <charset val="128"/>
    </font>
    <font>
      <b/>
      <u/>
      <sz val="12"/>
      <color theme="1"/>
      <name val="ＭＳ 明朝"/>
      <family val="1"/>
      <charset val="128"/>
    </font>
    <font>
      <b/>
      <u/>
      <sz val="12"/>
      <color rgb="FFFF0000"/>
      <name val="ＭＳ 明朝"/>
      <family val="1"/>
      <charset val="128"/>
    </font>
    <font>
      <sz val="11"/>
      <color theme="0"/>
      <name val="ＭＳ 明朝"/>
      <family val="2"/>
      <charset val="128"/>
    </font>
    <font>
      <sz val="11"/>
      <color theme="0"/>
      <name val="ＭＳ Ｐゴシック"/>
      <family val="3"/>
      <charset val="128"/>
    </font>
    <font>
      <sz val="14"/>
      <color theme="1"/>
      <name val="ＭＳ Ｐゴシック"/>
      <family val="3"/>
      <charset val="128"/>
      <scheme val="minor"/>
    </font>
    <font>
      <b/>
      <sz val="12"/>
      <color theme="1"/>
      <name val="ＭＳ Ｐゴシック"/>
      <family val="3"/>
      <charset val="128"/>
    </font>
    <font>
      <sz val="14"/>
      <color theme="4"/>
      <name val="ＭＳ Ｐゴシック"/>
      <family val="3"/>
      <charset val="128"/>
      <scheme val="minor"/>
    </font>
    <font>
      <sz val="12"/>
      <color theme="1"/>
      <name val="ＭＳ Ｐゴシック"/>
      <family val="2"/>
      <charset val="128"/>
      <scheme val="minor"/>
    </font>
    <font>
      <b/>
      <sz val="22"/>
      <name val="ＭＳ Ｐゴシック"/>
      <family val="3"/>
      <charset val="128"/>
      <scheme val="minor"/>
    </font>
    <font>
      <sz val="14"/>
      <name val="ＭＳ Ｐゴシック"/>
      <family val="3"/>
      <charset val="128"/>
      <scheme val="minor"/>
    </font>
    <font>
      <sz val="11"/>
      <color theme="4"/>
      <name val="ＭＳ Ｐゴシック"/>
      <family val="3"/>
      <charset val="128"/>
      <scheme val="minor"/>
    </font>
    <font>
      <sz val="12"/>
      <color rgb="FFFF0000"/>
      <name val="ＭＳ Ｐゴシック"/>
      <family val="3"/>
      <charset val="128"/>
    </font>
    <font>
      <sz val="12"/>
      <color rgb="FF0070C0"/>
      <name val="ＭＳ Ｐゴシック"/>
      <family val="3"/>
      <charset val="128"/>
      <scheme val="minor"/>
    </font>
    <font>
      <sz val="10"/>
      <color rgb="FF0070C0"/>
      <name val="ＭＳ Ｐゴシック"/>
      <family val="3"/>
      <charset val="128"/>
      <scheme val="minor"/>
    </font>
    <font>
      <sz val="8"/>
      <color theme="1"/>
      <name val="ＭＳ Ｐゴシック"/>
      <family val="3"/>
      <charset val="128"/>
      <scheme val="minor"/>
    </font>
    <font>
      <b/>
      <sz val="11"/>
      <color theme="1"/>
      <name val="ＭＳ Ｐゴシック"/>
      <family val="3"/>
      <charset val="128"/>
      <scheme val="minor"/>
    </font>
    <font>
      <sz val="11"/>
      <color theme="1"/>
      <name val="ＭＳ 明朝"/>
      <family val="1"/>
      <charset val="128"/>
    </font>
    <font>
      <b/>
      <sz val="11"/>
      <color theme="1"/>
      <name val="ＭＳ 明朝"/>
      <family val="1"/>
      <charset val="128"/>
    </font>
    <font>
      <b/>
      <sz val="14"/>
      <color theme="1"/>
      <name val="ＭＳ ゴシック"/>
      <family val="3"/>
      <charset val="128"/>
    </font>
    <font>
      <sz val="11"/>
      <color theme="1"/>
      <name val="MS UI Gothic"/>
      <family val="3"/>
      <charset val="128"/>
    </font>
    <font>
      <sz val="11"/>
      <color theme="1"/>
      <name val="ＭＳ ゴシック"/>
      <family val="3"/>
      <charset val="128"/>
    </font>
    <font>
      <sz val="16"/>
      <color theme="0"/>
      <name val="MS UI Gothic"/>
      <family val="3"/>
      <charset val="128"/>
    </font>
    <font>
      <sz val="9"/>
      <color theme="1"/>
      <name val="MS UI Gothic"/>
      <family val="3"/>
      <charset val="128"/>
    </font>
    <font>
      <sz val="9"/>
      <name val="MS UI Gothic"/>
      <family val="3"/>
      <charset val="128"/>
    </font>
    <font>
      <sz val="18"/>
      <color theme="0"/>
      <name val="MS UI Gothic"/>
      <family val="3"/>
      <charset val="128"/>
    </font>
    <font>
      <sz val="22"/>
      <color theme="1"/>
      <name val="MS UI Gothic"/>
      <family val="3"/>
      <charset val="128"/>
    </font>
    <font>
      <sz val="10.5"/>
      <name val="MS UI Gothic"/>
      <family val="3"/>
      <charset val="128"/>
    </font>
    <font>
      <sz val="8"/>
      <name val="MS UI Gothic"/>
      <family val="3"/>
      <charset val="128"/>
    </font>
    <font>
      <sz val="16"/>
      <name val="MS UI Gothic"/>
      <family val="3"/>
      <charset val="128"/>
    </font>
    <font>
      <b/>
      <sz val="12"/>
      <name val="MS UI Gothic"/>
      <family val="3"/>
      <charset val="128"/>
    </font>
    <font>
      <b/>
      <sz val="11"/>
      <color theme="1"/>
      <name val="MS UI Gothic"/>
      <family val="3"/>
      <charset val="128"/>
    </font>
    <font>
      <sz val="11"/>
      <color theme="0"/>
      <name val="ＭＳ Ｐゴシック"/>
      <family val="2"/>
      <charset val="128"/>
      <scheme val="minor"/>
    </font>
    <font>
      <b/>
      <sz val="16"/>
      <color theme="1"/>
      <name val="ＭＳ Ｐゴシック"/>
      <family val="3"/>
      <charset val="128"/>
      <scheme val="minor"/>
    </font>
    <font>
      <b/>
      <sz val="8"/>
      <color theme="1"/>
      <name val="ＭＳ Ｐゴシック"/>
      <family val="3"/>
      <charset val="128"/>
      <scheme val="minor"/>
    </font>
    <font>
      <sz val="10"/>
      <color rgb="FF0070C0"/>
      <name val="ＭＳ Ｐゴシック"/>
      <family val="2"/>
      <charset val="128"/>
      <scheme val="minor"/>
    </font>
    <font>
      <sz val="11"/>
      <color theme="0"/>
      <name val="ＭＳ Ｐゴシック"/>
      <family val="3"/>
      <charset val="128"/>
      <scheme val="minor"/>
    </font>
    <font>
      <b/>
      <sz val="11"/>
      <color indexed="81"/>
      <name val="MS P ゴシック"/>
      <family val="3"/>
      <charset val="128"/>
    </font>
    <font>
      <b/>
      <sz val="9"/>
      <color indexed="81"/>
      <name val="MS P ゴシック"/>
      <family val="3"/>
      <charset val="128"/>
    </font>
    <font>
      <b/>
      <sz val="8"/>
      <color theme="1"/>
      <name val="ＭＳ Ｐゴシック"/>
      <family val="3"/>
      <charset val="128"/>
    </font>
    <font>
      <sz val="9"/>
      <color theme="1"/>
      <name val="ＭＳ Ｐゴシック"/>
      <family val="3"/>
      <charset val="128"/>
      <scheme val="minor"/>
    </font>
  </fonts>
  <fills count="13">
    <fill>
      <patternFill patternType="none"/>
    </fill>
    <fill>
      <patternFill patternType="gray125"/>
    </fill>
    <fill>
      <patternFill patternType="solid">
        <fgColor indexed="43"/>
        <bgColor indexed="64"/>
      </patternFill>
    </fill>
    <fill>
      <patternFill patternType="solid">
        <fgColor rgb="FFFFFF99"/>
        <bgColor indexed="64"/>
      </patternFill>
    </fill>
    <fill>
      <patternFill patternType="solid">
        <fgColor theme="0"/>
        <bgColor indexed="64"/>
      </patternFill>
    </fill>
    <fill>
      <patternFill patternType="solid">
        <fgColor theme="7"/>
      </patternFill>
    </fill>
    <fill>
      <patternFill patternType="solid">
        <fgColor theme="0" tint="-0.34998626667073579"/>
        <bgColor indexed="64"/>
      </patternFill>
    </fill>
    <fill>
      <patternFill patternType="solid">
        <fgColor theme="4" tint="-0.249977111117893"/>
        <bgColor indexed="64"/>
      </patternFill>
    </fill>
    <fill>
      <patternFill patternType="solid">
        <fgColor rgb="FFFF0000"/>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theme="2" tint="-9.9978637043366805E-2"/>
        <bgColor indexed="64"/>
      </patternFill>
    </fill>
    <fill>
      <patternFill patternType="solid">
        <fgColor rgb="FFFFFF00"/>
        <bgColor indexed="64"/>
      </patternFill>
    </fill>
  </fills>
  <borders count="249">
    <border>
      <left/>
      <right/>
      <top/>
      <bottom/>
      <diagonal/>
    </border>
    <border>
      <left style="thin">
        <color indexed="64"/>
      </left>
      <right style="medium">
        <color indexed="64"/>
      </right>
      <top style="hair">
        <color indexed="64"/>
      </top>
      <bottom style="medium">
        <color indexed="64"/>
      </bottom>
      <diagonal/>
    </border>
    <border>
      <left style="hair">
        <color indexed="64"/>
      </left>
      <right/>
      <top style="hair">
        <color indexed="64"/>
      </top>
      <bottom style="medium">
        <color indexed="64"/>
      </bottom>
      <diagonal/>
    </border>
    <border>
      <left/>
      <right style="thin">
        <color indexed="64"/>
      </right>
      <top style="hair">
        <color indexed="64"/>
      </top>
      <bottom style="medium">
        <color indexed="64"/>
      </bottom>
      <diagonal/>
    </border>
    <border>
      <left/>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medium">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medium">
        <color indexed="64"/>
      </right>
      <top style="double">
        <color indexed="64"/>
      </top>
      <bottom/>
      <diagonal/>
    </border>
    <border>
      <left style="hair">
        <color indexed="64"/>
      </left>
      <right/>
      <top style="double">
        <color indexed="64"/>
      </top>
      <bottom/>
      <diagonal/>
    </border>
    <border>
      <left/>
      <right style="thin">
        <color indexed="64"/>
      </right>
      <top style="double">
        <color indexed="64"/>
      </top>
      <bottom/>
      <diagonal/>
    </border>
    <border>
      <left/>
      <right/>
      <top style="double">
        <color indexed="64"/>
      </top>
      <bottom/>
      <diagonal/>
    </border>
    <border>
      <left style="thin">
        <color indexed="64"/>
      </left>
      <right style="thin">
        <color indexed="64"/>
      </right>
      <top style="double">
        <color indexed="64"/>
      </top>
      <bottom/>
      <diagonal/>
    </border>
    <border>
      <left style="medium">
        <color indexed="64"/>
      </left>
      <right style="thin">
        <color indexed="64"/>
      </right>
      <top style="double">
        <color indexed="64"/>
      </top>
      <bottom/>
      <diagonal/>
    </border>
    <border>
      <left style="thin">
        <color indexed="64"/>
      </left>
      <right style="medium">
        <color indexed="64"/>
      </right>
      <top style="medium">
        <color indexed="64"/>
      </top>
      <bottom/>
      <diagonal/>
    </border>
    <border>
      <left style="hair">
        <color indexed="64"/>
      </left>
      <right/>
      <top style="medium">
        <color indexed="64"/>
      </top>
      <bottom/>
      <diagonal/>
    </border>
    <border>
      <left/>
      <right style="thin">
        <color indexed="64"/>
      </right>
      <top style="medium">
        <color indexed="64"/>
      </top>
      <bottom/>
      <diagonal/>
    </border>
    <border>
      <left/>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right/>
      <top/>
      <bottom style="medium">
        <color indexed="64"/>
      </bottom>
      <diagonal/>
    </border>
    <border>
      <left style="thin">
        <color indexed="64"/>
      </left>
      <right style="thin">
        <color indexed="64"/>
      </right>
      <top/>
      <bottom/>
      <diagonal/>
    </border>
    <border>
      <left style="thin">
        <color indexed="64"/>
      </left>
      <right style="thin">
        <color indexed="64"/>
      </right>
      <top style="thin">
        <color indexed="64"/>
      </top>
      <bottom style="double">
        <color indexed="64"/>
      </bottom>
      <diagonal/>
    </border>
    <border>
      <left/>
      <right/>
      <top/>
      <bottom style="thin">
        <color indexed="64"/>
      </bottom>
      <diagonal/>
    </border>
    <border>
      <left style="double">
        <color indexed="64"/>
      </left>
      <right style="medium">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double">
        <color indexed="64"/>
      </left>
      <right style="double">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bottom style="medium">
        <color indexed="64"/>
      </bottom>
      <diagonal/>
    </border>
    <border>
      <left style="double">
        <color indexed="64"/>
      </left>
      <right style="medium">
        <color indexed="64"/>
      </right>
      <top style="thin">
        <color indexed="64"/>
      </top>
      <bottom style="double">
        <color indexed="64"/>
      </bottom>
      <diagonal/>
    </border>
    <border>
      <left/>
      <right style="thin">
        <color indexed="64"/>
      </right>
      <top style="thin">
        <color indexed="64"/>
      </top>
      <bottom style="double">
        <color indexed="64"/>
      </bottom>
      <diagonal/>
    </border>
    <border>
      <left style="double">
        <color indexed="64"/>
      </left>
      <right style="double">
        <color indexed="64"/>
      </right>
      <top style="thin">
        <color indexed="64"/>
      </top>
      <bottom style="double">
        <color indexed="64"/>
      </bottom>
      <diagonal/>
    </border>
    <border>
      <left style="thin">
        <color indexed="64"/>
      </left>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double">
        <color indexed="64"/>
      </left>
      <right style="medium">
        <color indexed="64"/>
      </right>
      <top style="thin">
        <color indexed="64"/>
      </top>
      <bottom style="thin">
        <color indexed="64"/>
      </bottom>
      <diagonal/>
    </border>
    <border>
      <left/>
      <right style="thin">
        <color indexed="64"/>
      </right>
      <top style="thin">
        <color indexed="64"/>
      </top>
      <bottom/>
      <diagonal/>
    </border>
    <border>
      <left style="double">
        <color indexed="64"/>
      </left>
      <right style="double">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uble">
        <color indexed="64"/>
      </left>
      <right style="medium">
        <color indexed="64"/>
      </right>
      <top/>
      <bottom style="thin">
        <color indexed="64"/>
      </bottom>
      <diagonal/>
    </border>
    <border>
      <left style="double">
        <color indexed="64"/>
      </left>
      <right style="medium">
        <color indexed="64"/>
      </right>
      <top/>
      <bottom/>
      <diagonal/>
    </border>
    <border>
      <left/>
      <right/>
      <top style="thin">
        <color indexed="64"/>
      </top>
      <bottom style="thin">
        <color indexed="64"/>
      </bottom>
      <diagonal/>
    </border>
    <border>
      <left style="double">
        <color indexed="64"/>
      </left>
      <right style="medium">
        <color indexed="64"/>
      </right>
      <top style="medium">
        <color indexed="64"/>
      </top>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double">
        <color indexed="64"/>
      </left>
      <right style="double">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right/>
      <top style="dotted">
        <color indexed="64"/>
      </top>
      <bottom/>
      <diagonal/>
    </border>
    <border>
      <left/>
      <right style="thin">
        <color indexed="64"/>
      </right>
      <top style="dotted">
        <color indexed="64"/>
      </top>
      <bottom/>
      <diagonal/>
    </border>
    <border>
      <left/>
      <right style="medium">
        <color indexed="64"/>
      </right>
      <top/>
      <bottom/>
      <diagonal/>
    </border>
    <border>
      <left style="medium">
        <color indexed="64"/>
      </left>
      <right/>
      <top style="thin">
        <color indexed="64"/>
      </top>
      <bottom/>
      <diagonal/>
    </border>
    <border>
      <left style="medium">
        <color indexed="64"/>
      </left>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bottom style="thin">
        <color indexed="64"/>
      </bottom>
      <diagonal/>
    </border>
    <border>
      <left style="medium">
        <color indexed="64"/>
      </left>
      <right/>
      <top style="medium">
        <color indexed="64"/>
      </top>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hair">
        <color indexed="64"/>
      </right>
      <top style="medium">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hair">
        <color indexed="64"/>
      </right>
      <top style="dashed">
        <color indexed="64"/>
      </top>
      <bottom style="thin">
        <color indexed="64"/>
      </bottom>
      <diagonal/>
    </border>
    <border>
      <left style="hair">
        <color indexed="64"/>
      </left>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hair">
        <color indexed="64"/>
      </right>
      <top style="thin">
        <color indexed="64"/>
      </top>
      <bottom style="dotted">
        <color indexed="64"/>
      </bottom>
      <diagonal/>
    </border>
    <border>
      <left style="hair">
        <color indexed="64"/>
      </left>
      <right/>
      <top style="thin">
        <color indexed="64"/>
      </top>
      <bottom/>
      <diagonal/>
    </border>
    <border>
      <left/>
      <right style="hair">
        <color indexed="64"/>
      </right>
      <top style="thin">
        <color indexed="64"/>
      </top>
      <bottom/>
      <diagonal/>
    </border>
    <border>
      <left/>
      <right style="medium">
        <color indexed="64"/>
      </right>
      <top style="thin">
        <color indexed="64"/>
      </top>
      <bottom/>
      <diagonal/>
    </border>
    <border>
      <left style="medium">
        <color indexed="64"/>
      </left>
      <right/>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hair">
        <color indexed="64"/>
      </right>
      <top style="dotted">
        <color indexed="64"/>
      </top>
      <bottom style="dotted">
        <color indexed="64"/>
      </bottom>
      <diagonal/>
    </border>
    <border>
      <left style="hair">
        <color indexed="64"/>
      </left>
      <right/>
      <top/>
      <bottom/>
      <diagonal/>
    </border>
    <border>
      <left/>
      <right style="hair">
        <color indexed="64"/>
      </right>
      <top/>
      <bottom/>
      <diagonal/>
    </border>
    <border>
      <left/>
      <right style="hair">
        <color indexed="64"/>
      </right>
      <top style="dotted">
        <color indexed="64"/>
      </top>
      <bottom style="thin">
        <color indexed="64"/>
      </bottom>
      <diagonal/>
    </border>
    <border>
      <left/>
      <right style="hair">
        <color indexed="64"/>
      </right>
      <top/>
      <bottom style="thin">
        <color indexed="64"/>
      </bottom>
      <diagonal/>
    </border>
    <border>
      <left/>
      <right style="medium">
        <color indexed="64"/>
      </right>
      <top/>
      <bottom style="medium">
        <color indexed="64"/>
      </bottom>
      <diagonal/>
    </border>
    <border>
      <left style="medium">
        <color indexed="64"/>
      </left>
      <right style="thin">
        <color indexed="64"/>
      </right>
      <top/>
      <bottom/>
      <diagonal/>
    </border>
    <border>
      <left style="thin">
        <color indexed="64"/>
      </left>
      <right/>
      <top style="dotted">
        <color indexed="64"/>
      </top>
      <bottom/>
      <diagonal/>
    </border>
    <border>
      <left style="medium">
        <color indexed="64"/>
      </left>
      <right/>
      <top/>
      <bottom style="medium">
        <color indexed="64"/>
      </bottom>
      <diagonal/>
    </border>
    <border>
      <left/>
      <right style="hair">
        <color indexed="64"/>
      </right>
      <top style="medium">
        <color indexed="64"/>
      </top>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medium">
        <color indexed="64"/>
      </bottom>
      <diagonal/>
    </border>
    <border>
      <left/>
      <right style="hair">
        <color indexed="64"/>
      </right>
      <top style="dotted">
        <color indexed="64"/>
      </top>
      <bottom/>
      <diagonal/>
    </border>
    <border>
      <left/>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thin">
        <color indexed="64"/>
      </left>
      <right style="thin">
        <color indexed="64"/>
      </right>
      <top style="double">
        <color indexed="64"/>
      </top>
      <bottom style="thin">
        <color indexed="64"/>
      </bottom>
      <diagonal/>
    </border>
    <border>
      <left/>
      <right/>
      <top style="thin">
        <color indexed="64"/>
      </top>
      <bottom style="medium">
        <color indexed="64"/>
      </bottom>
      <diagonal/>
    </border>
    <border>
      <left style="thin">
        <color indexed="64"/>
      </left>
      <right/>
      <top style="double">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double">
        <color indexed="64"/>
      </bottom>
      <diagonal/>
    </border>
    <border>
      <left style="thin">
        <color indexed="64"/>
      </left>
      <right/>
      <top style="hair">
        <color indexed="64"/>
      </top>
      <bottom style="hair">
        <color indexed="64"/>
      </bottom>
      <diagonal/>
    </border>
    <border>
      <left/>
      <right/>
      <top/>
      <bottom style="double">
        <color indexed="64"/>
      </bottom>
      <diagonal/>
    </border>
    <border>
      <left style="medium">
        <color indexed="64"/>
      </left>
      <right/>
      <top style="hair">
        <color indexed="64"/>
      </top>
      <bottom/>
      <diagonal/>
    </border>
    <border>
      <left style="medium">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style="medium">
        <color indexed="64"/>
      </top>
      <bottom style="hair">
        <color indexed="64"/>
      </bottom>
      <diagonal/>
    </border>
    <border>
      <left/>
      <right style="hair">
        <color indexed="64"/>
      </right>
      <top style="medium">
        <color indexed="64"/>
      </top>
      <bottom style="hair">
        <color indexed="64"/>
      </bottom>
      <diagonal/>
    </border>
    <border>
      <left/>
      <right style="hair">
        <color indexed="64"/>
      </right>
      <top style="hair">
        <color indexed="64"/>
      </top>
      <bottom style="hair">
        <color indexed="64"/>
      </bottom>
      <diagonal/>
    </border>
    <border>
      <left style="hair">
        <color indexed="64"/>
      </left>
      <right/>
      <top/>
      <bottom style="hair">
        <color indexed="64"/>
      </bottom>
      <diagonal/>
    </border>
    <border>
      <left style="hair">
        <color indexed="64"/>
      </left>
      <right/>
      <top/>
      <bottom style="medium">
        <color indexed="64"/>
      </bottom>
      <diagonal/>
    </border>
    <border>
      <left/>
      <right style="hair">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bottom style="thin">
        <color indexed="64"/>
      </bottom>
      <diagonal/>
    </border>
    <border>
      <left style="double">
        <color indexed="64"/>
      </left>
      <right style="thin">
        <color indexed="64"/>
      </right>
      <top/>
      <bottom style="thin">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top style="hair">
        <color indexed="64"/>
      </top>
      <bottom style="double">
        <color indexed="64"/>
      </bottom>
      <diagonal/>
    </border>
    <border>
      <left/>
      <right/>
      <top style="hair">
        <color indexed="64"/>
      </top>
      <bottom style="double">
        <color indexed="64"/>
      </bottom>
      <diagonal/>
    </border>
    <border>
      <left style="hair">
        <color indexed="64"/>
      </left>
      <right/>
      <top style="hair">
        <color indexed="64"/>
      </top>
      <bottom style="double">
        <color indexed="64"/>
      </bottom>
      <diagonal/>
    </border>
    <border>
      <left/>
      <right style="thin">
        <color indexed="64"/>
      </right>
      <top style="hair">
        <color indexed="64"/>
      </top>
      <bottom style="double">
        <color indexed="64"/>
      </bottom>
      <diagonal/>
    </border>
    <border>
      <left style="thin">
        <color indexed="64"/>
      </left>
      <right/>
      <top/>
      <bottom style="hair">
        <color indexed="64"/>
      </bottom>
      <diagonal/>
    </border>
    <border>
      <left/>
      <right style="thin">
        <color indexed="64"/>
      </right>
      <top/>
      <bottom style="hair">
        <color indexed="64"/>
      </bottom>
      <diagonal/>
    </border>
    <border>
      <left style="dashed">
        <color indexed="64"/>
      </left>
      <right style="medium">
        <color indexed="64"/>
      </right>
      <top style="dotted">
        <color indexed="64"/>
      </top>
      <bottom style="medium">
        <color indexed="64"/>
      </bottom>
      <diagonal/>
    </border>
    <border>
      <left style="dashed">
        <color indexed="64"/>
      </left>
      <right style="dashed">
        <color indexed="64"/>
      </right>
      <top style="dotted">
        <color indexed="64"/>
      </top>
      <bottom style="medium">
        <color indexed="64"/>
      </bottom>
      <diagonal/>
    </border>
    <border>
      <left style="medium">
        <color indexed="64"/>
      </left>
      <right style="dashed">
        <color indexed="64"/>
      </right>
      <top style="dotted">
        <color indexed="64"/>
      </top>
      <bottom style="medium">
        <color indexed="64"/>
      </bottom>
      <diagonal/>
    </border>
    <border>
      <left/>
      <right style="medium">
        <color indexed="64"/>
      </right>
      <top style="hair">
        <color indexed="64"/>
      </top>
      <bottom style="medium">
        <color indexed="64"/>
      </bottom>
      <diagonal/>
    </border>
    <border>
      <left style="dashed">
        <color indexed="64"/>
      </left>
      <right style="medium">
        <color indexed="64"/>
      </right>
      <top style="dotted">
        <color indexed="64"/>
      </top>
      <bottom style="dotted">
        <color indexed="64"/>
      </bottom>
      <diagonal/>
    </border>
    <border>
      <left style="dashed">
        <color indexed="64"/>
      </left>
      <right style="dashed">
        <color indexed="64"/>
      </right>
      <top style="dotted">
        <color indexed="64"/>
      </top>
      <bottom style="dotted">
        <color indexed="64"/>
      </bottom>
      <diagonal/>
    </border>
    <border>
      <left style="medium">
        <color indexed="64"/>
      </left>
      <right style="dashed">
        <color indexed="64"/>
      </right>
      <top style="dotted">
        <color indexed="64"/>
      </top>
      <bottom style="dotted">
        <color indexed="64"/>
      </bottom>
      <diagonal/>
    </border>
    <border>
      <left/>
      <right style="medium">
        <color indexed="64"/>
      </right>
      <top style="hair">
        <color indexed="64"/>
      </top>
      <bottom style="hair">
        <color indexed="64"/>
      </bottom>
      <diagonal/>
    </border>
    <border>
      <left style="dashed">
        <color indexed="64"/>
      </left>
      <right style="medium">
        <color indexed="64"/>
      </right>
      <top/>
      <bottom style="dotted">
        <color indexed="64"/>
      </bottom>
      <diagonal/>
    </border>
    <border>
      <left style="dashed">
        <color indexed="64"/>
      </left>
      <right style="dashed">
        <color indexed="64"/>
      </right>
      <top/>
      <bottom style="dotted">
        <color indexed="64"/>
      </bottom>
      <diagonal/>
    </border>
    <border>
      <left style="medium">
        <color indexed="64"/>
      </left>
      <right style="dashed">
        <color indexed="64"/>
      </right>
      <top/>
      <bottom style="dotted">
        <color indexed="64"/>
      </bottom>
      <diagonal/>
    </border>
    <border>
      <left/>
      <right style="medium">
        <color indexed="64"/>
      </right>
      <top/>
      <bottom style="hair">
        <color indexed="64"/>
      </bottom>
      <diagonal/>
    </border>
    <border>
      <left style="medium">
        <color indexed="64"/>
      </left>
      <right style="thin">
        <color indexed="64"/>
      </right>
      <top/>
      <bottom style="hair">
        <color indexed="64"/>
      </bottom>
      <diagonal/>
    </border>
    <border>
      <left style="dashed">
        <color indexed="64"/>
      </left>
      <right style="medium">
        <color indexed="64"/>
      </right>
      <top style="dotted">
        <color indexed="64"/>
      </top>
      <bottom style="thin">
        <color indexed="64"/>
      </bottom>
      <diagonal/>
    </border>
    <border>
      <left style="dashed">
        <color indexed="64"/>
      </left>
      <right style="dashed">
        <color indexed="64"/>
      </right>
      <top style="dotted">
        <color indexed="64"/>
      </top>
      <bottom style="thin">
        <color indexed="64"/>
      </bottom>
      <diagonal/>
    </border>
    <border>
      <left style="medium">
        <color indexed="64"/>
      </left>
      <right style="dashed">
        <color indexed="64"/>
      </right>
      <top style="dotted">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top style="hair">
        <color indexed="64"/>
      </top>
      <bottom style="thin">
        <color indexed="64"/>
      </bottom>
      <diagonal/>
    </border>
    <border>
      <left style="dashed">
        <color indexed="64"/>
      </left>
      <right style="medium">
        <color indexed="64"/>
      </right>
      <top style="medium">
        <color indexed="64"/>
      </top>
      <bottom style="dotted">
        <color indexed="64"/>
      </bottom>
      <diagonal/>
    </border>
    <border>
      <left style="dashed">
        <color indexed="64"/>
      </left>
      <right style="dashed">
        <color indexed="64"/>
      </right>
      <top style="medium">
        <color indexed="64"/>
      </top>
      <bottom style="dotted">
        <color indexed="64"/>
      </bottom>
      <diagonal/>
    </border>
    <border>
      <left style="medium">
        <color indexed="64"/>
      </left>
      <right style="dashed">
        <color indexed="64"/>
      </right>
      <top style="medium">
        <color indexed="64"/>
      </top>
      <bottom style="dotted">
        <color indexed="64"/>
      </bottom>
      <diagonal/>
    </border>
    <border>
      <left style="thin">
        <color indexed="64"/>
      </left>
      <right style="medium">
        <color indexed="64"/>
      </right>
      <top style="medium">
        <color indexed="64"/>
      </top>
      <bottom style="hair">
        <color indexed="64"/>
      </bottom>
      <diagonal/>
    </border>
    <border>
      <left style="hair">
        <color indexed="64"/>
      </left>
      <right/>
      <top style="thin">
        <color indexed="64"/>
      </top>
      <bottom style="medium">
        <color indexed="64"/>
      </bottom>
      <diagonal/>
    </border>
    <border>
      <left/>
      <right style="hair">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style="medium">
        <color indexed="64"/>
      </right>
      <top/>
      <bottom style="medium">
        <color indexed="64"/>
      </bottom>
      <diagonal/>
    </border>
    <border>
      <left style="dotted">
        <color indexed="64"/>
      </left>
      <right/>
      <top style="dotted">
        <color indexed="64"/>
      </top>
      <bottom style="medium">
        <color indexed="64"/>
      </bottom>
      <diagonal/>
    </border>
    <border>
      <left style="dotted">
        <color indexed="64"/>
      </left>
      <right style="dotted">
        <color indexed="64"/>
      </right>
      <top style="dotted">
        <color indexed="64"/>
      </top>
      <bottom style="medium">
        <color indexed="64"/>
      </bottom>
      <diagonal/>
    </border>
    <border>
      <left/>
      <right style="dotted">
        <color indexed="64"/>
      </right>
      <top style="dotted">
        <color indexed="64"/>
      </top>
      <bottom style="medium">
        <color indexed="64"/>
      </bottom>
      <diagonal/>
    </border>
    <border>
      <left style="dotted">
        <color indexed="64"/>
      </left>
      <right style="medium">
        <color indexed="64"/>
      </right>
      <top style="dotted">
        <color indexed="64"/>
      </top>
      <bottom style="medium">
        <color indexed="64"/>
      </bottom>
      <diagonal/>
    </border>
    <border>
      <left style="medium">
        <color indexed="64"/>
      </left>
      <right style="dotted">
        <color indexed="64"/>
      </right>
      <top style="dotted">
        <color indexed="64"/>
      </top>
      <bottom style="medium">
        <color indexed="64"/>
      </bottom>
      <diagonal/>
    </border>
    <border>
      <left style="thin">
        <color indexed="64"/>
      </left>
      <right style="medium">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style="dotted">
        <color indexed="64"/>
      </left>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style="medium">
        <color indexed="64"/>
      </right>
      <top style="dotted">
        <color indexed="64"/>
      </top>
      <bottom style="dotted">
        <color indexed="64"/>
      </bottom>
      <diagonal/>
    </border>
    <border>
      <left style="medium">
        <color indexed="64"/>
      </left>
      <right style="dotted">
        <color indexed="64"/>
      </right>
      <top style="dotted">
        <color indexed="64"/>
      </top>
      <bottom style="dotted">
        <color indexed="64"/>
      </bottom>
      <diagonal/>
    </border>
    <border>
      <left style="dotted">
        <color indexed="64"/>
      </left>
      <right/>
      <top style="medium">
        <color indexed="64"/>
      </top>
      <bottom style="dotted">
        <color indexed="64"/>
      </bottom>
      <diagonal/>
    </border>
    <border>
      <left style="dotted">
        <color indexed="64"/>
      </left>
      <right style="dotted">
        <color indexed="64"/>
      </right>
      <top style="medium">
        <color indexed="64"/>
      </top>
      <bottom style="dotted">
        <color indexed="64"/>
      </bottom>
      <diagonal/>
    </border>
    <border>
      <left/>
      <right style="dotted">
        <color indexed="64"/>
      </right>
      <top style="medium">
        <color indexed="64"/>
      </top>
      <bottom style="dotted">
        <color indexed="64"/>
      </bottom>
      <diagonal/>
    </border>
    <border>
      <left style="dotted">
        <color indexed="64"/>
      </left>
      <right style="medium">
        <color indexed="64"/>
      </right>
      <top style="medium">
        <color indexed="64"/>
      </top>
      <bottom style="dotted">
        <color indexed="64"/>
      </bottom>
      <diagonal/>
    </border>
    <border>
      <left style="medium">
        <color indexed="64"/>
      </left>
      <right style="dotted">
        <color indexed="64"/>
      </right>
      <top style="medium">
        <color indexed="64"/>
      </top>
      <bottom style="dotted">
        <color indexed="64"/>
      </bottom>
      <diagonal/>
    </border>
    <border>
      <left style="thin">
        <color indexed="64"/>
      </left>
      <right style="medium">
        <color indexed="64"/>
      </right>
      <top/>
      <bottom/>
      <diagonal/>
    </border>
    <border>
      <left style="thin">
        <color indexed="64"/>
      </left>
      <right style="medium">
        <color indexed="64"/>
      </right>
      <top style="thin">
        <color indexed="64"/>
      </top>
      <bottom style="hair">
        <color indexed="64"/>
      </bottom>
      <diagonal/>
    </border>
    <border>
      <left style="medium">
        <color indexed="64"/>
      </left>
      <right style="thin">
        <color indexed="64"/>
      </right>
      <top style="thin">
        <color indexed="64"/>
      </top>
      <bottom style="medium">
        <color indexed="64"/>
      </bottom>
      <diagonal/>
    </border>
    <border>
      <left style="dashed">
        <color indexed="64"/>
      </left>
      <right style="medium">
        <color indexed="64"/>
      </right>
      <top style="medium">
        <color indexed="64"/>
      </top>
      <bottom style="medium">
        <color indexed="64"/>
      </bottom>
      <diagonal/>
    </border>
    <border>
      <left style="dashed">
        <color indexed="64"/>
      </left>
      <right style="dashed">
        <color indexed="64"/>
      </right>
      <top style="medium">
        <color indexed="64"/>
      </top>
      <bottom style="medium">
        <color indexed="64"/>
      </bottom>
      <diagonal/>
    </border>
    <border>
      <left style="medium">
        <color indexed="64"/>
      </left>
      <right style="dashed">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hair">
        <color indexed="64"/>
      </right>
      <top style="thin">
        <color indexed="64"/>
      </top>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diagonal/>
    </border>
    <border>
      <left/>
      <right style="double">
        <color indexed="64"/>
      </right>
      <top style="thin">
        <color indexed="64"/>
      </top>
      <bottom/>
      <diagonal/>
    </border>
    <border>
      <left style="double">
        <color indexed="64"/>
      </left>
      <right/>
      <top/>
      <bottom style="thin">
        <color indexed="64"/>
      </bottom>
      <diagonal/>
    </border>
    <border>
      <left/>
      <right style="double">
        <color indexed="64"/>
      </right>
      <top/>
      <bottom style="thin">
        <color indexed="64"/>
      </bottom>
      <diagonal/>
    </border>
    <border>
      <left style="hair">
        <color indexed="64"/>
      </left>
      <right/>
      <top style="thin">
        <color indexed="64"/>
      </top>
      <bottom style="thin">
        <color indexed="64"/>
      </bottom>
      <diagonal/>
    </border>
    <border>
      <left style="double">
        <color indexed="64"/>
      </left>
      <right/>
      <top style="thin">
        <color indexed="64"/>
      </top>
      <bottom style="double">
        <color indexed="64"/>
      </bottom>
      <diagonal/>
    </border>
    <border>
      <left/>
      <right style="double">
        <color indexed="64"/>
      </right>
      <top style="thin">
        <color indexed="64"/>
      </top>
      <bottom style="double">
        <color indexed="64"/>
      </bottom>
      <diagonal/>
    </border>
  </borders>
  <cellStyleXfs count="8">
    <xf numFmtId="0" fontId="0" fillId="0" borderId="0">
      <alignment vertical="center"/>
    </xf>
    <xf numFmtId="0" fontId="1" fillId="0" borderId="0">
      <alignment vertical="center"/>
    </xf>
    <xf numFmtId="0" fontId="5" fillId="0" borderId="0">
      <alignment vertical="center"/>
    </xf>
    <xf numFmtId="0" fontId="8" fillId="0" borderId="0">
      <alignment vertical="center"/>
    </xf>
    <xf numFmtId="0" fontId="1" fillId="0" borderId="0"/>
    <xf numFmtId="38" fontId="1" fillId="0" borderId="0" applyFont="0" applyFill="0" applyBorder="0" applyAlignment="0" applyProtection="0"/>
    <xf numFmtId="38" fontId="23" fillId="0" borderId="0" applyFont="0" applyFill="0" applyBorder="0" applyAlignment="0" applyProtection="0">
      <alignment vertical="center"/>
    </xf>
    <xf numFmtId="0" fontId="52" fillId="5" borderId="0" applyNumberFormat="0" applyBorder="0" applyAlignment="0" applyProtection="0">
      <alignment vertical="center"/>
    </xf>
  </cellStyleXfs>
  <cellXfs count="1623">
    <xf numFmtId="0" fontId="0" fillId="0" borderId="0" xfId="0">
      <alignment vertical="center"/>
    </xf>
    <xf numFmtId="0" fontId="5" fillId="0" borderId="0" xfId="2" applyFont="1" applyAlignment="1">
      <alignment vertical="center"/>
    </xf>
    <xf numFmtId="0" fontId="5" fillId="0" borderId="0" xfId="2" applyFont="1" applyAlignment="1">
      <alignment horizontal="center" vertical="center"/>
    </xf>
    <xf numFmtId="0" fontId="6" fillId="0" borderId="0" xfId="2" applyFont="1" applyBorder="1" applyAlignment="1">
      <alignment horizontal="left" vertical="center"/>
    </xf>
    <xf numFmtId="0" fontId="5" fillId="0" borderId="25" xfId="2" applyFont="1" applyBorder="1" applyAlignment="1">
      <alignment vertical="center"/>
    </xf>
    <xf numFmtId="0" fontId="5" fillId="0" borderId="25" xfId="2" applyFont="1" applyBorder="1" applyAlignment="1">
      <alignment vertical="center" shrinkToFit="1"/>
    </xf>
    <xf numFmtId="0" fontId="5" fillId="0" borderId="25" xfId="2" applyFont="1" applyBorder="1" applyAlignment="1">
      <alignment horizontal="center" vertical="center" shrinkToFit="1"/>
    </xf>
    <xf numFmtId="0" fontId="5" fillId="0" borderId="26" xfId="2" applyFont="1" applyBorder="1" applyAlignment="1">
      <alignment vertical="center"/>
    </xf>
    <xf numFmtId="0" fontId="5" fillId="0" borderId="27" xfId="2" applyFont="1" applyBorder="1" applyAlignment="1">
      <alignment vertical="center" shrinkToFit="1"/>
    </xf>
    <xf numFmtId="0" fontId="5" fillId="0" borderId="26" xfId="2" applyFont="1" applyBorder="1" applyAlignment="1">
      <alignment horizontal="center" vertical="center" shrinkToFit="1"/>
    </xf>
    <xf numFmtId="0" fontId="5" fillId="0" borderId="28" xfId="2" applyFont="1" applyBorder="1" applyAlignment="1">
      <alignment horizontal="center" vertical="center" shrinkToFit="1"/>
    </xf>
    <xf numFmtId="0" fontId="5" fillId="0" borderId="29" xfId="2" applyFont="1" applyBorder="1" applyAlignment="1">
      <alignment horizontal="center" vertical="center" shrinkToFit="1"/>
    </xf>
    <xf numFmtId="0" fontId="5" fillId="0" borderId="30" xfId="2" applyFont="1" applyBorder="1" applyAlignment="1">
      <alignment horizontal="center" vertical="center" shrinkToFit="1"/>
    </xf>
    <xf numFmtId="0" fontId="5" fillId="0" borderId="31" xfId="2" applyFont="1" applyBorder="1" applyAlignment="1">
      <alignment vertical="center" shrinkToFit="1"/>
    </xf>
    <xf numFmtId="0" fontId="7" fillId="0" borderId="0" xfId="2" applyFont="1" applyAlignment="1">
      <alignment horizontal="center" vertical="center"/>
    </xf>
    <xf numFmtId="0" fontId="7" fillId="2" borderId="34" xfId="2" applyFont="1" applyFill="1" applyBorder="1" applyAlignment="1">
      <alignment horizontal="center" vertical="center"/>
    </xf>
    <xf numFmtId="0" fontId="7" fillId="2" borderId="35" xfId="2" applyFont="1" applyFill="1" applyBorder="1" applyAlignment="1">
      <alignment horizontal="center" vertical="center"/>
    </xf>
    <xf numFmtId="0" fontId="7" fillId="2" borderId="36" xfId="2" applyFont="1" applyFill="1" applyBorder="1" applyAlignment="1">
      <alignment horizontal="center" vertical="center" shrinkToFit="1"/>
    </xf>
    <xf numFmtId="0" fontId="7" fillId="2" borderId="37" xfId="2" applyFont="1" applyFill="1" applyBorder="1" applyAlignment="1">
      <alignment horizontal="center" vertical="center"/>
    </xf>
    <xf numFmtId="0" fontId="7" fillId="2" borderId="38" xfId="2" applyFont="1" applyFill="1" applyBorder="1" applyAlignment="1">
      <alignment horizontal="center" vertical="center"/>
    </xf>
    <xf numFmtId="0" fontId="4" fillId="0" borderId="0" xfId="4" applyFont="1"/>
    <xf numFmtId="0" fontId="4" fillId="0" borderId="0" xfId="4" applyFont="1" applyAlignment="1">
      <alignment horizontal="center"/>
    </xf>
    <xf numFmtId="0" fontId="1" fillId="0" borderId="0" xfId="4" applyFont="1"/>
    <xf numFmtId="0" fontId="1" fillId="0" borderId="0" xfId="4" applyFont="1" applyAlignment="1">
      <alignment horizontal="center"/>
    </xf>
    <xf numFmtId="0" fontId="1" fillId="0" borderId="0" xfId="4" applyFont="1" applyFill="1"/>
    <xf numFmtId="0" fontId="4" fillId="2" borderId="55" xfId="4" applyFont="1" applyFill="1" applyBorder="1" applyAlignment="1">
      <alignment horizontal="center"/>
    </xf>
    <xf numFmtId="0" fontId="4" fillId="2" borderId="60" xfId="4" applyFont="1" applyFill="1" applyBorder="1" applyAlignment="1">
      <alignment horizontal="center"/>
    </xf>
    <xf numFmtId="0" fontId="4" fillId="2" borderId="66" xfId="4" applyFont="1" applyFill="1" applyBorder="1" applyAlignment="1">
      <alignment horizontal="center"/>
    </xf>
    <xf numFmtId="0" fontId="4" fillId="0" borderId="0" xfId="4" applyFont="1" applyAlignment="1">
      <alignment horizontal="center" vertical="center"/>
    </xf>
    <xf numFmtId="0" fontId="4" fillId="2" borderId="26" xfId="4" applyFont="1" applyFill="1" applyBorder="1" applyAlignment="1">
      <alignment horizontal="center" vertical="center" shrinkToFit="1"/>
    </xf>
    <xf numFmtId="0" fontId="4" fillId="2" borderId="27" xfId="4" applyFont="1" applyFill="1" applyBorder="1" applyAlignment="1">
      <alignment horizontal="center" vertical="center" shrinkToFit="1"/>
    </xf>
    <xf numFmtId="0" fontId="4" fillId="2" borderId="66" xfId="4" applyFont="1" applyFill="1" applyBorder="1" applyAlignment="1">
      <alignment horizontal="center" vertical="center"/>
    </xf>
    <xf numFmtId="0" fontId="4" fillId="2" borderId="77" xfId="4" applyFont="1" applyFill="1" applyBorder="1" applyAlignment="1">
      <alignment horizontal="center" vertical="center"/>
    </xf>
    <xf numFmtId="0" fontId="4" fillId="0" borderId="46" xfId="4" applyFont="1" applyBorder="1" applyAlignment="1">
      <alignment horizontal="center"/>
    </xf>
    <xf numFmtId="0" fontId="9" fillId="0" borderId="0" xfId="4" applyFont="1" applyAlignment="1"/>
    <xf numFmtId="0" fontId="4" fillId="2" borderId="67" xfId="4" applyFont="1" applyFill="1" applyBorder="1" applyAlignment="1">
      <alignment horizontal="center" vertical="center"/>
    </xf>
    <xf numFmtId="0" fontId="4" fillId="2" borderId="26" xfId="4" applyFont="1" applyFill="1" applyBorder="1" applyAlignment="1">
      <alignment horizontal="center" vertical="center"/>
    </xf>
    <xf numFmtId="0" fontId="12" fillId="0" borderId="0" xfId="0" applyFont="1" applyAlignment="1">
      <alignment vertical="center"/>
    </xf>
    <xf numFmtId="0" fontId="12" fillId="0" borderId="0" xfId="0" applyFont="1" applyBorder="1" applyAlignment="1">
      <alignment vertical="center"/>
    </xf>
    <xf numFmtId="0" fontId="16" fillId="0" borderId="0" xfId="1" applyFont="1" applyProtection="1">
      <alignment vertical="center"/>
    </xf>
    <xf numFmtId="0" fontId="16" fillId="0" borderId="0" xfId="1" applyFont="1" applyAlignment="1" applyProtection="1">
      <alignment horizontal="center" vertical="center"/>
    </xf>
    <xf numFmtId="0" fontId="16" fillId="0" borderId="0" xfId="1" applyFont="1" applyAlignment="1" applyProtection="1">
      <alignment horizontal="right" vertical="center"/>
    </xf>
    <xf numFmtId="0" fontId="12" fillId="0" borderId="0" xfId="1" applyFont="1" applyAlignment="1" applyProtection="1">
      <alignment horizontal="right" vertical="center"/>
      <protection locked="0"/>
    </xf>
    <xf numFmtId="0" fontId="16" fillId="0" borderId="24" xfId="1" applyFont="1" applyBorder="1" applyAlignment="1" applyProtection="1">
      <alignment horizontal="center" vertical="center"/>
    </xf>
    <xf numFmtId="0" fontId="16" fillId="0" borderId="22" xfId="1" applyFont="1" applyBorder="1" applyAlignment="1" applyProtection="1">
      <alignment horizontal="center" vertical="center"/>
    </xf>
    <xf numFmtId="0" fontId="16" fillId="0" borderId="23" xfId="1" applyFont="1" applyBorder="1" applyAlignment="1" applyProtection="1">
      <alignment horizontal="center" vertical="center"/>
    </xf>
    <xf numFmtId="0" fontId="16" fillId="0" borderId="20" xfId="1" applyFont="1" applyBorder="1" applyAlignment="1" applyProtection="1">
      <alignment horizontal="center" vertical="center"/>
    </xf>
    <xf numFmtId="0" fontId="16" fillId="0" borderId="19" xfId="1" applyFont="1" applyBorder="1" applyAlignment="1" applyProtection="1">
      <alignment horizontal="center" vertical="center"/>
    </xf>
    <xf numFmtId="0" fontId="16" fillId="0" borderId="18" xfId="1" applyFont="1" applyBorder="1" applyAlignment="1" applyProtection="1">
      <alignment vertical="center" shrinkToFit="1"/>
      <protection locked="0"/>
    </xf>
    <xf numFmtId="0" fontId="12" fillId="0" borderId="16" xfId="1" applyFont="1" applyBorder="1" applyAlignment="1" applyProtection="1">
      <alignment vertical="center" shrinkToFit="1"/>
      <protection locked="0"/>
    </xf>
    <xf numFmtId="0" fontId="16" fillId="0" borderId="17" xfId="1" applyFont="1" applyBorder="1" applyAlignment="1" applyProtection="1">
      <alignment vertical="center" shrinkToFit="1"/>
      <protection locked="0"/>
    </xf>
    <xf numFmtId="0" fontId="16" fillId="0" borderId="14" xfId="1" applyFont="1" applyBorder="1" applyAlignment="1" applyProtection="1">
      <alignment horizontal="center" vertical="center"/>
      <protection locked="0"/>
    </xf>
    <xf numFmtId="0" fontId="16" fillId="0" borderId="13" xfId="1" applyFont="1" applyBorder="1" applyAlignment="1" applyProtection="1">
      <alignment vertical="center" shrinkToFit="1"/>
      <protection locked="0"/>
    </xf>
    <xf numFmtId="0" fontId="16" fillId="0" borderId="12" xfId="1" applyFont="1" applyBorder="1" applyAlignment="1" applyProtection="1">
      <alignment vertical="center" shrinkToFit="1"/>
      <protection locked="0"/>
    </xf>
    <xf numFmtId="0" fontId="16" fillId="0" borderId="10" xfId="1" applyFont="1" applyBorder="1" applyAlignment="1" applyProtection="1">
      <alignment vertical="center" shrinkToFit="1"/>
      <protection locked="0"/>
    </xf>
    <xf numFmtId="0" fontId="16" fillId="0" borderId="11" xfId="1" applyFont="1" applyBorder="1" applyAlignment="1" applyProtection="1">
      <alignment vertical="center" shrinkToFit="1"/>
      <protection locked="0"/>
    </xf>
    <xf numFmtId="0" fontId="16" fillId="0" borderId="8" xfId="1" applyFont="1" applyBorder="1" applyAlignment="1" applyProtection="1">
      <alignment horizontal="center" vertical="center"/>
      <protection locked="0"/>
    </xf>
    <xf numFmtId="0" fontId="16" fillId="0" borderId="7" xfId="1" applyFont="1" applyBorder="1" applyAlignment="1" applyProtection="1">
      <alignment vertical="center" shrinkToFit="1"/>
      <protection locked="0"/>
    </xf>
    <xf numFmtId="0" fontId="16" fillId="0" borderId="6" xfId="1" applyFont="1" applyBorder="1" applyAlignment="1" applyProtection="1">
      <alignment vertical="center" shrinkToFit="1"/>
      <protection locked="0"/>
    </xf>
    <xf numFmtId="0" fontId="16" fillId="0" borderId="4" xfId="1" applyFont="1" applyBorder="1" applyAlignment="1" applyProtection="1">
      <alignment vertical="center" shrinkToFit="1"/>
      <protection locked="0"/>
    </xf>
    <xf numFmtId="0" fontId="16" fillId="0" borderId="5" xfId="1" applyFont="1" applyBorder="1" applyAlignment="1" applyProtection="1">
      <alignment vertical="center" shrinkToFit="1"/>
      <protection locked="0"/>
    </xf>
    <xf numFmtId="0" fontId="16" fillId="0" borderId="2" xfId="1" applyFont="1" applyBorder="1" applyAlignment="1" applyProtection="1">
      <alignment horizontal="center" vertical="center"/>
      <protection locked="0"/>
    </xf>
    <xf numFmtId="0" fontId="16" fillId="0" borderId="1" xfId="1" applyFont="1" applyBorder="1" applyAlignment="1" applyProtection="1">
      <alignment vertical="center" shrinkToFit="1"/>
      <protection locked="0"/>
    </xf>
    <xf numFmtId="0" fontId="16" fillId="0" borderId="0" xfId="1" applyFont="1" applyBorder="1" applyProtection="1">
      <alignment vertical="center"/>
    </xf>
    <xf numFmtId="0" fontId="16" fillId="0" borderId="0" xfId="1" applyFont="1" applyBorder="1" applyAlignment="1" applyProtection="1">
      <alignment horizontal="right" vertical="center"/>
    </xf>
    <xf numFmtId="176" fontId="16" fillId="0" borderId="0" xfId="1" applyNumberFormat="1" applyFont="1" applyBorder="1" applyAlignment="1" applyProtection="1">
      <alignment horizontal="left" vertical="center"/>
    </xf>
    <xf numFmtId="0" fontId="16" fillId="0" borderId="0" xfId="1" applyFont="1" applyBorder="1" applyAlignment="1" applyProtection="1">
      <alignment horizontal="center" vertical="center"/>
    </xf>
    <xf numFmtId="176" fontId="16" fillId="0" borderId="0" xfId="1" applyNumberFormat="1" applyFont="1" applyAlignment="1" applyProtection="1">
      <alignment horizontal="left" vertical="center"/>
    </xf>
    <xf numFmtId="0" fontId="16" fillId="0" borderId="0" xfId="1" applyFont="1" applyAlignment="1" applyProtection="1">
      <alignment vertical="center"/>
    </xf>
    <xf numFmtId="0" fontId="16" fillId="0" borderId="0" xfId="1" applyFont="1" applyAlignment="1" applyProtection="1">
      <alignment horizontal="distributed" vertical="center"/>
    </xf>
    <xf numFmtId="0" fontId="18" fillId="0" borderId="0" xfId="1" applyFont="1" applyProtection="1">
      <alignment vertical="center"/>
    </xf>
    <xf numFmtId="0" fontId="12" fillId="0" borderId="0" xfId="0" applyFont="1">
      <alignment vertical="center"/>
    </xf>
    <xf numFmtId="0" fontId="12" fillId="0" borderId="0" xfId="0" applyFont="1" applyAlignment="1">
      <alignment horizontal="center" vertical="center"/>
    </xf>
    <xf numFmtId="0" fontId="12" fillId="0" borderId="0" xfId="0" applyFont="1" applyAlignment="1">
      <alignment vertical="center" shrinkToFit="1"/>
    </xf>
    <xf numFmtId="0" fontId="12" fillId="0" borderId="0" xfId="0" applyFont="1" applyAlignment="1">
      <alignment vertical="top"/>
    </xf>
    <xf numFmtId="0" fontId="19" fillId="0" borderId="0" xfId="0" applyFont="1">
      <alignment vertical="center"/>
    </xf>
    <xf numFmtId="0" fontId="8" fillId="0" borderId="0" xfId="0" applyFont="1" applyProtection="1">
      <alignment vertical="center"/>
      <protection locked="0"/>
    </xf>
    <xf numFmtId="49" fontId="16" fillId="0" borderId="0" xfId="0" applyNumberFormat="1" applyFont="1" applyFill="1" applyBorder="1" applyAlignment="1" applyProtection="1">
      <alignment vertical="center"/>
      <protection locked="0"/>
    </xf>
    <xf numFmtId="0" fontId="8" fillId="0" borderId="0" xfId="0" applyFont="1" applyBorder="1" applyProtection="1">
      <alignment vertical="center"/>
      <protection locked="0"/>
    </xf>
    <xf numFmtId="0" fontId="0" fillId="0" borderId="0" xfId="0" applyAlignment="1">
      <alignment vertical="center"/>
    </xf>
    <xf numFmtId="0" fontId="0" fillId="0" borderId="25" xfId="0" applyBorder="1">
      <alignment vertical="center"/>
    </xf>
    <xf numFmtId="0" fontId="0" fillId="0" borderId="62" xfId="0" applyBorder="1">
      <alignment vertical="center"/>
    </xf>
    <xf numFmtId="0" fontId="8" fillId="0" borderId="0" xfId="0" applyFont="1">
      <alignment vertical="center"/>
    </xf>
    <xf numFmtId="0" fontId="8" fillId="0" borderId="25" xfId="0" applyFont="1" applyBorder="1">
      <alignment vertical="center"/>
    </xf>
    <xf numFmtId="0" fontId="8" fillId="0" borderId="0" xfId="0" applyFont="1" applyBorder="1">
      <alignment vertical="center"/>
    </xf>
    <xf numFmtId="0" fontId="8" fillId="0" borderId="79" xfId="0" applyFont="1" applyBorder="1">
      <alignment vertical="center"/>
    </xf>
    <xf numFmtId="0" fontId="8" fillId="0" borderId="49" xfId="0" applyFont="1" applyBorder="1">
      <alignment vertical="center"/>
    </xf>
    <xf numFmtId="0" fontId="8" fillId="0" borderId="81" xfId="0" applyFont="1" applyBorder="1">
      <alignment vertical="center"/>
    </xf>
    <xf numFmtId="0" fontId="8" fillId="0" borderId="62" xfId="0" applyFont="1" applyBorder="1">
      <alignment vertical="center"/>
    </xf>
    <xf numFmtId="0" fontId="8" fillId="0" borderId="25" xfId="0" applyFont="1" applyBorder="1" applyAlignment="1">
      <alignment horizontal="center" vertical="center"/>
    </xf>
    <xf numFmtId="0" fontId="16" fillId="0" borderId="0" xfId="0" applyFont="1">
      <alignment vertical="center"/>
    </xf>
    <xf numFmtId="0" fontId="16" fillId="0" borderId="25" xfId="0" applyFont="1" applyBorder="1" applyAlignment="1" applyProtection="1">
      <alignment vertical="center"/>
    </xf>
    <xf numFmtId="0" fontId="16" fillId="0" borderId="25" xfId="0" applyFont="1" applyBorder="1">
      <alignment vertical="center"/>
    </xf>
    <xf numFmtId="0" fontId="16" fillId="0" borderId="0" xfId="0" applyFont="1" applyFill="1" applyBorder="1" applyAlignment="1" applyProtection="1">
      <alignment vertical="center" shrinkToFit="1"/>
      <protection locked="0"/>
    </xf>
    <xf numFmtId="0" fontId="16" fillId="0" borderId="0" xfId="0" applyFont="1" applyFill="1" applyBorder="1" applyAlignment="1" applyProtection="1">
      <alignment vertical="center" shrinkToFit="1"/>
    </xf>
    <xf numFmtId="0" fontId="16" fillId="0" borderId="0" xfId="0" applyFont="1" applyBorder="1" applyAlignment="1" applyProtection="1">
      <alignment vertical="center"/>
    </xf>
    <xf numFmtId="0" fontId="16" fillId="0" borderId="0" xfId="0" applyFont="1" applyFill="1" applyBorder="1">
      <alignment vertical="center"/>
    </xf>
    <xf numFmtId="0" fontId="16" fillId="0" borderId="0" xfId="0" applyFont="1" applyFill="1" applyBorder="1" applyAlignment="1">
      <alignment vertical="center" shrinkToFit="1"/>
    </xf>
    <xf numFmtId="0" fontId="16" fillId="0" borderId="0" xfId="0" applyFont="1" applyFill="1" applyBorder="1" applyAlignment="1" applyProtection="1">
      <alignment vertical="center"/>
    </xf>
    <xf numFmtId="180" fontId="16" fillId="0" borderId="0" xfId="0" applyNumberFormat="1" applyFont="1" applyFill="1" applyBorder="1" applyAlignment="1" applyProtection="1">
      <alignment vertical="center"/>
      <protection locked="0"/>
    </xf>
    <xf numFmtId="180" fontId="16" fillId="0" borderId="0" xfId="0" applyNumberFormat="1" applyFont="1" applyFill="1" applyBorder="1" applyAlignment="1" applyProtection="1">
      <alignment vertical="center"/>
    </xf>
    <xf numFmtId="0" fontId="16" fillId="0" borderId="0" xfId="0" applyFont="1" applyFill="1">
      <alignment vertical="center"/>
    </xf>
    <xf numFmtId="0" fontId="16" fillId="0" borderId="49" xfId="0" applyFont="1" applyBorder="1">
      <alignment vertical="center"/>
    </xf>
    <xf numFmtId="0" fontId="29" fillId="0" borderId="0" xfId="0" applyFont="1">
      <alignment vertical="center"/>
    </xf>
    <xf numFmtId="0" fontId="10" fillId="0" borderId="0" xfId="0" applyFont="1" applyAlignment="1">
      <alignment horizontal="center" vertical="center"/>
    </xf>
    <xf numFmtId="0" fontId="13" fillId="0" borderId="80" xfId="0" applyFont="1" applyBorder="1" applyAlignment="1">
      <alignment vertical="center"/>
    </xf>
    <xf numFmtId="0" fontId="13" fillId="0" borderId="49" xfId="0" applyFont="1" applyBorder="1" applyAlignment="1">
      <alignment vertical="center"/>
    </xf>
    <xf numFmtId="0" fontId="13" fillId="0" borderId="81" xfId="0" applyFont="1" applyBorder="1" applyAlignment="1">
      <alignment vertical="center"/>
    </xf>
    <xf numFmtId="0" fontId="12" fillId="0" borderId="0" xfId="0" applyFont="1" applyBorder="1" applyAlignment="1">
      <alignment vertical="center" wrapText="1"/>
    </xf>
    <xf numFmtId="0" fontId="8" fillId="0" borderId="87" xfId="0" applyFont="1" applyBorder="1">
      <alignment vertical="center"/>
    </xf>
    <xf numFmtId="0" fontId="8" fillId="0" borderId="25" xfId="0" applyFont="1" applyBorder="1" applyAlignment="1">
      <alignment vertical="center"/>
    </xf>
    <xf numFmtId="0" fontId="8" fillId="0" borderId="105" xfId="0" applyFont="1" applyBorder="1" applyAlignment="1">
      <alignment vertical="center"/>
    </xf>
    <xf numFmtId="0" fontId="8" fillId="0" borderId="106" xfId="0" applyFont="1" applyBorder="1">
      <alignment vertical="center"/>
    </xf>
    <xf numFmtId="0" fontId="8" fillId="0" borderId="88" xfId="0" applyFont="1" applyBorder="1">
      <alignment vertical="center"/>
    </xf>
    <xf numFmtId="181" fontId="8" fillId="0" borderId="0" xfId="0" applyNumberFormat="1" applyFont="1" applyAlignment="1">
      <alignment horizontal="center" vertical="center"/>
    </xf>
    <xf numFmtId="180" fontId="8" fillId="0" borderId="0" xfId="0" applyNumberFormat="1" applyFont="1" applyAlignment="1">
      <alignment horizontal="center" vertical="center"/>
    </xf>
    <xf numFmtId="182" fontId="8" fillId="0" borderId="0" xfId="0" applyNumberFormat="1" applyFont="1" applyAlignment="1">
      <alignment horizontal="center" vertical="center"/>
    </xf>
    <xf numFmtId="0" fontId="19" fillId="0" borderId="0" xfId="0" applyFont="1" applyAlignment="1">
      <alignment vertical="top" wrapText="1"/>
    </xf>
    <xf numFmtId="0" fontId="35" fillId="0" borderId="0" xfId="0" applyFont="1">
      <alignment vertical="center"/>
    </xf>
    <xf numFmtId="0" fontId="0" fillId="0" borderId="0" xfId="0" applyAlignment="1">
      <alignment horizontal="left" vertical="center" wrapText="1"/>
    </xf>
    <xf numFmtId="0" fontId="12" fillId="0" borderId="0" xfId="3" applyFont="1">
      <alignment vertical="center"/>
    </xf>
    <xf numFmtId="0" fontId="12" fillId="0" borderId="0" xfId="3" applyFont="1" applyAlignment="1">
      <alignment horizontal="center" vertical="center"/>
    </xf>
    <xf numFmtId="3" fontId="4" fillId="0" borderId="26" xfId="4" applyNumberFormat="1" applyFont="1" applyBorder="1"/>
    <xf numFmtId="38" fontId="4" fillId="0" borderId="26" xfId="5" applyFont="1" applyBorder="1"/>
    <xf numFmtId="0" fontId="4" fillId="0" borderId="67" xfId="4" applyFont="1" applyBorder="1"/>
    <xf numFmtId="3" fontId="4" fillId="0" borderId="63" xfId="4" applyNumberFormat="1" applyFont="1" applyBorder="1"/>
    <xf numFmtId="38" fontId="4" fillId="0" borderId="27" xfId="5" applyFont="1" applyBorder="1"/>
    <xf numFmtId="177" fontId="4" fillId="0" borderId="61" xfId="4" applyNumberFormat="1" applyFont="1" applyBorder="1"/>
    <xf numFmtId="0" fontId="4" fillId="0" borderId="26" xfId="4" applyFont="1" applyBorder="1"/>
    <xf numFmtId="0" fontId="4" fillId="0" borderId="27" xfId="4" applyFont="1" applyBorder="1"/>
    <xf numFmtId="3" fontId="4" fillId="0" borderId="65" xfId="4" applyNumberFormat="1" applyFont="1" applyBorder="1"/>
    <xf numFmtId="0" fontId="4" fillId="0" borderId="65" xfId="4" applyFont="1" applyBorder="1"/>
    <xf numFmtId="0" fontId="4" fillId="0" borderId="64" xfId="4" applyFont="1" applyBorder="1"/>
    <xf numFmtId="0" fontId="4" fillId="0" borderId="62" xfId="4" applyFont="1" applyBorder="1"/>
    <xf numFmtId="3" fontId="4" fillId="0" borderId="48" xfId="4" applyNumberFormat="1" applyFont="1" applyBorder="1"/>
    <xf numFmtId="0" fontId="4" fillId="0" borderId="48" xfId="4" applyFont="1" applyBorder="1"/>
    <xf numFmtId="0" fontId="4" fillId="0" borderId="59" xfId="4" applyFont="1" applyBorder="1"/>
    <xf numFmtId="3" fontId="4" fillId="0" borderId="58" xfId="4" applyNumberFormat="1" applyFont="1" applyBorder="1"/>
    <xf numFmtId="0" fontId="4" fillId="0" borderId="57" xfId="4" applyFont="1" applyBorder="1"/>
    <xf numFmtId="177" fontId="4" fillId="0" borderId="56" xfId="4" applyNumberFormat="1" applyFont="1" applyBorder="1"/>
    <xf numFmtId="3" fontId="4" fillId="0" borderId="51" xfId="4" applyNumberFormat="1" applyFont="1" applyBorder="1"/>
    <xf numFmtId="3" fontId="4" fillId="0" borderId="54" xfId="4" applyNumberFormat="1" applyFont="1" applyBorder="1"/>
    <xf numFmtId="3" fontId="4" fillId="0" borderId="53" xfId="4" applyNumberFormat="1" applyFont="1" applyBorder="1"/>
    <xf numFmtId="3" fontId="4" fillId="0" borderId="52" xfId="4" applyNumberFormat="1" applyFont="1" applyBorder="1"/>
    <xf numFmtId="3" fontId="4" fillId="0" borderId="50" xfId="4" applyNumberFormat="1" applyFont="1" applyBorder="1"/>
    <xf numFmtId="0" fontId="10" fillId="0" borderId="0" xfId="0" applyFont="1" applyAlignment="1">
      <alignment horizontal="center" vertical="center"/>
    </xf>
    <xf numFmtId="183" fontId="17" fillId="0" borderId="0" xfId="0" applyNumberFormat="1" applyFont="1" applyBorder="1" applyAlignment="1">
      <alignment vertical="center"/>
    </xf>
    <xf numFmtId="0" fontId="12" fillId="0" borderId="0" xfId="0" applyFont="1" applyBorder="1" applyAlignment="1">
      <alignment horizontal="left" vertical="center"/>
    </xf>
    <xf numFmtId="183" fontId="12" fillId="0" borderId="0" xfId="0" applyNumberFormat="1" applyFont="1" applyBorder="1" applyAlignment="1">
      <alignment vertical="center"/>
    </xf>
    <xf numFmtId="0" fontId="16" fillId="0" borderId="0" xfId="0" applyNumberFormat="1" applyFont="1" applyFill="1" applyBorder="1" applyAlignment="1" applyProtection="1">
      <alignment vertical="center"/>
      <protection locked="0"/>
    </xf>
    <xf numFmtId="0" fontId="16" fillId="0" borderId="0" xfId="0" applyNumberFormat="1" applyFont="1" applyFill="1" applyBorder="1" applyProtection="1">
      <alignment vertical="center"/>
      <protection locked="0"/>
    </xf>
    <xf numFmtId="0" fontId="16" fillId="0" borderId="0" xfId="0" applyNumberFormat="1" applyFont="1" applyFill="1" applyBorder="1" applyAlignment="1" applyProtection="1">
      <alignment vertical="top"/>
      <protection locked="0"/>
    </xf>
    <xf numFmtId="0" fontId="8" fillId="0" borderId="0" xfId="0" applyNumberFormat="1" applyFont="1" applyProtection="1">
      <alignment vertical="center"/>
      <protection locked="0"/>
    </xf>
    <xf numFmtId="49" fontId="18" fillId="0" borderId="0" xfId="0" applyNumberFormat="1" applyFont="1" applyFill="1" applyAlignment="1" applyProtection="1">
      <alignment vertical="center"/>
    </xf>
    <xf numFmtId="49" fontId="20" fillId="0" borderId="0" xfId="0" applyNumberFormat="1" applyFont="1" applyFill="1" applyAlignment="1" applyProtection="1">
      <alignment vertical="center"/>
    </xf>
    <xf numFmtId="0" fontId="21" fillId="0" borderId="0" xfId="0" applyNumberFormat="1" applyFont="1" applyFill="1" applyProtection="1">
      <alignment vertical="center"/>
    </xf>
    <xf numFmtId="0" fontId="8" fillId="0" borderId="0" xfId="0" applyFont="1" applyProtection="1">
      <alignment vertical="center"/>
    </xf>
    <xf numFmtId="49" fontId="22" fillId="0" borderId="46" xfId="0" applyNumberFormat="1" applyFont="1" applyFill="1" applyBorder="1" applyAlignment="1" applyProtection="1">
      <alignment vertical="center"/>
    </xf>
    <xf numFmtId="49" fontId="20" fillId="0" borderId="46" xfId="0" applyNumberFormat="1" applyFont="1" applyFill="1" applyBorder="1" applyAlignment="1" applyProtection="1">
      <alignment vertical="center"/>
    </xf>
    <xf numFmtId="14" fontId="21" fillId="0" borderId="0" xfId="0" applyNumberFormat="1" applyFont="1" applyFill="1" applyBorder="1" applyAlignment="1" applyProtection="1">
      <alignment horizontal="left" vertical="center"/>
    </xf>
    <xf numFmtId="49" fontId="16" fillId="0" borderId="22" xfId="0" applyNumberFormat="1" applyFont="1" applyFill="1" applyBorder="1" applyAlignment="1" applyProtection="1">
      <alignment vertical="center"/>
    </xf>
    <xf numFmtId="0" fontId="12" fillId="0" borderId="22" xfId="0" applyFont="1" applyBorder="1" applyProtection="1">
      <alignment vertical="center"/>
    </xf>
    <xf numFmtId="0" fontId="8" fillId="0" borderId="106" xfId="0" applyFont="1" applyBorder="1" applyProtection="1">
      <alignment vertical="center"/>
    </xf>
    <xf numFmtId="0" fontId="8" fillId="0" borderId="0" xfId="0" applyFont="1" applyBorder="1" applyProtection="1">
      <alignment vertical="center"/>
    </xf>
    <xf numFmtId="0" fontId="8" fillId="0" borderId="0" xfId="0" applyNumberFormat="1" applyFont="1" applyBorder="1" applyAlignment="1" applyProtection="1">
      <alignment horizontal="left" vertical="center"/>
    </xf>
    <xf numFmtId="49" fontId="8" fillId="0" borderId="0" xfId="0" applyNumberFormat="1" applyFont="1" applyBorder="1" applyAlignment="1" applyProtection="1">
      <alignment horizontal="left" vertical="center"/>
    </xf>
    <xf numFmtId="14" fontId="8" fillId="0" borderId="0" xfId="0" applyNumberFormat="1" applyFont="1" applyBorder="1" applyAlignment="1" applyProtection="1">
      <alignment horizontal="left" vertical="center"/>
    </xf>
    <xf numFmtId="49" fontId="16" fillId="0" borderId="64" xfId="0" applyNumberFormat="1" applyFont="1" applyFill="1" applyBorder="1" applyAlignment="1" applyProtection="1">
      <alignment vertical="center"/>
    </xf>
    <xf numFmtId="49" fontId="16" fillId="0" borderId="25" xfId="0" applyNumberFormat="1" applyFont="1" applyFill="1" applyBorder="1" applyAlignment="1" applyProtection="1">
      <alignment vertical="center"/>
    </xf>
    <xf numFmtId="0" fontId="8" fillId="0" borderId="0" xfId="0" applyNumberFormat="1" applyFont="1" applyBorder="1" applyProtection="1">
      <alignment vertical="center"/>
    </xf>
    <xf numFmtId="0" fontId="8" fillId="0" borderId="0" xfId="0" applyNumberFormat="1" applyFont="1" applyProtection="1">
      <alignment vertical="center"/>
    </xf>
    <xf numFmtId="49" fontId="18" fillId="0" borderId="0" xfId="0" applyNumberFormat="1" applyFont="1" applyFill="1" applyBorder="1" applyAlignment="1" applyProtection="1">
      <alignment vertical="center"/>
    </xf>
    <xf numFmtId="49" fontId="20" fillId="0" borderId="0" xfId="0" applyNumberFormat="1" applyFont="1" applyFill="1" applyBorder="1" applyAlignment="1" applyProtection="1">
      <alignment vertical="center"/>
    </xf>
    <xf numFmtId="0" fontId="25" fillId="0" borderId="0" xfId="0" applyFont="1" applyAlignment="1" applyProtection="1">
      <alignment horizontal="left" vertical="center"/>
    </xf>
    <xf numFmtId="0" fontId="26" fillId="0" borderId="0" xfId="0" applyFont="1" applyAlignment="1" applyProtection="1">
      <alignment horizontal="left" vertical="center"/>
    </xf>
    <xf numFmtId="0" fontId="26" fillId="0" borderId="0" xfId="0" applyFont="1" applyAlignment="1" applyProtection="1">
      <alignment horizontal="left" vertical="top"/>
    </xf>
    <xf numFmtId="0" fontId="26" fillId="0" borderId="0" xfId="0" applyFont="1" applyProtection="1">
      <alignment vertical="center"/>
    </xf>
    <xf numFmtId="0" fontId="18" fillId="0" borderId="0" xfId="0" applyNumberFormat="1" applyFont="1" applyAlignment="1" applyProtection="1">
      <alignment horizontal="right" vertical="center"/>
    </xf>
    <xf numFmtId="0" fontId="21" fillId="0" borderId="0" xfId="0" applyNumberFormat="1" applyFont="1" applyFill="1" applyBorder="1" applyAlignment="1" applyProtection="1">
      <alignment vertical="center"/>
    </xf>
    <xf numFmtId="0" fontId="12" fillId="0" borderId="0" xfId="0" applyFont="1" applyBorder="1" applyAlignment="1">
      <alignment horizontal="left" vertical="center" wrapText="1"/>
    </xf>
    <xf numFmtId="0" fontId="12" fillId="0" borderId="0" xfId="0" applyFont="1" applyBorder="1" applyAlignment="1">
      <alignment horizontal="center" vertical="center" shrinkToFit="1"/>
    </xf>
    <xf numFmtId="0" fontId="12" fillId="0" borderId="0" xfId="0" applyFont="1" applyBorder="1" applyAlignment="1" applyProtection="1">
      <alignment horizontal="left" vertical="center" shrinkToFit="1"/>
      <protection locked="0"/>
    </xf>
    <xf numFmtId="0" fontId="37" fillId="0" borderId="0" xfId="0" applyFont="1">
      <alignment vertical="center"/>
    </xf>
    <xf numFmtId="0" fontId="16" fillId="0" borderId="62" xfId="0" applyFont="1" applyBorder="1">
      <alignment vertical="center"/>
    </xf>
    <xf numFmtId="0" fontId="16" fillId="0" borderId="62" xfId="0" applyFont="1" applyFill="1" applyBorder="1">
      <alignment vertical="center"/>
    </xf>
    <xf numFmtId="0" fontId="16" fillId="0" borderId="79" xfId="0" applyFont="1" applyFill="1" applyBorder="1">
      <alignment vertical="center"/>
    </xf>
    <xf numFmtId="0" fontId="8" fillId="0" borderId="25" xfId="0" applyFont="1" applyBorder="1" applyAlignment="1" applyProtection="1">
      <alignment horizontal="center" vertical="center"/>
      <protection locked="0"/>
    </xf>
    <xf numFmtId="0" fontId="0" fillId="0" borderId="0" xfId="0" applyProtection="1">
      <alignment vertical="center"/>
    </xf>
    <xf numFmtId="0" fontId="38" fillId="0" borderId="0" xfId="0" applyFont="1">
      <alignment vertical="center"/>
    </xf>
    <xf numFmtId="0" fontId="16" fillId="0" borderId="0" xfId="0" applyFont="1" applyAlignment="1">
      <alignment vertical="center"/>
    </xf>
    <xf numFmtId="0" fontId="16" fillId="0" borderId="0" xfId="0" applyFont="1" applyAlignment="1"/>
    <xf numFmtId="0" fontId="16" fillId="0" borderId="49" xfId="0" applyFont="1" applyBorder="1" applyAlignment="1">
      <alignment vertical="center"/>
    </xf>
    <xf numFmtId="0" fontId="16" fillId="0" borderId="49" xfId="0" applyFont="1" applyBorder="1" applyAlignment="1"/>
    <xf numFmtId="0" fontId="16" fillId="0" borderId="25" xfId="0" applyFont="1" applyBorder="1" applyAlignment="1">
      <alignment vertical="center"/>
    </xf>
    <xf numFmtId="0" fontId="16" fillId="0" borderId="62" xfId="0" applyFont="1" applyBorder="1" applyAlignment="1">
      <alignment vertical="center"/>
    </xf>
    <xf numFmtId="0" fontId="16" fillId="0" borderId="0" xfId="0" applyFont="1" applyBorder="1" applyAlignment="1">
      <alignment vertical="center"/>
    </xf>
    <xf numFmtId="0" fontId="16" fillId="0" borderId="79" xfId="0" applyFont="1" applyBorder="1" applyAlignment="1">
      <alignment vertical="center"/>
    </xf>
    <xf numFmtId="0" fontId="16" fillId="0" borderId="80" xfId="0" applyFont="1" applyBorder="1" applyAlignment="1">
      <alignment horizontal="right" vertical="center"/>
    </xf>
    <xf numFmtId="0" fontId="16" fillId="0" borderId="64" xfId="0" applyFont="1" applyFill="1" applyBorder="1" applyAlignment="1">
      <alignment vertical="center"/>
    </xf>
    <xf numFmtId="0" fontId="31" fillId="0" borderId="0" xfId="0" applyFont="1" applyBorder="1" applyAlignment="1">
      <alignment vertical="center"/>
    </xf>
    <xf numFmtId="0" fontId="16" fillId="0" borderId="0" xfId="0" applyFont="1" applyBorder="1" applyAlignment="1">
      <alignment vertical="top"/>
    </xf>
    <xf numFmtId="0" fontId="16" fillId="0" borderId="62" xfId="0" applyFont="1" applyBorder="1" applyAlignment="1" applyProtection="1">
      <alignment vertical="center"/>
    </xf>
    <xf numFmtId="0" fontId="16" fillId="0" borderId="79" xfId="0" applyFont="1" applyBorder="1" applyAlignment="1" applyProtection="1">
      <alignment vertical="center"/>
    </xf>
    <xf numFmtId="0" fontId="33" fillId="0" borderId="0" xfId="0" applyFont="1" applyFill="1">
      <alignment vertical="center"/>
    </xf>
    <xf numFmtId="0" fontId="14" fillId="0" borderId="0" xfId="0" applyFont="1" applyFill="1" applyAlignment="1">
      <alignment vertical="center"/>
    </xf>
    <xf numFmtId="0" fontId="30" fillId="0" borderId="0" xfId="0" applyFont="1" applyFill="1">
      <alignment vertical="center"/>
    </xf>
    <xf numFmtId="0" fontId="14" fillId="0" borderId="49" xfId="0" applyFont="1" applyFill="1" applyBorder="1" applyAlignment="1">
      <alignment vertical="center"/>
    </xf>
    <xf numFmtId="0" fontId="16" fillId="0" borderId="25" xfId="0" applyFont="1" applyFill="1" applyBorder="1" applyAlignment="1" applyProtection="1">
      <alignment horizontal="left" vertical="center"/>
    </xf>
    <xf numFmtId="0" fontId="16" fillId="0" borderId="0" xfId="0" applyFont="1" applyFill="1" applyBorder="1" applyAlignment="1" applyProtection="1">
      <alignment horizontal="left" vertical="center"/>
    </xf>
    <xf numFmtId="0" fontId="16" fillId="0" borderId="49" xfId="0" applyFont="1" applyFill="1" applyBorder="1" applyAlignment="1" applyProtection="1">
      <alignment vertical="center"/>
    </xf>
    <xf numFmtId="0" fontId="16" fillId="0" borderId="81" xfId="0" applyFont="1" applyFill="1" applyBorder="1" applyAlignment="1" applyProtection="1">
      <alignment horizontal="center" vertical="center"/>
    </xf>
    <xf numFmtId="0" fontId="16" fillId="0" borderId="78" xfId="0" applyFont="1" applyFill="1" applyBorder="1" applyAlignment="1" applyProtection="1">
      <alignment horizontal="left" vertical="center"/>
    </xf>
    <xf numFmtId="0" fontId="16" fillId="0" borderId="80" xfId="0" applyFont="1" applyFill="1" applyBorder="1" applyAlignment="1" applyProtection="1">
      <alignment horizontal="left" vertical="center"/>
    </xf>
    <xf numFmtId="0" fontId="16" fillId="0" borderId="49" xfId="0" applyFont="1" applyFill="1" applyBorder="1" applyAlignment="1" applyProtection="1">
      <alignment horizontal="left" vertical="center"/>
    </xf>
    <xf numFmtId="0" fontId="16" fillId="0" borderId="81" xfId="0" applyFont="1" applyFill="1" applyBorder="1">
      <alignment vertical="center"/>
    </xf>
    <xf numFmtId="0" fontId="16" fillId="0" borderId="25" xfId="0" applyFont="1" applyFill="1" applyBorder="1" applyAlignment="1">
      <alignment horizontal="center" vertical="center"/>
    </xf>
    <xf numFmtId="0" fontId="16" fillId="0" borderId="25" xfId="0" applyFont="1" applyFill="1" applyBorder="1">
      <alignment vertical="center"/>
    </xf>
    <xf numFmtId="0" fontId="16" fillId="0" borderId="0" xfId="0" applyFont="1" applyFill="1" applyBorder="1" applyAlignment="1" applyProtection="1">
      <alignment vertical="center"/>
      <protection locked="0"/>
    </xf>
    <xf numFmtId="49" fontId="16" fillId="0" borderId="0" xfId="0" applyNumberFormat="1" applyFont="1" applyFill="1" applyBorder="1" applyProtection="1">
      <alignment vertical="center"/>
      <protection locked="0"/>
    </xf>
    <xf numFmtId="0" fontId="30" fillId="0" borderId="0" xfId="0" applyFont="1" applyFill="1" applyAlignment="1">
      <alignment horizontal="left" vertical="center"/>
    </xf>
    <xf numFmtId="0" fontId="16" fillId="0" borderId="0" xfId="0" applyFont="1" applyFill="1" applyAlignment="1">
      <alignment vertical="top"/>
    </xf>
    <xf numFmtId="0" fontId="13" fillId="0" borderId="0" xfId="0" applyFont="1" applyBorder="1" applyAlignment="1">
      <alignment horizontal="center" vertical="center" shrinkToFit="1"/>
    </xf>
    <xf numFmtId="0" fontId="12" fillId="0" borderId="0" xfId="0" applyFont="1" applyBorder="1" applyAlignment="1" applyProtection="1">
      <alignment horizontal="center" vertical="center"/>
      <protection locked="0"/>
    </xf>
    <xf numFmtId="49" fontId="16" fillId="0" borderId="106" xfId="0" applyNumberFormat="1" applyFont="1" applyFill="1" applyBorder="1" applyAlignment="1" applyProtection="1">
      <alignment vertical="center"/>
    </xf>
    <xf numFmtId="0" fontId="15" fillId="0" borderId="92" xfId="0" applyFont="1" applyBorder="1" applyProtection="1">
      <alignment vertical="center"/>
    </xf>
    <xf numFmtId="0" fontId="15" fillId="0" borderId="22" xfId="0" applyFont="1" applyBorder="1" applyProtection="1">
      <alignment vertical="center"/>
    </xf>
    <xf numFmtId="0" fontId="8" fillId="0" borderId="22" xfId="0" applyFont="1" applyBorder="1" applyProtection="1">
      <alignment vertical="center"/>
    </xf>
    <xf numFmtId="0" fontId="8" fillId="0" borderId="83" xfId="0" applyFont="1" applyBorder="1" applyProtection="1">
      <alignment vertical="center"/>
    </xf>
    <xf numFmtId="0" fontId="8" fillId="0" borderId="46" xfId="0" applyFont="1" applyBorder="1" applyProtection="1">
      <alignment vertical="center"/>
    </xf>
    <xf numFmtId="0" fontId="0" fillId="0" borderId="0" xfId="0" applyAlignment="1" applyProtection="1">
      <alignment horizontal="center" vertical="center"/>
      <protection locked="0"/>
    </xf>
    <xf numFmtId="0" fontId="0" fillId="0" borderId="0" xfId="0" applyAlignment="1">
      <alignment horizontal="center" vertical="center"/>
    </xf>
    <xf numFmtId="0" fontId="16" fillId="0" borderId="16" xfId="1" applyFont="1" applyFill="1" applyBorder="1" applyAlignment="1" applyProtection="1">
      <alignment horizontal="center" vertical="center"/>
      <protection locked="0"/>
    </xf>
    <xf numFmtId="176" fontId="16" fillId="0" borderId="16" xfId="1" applyNumberFormat="1" applyFont="1" applyFill="1" applyBorder="1" applyAlignment="1" applyProtection="1">
      <alignment horizontal="left" vertical="center"/>
    </xf>
    <xf numFmtId="0" fontId="16" fillId="0" borderId="16" xfId="1" applyNumberFormat="1" applyFont="1" applyFill="1" applyBorder="1" applyAlignment="1" applyProtection="1">
      <alignment horizontal="center" vertical="center"/>
      <protection locked="0"/>
    </xf>
    <xf numFmtId="0" fontId="16" fillId="0" borderId="15" xfId="1" applyNumberFormat="1" applyFont="1" applyFill="1" applyBorder="1" applyAlignment="1" applyProtection="1">
      <alignment horizontal="center" vertical="center"/>
      <protection locked="0"/>
    </xf>
    <xf numFmtId="0" fontId="16" fillId="0" borderId="149" xfId="1" applyFont="1" applyFill="1" applyBorder="1" applyAlignment="1" applyProtection="1">
      <alignment horizontal="center" vertical="center"/>
      <protection locked="0"/>
    </xf>
    <xf numFmtId="176" fontId="16" fillId="0" borderId="10" xfId="1" applyNumberFormat="1" applyFont="1" applyFill="1" applyBorder="1" applyAlignment="1" applyProtection="1">
      <alignment horizontal="left" vertical="center"/>
    </xf>
    <xf numFmtId="0" fontId="16" fillId="0" borderId="10" xfId="1" applyNumberFormat="1" applyFont="1" applyFill="1" applyBorder="1" applyAlignment="1" applyProtection="1">
      <alignment horizontal="center" vertical="center"/>
      <protection locked="0"/>
    </xf>
    <xf numFmtId="0" fontId="16" fillId="0" borderId="9" xfId="1" applyNumberFormat="1" applyFont="1" applyFill="1" applyBorder="1" applyAlignment="1" applyProtection="1">
      <alignment horizontal="center" vertical="center"/>
      <protection locked="0"/>
    </xf>
    <xf numFmtId="0" fontId="16" fillId="0" borderId="54" xfId="1" applyFont="1" applyFill="1" applyBorder="1" applyAlignment="1" applyProtection="1">
      <alignment horizontal="center" vertical="center"/>
      <protection locked="0"/>
    </xf>
    <xf numFmtId="176" fontId="16" fillId="0" borderId="46" xfId="1" applyNumberFormat="1" applyFont="1" applyFill="1" applyBorder="1" applyAlignment="1" applyProtection="1">
      <alignment horizontal="left" vertical="center"/>
    </xf>
    <xf numFmtId="0" fontId="16" fillId="0" borderId="46" xfId="1" applyNumberFormat="1" applyFont="1" applyFill="1" applyBorder="1" applyAlignment="1" applyProtection="1">
      <alignment horizontal="center" vertical="center"/>
      <protection locked="0"/>
    </xf>
    <xf numFmtId="0" fontId="16" fillId="0" borderId="52" xfId="1" applyNumberFormat="1" applyFont="1" applyFill="1" applyBorder="1" applyAlignment="1" applyProtection="1">
      <alignment horizontal="center" vertical="center"/>
      <protection locked="0"/>
    </xf>
    <xf numFmtId="0" fontId="12" fillId="0" borderId="0" xfId="0" applyFont="1" applyAlignment="1" applyProtection="1">
      <alignment vertical="center"/>
      <protection locked="0"/>
    </xf>
    <xf numFmtId="0" fontId="16" fillId="0" borderId="0" xfId="0" applyNumberFormat="1" applyFont="1" applyBorder="1" applyAlignment="1" applyProtection="1">
      <alignment horizontal="center" vertical="center"/>
      <protection locked="0"/>
    </xf>
    <xf numFmtId="0" fontId="16" fillId="0" borderId="0" xfId="0" applyNumberFormat="1" applyFont="1" applyBorder="1" applyAlignment="1" applyProtection="1">
      <alignment horizontal="center" vertical="center"/>
    </xf>
    <xf numFmtId="0" fontId="0" fillId="0" borderId="0" xfId="0" applyAlignment="1" applyProtection="1">
      <alignment vertical="center"/>
    </xf>
    <xf numFmtId="0" fontId="0" fillId="0" borderId="0" xfId="0" applyAlignment="1" applyProtection="1">
      <alignment vertical="center"/>
      <protection locked="0"/>
    </xf>
    <xf numFmtId="0" fontId="16" fillId="0" borderId="25" xfId="0" applyFont="1" applyFill="1" applyBorder="1" applyAlignment="1" applyProtection="1">
      <alignment horizontal="center" vertical="center" shrinkToFit="1"/>
      <protection locked="0"/>
    </xf>
    <xf numFmtId="0" fontId="16" fillId="0" borderId="0" xfId="0" applyFont="1" applyFill="1" applyBorder="1" applyAlignment="1" applyProtection="1">
      <alignment horizontal="center" vertical="center" shrinkToFit="1"/>
      <protection locked="0"/>
    </xf>
    <xf numFmtId="0" fontId="16" fillId="0" borderId="0" xfId="0" applyFont="1" applyFill="1" applyBorder="1" applyAlignment="1" applyProtection="1">
      <alignment horizontal="center" vertical="center" shrinkToFit="1"/>
    </xf>
    <xf numFmtId="0" fontId="16" fillId="0" borderId="0" xfId="0" applyFont="1" applyFill="1" applyAlignment="1">
      <alignment horizontal="left" vertical="top" wrapText="1"/>
    </xf>
    <xf numFmtId="0" fontId="16" fillId="0" borderId="25" xfId="0" applyFont="1" applyFill="1" applyBorder="1" applyAlignment="1" applyProtection="1">
      <alignment horizontal="center" vertical="center"/>
      <protection locked="0"/>
    </xf>
    <xf numFmtId="0" fontId="16" fillId="0" borderId="0" xfId="0" applyFont="1" applyFill="1" applyBorder="1" applyAlignment="1">
      <alignment horizontal="center" vertical="center"/>
    </xf>
    <xf numFmtId="0" fontId="16" fillId="0" borderId="64" xfId="0" applyFont="1" applyFill="1" applyBorder="1" applyAlignment="1" applyProtection="1">
      <alignment horizontal="center" vertical="center"/>
    </xf>
    <xf numFmtId="0" fontId="16" fillId="0" borderId="25" xfId="0" applyFont="1" applyFill="1" applyBorder="1" applyAlignment="1" applyProtection="1">
      <alignment horizontal="center" vertical="center"/>
    </xf>
    <xf numFmtId="0" fontId="16" fillId="0" borderId="0" xfId="0" applyFont="1" applyFill="1" applyBorder="1" applyAlignment="1" applyProtection="1">
      <alignment horizontal="center" vertical="center"/>
    </xf>
    <xf numFmtId="0" fontId="16" fillId="0" borderId="49" xfId="0" applyFont="1" applyFill="1" applyBorder="1" applyAlignment="1" applyProtection="1">
      <alignment horizontal="center" vertical="center"/>
    </xf>
    <xf numFmtId="38" fontId="16" fillId="0" borderId="25" xfId="6" applyFont="1" applyFill="1" applyBorder="1" applyAlignment="1" applyProtection="1">
      <alignment horizontal="center" vertical="center"/>
      <protection locked="0"/>
    </xf>
    <xf numFmtId="0" fontId="42" fillId="0" borderId="0" xfId="0" applyFont="1" applyAlignment="1">
      <alignment horizontal="left" vertical="center"/>
    </xf>
    <xf numFmtId="0" fontId="43" fillId="0" borderId="0" xfId="0" applyFont="1" applyAlignment="1">
      <alignment horizontal="left" vertical="center"/>
    </xf>
    <xf numFmtId="0" fontId="44" fillId="0" borderId="0" xfId="0" applyFont="1" applyAlignment="1">
      <alignment horizontal="left" vertical="center"/>
    </xf>
    <xf numFmtId="0" fontId="16" fillId="0" borderId="92" xfId="0" applyFont="1" applyFill="1" applyBorder="1" applyAlignment="1">
      <alignment vertical="top"/>
    </xf>
    <xf numFmtId="0" fontId="16" fillId="0" borderId="22" xfId="0" applyFont="1" applyFill="1" applyBorder="1" applyAlignment="1">
      <alignment vertical="top"/>
    </xf>
    <xf numFmtId="0" fontId="16" fillId="0" borderId="83" xfId="0" applyFont="1" applyFill="1" applyBorder="1" applyAlignment="1">
      <alignment vertical="top"/>
    </xf>
    <xf numFmtId="0" fontId="45" fillId="0" borderId="0" xfId="0" applyFont="1" applyAlignment="1">
      <alignment horizontal="left" vertical="center"/>
    </xf>
    <xf numFmtId="0" fontId="16" fillId="0" borderId="106" xfId="0" applyFont="1" applyFill="1" applyBorder="1" applyAlignment="1">
      <alignment vertical="top"/>
    </xf>
    <xf numFmtId="0" fontId="16" fillId="0" borderId="0" xfId="0" applyFont="1" applyFill="1" applyBorder="1" applyAlignment="1">
      <alignment vertical="top"/>
    </xf>
    <xf numFmtId="0" fontId="16" fillId="0" borderId="86" xfId="0" applyFont="1" applyFill="1" applyBorder="1" applyAlignment="1">
      <alignment vertical="top"/>
    </xf>
    <xf numFmtId="0" fontId="16" fillId="0" borderId="106" xfId="0" applyFont="1" applyFill="1" applyBorder="1">
      <alignment vertical="center"/>
    </xf>
    <xf numFmtId="0" fontId="46" fillId="0" borderId="0" xfId="0" applyFont="1" applyAlignment="1">
      <alignment horizontal="left" vertical="center"/>
    </xf>
    <xf numFmtId="0" fontId="47" fillId="0" borderId="0" xfId="0" applyFont="1" applyAlignment="1">
      <alignment horizontal="left" vertical="center"/>
    </xf>
    <xf numFmtId="0" fontId="48" fillId="0" borderId="0" xfId="0" applyFont="1" applyAlignment="1">
      <alignment horizontal="left" vertical="center"/>
    </xf>
    <xf numFmtId="0" fontId="16" fillId="0" borderId="117" xfId="0" applyFont="1" applyFill="1" applyBorder="1" applyAlignment="1">
      <alignment vertical="top"/>
    </xf>
    <xf numFmtId="0" fontId="16" fillId="0" borderId="46" xfId="0" applyFont="1" applyFill="1" applyBorder="1" applyAlignment="1">
      <alignment vertical="top"/>
    </xf>
    <xf numFmtId="0" fontId="16" fillId="0" borderId="114" xfId="0" applyFont="1" applyFill="1" applyBorder="1" applyAlignment="1">
      <alignment vertical="top"/>
    </xf>
    <xf numFmtId="0" fontId="16" fillId="0" borderId="92" xfId="0" applyFont="1" applyFill="1" applyBorder="1">
      <alignment vertical="center"/>
    </xf>
    <xf numFmtId="0" fontId="40" fillId="0" borderId="0" xfId="0" applyFont="1" applyAlignment="1">
      <alignment horizontal="left" vertical="center"/>
    </xf>
    <xf numFmtId="0" fontId="40" fillId="0" borderId="0" xfId="0" applyFont="1">
      <alignment vertical="center"/>
    </xf>
    <xf numFmtId="0" fontId="49" fillId="0" borderId="0" xfId="0" applyFont="1">
      <alignment vertical="center"/>
    </xf>
    <xf numFmtId="0" fontId="43" fillId="0" borderId="0" xfId="0" applyFont="1">
      <alignment vertical="center"/>
    </xf>
    <xf numFmtId="0" fontId="50" fillId="0" borderId="0" xfId="0" applyFont="1">
      <alignment vertical="center"/>
    </xf>
    <xf numFmtId="0" fontId="33" fillId="0" borderId="0" xfId="0" applyFont="1" applyFill="1" applyAlignment="1">
      <alignment vertical="top"/>
    </xf>
    <xf numFmtId="0" fontId="50" fillId="0" borderId="0" xfId="0" applyFont="1" applyAlignment="1">
      <alignment horizontal="left" vertical="center"/>
    </xf>
    <xf numFmtId="0" fontId="26" fillId="0" borderId="0" xfId="0" applyFont="1" applyBorder="1" applyAlignment="1" applyProtection="1">
      <alignment horizontal="center" vertical="center"/>
    </xf>
    <xf numFmtId="0" fontId="26" fillId="0" borderId="0" xfId="0" applyFont="1" applyBorder="1" applyProtection="1">
      <alignment vertical="center"/>
    </xf>
    <xf numFmtId="38" fontId="26" fillId="0" borderId="0" xfId="6" applyFont="1" applyBorder="1" applyAlignment="1" applyProtection="1">
      <alignment horizontal="center" vertical="center"/>
    </xf>
    <xf numFmtId="0" fontId="26" fillId="0" borderId="0" xfId="0" applyFont="1" applyBorder="1" applyAlignment="1" applyProtection="1">
      <alignment vertical="center" shrinkToFit="1"/>
    </xf>
    <xf numFmtId="38" fontId="26" fillId="0" borderId="0" xfId="6" applyFont="1" applyBorder="1" applyAlignment="1" applyProtection="1">
      <alignment vertical="center" shrinkToFit="1"/>
    </xf>
    <xf numFmtId="0" fontId="26" fillId="0" borderId="0" xfId="0" quotePrefix="1" applyFont="1" applyProtection="1">
      <alignment vertical="center"/>
    </xf>
    <xf numFmtId="0" fontId="26" fillId="0" borderId="67" xfId="0" applyFont="1" applyBorder="1" applyProtection="1">
      <alignment vertical="center"/>
    </xf>
    <xf numFmtId="0" fontId="26" fillId="0" borderId="27" xfId="0" applyFont="1" applyBorder="1" applyProtection="1">
      <alignment vertical="center"/>
    </xf>
    <xf numFmtId="0" fontId="26" fillId="0" borderId="26" xfId="0" applyFont="1" applyBorder="1" applyProtection="1">
      <alignment vertical="center"/>
    </xf>
    <xf numFmtId="0" fontId="25" fillId="0" borderId="0" xfId="0" applyFont="1" applyProtection="1">
      <alignment vertical="center"/>
    </xf>
    <xf numFmtId="38" fontId="26" fillId="0" borderId="26" xfId="0" applyNumberFormat="1" applyFont="1" applyBorder="1" applyAlignment="1" applyProtection="1">
      <alignment vertical="center"/>
    </xf>
    <xf numFmtId="38" fontId="26" fillId="0" borderId="26" xfId="6" applyFont="1" applyBorder="1" applyProtection="1">
      <alignment vertical="center"/>
    </xf>
    <xf numFmtId="0" fontId="26" fillId="0" borderId="0" xfId="0" applyFont="1" applyFill="1" applyBorder="1" applyProtection="1">
      <alignment vertical="center"/>
    </xf>
    <xf numFmtId="38" fontId="26" fillId="0" borderId="0" xfId="6" applyFont="1" applyFill="1" applyBorder="1" applyAlignment="1" applyProtection="1">
      <alignment horizontal="left" vertical="center"/>
    </xf>
    <xf numFmtId="38" fontId="26" fillId="0" borderId="67" xfId="0" applyNumberFormat="1" applyFont="1" applyBorder="1" applyAlignment="1" applyProtection="1">
      <alignment vertical="center"/>
    </xf>
    <xf numFmtId="38" fontId="26" fillId="0" borderId="0" xfId="6" applyFont="1" applyProtection="1">
      <alignment vertical="center"/>
    </xf>
    <xf numFmtId="38" fontId="26" fillId="0" borderId="0" xfId="6" applyFont="1" applyAlignment="1" applyProtection="1">
      <alignment horizontal="center" vertical="center"/>
    </xf>
    <xf numFmtId="183" fontId="26" fillId="0" borderId="0" xfId="6" applyNumberFormat="1" applyFont="1" applyFill="1" applyBorder="1" applyAlignment="1" applyProtection="1">
      <alignment vertical="center"/>
    </xf>
    <xf numFmtId="0" fontId="26" fillId="0" borderId="70" xfId="0" applyFont="1" applyBorder="1" applyProtection="1">
      <alignment vertical="center"/>
    </xf>
    <xf numFmtId="0" fontId="26" fillId="0" borderId="67" xfId="0" applyFont="1" applyFill="1" applyBorder="1" applyAlignment="1" applyProtection="1">
      <alignment vertical="center"/>
    </xf>
    <xf numFmtId="185" fontId="26" fillId="0" borderId="0" xfId="0" applyNumberFormat="1" applyFont="1" applyBorder="1" applyAlignment="1" applyProtection="1">
      <alignment horizontal="center" vertical="center"/>
    </xf>
    <xf numFmtId="0" fontId="26" fillId="0" borderId="0" xfId="0" applyFont="1" applyFill="1" applyBorder="1" applyAlignment="1" applyProtection="1">
      <alignment vertical="center"/>
    </xf>
    <xf numFmtId="0" fontId="25" fillId="0" borderId="0" xfId="0" applyFont="1" applyBorder="1" applyProtection="1">
      <alignment vertical="center"/>
    </xf>
    <xf numFmtId="38" fontId="26" fillId="0" borderId="0" xfId="6" applyFont="1" applyFill="1" applyBorder="1" applyAlignment="1" applyProtection="1">
      <alignment vertical="center" shrinkToFit="1"/>
    </xf>
    <xf numFmtId="0" fontId="26" fillId="0" borderId="0" xfId="0" applyFont="1" applyBorder="1" applyAlignment="1" applyProtection="1">
      <alignment vertical="center"/>
    </xf>
    <xf numFmtId="183" fontId="26" fillId="0" borderId="0" xfId="6" applyNumberFormat="1" applyFont="1" applyBorder="1" applyAlignment="1" applyProtection="1">
      <alignment vertical="center" wrapText="1"/>
    </xf>
    <xf numFmtId="183" fontId="26" fillId="0" borderId="0" xfId="6" applyNumberFormat="1" applyFont="1" applyBorder="1" applyAlignment="1" applyProtection="1">
      <alignment vertical="center"/>
    </xf>
    <xf numFmtId="183" fontId="26" fillId="0" borderId="0" xfId="6" applyNumberFormat="1" applyFont="1" applyFill="1" applyBorder="1" applyAlignment="1" applyProtection="1">
      <alignment horizontal="left" vertical="center"/>
    </xf>
    <xf numFmtId="183" fontId="26" fillId="0" borderId="0" xfId="6" applyNumberFormat="1" applyFont="1" applyFill="1" applyBorder="1" applyAlignment="1" applyProtection="1">
      <alignment horizontal="center" vertical="center"/>
    </xf>
    <xf numFmtId="183" fontId="26" fillId="0" borderId="0" xfId="6" applyNumberFormat="1" applyFont="1" applyFill="1" applyBorder="1" applyAlignment="1" applyProtection="1">
      <alignment horizontal="left" vertical="center" shrinkToFit="1"/>
    </xf>
    <xf numFmtId="0" fontId="26" fillId="0" borderId="49" xfId="0" applyFont="1" applyBorder="1" applyProtection="1">
      <alignment vertical="center"/>
    </xf>
    <xf numFmtId="0" fontId="26" fillId="0" borderId="0" xfId="0" applyFont="1" applyFill="1" applyProtection="1">
      <alignment vertical="center"/>
    </xf>
    <xf numFmtId="38" fontId="26" fillId="0" borderId="26" xfId="6" applyFont="1" applyFill="1" applyBorder="1" applyAlignment="1" applyProtection="1">
      <alignment vertical="center"/>
    </xf>
    <xf numFmtId="0" fontId="26" fillId="0" borderId="0" xfId="0" applyFont="1" applyBorder="1" applyAlignment="1" applyProtection="1">
      <alignment horizontal="right" vertical="center" wrapText="1"/>
    </xf>
    <xf numFmtId="40" fontId="26" fillId="0" borderId="0" xfId="6" applyNumberFormat="1" applyFont="1" applyFill="1" applyProtection="1">
      <alignment vertical="center"/>
    </xf>
    <xf numFmtId="0" fontId="25" fillId="0" borderId="0" xfId="0" applyFont="1" applyFill="1" applyProtection="1">
      <alignment vertical="center"/>
    </xf>
    <xf numFmtId="0" fontId="26" fillId="0" borderId="79" xfId="0" applyFont="1" applyFill="1" applyBorder="1" applyAlignment="1" applyProtection="1">
      <alignment horizontal="right" vertical="center"/>
    </xf>
    <xf numFmtId="0" fontId="26" fillId="0" borderId="67" xfId="0" applyNumberFormat="1" applyFont="1" applyFill="1" applyBorder="1" applyAlignment="1" applyProtection="1">
      <alignment vertical="center"/>
      <protection locked="0"/>
    </xf>
    <xf numFmtId="0" fontId="26" fillId="0" borderId="70" xfId="0" applyNumberFormat="1" applyFont="1" applyFill="1" applyBorder="1" applyAlignment="1" applyProtection="1">
      <alignment vertical="center"/>
      <protection locked="0"/>
    </xf>
    <xf numFmtId="0" fontId="4" fillId="0" borderId="70" xfId="6" applyNumberFormat="1" applyFont="1" applyFill="1" applyBorder="1" applyAlignment="1" applyProtection="1">
      <alignment horizontal="center" vertical="center"/>
    </xf>
    <xf numFmtId="0" fontId="4" fillId="0" borderId="70" xfId="6" applyNumberFormat="1" applyFont="1" applyFill="1" applyBorder="1" applyAlignment="1" applyProtection="1">
      <alignment vertical="center"/>
      <protection locked="0"/>
    </xf>
    <xf numFmtId="0" fontId="26" fillId="0" borderId="79" xfId="0" applyFont="1" applyFill="1" applyBorder="1" applyAlignment="1" applyProtection="1">
      <alignment vertical="center"/>
    </xf>
    <xf numFmtId="38" fontId="26" fillId="0" borderId="0" xfId="6" applyFont="1" applyFill="1" applyBorder="1" applyAlignment="1" applyProtection="1">
      <alignment vertical="center"/>
    </xf>
    <xf numFmtId="0" fontId="26" fillId="0" borderId="0" xfId="0" applyNumberFormat="1" applyFont="1" applyFill="1" applyBorder="1" applyAlignment="1" applyProtection="1">
      <alignment horizontal="center" vertical="center"/>
    </xf>
    <xf numFmtId="38" fontId="25" fillId="0" borderId="0" xfId="6" applyFont="1" applyFill="1" applyBorder="1" applyAlignment="1" applyProtection="1">
      <alignment vertical="center"/>
    </xf>
    <xf numFmtId="40" fontId="53" fillId="5" borderId="0" xfId="7" applyNumberFormat="1" applyFont="1" applyProtection="1">
      <alignment vertical="center"/>
    </xf>
    <xf numFmtId="0" fontId="4" fillId="0" borderId="0" xfId="6" applyNumberFormat="1" applyFont="1" applyFill="1" applyBorder="1" applyAlignment="1" applyProtection="1">
      <alignment horizontal="center" vertical="center"/>
    </xf>
    <xf numFmtId="0" fontId="4" fillId="0" borderId="0" xfId="0" applyFont="1" applyFill="1" applyBorder="1" applyAlignment="1" applyProtection="1">
      <alignment horizontal="left" vertical="top" wrapText="1" shrinkToFit="1"/>
    </xf>
    <xf numFmtId="12" fontId="26" fillId="0" borderId="0" xfId="0" applyNumberFormat="1" applyFont="1" applyBorder="1" applyAlignment="1" applyProtection="1">
      <alignment vertical="center"/>
    </xf>
    <xf numFmtId="12" fontId="26" fillId="0" borderId="0" xfId="0" applyNumberFormat="1" applyFont="1" applyBorder="1" applyAlignment="1" applyProtection="1">
      <alignment vertical="center" wrapText="1"/>
    </xf>
    <xf numFmtId="0" fontId="26" fillId="0" borderId="49" xfId="0" applyFont="1" applyBorder="1" applyAlignment="1" applyProtection="1">
      <alignment vertical="center"/>
    </xf>
    <xf numFmtId="0" fontId="26" fillId="0" borderId="49" xfId="0" applyFont="1" applyFill="1" applyBorder="1" applyProtection="1">
      <alignment vertical="center"/>
    </xf>
    <xf numFmtId="0" fontId="26" fillId="0" borderId="0" xfId="0" applyNumberFormat="1" applyFont="1" applyFill="1" applyBorder="1" applyAlignment="1" applyProtection="1">
      <alignment vertical="center"/>
    </xf>
    <xf numFmtId="0" fontId="54" fillId="0" borderId="0" xfId="0" applyFont="1">
      <alignment vertical="center"/>
    </xf>
    <xf numFmtId="0" fontId="39" fillId="0" borderId="0" xfId="0" applyFont="1" applyProtection="1">
      <alignment vertical="center"/>
    </xf>
    <xf numFmtId="0" fontId="0" fillId="0" borderId="0" xfId="0" applyNumberFormat="1" applyAlignment="1">
      <alignment horizontal="center" vertical="center"/>
    </xf>
    <xf numFmtId="0" fontId="0" fillId="0" borderId="0" xfId="0" applyFont="1">
      <alignment vertical="center"/>
    </xf>
    <xf numFmtId="0" fontId="20" fillId="0" borderId="46" xfId="0" applyNumberFormat="1" applyFont="1" applyFill="1" applyBorder="1" applyAlignment="1" applyProtection="1">
      <alignment vertical="center"/>
    </xf>
    <xf numFmtId="0" fontId="20" fillId="0" borderId="142" xfId="0" applyNumberFormat="1" applyFont="1" applyFill="1" applyBorder="1" applyAlignment="1" applyProtection="1">
      <alignment vertical="center"/>
    </xf>
    <xf numFmtId="0" fontId="20" fillId="0" borderId="142" xfId="0" applyNumberFormat="1" applyFont="1" applyFill="1" applyBorder="1" applyAlignment="1" applyProtection="1">
      <alignment horizontal="center" vertical="center"/>
    </xf>
    <xf numFmtId="49" fontId="15" fillId="0" borderId="82" xfId="0" applyNumberFormat="1" applyFont="1" applyFill="1" applyBorder="1" applyAlignment="1" applyProtection="1">
      <alignment vertical="center"/>
    </xf>
    <xf numFmtId="0" fontId="16" fillId="0" borderId="22" xfId="0" applyNumberFormat="1" applyFont="1" applyFill="1" applyBorder="1" applyAlignment="1" applyProtection="1">
      <alignment vertical="center"/>
    </xf>
    <xf numFmtId="0" fontId="16" fillId="0" borderId="22" xfId="0" applyNumberFormat="1" applyFont="1" applyFill="1" applyBorder="1" applyAlignment="1" applyProtection="1">
      <alignment horizontal="center" vertical="center"/>
    </xf>
    <xf numFmtId="0" fontId="8" fillId="0" borderId="0" xfId="0" applyNumberFormat="1" applyFont="1" applyAlignment="1" applyProtection="1">
      <alignment horizontal="center" vertical="center"/>
    </xf>
    <xf numFmtId="0" fontId="0" fillId="0" borderId="0" xfId="0" applyNumberFormat="1">
      <alignment vertical="center"/>
    </xf>
    <xf numFmtId="0" fontId="0" fillId="0" borderId="26" xfId="0" applyBorder="1">
      <alignment vertical="center"/>
    </xf>
    <xf numFmtId="0" fontId="0" fillId="3" borderId="26" xfId="0" applyFill="1" applyBorder="1">
      <alignment vertical="center"/>
    </xf>
    <xf numFmtId="0" fontId="8" fillId="0" borderId="26" xfId="0" applyFont="1" applyBorder="1">
      <alignment vertical="center"/>
    </xf>
    <xf numFmtId="0" fontId="8" fillId="0" borderId="67" xfId="0" applyFont="1" applyBorder="1">
      <alignment vertical="center"/>
    </xf>
    <xf numFmtId="0" fontId="8" fillId="0" borderId="80" xfId="0" applyFont="1" applyBorder="1">
      <alignment vertical="center"/>
    </xf>
    <xf numFmtId="0" fontId="8" fillId="0" borderId="132" xfId="0" applyFont="1" applyBorder="1">
      <alignment vertical="center"/>
    </xf>
    <xf numFmtId="0" fontId="8" fillId="3" borderId="132" xfId="0" applyFont="1" applyFill="1" applyBorder="1">
      <alignment vertical="center"/>
    </xf>
    <xf numFmtId="0" fontId="8" fillId="3" borderId="80" xfId="0" applyFont="1" applyFill="1" applyBorder="1">
      <alignment vertical="center"/>
    </xf>
    <xf numFmtId="0" fontId="8" fillId="3" borderId="26" xfId="0" applyFont="1" applyFill="1" applyBorder="1">
      <alignment vertical="center"/>
    </xf>
    <xf numFmtId="0" fontId="16" fillId="0" borderId="25" xfId="0" applyNumberFormat="1" applyFont="1" applyFill="1" applyBorder="1" applyAlignment="1" applyProtection="1">
      <alignment vertical="center"/>
    </xf>
    <xf numFmtId="0" fontId="16" fillId="0" borderId="25" xfId="0" applyNumberFormat="1" applyFont="1" applyFill="1" applyBorder="1" applyAlignment="1" applyProtection="1">
      <alignment horizontal="center" vertical="center"/>
    </xf>
    <xf numFmtId="0" fontId="8" fillId="0" borderId="26" xfId="0" applyNumberFormat="1" applyFont="1" applyBorder="1" applyAlignment="1" applyProtection="1">
      <alignment horizontal="center" vertical="center"/>
      <protection locked="0"/>
    </xf>
    <xf numFmtId="0" fontId="0" fillId="0" borderId="26" xfId="0" applyNumberFormat="1" applyBorder="1" applyAlignment="1">
      <alignment horizontal="center" vertical="center"/>
    </xf>
    <xf numFmtId="0" fontId="0" fillId="0" borderId="26" xfId="0" applyNumberFormat="1" applyFill="1" applyBorder="1" applyAlignment="1">
      <alignment horizontal="center" vertical="center"/>
    </xf>
    <xf numFmtId="184" fontId="8" fillId="0" borderId="0" xfId="0" applyNumberFormat="1" applyFont="1" applyProtection="1">
      <alignment vertical="center"/>
    </xf>
    <xf numFmtId="49" fontId="8" fillId="0" borderId="26" xfId="0" applyNumberFormat="1" applyFont="1" applyBorder="1" applyAlignment="1" applyProtection="1">
      <alignment horizontal="center" vertical="center"/>
      <protection locked="0"/>
    </xf>
    <xf numFmtId="0" fontId="0" fillId="0" borderId="26" xfId="0" applyFill="1" applyBorder="1">
      <alignment vertical="center"/>
    </xf>
    <xf numFmtId="0" fontId="0" fillId="0" borderId="0" xfId="0" applyBorder="1">
      <alignment vertical="center"/>
    </xf>
    <xf numFmtId="0" fontId="8" fillId="0" borderId="22" xfId="0" applyNumberFormat="1" applyFont="1" applyBorder="1" applyAlignment="1" applyProtection="1">
      <alignment horizontal="center" vertical="center"/>
    </xf>
    <xf numFmtId="0" fontId="8" fillId="0" borderId="0" xfId="0" applyNumberFormat="1" applyFont="1" applyAlignment="1" applyProtection="1">
      <alignment horizontal="center" vertical="center"/>
      <protection locked="0"/>
    </xf>
    <xf numFmtId="0" fontId="8" fillId="0" borderId="22" xfId="0" applyNumberFormat="1" applyFont="1" applyBorder="1" applyProtection="1">
      <alignment vertical="center"/>
    </xf>
    <xf numFmtId="0" fontId="8" fillId="0" borderId="0" xfId="0" applyNumberFormat="1" applyFont="1" applyAlignment="1">
      <alignment horizontal="center" vertical="center"/>
    </xf>
    <xf numFmtId="0" fontId="0" fillId="0" borderId="0" xfId="0" applyFill="1">
      <alignment vertical="center"/>
    </xf>
    <xf numFmtId="0" fontId="8" fillId="0" borderId="0" xfId="0" applyNumberFormat="1" applyFont="1" applyFill="1" applyProtection="1">
      <alignment vertical="center"/>
      <protection locked="0"/>
    </xf>
    <xf numFmtId="0" fontId="8" fillId="0" borderId="0" xfId="0" applyFont="1" applyFill="1" applyProtection="1">
      <alignment vertical="center"/>
      <protection locked="0"/>
    </xf>
    <xf numFmtId="0" fontId="0" fillId="0" borderId="0" xfId="0" applyNumberFormat="1" applyFill="1" applyAlignment="1">
      <alignment horizontal="center" vertical="center"/>
    </xf>
    <xf numFmtId="0" fontId="8" fillId="0" borderId="0" xfId="0" applyFont="1" applyFill="1">
      <alignment vertical="center"/>
    </xf>
    <xf numFmtId="49" fontId="20" fillId="0" borderId="49" xfId="0" applyNumberFormat="1" applyFont="1" applyFill="1" applyBorder="1" applyAlignment="1" applyProtection="1">
      <alignment vertical="center"/>
    </xf>
    <xf numFmtId="0" fontId="8" fillId="0" borderId="0" xfId="0" applyFont="1" applyBorder="1" applyAlignment="1" applyProtection="1">
      <alignment vertical="center"/>
    </xf>
    <xf numFmtId="49" fontId="8" fillId="0" borderId="0" xfId="0" applyNumberFormat="1" applyFont="1" applyBorder="1" applyAlignment="1" applyProtection="1">
      <alignment vertical="center" shrinkToFit="1"/>
    </xf>
    <xf numFmtId="0" fontId="55" fillId="0" borderId="0" xfId="0" applyFont="1" applyAlignment="1" applyProtection="1">
      <alignment horizontal="left" vertical="top"/>
    </xf>
    <xf numFmtId="0" fontId="26" fillId="0" borderId="0" xfId="0" applyFont="1" applyBorder="1" applyAlignment="1" applyProtection="1">
      <alignment horizontal="left" vertical="center"/>
    </xf>
    <xf numFmtId="0" fontId="26" fillId="0" borderId="25" xfId="0" applyFont="1" applyBorder="1" applyAlignment="1" applyProtection="1">
      <alignment horizontal="left" vertical="center"/>
    </xf>
    <xf numFmtId="0" fontId="55" fillId="0" borderId="0" xfId="0" applyFont="1" applyAlignment="1" applyProtection="1">
      <alignment horizontal="left" vertical="center"/>
    </xf>
    <xf numFmtId="49" fontId="59" fillId="0" borderId="0" xfId="0" applyNumberFormat="1" applyFont="1" applyFill="1" applyAlignment="1" applyProtection="1">
      <alignment vertical="center"/>
    </xf>
    <xf numFmtId="0" fontId="60" fillId="0" borderId="127" xfId="0" applyNumberFormat="1" applyFont="1" applyFill="1" applyBorder="1" applyAlignment="1" applyProtection="1">
      <alignment horizontal="center" vertical="center"/>
      <protection locked="0"/>
    </xf>
    <xf numFmtId="0" fontId="60" fillId="0" borderId="45" xfId="0" applyNumberFormat="1" applyFont="1" applyFill="1" applyBorder="1" applyAlignment="1" applyProtection="1">
      <alignment horizontal="center" vertical="center"/>
    </xf>
    <xf numFmtId="0" fontId="60" fillId="0" borderId="153" xfId="0" applyNumberFormat="1" applyFont="1" applyFill="1" applyBorder="1" applyAlignment="1" applyProtection="1">
      <alignment horizontal="center" vertical="center"/>
      <protection locked="0"/>
    </xf>
    <xf numFmtId="0" fontId="60" fillId="0" borderId="154" xfId="0" applyNumberFormat="1" applyFont="1" applyFill="1" applyBorder="1" applyAlignment="1" applyProtection="1">
      <alignment horizontal="center" vertical="center"/>
    </xf>
    <xf numFmtId="0" fontId="60" fillId="0" borderId="49" xfId="0" applyNumberFormat="1" applyFont="1" applyFill="1" applyBorder="1" applyAlignment="1" applyProtection="1">
      <alignment horizontal="center" vertical="center"/>
      <protection locked="0"/>
    </xf>
    <xf numFmtId="0" fontId="60" fillId="0" borderId="111" xfId="0" applyNumberFormat="1" applyFont="1" applyFill="1" applyBorder="1" applyAlignment="1" applyProtection="1">
      <alignment horizontal="center" vertical="center"/>
    </xf>
    <xf numFmtId="0" fontId="60" fillId="0" borderId="130" xfId="0" applyNumberFormat="1" applyFont="1" applyFill="1" applyBorder="1" applyAlignment="1" applyProtection="1">
      <alignment horizontal="center" vertical="center"/>
    </xf>
    <xf numFmtId="0" fontId="60" fillId="0" borderId="113" xfId="0" applyNumberFormat="1" applyFont="1" applyFill="1" applyBorder="1" applyAlignment="1" applyProtection="1">
      <alignment horizontal="center" vertical="center"/>
    </xf>
    <xf numFmtId="0" fontId="60" fillId="0" borderId="160" xfId="0" applyNumberFormat="1" applyFont="1" applyFill="1" applyBorder="1" applyAlignment="1" applyProtection="1">
      <alignment horizontal="center" vertical="center"/>
    </xf>
    <xf numFmtId="0" fontId="15" fillId="0" borderId="92" xfId="0" applyNumberFormat="1" applyFont="1" applyFill="1" applyBorder="1" applyAlignment="1" applyProtection="1">
      <alignment vertical="center"/>
    </xf>
    <xf numFmtId="0" fontId="15" fillId="0" borderId="22" xfId="0" applyNumberFormat="1" applyFont="1" applyFill="1" applyBorder="1" applyAlignment="1" applyProtection="1">
      <alignment horizontal="center" vertical="center"/>
    </xf>
    <xf numFmtId="49" fontId="15" fillId="0" borderId="22" xfId="0" applyNumberFormat="1" applyFont="1" applyFill="1" applyBorder="1" applyAlignment="1" applyProtection="1">
      <alignment vertical="center"/>
    </xf>
    <xf numFmtId="49" fontId="15" fillId="0" borderId="83" xfId="0" applyNumberFormat="1" applyFont="1" applyFill="1" applyBorder="1" applyAlignment="1" applyProtection="1">
      <alignment vertical="center"/>
    </xf>
    <xf numFmtId="0" fontId="8" fillId="0" borderId="22" xfId="0" applyFont="1" applyBorder="1">
      <alignment vertical="center"/>
    </xf>
    <xf numFmtId="0" fontId="15" fillId="0" borderId="0" xfId="0" applyNumberFormat="1" applyFont="1" applyFill="1" applyBorder="1" applyAlignment="1" applyProtection="1">
      <alignment vertical="center"/>
    </xf>
    <xf numFmtId="49" fontId="15" fillId="0" borderId="0" xfId="0" applyNumberFormat="1" applyFont="1" applyFill="1" applyBorder="1" applyAlignment="1" applyProtection="1">
      <alignment vertical="center"/>
    </xf>
    <xf numFmtId="49" fontId="15" fillId="0" borderId="86" xfId="0" applyNumberFormat="1" applyFont="1" applyFill="1" applyBorder="1" applyAlignment="1" applyProtection="1">
      <alignment vertical="center"/>
    </xf>
    <xf numFmtId="0" fontId="15" fillId="0" borderId="46" xfId="0" applyNumberFormat="1" applyFont="1" applyFill="1" applyBorder="1" applyAlignment="1" applyProtection="1">
      <alignment horizontal="center" vertical="center"/>
    </xf>
    <xf numFmtId="49" fontId="15" fillId="0" borderId="46" xfId="0" applyNumberFormat="1" applyFont="1" applyFill="1" applyBorder="1" applyAlignment="1" applyProtection="1">
      <alignment vertical="center"/>
    </xf>
    <xf numFmtId="49" fontId="15" fillId="0" borderId="114" xfId="0" applyNumberFormat="1" applyFont="1" applyFill="1" applyBorder="1" applyAlignment="1" applyProtection="1">
      <alignment vertical="center"/>
    </xf>
    <xf numFmtId="0" fontId="8" fillId="0" borderId="0" xfId="0" applyFont="1" applyBorder="1" applyAlignment="1" applyProtection="1">
      <alignment vertical="center" shrinkToFit="1"/>
    </xf>
    <xf numFmtId="0" fontId="8" fillId="0" borderId="79" xfId="0" applyFont="1" applyBorder="1" applyAlignment="1" applyProtection="1">
      <alignment vertical="center"/>
    </xf>
    <xf numFmtId="0" fontId="61" fillId="0" borderId="0" xfId="0" applyFont="1" applyAlignment="1" applyProtection="1">
      <alignment horizontal="left" vertical="top"/>
    </xf>
    <xf numFmtId="0" fontId="61" fillId="0" borderId="0" xfId="0" applyFont="1" applyAlignment="1" applyProtection="1">
      <alignment horizontal="left" vertical="center"/>
    </xf>
    <xf numFmtId="0" fontId="29" fillId="0" borderId="0" xfId="3" applyFont="1" applyBorder="1" applyAlignment="1">
      <alignment horizontal="left" vertical="center"/>
    </xf>
    <xf numFmtId="0" fontId="62" fillId="0" borderId="0" xfId="3" applyFont="1" applyBorder="1" applyAlignment="1">
      <alignment horizontal="center" vertical="center"/>
    </xf>
    <xf numFmtId="0" fontId="12" fillId="3" borderId="171" xfId="3" applyFont="1" applyFill="1" applyBorder="1" applyAlignment="1">
      <alignment horizontal="center" vertical="center" wrapText="1" shrinkToFit="1"/>
    </xf>
    <xf numFmtId="0" fontId="63" fillId="0" borderId="26" xfId="3" applyFont="1" applyBorder="1" applyAlignment="1">
      <alignment horizontal="left" vertical="top" wrapText="1"/>
    </xf>
    <xf numFmtId="0" fontId="16" fillId="4" borderId="26" xfId="3" applyFont="1" applyFill="1" applyBorder="1" applyAlignment="1">
      <alignment horizontal="left" vertical="center" wrapText="1"/>
    </xf>
    <xf numFmtId="0" fontId="63" fillId="0" borderId="26" xfId="3" applyFont="1" applyBorder="1" applyAlignment="1">
      <alignment vertical="top" wrapText="1"/>
    </xf>
    <xf numFmtId="0" fontId="16" fillId="4" borderId="26" xfId="3" applyFont="1" applyFill="1" applyBorder="1" applyAlignment="1">
      <alignment vertical="center" wrapText="1"/>
    </xf>
    <xf numFmtId="0" fontId="63" fillId="0" borderId="132" xfId="3" applyFont="1" applyBorder="1" applyAlignment="1">
      <alignment vertical="top" wrapText="1"/>
    </xf>
    <xf numFmtId="0" fontId="12" fillId="3" borderId="173" xfId="3" applyFont="1" applyFill="1" applyBorder="1" applyAlignment="1">
      <alignment horizontal="center" vertical="center"/>
    </xf>
    <xf numFmtId="0" fontId="12" fillId="3" borderId="132" xfId="3" applyFont="1" applyFill="1" applyBorder="1" applyAlignment="1">
      <alignment horizontal="center" vertical="center"/>
    </xf>
    <xf numFmtId="0" fontId="12" fillId="4" borderId="81" xfId="3" applyFont="1" applyFill="1" applyBorder="1" applyAlignment="1">
      <alignment horizontal="center" vertical="center" wrapText="1"/>
    </xf>
    <xf numFmtId="0" fontId="12" fillId="4" borderId="132" xfId="3" applyFont="1" applyFill="1" applyBorder="1" applyAlignment="1">
      <alignment horizontal="left" vertical="center" wrapText="1"/>
    </xf>
    <xf numFmtId="0" fontId="12" fillId="4" borderId="27" xfId="3" applyFont="1" applyFill="1" applyBorder="1" applyAlignment="1">
      <alignment horizontal="center" vertical="center"/>
    </xf>
    <xf numFmtId="0" fontId="12" fillId="4" borderId="26" xfId="3" applyFont="1" applyFill="1" applyBorder="1" applyAlignment="1">
      <alignment vertical="center"/>
    </xf>
    <xf numFmtId="0" fontId="12" fillId="0" borderId="27" xfId="3" applyFont="1" applyBorder="1" applyAlignment="1">
      <alignment horizontal="center" vertical="center"/>
    </xf>
    <xf numFmtId="0" fontId="12" fillId="0" borderId="26" xfId="3" applyFont="1" applyBorder="1" applyAlignment="1">
      <alignment horizontal="left" vertical="center"/>
    </xf>
    <xf numFmtId="0" fontId="12" fillId="0" borderId="26" xfId="3" applyFont="1" applyBorder="1" applyAlignment="1">
      <alignment horizontal="left" vertical="top" wrapText="1"/>
    </xf>
    <xf numFmtId="0" fontId="63" fillId="0" borderId="0" xfId="3" applyFont="1" applyAlignment="1">
      <alignment horizontal="center" vertical="center"/>
    </xf>
    <xf numFmtId="0" fontId="12" fillId="0" borderId="0" xfId="0" applyFont="1" applyAlignment="1">
      <alignment horizontal="center" vertical="center" shrinkToFit="1"/>
    </xf>
    <xf numFmtId="0" fontId="26" fillId="0" borderId="70" xfId="0" applyFont="1" applyFill="1" applyBorder="1" applyAlignment="1" applyProtection="1">
      <alignment horizontal="center" vertical="center"/>
    </xf>
    <xf numFmtId="0" fontId="26" fillId="0" borderId="0" xfId="0" applyFont="1" applyFill="1" applyBorder="1" applyAlignment="1" applyProtection="1">
      <alignment horizontal="center" vertical="center"/>
    </xf>
    <xf numFmtId="0" fontId="26" fillId="0" borderId="26" xfId="0" applyFont="1" applyBorder="1" applyAlignment="1" applyProtection="1">
      <alignment horizontal="center" vertical="center"/>
    </xf>
    <xf numFmtId="38" fontId="26" fillId="0" borderId="26" xfId="6" applyFont="1" applyBorder="1" applyAlignment="1" applyProtection="1">
      <alignment horizontal="center" vertical="center"/>
    </xf>
    <xf numFmtId="38" fontId="25" fillId="0" borderId="0" xfId="6" applyFont="1" applyFill="1" applyBorder="1" applyAlignment="1" applyProtection="1">
      <alignment horizontal="center" vertical="center"/>
    </xf>
    <xf numFmtId="0" fontId="0" fillId="0" borderId="0" xfId="0" applyAlignment="1">
      <alignment horizontal="center" vertical="center"/>
    </xf>
    <xf numFmtId="0" fontId="0" fillId="0" borderId="0" xfId="0" applyAlignment="1" applyProtection="1">
      <alignment horizontal="center" vertical="center"/>
      <protection locked="0"/>
    </xf>
    <xf numFmtId="0" fontId="55" fillId="0" borderId="0" xfId="0" quotePrefix="1" applyFont="1" applyProtection="1">
      <alignment vertical="center"/>
    </xf>
    <xf numFmtId="38" fontId="26" fillId="0" borderId="27" xfId="0" applyNumberFormat="1" applyFont="1" applyBorder="1" applyAlignment="1" applyProtection="1">
      <alignment vertical="center"/>
    </xf>
    <xf numFmtId="0" fontId="26" fillId="0" borderId="146" xfId="0" applyFont="1" applyBorder="1" applyProtection="1">
      <alignment vertical="center"/>
    </xf>
    <xf numFmtId="0" fontId="25" fillId="0" borderId="0" xfId="0" applyFont="1" applyBorder="1" applyAlignment="1" applyProtection="1">
      <alignment vertical="center" wrapText="1"/>
    </xf>
    <xf numFmtId="183" fontId="25" fillId="0" borderId="0" xfId="6" applyNumberFormat="1" applyFont="1" applyBorder="1" applyAlignment="1" applyProtection="1">
      <alignment vertical="center" wrapText="1"/>
    </xf>
    <xf numFmtId="0" fontId="26" fillId="0" borderId="132" xfId="0" applyFont="1" applyFill="1" applyBorder="1" applyProtection="1">
      <alignment vertical="center"/>
    </xf>
    <xf numFmtId="0" fontId="26" fillId="0" borderId="26" xfId="0" applyFont="1" applyFill="1" applyBorder="1" applyProtection="1">
      <alignment vertical="center"/>
    </xf>
    <xf numFmtId="0" fontId="4" fillId="0" borderId="25" xfId="6" applyNumberFormat="1" applyFont="1" applyFill="1" applyBorder="1" applyAlignment="1" applyProtection="1">
      <alignment horizontal="center" vertical="center"/>
    </xf>
    <xf numFmtId="0" fontId="4" fillId="0" borderId="0" xfId="6" applyNumberFormat="1" applyFont="1" applyFill="1" applyBorder="1" applyAlignment="1" applyProtection="1">
      <alignment vertical="center"/>
    </xf>
    <xf numFmtId="0" fontId="4" fillId="0" borderId="79" xfId="6" applyNumberFormat="1" applyFont="1" applyFill="1" applyBorder="1" applyAlignment="1" applyProtection="1">
      <alignment vertical="center"/>
    </xf>
    <xf numFmtId="0" fontId="26" fillId="0" borderId="0" xfId="0" applyNumberFormat="1" applyFont="1" applyFill="1" applyBorder="1" applyAlignment="1" applyProtection="1">
      <alignment horizontal="right" vertical="center"/>
      <protection locked="0"/>
    </xf>
    <xf numFmtId="0" fontId="4" fillId="0" borderId="0" xfId="6" applyNumberFormat="1" applyFont="1" applyFill="1" applyBorder="1" applyAlignment="1" applyProtection="1">
      <alignment horizontal="right" vertical="center"/>
    </xf>
    <xf numFmtId="0" fontId="4" fillId="0" borderId="0" xfId="6" applyNumberFormat="1" applyFont="1" applyFill="1" applyBorder="1" applyAlignment="1" applyProtection="1">
      <alignment horizontal="right" vertical="center"/>
      <protection locked="0"/>
    </xf>
    <xf numFmtId="38" fontId="26" fillId="0" borderId="132" xfId="6" applyFont="1" applyFill="1" applyBorder="1" applyAlignment="1" applyProtection="1">
      <alignment vertical="center"/>
    </xf>
    <xf numFmtId="183" fontId="26" fillId="0" borderId="132" xfId="6" applyNumberFormat="1" applyFont="1" applyFill="1" applyBorder="1" applyAlignment="1" applyProtection="1">
      <alignment vertical="center"/>
    </xf>
    <xf numFmtId="183" fontId="26" fillId="0" borderId="132" xfId="0" applyNumberFormat="1" applyFont="1" applyFill="1" applyBorder="1" applyAlignment="1" applyProtection="1">
      <alignment horizontal="left" vertical="center"/>
    </xf>
    <xf numFmtId="183" fontId="26" fillId="0" borderId="132" xfId="6" applyNumberFormat="1" applyFont="1" applyFill="1" applyBorder="1" applyAlignment="1" applyProtection="1">
      <alignment horizontal="left" vertical="center"/>
    </xf>
    <xf numFmtId="38" fontId="25" fillId="0" borderId="132" xfId="6" applyFont="1" applyFill="1" applyBorder="1" applyAlignment="1" applyProtection="1">
      <alignment vertical="center"/>
    </xf>
    <xf numFmtId="183" fontId="26" fillId="0" borderId="26" xfId="6" applyNumberFormat="1" applyFont="1" applyFill="1" applyBorder="1" applyAlignment="1" applyProtection="1">
      <alignment vertical="center"/>
    </xf>
    <xf numFmtId="183" fontId="26" fillId="0" borderId="26" xfId="0" applyNumberFormat="1" applyFont="1" applyFill="1" applyBorder="1" applyAlignment="1" applyProtection="1">
      <alignment horizontal="left" vertical="center"/>
    </xf>
    <xf numFmtId="183" fontId="26" fillId="0" borderId="26" xfId="6" applyNumberFormat="1" applyFont="1" applyFill="1" applyBorder="1" applyAlignment="1" applyProtection="1">
      <alignment horizontal="left" vertical="center"/>
    </xf>
    <xf numFmtId="38" fontId="25" fillId="0" borderId="26" xfId="6" applyFont="1" applyFill="1" applyBorder="1" applyAlignment="1" applyProtection="1">
      <alignment vertical="center"/>
    </xf>
    <xf numFmtId="0" fontId="55" fillId="0" borderId="150" xfId="0" applyFont="1" applyFill="1" applyBorder="1" applyAlignment="1" applyProtection="1">
      <alignment vertical="center"/>
    </xf>
    <xf numFmtId="0" fontId="55" fillId="0" borderId="150" xfId="0" applyFont="1" applyFill="1" applyBorder="1" applyProtection="1">
      <alignment vertical="center"/>
    </xf>
    <xf numFmtId="0" fontId="0" fillId="0" borderId="0" xfId="0" applyAlignment="1">
      <alignment vertical="center" wrapText="1"/>
    </xf>
    <xf numFmtId="0" fontId="65" fillId="0" borderId="0" xfId="0" applyFont="1">
      <alignment vertical="center"/>
    </xf>
    <xf numFmtId="0" fontId="66" fillId="0" borderId="0" xfId="0" applyFont="1">
      <alignment vertical="center"/>
    </xf>
    <xf numFmtId="0" fontId="66" fillId="0" borderId="0" xfId="0" applyFont="1" applyBorder="1" applyAlignment="1">
      <alignment vertical="center"/>
    </xf>
    <xf numFmtId="0" fontId="66" fillId="0" borderId="0" xfId="0" applyFont="1" applyBorder="1" applyAlignment="1">
      <alignment horizontal="center" vertical="center"/>
    </xf>
    <xf numFmtId="0" fontId="66" fillId="0" borderId="0" xfId="0" applyFont="1" applyAlignment="1">
      <alignment vertical="center"/>
    </xf>
    <xf numFmtId="0" fontId="67" fillId="0" borderId="0" xfId="0" applyFont="1">
      <alignment vertical="center"/>
    </xf>
    <xf numFmtId="0" fontId="66" fillId="0" borderId="70" xfId="0" applyFont="1" applyBorder="1">
      <alignment vertical="center"/>
    </xf>
    <xf numFmtId="0" fontId="69" fillId="0" borderId="0" xfId="0" applyFont="1">
      <alignment vertical="center"/>
    </xf>
    <xf numFmtId="0" fontId="70" fillId="0" borderId="0" xfId="0" applyFont="1">
      <alignment vertical="center"/>
    </xf>
    <xf numFmtId="0" fontId="0" fillId="6" borderId="26" xfId="0" applyFill="1" applyBorder="1" applyAlignment="1">
      <alignment horizontal="center" vertical="center"/>
    </xf>
    <xf numFmtId="0" fontId="0" fillId="6" borderId="26" xfId="0" applyFill="1" applyBorder="1">
      <alignment vertical="center"/>
    </xf>
    <xf numFmtId="0" fontId="10" fillId="0" borderId="0" xfId="0" applyFont="1">
      <alignment vertical="center"/>
    </xf>
    <xf numFmtId="0" fontId="69" fillId="0" borderId="0" xfId="0" applyFont="1" applyBorder="1">
      <alignment vertical="center"/>
    </xf>
    <xf numFmtId="0" fontId="69" fillId="0" borderId="0" xfId="0" applyFont="1" applyFill="1" applyBorder="1">
      <alignment vertical="center"/>
    </xf>
    <xf numFmtId="0" fontId="69" fillId="0" borderId="182" xfId="0" applyFont="1" applyBorder="1">
      <alignment vertical="center"/>
    </xf>
    <xf numFmtId="0" fontId="69" fillId="0" borderId="183" xfId="0" applyFont="1" applyBorder="1">
      <alignment vertical="center"/>
    </xf>
    <xf numFmtId="0" fontId="69" fillId="0" borderId="184" xfId="0" applyFont="1" applyBorder="1">
      <alignment vertical="center"/>
    </xf>
    <xf numFmtId="0" fontId="69" fillId="0" borderId="185" xfId="0" applyFont="1" applyBorder="1">
      <alignment vertical="center"/>
    </xf>
    <xf numFmtId="0" fontId="69" fillId="0" borderId="6" xfId="0" applyFont="1" applyBorder="1">
      <alignment vertical="center"/>
    </xf>
    <xf numFmtId="0" fontId="69" fillId="0" borderId="186" xfId="0" applyFont="1" applyBorder="1">
      <alignment vertical="center"/>
    </xf>
    <xf numFmtId="0" fontId="69" fillId="0" borderId="187" xfId="0" applyFont="1" applyBorder="1">
      <alignment vertical="center"/>
    </xf>
    <xf numFmtId="0" fontId="69" fillId="0" borderId="188" xfId="0" applyFont="1" applyBorder="1">
      <alignment vertical="center"/>
    </xf>
    <xf numFmtId="0" fontId="69" fillId="0" borderId="189" xfId="0" applyFont="1" applyBorder="1">
      <alignment vertical="center"/>
    </xf>
    <xf numFmtId="0" fontId="69" fillId="0" borderId="12" xfId="0" applyFont="1" applyBorder="1">
      <alignment vertical="center"/>
    </xf>
    <xf numFmtId="0" fontId="69" fillId="0" borderId="190" xfId="0" applyFont="1" applyBorder="1">
      <alignment vertical="center"/>
    </xf>
    <xf numFmtId="0" fontId="69" fillId="0" borderId="191" xfId="0" applyFont="1" applyBorder="1">
      <alignment vertical="center"/>
    </xf>
    <xf numFmtId="0" fontId="69" fillId="0" borderId="192" xfId="0" applyFont="1" applyBorder="1">
      <alignment vertical="center"/>
    </xf>
    <xf numFmtId="0" fontId="69" fillId="0" borderId="193" xfId="0" applyFont="1" applyBorder="1">
      <alignment vertical="center"/>
    </xf>
    <xf numFmtId="0" fontId="69" fillId="0" borderId="194" xfId="0" applyFont="1" applyBorder="1">
      <alignment vertical="center"/>
    </xf>
    <xf numFmtId="0" fontId="69" fillId="0" borderId="195" xfId="0" applyFont="1" applyBorder="1">
      <alignment vertical="center"/>
    </xf>
    <xf numFmtId="0" fontId="69" fillId="0" borderId="196" xfId="0" applyFont="1" applyBorder="1">
      <alignment vertical="center"/>
    </xf>
    <xf numFmtId="0" fontId="69" fillId="0" borderId="197" xfId="0" applyFont="1" applyBorder="1">
      <alignment vertical="center"/>
    </xf>
    <xf numFmtId="0" fontId="69" fillId="0" borderId="198" xfId="0" applyFont="1" applyBorder="1">
      <alignment vertical="center"/>
    </xf>
    <xf numFmtId="0" fontId="69" fillId="0" borderId="199" xfId="0" applyFont="1" applyBorder="1">
      <alignment vertical="center"/>
    </xf>
    <xf numFmtId="0" fontId="69" fillId="0" borderId="200" xfId="0" applyFont="1" applyBorder="1">
      <alignment vertical="center"/>
    </xf>
    <xf numFmtId="0" fontId="69" fillId="0" borderId="201" xfId="0" applyFont="1" applyBorder="1">
      <alignment vertical="center"/>
    </xf>
    <xf numFmtId="0" fontId="69" fillId="0" borderId="202" xfId="0" applyFont="1" applyBorder="1">
      <alignment vertical="center"/>
    </xf>
    <xf numFmtId="0" fontId="69" fillId="0" borderId="203" xfId="0" applyFont="1" applyBorder="1">
      <alignment vertical="center"/>
    </xf>
    <xf numFmtId="0" fontId="69" fillId="0" borderId="106" xfId="0" applyFont="1" applyBorder="1">
      <alignment vertical="center"/>
    </xf>
    <xf numFmtId="0" fontId="69" fillId="0" borderId="22" xfId="0" applyFont="1" applyBorder="1">
      <alignment vertical="center"/>
    </xf>
    <xf numFmtId="0" fontId="69" fillId="0" borderId="92" xfId="0" applyFont="1" applyBorder="1">
      <alignment vertical="center"/>
    </xf>
    <xf numFmtId="0" fontId="69" fillId="0" borderId="208" xfId="0" applyFont="1" applyBorder="1">
      <alignment vertical="center"/>
    </xf>
    <xf numFmtId="0" fontId="69" fillId="0" borderId="55" xfId="0" applyFont="1" applyBorder="1">
      <alignment vertical="center"/>
    </xf>
    <xf numFmtId="0" fontId="69" fillId="0" borderId="209" xfId="0" applyFont="1" applyBorder="1">
      <alignment vertical="center"/>
    </xf>
    <xf numFmtId="0" fontId="69" fillId="0" borderId="210" xfId="0" applyFont="1" applyBorder="1">
      <alignment vertical="center"/>
    </xf>
    <xf numFmtId="0" fontId="69" fillId="0" borderId="211" xfId="0" applyFont="1" applyBorder="1">
      <alignment vertical="center"/>
    </xf>
    <xf numFmtId="0" fontId="69" fillId="0" borderId="212" xfId="0" applyFont="1" applyBorder="1">
      <alignment vertical="center"/>
    </xf>
    <xf numFmtId="0" fontId="69" fillId="0" borderId="213" xfId="0" applyFont="1" applyBorder="1">
      <alignment vertical="center"/>
    </xf>
    <xf numFmtId="0" fontId="69" fillId="0" borderId="1" xfId="0" applyFont="1" applyBorder="1">
      <alignment vertical="center"/>
    </xf>
    <xf numFmtId="0" fontId="69" fillId="0" borderId="214" xfId="0" applyFont="1" applyBorder="1">
      <alignment vertical="center"/>
    </xf>
    <xf numFmtId="0" fontId="69" fillId="0" borderId="215" xfId="0" applyFont="1" applyBorder="1">
      <alignment vertical="center"/>
    </xf>
    <xf numFmtId="0" fontId="69" fillId="0" borderId="216" xfId="0" applyFont="1" applyBorder="1">
      <alignment vertical="center"/>
    </xf>
    <xf numFmtId="0" fontId="69" fillId="0" borderId="217" xfId="0" applyFont="1" applyBorder="1">
      <alignment vertical="center"/>
    </xf>
    <xf numFmtId="0" fontId="69" fillId="0" borderId="218" xfId="0" applyFont="1" applyBorder="1">
      <alignment vertical="center"/>
    </xf>
    <xf numFmtId="0" fontId="69" fillId="0" borderId="219" xfId="0" applyFont="1" applyBorder="1">
      <alignment vertical="center"/>
    </xf>
    <xf numFmtId="0" fontId="69" fillId="0" borderId="220" xfId="0" applyFont="1" applyBorder="1">
      <alignment vertical="center"/>
    </xf>
    <xf numFmtId="0" fontId="69" fillId="0" borderId="7" xfId="0" applyFont="1" applyBorder="1">
      <alignment vertical="center"/>
    </xf>
    <xf numFmtId="0" fontId="69" fillId="0" borderId="19" xfId="0" applyFont="1" applyBorder="1">
      <alignment vertical="center"/>
    </xf>
    <xf numFmtId="0" fontId="69" fillId="0" borderId="24" xfId="0" applyFont="1" applyBorder="1">
      <alignment vertical="center"/>
    </xf>
    <xf numFmtId="0" fontId="69" fillId="0" borderId="221" xfId="0" applyFont="1" applyBorder="1">
      <alignment vertical="center"/>
    </xf>
    <xf numFmtId="0" fontId="69" fillId="0" borderId="222" xfId="0" applyFont="1" applyBorder="1">
      <alignment vertical="center"/>
    </xf>
    <xf numFmtId="0" fontId="69" fillId="0" borderId="223" xfId="0" applyFont="1" applyBorder="1">
      <alignment vertical="center"/>
    </xf>
    <xf numFmtId="0" fontId="69" fillId="0" borderId="224" xfId="0" applyFont="1" applyBorder="1">
      <alignment vertical="center"/>
    </xf>
    <xf numFmtId="0" fontId="69" fillId="0" borderId="225" xfId="0" applyFont="1" applyBorder="1">
      <alignment vertical="center"/>
    </xf>
    <xf numFmtId="0" fontId="69" fillId="0" borderId="214" xfId="0" applyFont="1" applyBorder="1" applyAlignment="1">
      <alignment horizontal="center" vertical="center"/>
    </xf>
    <xf numFmtId="0" fontId="69" fillId="0" borderId="215" xfId="0" applyFont="1" applyBorder="1" applyAlignment="1">
      <alignment horizontal="center" vertical="center"/>
    </xf>
    <xf numFmtId="0" fontId="69" fillId="0" borderId="216" xfId="0" applyFont="1" applyFill="1" applyBorder="1">
      <alignment vertical="center"/>
    </xf>
    <xf numFmtId="0" fontId="69" fillId="0" borderId="217" xfId="0" applyFont="1" applyFill="1" applyBorder="1">
      <alignment vertical="center"/>
    </xf>
    <xf numFmtId="0" fontId="69" fillId="0" borderId="218" xfId="0" applyFont="1" applyFill="1" applyBorder="1">
      <alignment vertical="center"/>
    </xf>
    <xf numFmtId="0" fontId="69" fillId="0" borderId="219" xfId="0" applyFont="1" applyFill="1" applyBorder="1">
      <alignment vertical="center"/>
    </xf>
    <xf numFmtId="0" fontId="69" fillId="0" borderId="220" xfId="0" applyFont="1" applyFill="1" applyBorder="1">
      <alignment vertical="center"/>
    </xf>
    <xf numFmtId="0" fontId="69" fillId="0" borderId="1" xfId="0" applyFont="1" applyBorder="1" applyAlignment="1">
      <alignment vertical="center" wrapText="1"/>
    </xf>
    <xf numFmtId="0" fontId="69" fillId="0" borderId="226" xfId="0" applyFont="1" applyBorder="1">
      <alignment vertical="center"/>
    </xf>
    <xf numFmtId="0" fontId="69" fillId="0" borderId="115" xfId="0" applyFont="1" applyBorder="1">
      <alignment vertical="center"/>
    </xf>
    <xf numFmtId="0" fontId="69" fillId="0" borderId="227" xfId="0" applyFont="1" applyBorder="1">
      <alignment vertical="center"/>
    </xf>
    <xf numFmtId="0" fontId="69" fillId="0" borderId="165" xfId="0" applyFont="1" applyBorder="1" applyAlignment="1">
      <alignment horizontal="center" vertical="center"/>
    </xf>
    <xf numFmtId="0" fontId="69" fillId="0" borderId="228" xfId="0" applyFont="1" applyBorder="1" applyAlignment="1">
      <alignment horizontal="center" vertical="center"/>
    </xf>
    <xf numFmtId="0" fontId="72" fillId="0" borderId="229" xfId="0" applyFont="1" applyBorder="1" applyAlignment="1">
      <alignment horizontal="center" vertical="center" shrinkToFit="1"/>
    </xf>
    <xf numFmtId="0" fontId="72" fillId="0" borderId="230" xfId="0" applyFont="1" applyBorder="1" applyAlignment="1">
      <alignment horizontal="center" vertical="center" shrinkToFit="1"/>
    </xf>
    <xf numFmtId="0" fontId="72" fillId="0" borderId="231" xfId="0" applyFont="1" applyBorder="1" applyAlignment="1">
      <alignment horizontal="center" vertical="center" shrinkToFit="1"/>
    </xf>
    <xf numFmtId="0" fontId="73" fillId="8" borderId="229" xfId="0" applyFont="1" applyFill="1" applyBorder="1" applyAlignment="1">
      <alignment horizontal="center" vertical="center" shrinkToFit="1"/>
    </xf>
    <xf numFmtId="0" fontId="72" fillId="0" borderId="230" xfId="0" applyFont="1" applyFill="1" applyBorder="1" applyAlignment="1">
      <alignment horizontal="center" vertical="center" shrinkToFit="1"/>
    </xf>
    <xf numFmtId="0" fontId="69" fillId="0" borderId="232" xfId="0" applyFont="1" applyBorder="1" applyAlignment="1">
      <alignment vertical="center" wrapText="1"/>
    </xf>
    <xf numFmtId="0" fontId="69" fillId="0" borderId="77" xfId="0" applyFont="1" applyBorder="1">
      <alignment vertical="center"/>
    </xf>
    <xf numFmtId="0" fontId="75" fillId="0" borderId="0" xfId="0" applyFont="1">
      <alignment vertical="center"/>
    </xf>
    <xf numFmtId="0" fontId="76" fillId="0" borderId="0" xfId="1" applyFont="1">
      <alignment vertical="center"/>
    </xf>
    <xf numFmtId="0" fontId="76" fillId="0" borderId="0" xfId="1" applyFont="1" applyBorder="1">
      <alignment vertical="center"/>
    </xf>
    <xf numFmtId="0" fontId="77" fillId="0" borderId="0" xfId="1" applyFont="1" applyBorder="1">
      <alignment vertical="center"/>
    </xf>
    <xf numFmtId="0" fontId="76" fillId="10" borderId="62" xfId="1" applyFont="1" applyFill="1" applyBorder="1" applyAlignment="1">
      <alignment vertical="center"/>
    </xf>
    <xf numFmtId="0" fontId="76" fillId="10" borderId="25" xfId="1" applyFont="1" applyFill="1" applyBorder="1" applyAlignment="1">
      <alignment vertical="center"/>
    </xf>
    <xf numFmtId="0" fontId="76" fillId="10" borderId="64" xfId="1" applyFont="1" applyFill="1" applyBorder="1" applyAlignment="1">
      <alignment vertical="center"/>
    </xf>
    <xf numFmtId="0" fontId="76" fillId="0" borderId="0" xfId="1" applyFont="1" applyFill="1" applyBorder="1">
      <alignment vertical="center"/>
    </xf>
    <xf numFmtId="0" fontId="76" fillId="0" borderId="0" xfId="1" applyFont="1" applyFill="1">
      <alignment vertical="center"/>
    </xf>
    <xf numFmtId="0" fontId="76" fillId="4" borderId="27" xfId="1" applyFont="1" applyFill="1" applyBorder="1" applyAlignment="1">
      <alignment horizontal="center" vertical="center"/>
    </xf>
    <xf numFmtId="0" fontId="76" fillId="4" borderId="70" xfId="1" applyFont="1" applyFill="1" applyBorder="1" applyAlignment="1">
      <alignment horizontal="center" vertical="center"/>
    </xf>
    <xf numFmtId="0" fontId="76" fillId="4" borderId="27" xfId="1" applyFont="1" applyFill="1" applyBorder="1" applyAlignment="1">
      <alignment vertical="center"/>
    </xf>
    <xf numFmtId="0" fontId="76" fillId="4" borderId="70" xfId="1" applyFont="1" applyFill="1" applyBorder="1" applyAlignment="1">
      <alignment vertical="center"/>
    </xf>
    <xf numFmtId="0" fontId="76" fillId="10" borderId="27" xfId="1" applyFont="1" applyFill="1" applyBorder="1" applyAlignment="1">
      <alignment vertical="center"/>
    </xf>
    <xf numFmtId="0" fontId="76" fillId="10" borderId="70" xfId="1" applyFont="1" applyFill="1" applyBorder="1" applyAlignment="1">
      <alignment vertical="center"/>
    </xf>
    <xf numFmtId="0" fontId="76" fillId="10" borderId="67" xfId="1" applyFont="1" applyFill="1" applyBorder="1" applyAlignment="1">
      <alignment vertical="center"/>
    </xf>
    <xf numFmtId="186" fontId="76" fillId="0" borderId="0" xfId="1" applyNumberFormat="1" applyFont="1" applyFill="1" applyBorder="1" applyAlignment="1">
      <alignment horizontal="left" vertical="center"/>
    </xf>
    <xf numFmtId="186" fontId="76" fillId="0" borderId="0" xfId="1" applyNumberFormat="1" applyFont="1" applyFill="1" applyBorder="1" applyAlignment="1">
      <alignment horizontal="center" vertical="center"/>
    </xf>
    <xf numFmtId="0" fontId="76" fillId="0" borderId="0" xfId="1" applyFont="1" applyFill="1" applyBorder="1" applyAlignment="1">
      <alignment horizontal="right" vertical="center"/>
    </xf>
    <xf numFmtId="0" fontId="76" fillId="0" borderId="0" xfId="1" applyFont="1" applyFill="1" applyBorder="1" applyAlignment="1">
      <alignment horizontal="left" vertical="center"/>
    </xf>
    <xf numFmtId="0" fontId="76" fillId="0" borderId="0" xfId="1" applyFont="1" applyFill="1" applyBorder="1" applyAlignment="1">
      <alignment horizontal="center" vertical="center"/>
    </xf>
    <xf numFmtId="0" fontId="76" fillId="0" borderId="0" xfId="1" applyFont="1" applyFill="1" applyBorder="1" applyAlignment="1">
      <alignment vertical="center" textRotation="255"/>
    </xf>
    <xf numFmtId="49" fontId="79" fillId="0" borderId="0" xfId="1" applyNumberFormat="1" applyFont="1" applyAlignment="1">
      <alignment horizontal="left" vertical="top"/>
    </xf>
    <xf numFmtId="0" fontId="80" fillId="0" borderId="0" xfId="0" applyFont="1" applyAlignment="1">
      <alignment horizontal="left" vertical="center"/>
    </xf>
    <xf numFmtId="0" fontId="0" fillId="0" borderId="0" xfId="0" applyNumberFormat="1" applyBorder="1">
      <alignment vertical="center"/>
    </xf>
    <xf numFmtId="0" fontId="0" fillId="0" borderId="0" xfId="0" applyNumberFormat="1" applyBorder="1" applyAlignment="1">
      <alignment horizontal="center" vertical="center"/>
    </xf>
    <xf numFmtId="0" fontId="0" fillId="0" borderId="106" xfId="0" applyFill="1" applyBorder="1">
      <alignment vertical="center"/>
    </xf>
    <xf numFmtId="0" fontId="0" fillId="0" borderId="0" xfId="0" applyFill="1" applyBorder="1">
      <alignment vertical="center"/>
    </xf>
    <xf numFmtId="0" fontId="8" fillId="0" borderId="0" xfId="0" applyNumberFormat="1" applyFont="1" applyFill="1" applyBorder="1" applyProtection="1">
      <alignment vertical="center"/>
      <protection locked="0"/>
    </xf>
    <xf numFmtId="0" fontId="8" fillId="0" borderId="0" xfId="0" applyFont="1" applyFill="1" applyBorder="1" applyProtection="1">
      <alignment vertical="center"/>
      <protection locked="0"/>
    </xf>
    <xf numFmtId="0" fontId="0" fillId="0" borderId="0" xfId="0" applyNumberFormat="1" applyFill="1" applyBorder="1" applyAlignment="1">
      <alignment horizontal="center" vertical="center"/>
    </xf>
    <xf numFmtId="0" fontId="0" fillId="0" borderId="0" xfId="0" applyBorder="1" applyAlignment="1">
      <alignment horizontal="center" vertical="center"/>
    </xf>
    <xf numFmtId="0" fontId="11" fillId="0" borderId="0" xfId="0" applyFont="1">
      <alignment vertical="center"/>
    </xf>
    <xf numFmtId="0" fontId="13" fillId="11" borderId="26" xfId="0" applyFont="1" applyFill="1" applyBorder="1" applyAlignment="1">
      <alignment vertical="center" wrapText="1"/>
    </xf>
    <xf numFmtId="0" fontId="13" fillId="11" borderId="26" xfId="0" applyFont="1" applyFill="1" applyBorder="1" applyAlignment="1">
      <alignment horizontal="center" vertical="center"/>
    </xf>
    <xf numFmtId="0" fontId="84" fillId="0" borderId="26" xfId="0" applyFont="1" applyBorder="1" applyAlignment="1">
      <alignment horizontal="center" vertical="center" shrinkToFit="1"/>
    </xf>
    <xf numFmtId="0" fontId="63" fillId="0" borderId="26" xfId="0" applyFont="1" applyBorder="1" applyAlignment="1">
      <alignment vertical="center" shrinkToFit="1"/>
    </xf>
    <xf numFmtId="0" fontId="11" fillId="0" borderId="26" xfId="0" applyFont="1" applyBorder="1" applyAlignment="1">
      <alignment horizontal="center" vertical="center" shrinkToFit="1"/>
    </xf>
    <xf numFmtId="0" fontId="11" fillId="0" borderId="26" xfId="0" applyFont="1" applyBorder="1">
      <alignment vertical="center"/>
    </xf>
    <xf numFmtId="180" fontId="11" fillId="0" borderId="26" xfId="0" applyNumberFormat="1" applyFont="1" applyBorder="1">
      <alignment vertical="center"/>
    </xf>
    <xf numFmtId="0" fontId="11" fillId="0" borderId="26" xfId="0" applyFont="1" applyBorder="1" applyAlignment="1">
      <alignment vertical="center" shrinkToFit="1"/>
    </xf>
    <xf numFmtId="180" fontId="0" fillId="0" borderId="26" xfId="0" applyNumberFormat="1" applyBorder="1">
      <alignment vertical="center"/>
    </xf>
    <xf numFmtId="180" fontId="0" fillId="0" borderId="0" xfId="0" applyNumberFormat="1" applyBorder="1">
      <alignment vertical="center"/>
    </xf>
    <xf numFmtId="187" fontId="0" fillId="0" borderId="0" xfId="0" applyNumberFormat="1" applyBorder="1" applyAlignment="1">
      <alignment horizontal="center" vertical="center"/>
    </xf>
    <xf numFmtId="0" fontId="0" fillId="0" borderId="0" xfId="0" applyBorder="1" applyAlignment="1">
      <alignment horizontal="center" vertical="center" wrapText="1"/>
    </xf>
    <xf numFmtId="0" fontId="81" fillId="0" borderId="0" xfId="0" applyFont="1">
      <alignment vertical="center"/>
    </xf>
    <xf numFmtId="0" fontId="85" fillId="0" borderId="0" xfId="0" applyFont="1">
      <alignment vertical="center"/>
    </xf>
    <xf numFmtId="0" fontId="15" fillId="0" borderId="0" xfId="0" applyFont="1" applyBorder="1" applyAlignment="1">
      <alignment horizontal="left" vertical="top"/>
    </xf>
    <xf numFmtId="0" fontId="88" fillId="0" borderId="0" xfId="0" applyFont="1" applyProtection="1">
      <alignment vertical="center"/>
    </xf>
    <xf numFmtId="0" fontId="0" fillId="0" borderId="0" xfId="0" applyAlignment="1">
      <alignment horizontal="center" vertical="center"/>
    </xf>
    <xf numFmtId="0" fontId="0" fillId="0" borderId="0" xfId="0" applyAlignment="1" applyProtection="1">
      <alignment horizontal="center" vertical="center"/>
      <protection locked="0"/>
    </xf>
    <xf numFmtId="0" fontId="29" fillId="0" borderId="0" xfId="0" applyFont="1" applyFill="1" applyProtection="1">
      <alignment vertical="center"/>
    </xf>
    <xf numFmtId="0" fontId="8" fillId="0" borderId="0" xfId="0" applyFont="1" applyFill="1" applyProtection="1">
      <alignment vertical="center"/>
    </xf>
    <xf numFmtId="12" fontId="8" fillId="0" borderId="0" xfId="0" applyNumberFormat="1" applyFont="1" applyFill="1" applyProtection="1">
      <alignment vertical="center"/>
    </xf>
    <xf numFmtId="0" fontId="12" fillId="0" borderId="0" xfId="0" applyFont="1" applyFill="1" applyProtection="1">
      <alignment vertical="center"/>
    </xf>
    <xf numFmtId="0" fontId="16" fillId="0" borderId="0" xfId="0" applyFont="1" applyFill="1" applyProtection="1">
      <alignment vertical="center"/>
    </xf>
    <xf numFmtId="0" fontId="16" fillId="0" borderId="0" xfId="0" applyFont="1" applyFill="1" applyBorder="1" applyProtection="1">
      <alignment vertical="center"/>
    </xf>
    <xf numFmtId="0" fontId="12" fillId="0" borderId="0" xfId="0" applyFont="1" applyFill="1" applyBorder="1" applyProtection="1">
      <alignment vertical="center"/>
    </xf>
    <xf numFmtId="0" fontId="12" fillId="0" borderId="80" xfId="0" applyFont="1" applyFill="1" applyBorder="1" applyAlignment="1" applyProtection="1">
      <alignment vertical="center"/>
    </xf>
    <xf numFmtId="0" fontId="12" fillId="0" borderId="49" xfId="0" applyFont="1" applyFill="1" applyBorder="1" applyAlignment="1" applyProtection="1">
      <alignment vertical="center"/>
    </xf>
    <xf numFmtId="0" fontId="12" fillId="0" borderId="49" xfId="0" applyFont="1" applyFill="1" applyBorder="1" applyProtection="1">
      <alignment vertical="center"/>
    </xf>
    <xf numFmtId="0" fontId="12" fillId="0" borderId="49" xfId="0" applyFont="1" applyFill="1" applyBorder="1" applyAlignment="1" applyProtection="1">
      <alignment horizontal="center" vertical="center"/>
    </xf>
    <xf numFmtId="0" fontId="12" fillId="0" borderId="70" xfId="0" applyFont="1" applyFill="1" applyBorder="1" applyAlignment="1" applyProtection="1">
      <alignment horizontal="center" vertical="center"/>
    </xf>
    <xf numFmtId="0" fontId="12" fillId="0" borderId="27" xfId="0" applyFont="1" applyFill="1" applyBorder="1" applyAlignment="1" applyProtection="1">
      <alignment vertical="center"/>
    </xf>
    <xf numFmtId="0" fontId="0" fillId="0" borderId="0" xfId="0" applyAlignment="1" applyProtection="1">
      <alignment horizontal="center" vertical="center"/>
    </xf>
    <xf numFmtId="0" fontId="8" fillId="0" borderId="99" xfId="0" applyFont="1" applyFill="1" applyBorder="1" applyAlignment="1" applyProtection="1">
      <alignment vertical="center"/>
    </xf>
    <xf numFmtId="0" fontId="11" fillId="0" borderId="240" xfId="0" applyFont="1" applyFill="1" applyBorder="1" applyAlignment="1" applyProtection="1">
      <alignment horizontal="center" vertical="center"/>
      <protection locked="0"/>
    </xf>
    <xf numFmtId="0" fontId="11" fillId="0" borderId="242" xfId="0" applyFont="1" applyFill="1" applyBorder="1" applyAlignment="1" applyProtection="1">
      <alignment horizontal="center" vertical="center"/>
      <protection locked="0"/>
    </xf>
    <xf numFmtId="0" fontId="14" fillId="0" borderId="0" xfId="1" applyFont="1" applyAlignment="1" applyProtection="1">
      <alignment horizontal="center" vertical="center"/>
    </xf>
    <xf numFmtId="0" fontId="16" fillId="0" borderId="0" xfId="1" applyFont="1" applyAlignment="1" applyProtection="1">
      <alignment vertical="center" shrinkToFit="1"/>
      <protection locked="0"/>
    </xf>
    <xf numFmtId="0" fontId="16" fillId="0" borderId="22" xfId="1" applyFont="1" applyBorder="1" applyAlignment="1" applyProtection="1">
      <alignment horizontal="center" vertical="center"/>
    </xf>
    <xf numFmtId="0" fontId="16" fillId="0" borderId="21" xfId="1" applyFont="1" applyBorder="1" applyAlignment="1" applyProtection="1">
      <alignment horizontal="center" vertical="center"/>
    </xf>
    <xf numFmtId="0" fontId="16" fillId="0" borderId="0" xfId="1" applyFont="1" applyBorder="1" applyAlignment="1" applyProtection="1">
      <alignment vertical="center" wrapText="1"/>
    </xf>
    <xf numFmtId="0" fontId="16" fillId="0" borderId="0" xfId="1" applyFont="1" applyAlignment="1" applyProtection="1">
      <alignment vertical="center" wrapText="1"/>
    </xf>
    <xf numFmtId="0" fontId="16" fillId="0" borderId="0" xfId="1" applyFont="1" applyAlignment="1" applyProtection="1">
      <alignment horizontal="right" vertical="center"/>
    </xf>
    <xf numFmtId="0" fontId="16" fillId="0" borderId="0" xfId="1" applyFont="1" applyAlignment="1" applyProtection="1">
      <alignment horizontal="left" vertical="center" shrinkToFit="1"/>
      <protection locked="0"/>
    </xf>
    <xf numFmtId="0" fontId="6" fillId="0" borderId="0" xfId="2" applyFont="1" applyBorder="1" applyAlignment="1">
      <alignment horizontal="left" vertical="center"/>
    </xf>
    <xf numFmtId="0" fontId="7" fillId="2" borderId="26" xfId="2" applyFont="1" applyFill="1" applyBorder="1" applyAlignment="1">
      <alignment horizontal="center" vertical="center"/>
    </xf>
    <xf numFmtId="0" fontId="7" fillId="2" borderId="40" xfId="2" applyFont="1" applyFill="1" applyBorder="1" applyAlignment="1">
      <alignment horizontal="center" vertical="center" wrapText="1"/>
    </xf>
    <xf numFmtId="0" fontId="7" fillId="2" borderId="33" xfId="2" applyFont="1" applyFill="1" applyBorder="1" applyAlignment="1">
      <alignment horizontal="center" vertical="center" wrapText="1"/>
    </xf>
    <xf numFmtId="0" fontId="7" fillId="2" borderId="45" xfId="2" applyFont="1" applyFill="1" applyBorder="1" applyAlignment="1">
      <alignment horizontal="center" vertical="center"/>
    </xf>
    <xf numFmtId="0" fontId="7" fillId="2" borderId="44" xfId="2" applyFont="1" applyFill="1" applyBorder="1" applyAlignment="1">
      <alignment horizontal="center" vertical="center"/>
    </xf>
    <xf numFmtId="0" fontId="7" fillId="2" borderId="43" xfId="2" applyFont="1" applyFill="1" applyBorder="1" applyAlignment="1">
      <alignment horizontal="center" vertical="center"/>
    </xf>
    <xf numFmtId="0" fontId="7" fillId="2" borderId="42" xfId="2" applyFont="1" applyFill="1" applyBorder="1" applyAlignment="1">
      <alignment horizontal="center" vertical="center"/>
    </xf>
    <xf numFmtId="0" fontId="7" fillId="2" borderId="41" xfId="2" applyFont="1" applyFill="1" applyBorder="1" applyAlignment="1">
      <alignment horizontal="center" vertical="center"/>
    </xf>
    <xf numFmtId="0" fontId="7" fillId="2" borderId="39" xfId="2" applyFont="1" applyFill="1" applyBorder="1" applyAlignment="1">
      <alignment horizontal="center" vertical="center" wrapText="1"/>
    </xf>
    <xf numFmtId="0" fontId="7" fillId="2" borderId="32" xfId="2" applyFont="1" applyFill="1" applyBorder="1" applyAlignment="1">
      <alignment horizontal="center" vertical="center"/>
    </xf>
    <xf numFmtId="0" fontId="31" fillId="0" borderId="64" xfId="0" applyFont="1" applyBorder="1" applyAlignment="1">
      <alignment horizontal="left" vertical="top"/>
    </xf>
    <xf numFmtId="0" fontId="31" fillId="0" borderId="25" xfId="0" applyFont="1" applyBorder="1" applyAlignment="1">
      <alignment horizontal="left" vertical="top"/>
    </xf>
    <xf numFmtId="0" fontId="31" fillId="0" borderId="78" xfId="0" applyFont="1" applyBorder="1" applyAlignment="1">
      <alignment horizontal="left" vertical="top"/>
    </xf>
    <xf numFmtId="0" fontId="31" fillId="0" borderId="0" xfId="0" applyFont="1" applyBorder="1" applyAlignment="1">
      <alignment horizontal="left" vertical="top"/>
    </xf>
    <xf numFmtId="0" fontId="31" fillId="0" borderId="80" xfId="0" applyFont="1" applyBorder="1" applyAlignment="1">
      <alignment horizontal="left" vertical="top"/>
    </xf>
    <xf numFmtId="0" fontId="31" fillId="0" borderId="49" xfId="0" applyFont="1" applyBorder="1" applyAlignment="1">
      <alignment horizontal="left" vertical="top"/>
    </xf>
    <xf numFmtId="0" fontId="16" fillId="0" borderId="78" xfId="0" applyFont="1" applyBorder="1" applyAlignment="1" applyProtection="1">
      <alignment horizontal="left" vertical="top"/>
      <protection locked="0"/>
    </xf>
    <xf numFmtId="0" fontId="16" fillId="0" borderId="0" xfId="0" applyFont="1" applyBorder="1" applyAlignment="1" applyProtection="1">
      <alignment horizontal="left" vertical="top"/>
      <protection locked="0"/>
    </xf>
    <xf numFmtId="0" fontId="16" fillId="0" borderId="79" xfId="0" applyFont="1" applyBorder="1" applyAlignment="1" applyProtection="1">
      <alignment horizontal="left" vertical="top"/>
      <protection locked="0"/>
    </xf>
    <xf numFmtId="0" fontId="16" fillId="0" borderId="80" xfId="0" applyFont="1" applyBorder="1" applyAlignment="1" applyProtection="1">
      <alignment horizontal="left" vertical="top"/>
      <protection locked="0"/>
    </xf>
    <xf numFmtId="0" fontId="16" fillId="0" borderId="49" xfId="0" applyFont="1" applyBorder="1" applyAlignment="1" applyProtection="1">
      <alignment horizontal="left" vertical="top"/>
      <protection locked="0"/>
    </xf>
    <xf numFmtId="0" fontId="16" fillId="0" borderId="81" xfId="0" applyFont="1" applyBorder="1" applyAlignment="1" applyProtection="1">
      <alignment horizontal="left" vertical="top"/>
      <protection locked="0"/>
    </xf>
    <xf numFmtId="0" fontId="16" fillId="0" borderId="64" xfId="0" applyFont="1" applyBorder="1" applyAlignment="1" applyProtection="1">
      <alignment horizontal="right" vertical="center"/>
      <protection locked="0"/>
    </xf>
    <xf numFmtId="0" fontId="16" fillId="0" borderId="25" xfId="0" applyFont="1" applyBorder="1" applyAlignment="1" applyProtection="1">
      <alignment horizontal="right" vertical="center"/>
      <protection locked="0"/>
    </xf>
    <xf numFmtId="0" fontId="16" fillId="0" borderId="25" xfId="0" applyFont="1" applyBorder="1" applyAlignment="1" applyProtection="1">
      <alignment horizontal="center" vertical="center"/>
      <protection locked="0"/>
    </xf>
    <xf numFmtId="0" fontId="16" fillId="0" borderId="25" xfId="0" applyFont="1" applyBorder="1" applyAlignment="1" applyProtection="1">
      <alignment horizontal="left" vertical="center"/>
      <protection locked="0"/>
    </xf>
    <xf numFmtId="0" fontId="16" fillId="0" borderId="62" xfId="0" applyFont="1" applyBorder="1" applyAlignment="1" applyProtection="1">
      <alignment horizontal="left" vertical="center"/>
      <protection locked="0"/>
    </xf>
    <xf numFmtId="0" fontId="16" fillId="0" borderId="49" xfId="0" applyFont="1" applyBorder="1" applyAlignment="1" applyProtection="1">
      <alignment horizontal="left" vertical="center"/>
      <protection locked="0"/>
    </xf>
    <xf numFmtId="0" fontId="16" fillId="0" borderId="81" xfId="0" applyFont="1" applyBorder="1" applyAlignment="1" applyProtection="1">
      <alignment horizontal="left" vertical="center"/>
      <protection locked="0"/>
    </xf>
    <xf numFmtId="0" fontId="16" fillId="0" borderId="49" xfId="0" applyFont="1" applyBorder="1" applyAlignment="1" applyProtection="1">
      <alignment horizontal="right" vertical="center"/>
      <protection locked="0"/>
    </xf>
    <xf numFmtId="0" fontId="16" fillId="0" borderId="49" xfId="0" applyFont="1" applyBorder="1" applyAlignment="1" applyProtection="1">
      <alignment horizontal="center" vertical="center"/>
      <protection locked="0"/>
    </xf>
    <xf numFmtId="0" fontId="16" fillId="0" borderId="64" xfId="0" applyFont="1" applyBorder="1" applyAlignment="1">
      <alignment horizontal="left" vertical="top" wrapText="1"/>
    </xf>
    <xf numFmtId="0" fontId="16" fillId="0" borderId="25" xfId="0" applyFont="1" applyBorder="1" applyAlignment="1">
      <alignment horizontal="left" vertical="top" wrapText="1"/>
    </xf>
    <xf numFmtId="0" fontId="16" fillId="0" borderId="62" xfId="0" applyFont="1" applyBorder="1" applyAlignment="1">
      <alignment horizontal="left" vertical="top" wrapText="1"/>
    </xf>
    <xf numFmtId="0" fontId="16" fillId="0" borderId="78" xfId="0" applyFont="1" applyBorder="1" applyAlignment="1">
      <alignment horizontal="left" vertical="top" wrapText="1"/>
    </xf>
    <xf numFmtId="0" fontId="16" fillId="0" borderId="0" xfId="0" applyFont="1" applyBorder="1" applyAlignment="1">
      <alignment horizontal="left" vertical="top" wrapText="1"/>
    </xf>
    <xf numFmtId="0" fontId="16" fillId="0" borderId="79" xfId="0" applyFont="1" applyBorder="1" applyAlignment="1">
      <alignment horizontal="left" vertical="top" wrapText="1"/>
    </xf>
    <xf numFmtId="0" fontId="16" fillId="0" borderId="80" xfId="0" applyFont="1" applyBorder="1" applyAlignment="1">
      <alignment horizontal="left" vertical="top" wrapText="1"/>
    </xf>
    <xf numFmtId="0" fontId="16" fillId="0" borderId="49" xfId="0" applyFont="1" applyBorder="1" applyAlignment="1">
      <alignment horizontal="left" vertical="top" wrapText="1"/>
    </xf>
    <xf numFmtId="0" fontId="16" fillId="0" borderId="81" xfId="0" applyFont="1" applyBorder="1" applyAlignment="1">
      <alignment horizontal="left" vertical="top" wrapText="1"/>
    </xf>
    <xf numFmtId="0" fontId="16" fillId="0" borderId="62" xfId="0" applyFont="1" applyBorder="1" applyAlignment="1">
      <alignment horizontal="center" vertical="center"/>
    </xf>
    <xf numFmtId="0" fontId="16" fillId="0" borderId="79" xfId="0" applyFont="1" applyBorder="1" applyAlignment="1">
      <alignment horizontal="center" vertical="center"/>
    </xf>
    <xf numFmtId="0" fontId="31" fillId="0" borderId="64" xfId="0" applyFont="1" applyBorder="1" applyAlignment="1">
      <alignment horizontal="center" vertical="center"/>
    </xf>
    <xf numFmtId="0" fontId="31" fillId="0" borderId="25" xfId="0" applyFont="1" applyBorder="1" applyAlignment="1">
      <alignment horizontal="center" vertical="center"/>
    </xf>
    <xf numFmtId="0" fontId="31" fillId="0" borderId="62" xfId="0" applyFont="1" applyBorder="1" applyAlignment="1">
      <alignment horizontal="center" vertical="center"/>
    </xf>
    <xf numFmtId="0" fontId="31" fillId="0" borderId="80" xfId="0" applyFont="1" applyBorder="1" applyAlignment="1">
      <alignment horizontal="center" vertical="center"/>
    </xf>
    <xf numFmtId="0" fontId="31" fillId="0" borderId="49" xfId="0" applyFont="1" applyBorder="1" applyAlignment="1">
      <alignment horizontal="center" vertical="center"/>
    </xf>
    <xf numFmtId="0" fontId="31" fillId="0" borderId="81" xfId="0" applyFont="1" applyBorder="1" applyAlignment="1">
      <alignment horizontal="center" vertical="center"/>
    </xf>
    <xf numFmtId="0" fontId="16" fillId="0" borderId="64" xfId="0" applyFont="1" applyBorder="1" applyAlignment="1">
      <alignment horizontal="center" vertical="center"/>
    </xf>
    <xf numFmtId="0" fontId="16" fillId="0" borderId="25" xfId="0" applyFont="1" applyBorder="1" applyAlignment="1">
      <alignment horizontal="center" vertical="center"/>
    </xf>
    <xf numFmtId="0" fontId="16" fillId="0" borderId="80" xfId="0" applyFont="1" applyBorder="1" applyAlignment="1">
      <alignment horizontal="center" vertical="center"/>
    </xf>
    <xf numFmtId="0" fontId="16" fillId="0" borderId="49" xfId="0" applyFont="1" applyBorder="1" applyAlignment="1">
      <alignment horizontal="center" vertical="center"/>
    </xf>
    <xf numFmtId="0" fontId="16" fillId="0" borderId="25" xfId="0" applyFont="1" applyBorder="1" applyAlignment="1" applyProtection="1">
      <alignment horizontal="left" vertical="center"/>
    </xf>
    <xf numFmtId="0" fontId="16" fillId="0" borderId="49" xfId="0" applyFont="1" applyBorder="1" applyAlignment="1" applyProtection="1">
      <alignment horizontal="left" vertical="center"/>
    </xf>
    <xf numFmtId="0" fontId="16" fillId="0" borderId="81" xfId="0" applyFont="1" applyBorder="1" applyAlignment="1">
      <alignment horizontal="center" vertical="center"/>
    </xf>
    <xf numFmtId="0" fontId="16" fillId="0" borderId="25" xfId="0" applyFont="1" applyBorder="1" applyAlignment="1" applyProtection="1">
      <alignment horizontal="center" vertical="center"/>
    </xf>
    <xf numFmtId="0" fontId="16" fillId="0" borderId="49" xfId="0" applyFont="1" applyBorder="1" applyAlignment="1" applyProtection="1">
      <alignment horizontal="center" vertical="center"/>
    </xf>
    <xf numFmtId="49" fontId="16" fillId="0" borderId="25" xfId="0" applyNumberFormat="1" applyFont="1" applyBorder="1" applyAlignment="1" applyProtection="1">
      <alignment horizontal="center" vertical="center"/>
    </xf>
    <xf numFmtId="49" fontId="16" fillId="0" borderId="49" xfId="0" applyNumberFormat="1" applyFont="1" applyBorder="1" applyAlignment="1" applyProtection="1">
      <alignment horizontal="center" vertical="center"/>
    </xf>
    <xf numFmtId="0" fontId="31" fillId="0" borderId="78" xfId="0" applyFont="1" applyBorder="1" applyAlignment="1">
      <alignment horizontal="center" vertical="center"/>
    </xf>
    <xf numFmtId="0" fontId="31" fillId="0" borderId="0" xfId="0" applyFont="1" applyBorder="1" applyAlignment="1">
      <alignment horizontal="center" vertical="center"/>
    </xf>
    <xf numFmtId="0" fontId="31" fillId="0" borderId="79" xfId="0" applyFont="1" applyBorder="1" applyAlignment="1">
      <alignment horizontal="center" vertical="center"/>
    </xf>
    <xf numFmtId="0" fontId="16" fillId="0" borderId="0" xfId="0" applyFont="1" applyBorder="1" applyAlignment="1" applyProtection="1">
      <alignment horizontal="center" vertical="center"/>
      <protection locked="0"/>
    </xf>
    <xf numFmtId="0" fontId="16" fillId="0" borderId="0" xfId="0" applyFont="1" applyBorder="1" applyAlignment="1">
      <alignment horizontal="center" vertical="center"/>
    </xf>
    <xf numFmtId="0" fontId="16" fillId="0" borderId="0" xfId="0" applyFont="1" applyBorder="1" applyAlignment="1" applyProtection="1">
      <alignment horizontal="left" vertical="center"/>
      <protection locked="0"/>
    </xf>
    <xf numFmtId="0" fontId="16" fillId="0" borderId="64" xfId="0" applyFont="1" applyBorder="1" applyAlignment="1" applyProtection="1">
      <alignment horizontal="left" vertical="center"/>
    </xf>
    <xf numFmtId="0" fontId="16" fillId="0" borderId="62" xfId="0" applyFont="1" applyBorder="1" applyAlignment="1" applyProtection="1">
      <alignment horizontal="left" vertical="center"/>
    </xf>
    <xf numFmtId="0" fontId="15" fillId="0" borderId="78" xfId="0" applyFont="1" applyBorder="1" applyAlignment="1" applyProtection="1">
      <alignment horizontal="left" vertical="center"/>
    </xf>
    <xf numFmtId="0" fontId="15" fillId="0" borderId="0" xfId="0" applyFont="1" applyBorder="1" applyAlignment="1" applyProtection="1">
      <alignment horizontal="left" vertical="center"/>
    </xf>
    <xf numFmtId="0" fontId="15" fillId="0" borderId="79" xfId="0" applyFont="1" applyBorder="1" applyAlignment="1" applyProtection="1">
      <alignment horizontal="left" vertical="center"/>
    </xf>
    <xf numFmtId="0" fontId="15" fillId="0" borderId="80" xfId="0" applyFont="1" applyBorder="1" applyAlignment="1" applyProtection="1">
      <alignment horizontal="left" vertical="center"/>
    </xf>
    <xf numFmtId="0" fontId="15" fillId="0" borderId="49" xfId="0" applyFont="1" applyBorder="1" applyAlignment="1" applyProtection="1">
      <alignment horizontal="left" vertical="center"/>
    </xf>
    <xf numFmtId="0" fontId="15" fillId="0" borderId="81" xfId="0" applyFont="1" applyBorder="1" applyAlignment="1" applyProtection="1">
      <alignment horizontal="left" vertical="center"/>
    </xf>
    <xf numFmtId="0" fontId="16" fillId="0" borderId="0" xfId="0" applyFont="1" applyBorder="1" applyAlignment="1" applyProtection="1">
      <alignment horizontal="left" vertical="center"/>
    </xf>
    <xf numFmtId="0" fontId="16" fillId="0" borderId="79" xfId="0" applyFont="1" applyBorder="1" applyAlignment="1" applyProtection="1">
      <alignment horizontal="left" vertical="center"/>
    </xf>
    <xf numFmtId="0" fontId="16" fillId="0" borderId="81" xfId="0" applyFont="1" applyBorder="1" applyAlignment="1" applyProtection="1">
      <alignment horizontal="left" vertical="center"/>
    </xf>
    <xf numFmtId="0" fontId="16" fillId="0" borderId="64" xfId="0" applyFont="1" applyBorder="1" applyAlignment="1" applyProtection="1">
      <alignment horizontal="center" vertical="center"/>
    </xf>
    <xf numFmtId="0" fontId="16" fillId="0" borderId="80" xfId="0" applyFont="1" applyBorder="1" applyAlignment="1" applyProtection="1">
      <alignment horizontal="center" vertical="center"/>
    </xf>
    <xf numFmtId="0" fontId="14" fillId="0" borderId="0" xfId="0" applyFont="1" applyAlignment="1">
      <alignment horizontal="distributed" vertical="center"/>
    </xf>
    <xf numFmtId="0" fontId="14" fillId="0" borderId="49" xfId="0" applyFont="1" applyBorder="1" applyAlignment="1">
      <alignment horizontal="distributed" vertical="center"/>
    </xf>
    <xf numFmtId="0" fontId="16" fillId="0" borderId="49" xfId="0" applyFont="1" applyBorder="1" applyAlignment="1">
      <alignment horizontal="center"/>
    </xf>
    <xf numFmtId="0" fontId="16" fillId="0" borderId="49" xfId="0" applyFont="1" applyBorder="1" applyAlignment="1" applyProtection="1">
      <alignment horizontal="center"/>
      <protection locked="0"/>
    </xf>
    <xf numFmtId="49" fontId="16" fillId="0" borderId="25" xfId="0" applyNumberFormat="1" applyFont="1" applyBorder="1" applyAlignment="1">
      <alignment horizontal="center" vertical="center"/>
    </xf>
    <xf numFmtId="49" fontId="16" fillId="0" borderId="49" xfId="0" applyNumberFormat="1" applyFont="1" applyBorder="1" applyAlignment="1">
      <alignment horizontal="center" vertical="center"/>
    </xf>
    <xf numFmtId="0" fontId="16" fillId="0" borderId="25" xfId="0" applyFont="1" applyBorder="1" applyAlignment="1">
      <alignment horizontal="left" vertical="center"/>
    </xf>
    <xf numFmtId="0" fontId="16" fillId="0" borderId="49" xfId="0" applyFont="1" applyBorder="1" applyAlignment="1">
      <alignment horizontal="left" vertical="center"/>
    </xf>
    <xf numFmtId="0" fontId="16" fillId="0" borderId="64" xfId="0" applyFont="1" applyBorder="1" applyAlignment="1">
      <alignment horizontal="left" vertical="center"/>
    </xf>
    <xf numFmtId="0" fontId="15" fillId="0" borderId="78" xfId="0" applyFont="1" applyBorder="1" applyAlignment="1">
      <alignment horizontal="left" vertical="center"/>
    </xf>
    <xf numFmtId="0" fontId="15" fillId="0" borderId="0" xfId="0" applyFont="1" applyBorder="1" applyAlignment="1">
      <alignment horizontal="left" vertical="center"/>
    </xf>
    <xf numFmtId="0" fontId="15" fillId="0" borderId="80" xfId="0" applyFont="1" applyBorder="1" applyAlignment="1">
      <alignment horizontal="left" vertical="center"/>
    </xf>
    <xf numFmtId="0" fontId="15" fillId="0" borderId="49" xfId="0" applyFont="1" applyBorder="1" applyAlignment="1">
      <alignment horizontal="left" vertical="center"/>
    </xf>
    <xf numFmtId="0" fontId="16" fillId="0" borderId="80" xfId="0" applyFont="1" applyBorder="1" applyAlignment="1">
      <alignment horizontal="left" vertical="center"/>
    </xf>
    <xf numFmtId="0" fontId="12" fillId="0" borderId="0" xfId="0" applyFont="1" applyAlignment="1">
      <alignment horizontal="center" vertical="center" shrinkToFit="1"/>
    </xf>
    <xf numFmtId="0" fontId="12" fillId="0" borderId="0" xfId="0" applyFont="1" applyAlignment="1" applyProtection="1">
      <alignment horizontal="left" vertical="center" shrinkToFit="1"/>
      <protection locked="0"/>
    </xf>
    <xf numFmtId="0" fontId="12" fillId="0" borderId="0" xfId="0" applyFont="1" applyAlignment="1">
      <alignment horizontal="center" vertical="center"/>
    </xf>
    <xf numFmtId="0" fontId="16" fillId="0" borderId="0" xfId="0" applyNumberFormat="1" applyFont="1" applyBorder="1" applyAlignment="1">
      <alignment horizontal="center" vertical="center"/>
    </xf>
    <xf numFmtId="0" fontId="12" fillId="0" borderId="0" xfId="0" applyFont="1" applyAlignment="1">
      <alignment horizontal="distributed" vertical="center"/>
    </xf>
    <xf numFmtId="0" fontId="0" fillId="0" borderId="117" xfId="0" applyFill="1" applyBorder="1" applyAlignment="1" applyProtection="1">
      <alignment horizontal="center" vertical="center"/>
    </xf>
    <xf numFmtId="0" fontId="0" fillId="0" borderId="46" xfId="0" applyFill="1" applyBorder="1" applyAlignment="1" applyProtection="1">
      <alignment horizontal="center" vertical="center"/>
    </xf>
    <xf numFmtId="0" fontId="0" fillId="0" borderId="114" xfId="0" applyFill="1" applyBorder="1" applyAlignment="1" applyProtection="1">
      <alignment horizontal="center" vertical="center"/>
    </xf>
    <xf numFmtId="0" fontId="32" fillId="0" borderId="0" xfId="0" applyFont="1" applyBorder="1" applyAlignment="1" applyProtection="1">
      <alignment horizontal="center" vertical="center"/>
    </xf>
    <xf numFmtId="0" fontId="32" fillId="0" borderId="111" xfId="0" applyFont="1" applyBorder="1" applyAlignment="1" applyProtection="1">
      <alignment horizontal="center" vertical="center"/>
    </xf>
    <xf numFmtId="49" fontId="32" fillId="0" borderId="111" xfId="0" applyNumberFormat="1" applyFont="1" applyBorder="1" applyAlignment="1" applyProtection="1">
      <alignment horizontal="left" vertical="center" shrinkToFit="1"/>
    </xf>
    <xf numFmtId="0" fontId="32" fillId="0" borderId="168" xfId="0" applyFont="1" applyBorder="1" applyAlignment="1" applyProtection="1">
      <alignment horizontal="left" vertical="center" shrinkToFit="1"/>
    </xf>
    <xf numFmtId="0" fontId="32" fillId="0" borderId="169" xfId="0" applyFont="1" applyBorder="1" applyAlignment="1" applyProtection="1">
      <alignment horizontal="left" vertical="center" shrinkToFit="1"/>
    </xf>
    <xf numFmtId="0" fontId="32" fillId="0" borderId="170" xfId="0" applyFont="1" applyBorder="1" applyAlignment="1" applyProtection="1">
      <alignment horizontal="left" vertical="center" shrinkToFit="1"/>
    </xf>
    <xf numFmtId="0" fontId="26" fillId="0" borderId="64" xfId="0" applyFont="1" applyBorder="1" applyAlignment="1" applyProtection="1">
      <alignment horizontal="center" vertical="top"/>
      <protection locked="0"/>
    </xf>
    <xf numFmtId="0" fontId="26" fillId="0" borderId="25" xfId="0" applyFont="1" applyBorder="1" applyAlignment="1" applyProtection="1">
      <alignment horizontal="center" vertical="top"/>
      <protection locked="0"/>
    </xf>
    <xf numFmtId="0" fontId="26" fillId="0" borderId="62" xfId="0" applyFont="1" applyBorder="1" applyAlignment="1" applyProtection="1">
      <alignment horizontal="center" vertical="top"/>
      <protection locked="0"/>
    </xf>
    <xf numFmtId="0" fontId="26" fillId="0" borderId="78" xfId="0" applyFont="1" applyBorder="1" applyAlignment="1" applyProtection="1">
      <alignment horizontal="center" vertical="top"/>
      <protection locked="0"/>
    </xf>
    <xf numFmtId="0" fontId="26" fillId="0" borderId="0" xfId="0" applyFont="1" applyBorder="1" applyAlignment="1" applyProtection="1">
      <alignment horizontal="center" vertical="top"/>
      <protection locked="0"/>
    </xf>
    <xf numFmtId="0" fontId="26" fillId="0" borderId="79" xfId="0" applyFont="1" applyBorder="1" applyAlignment="1" applyProtection="1">
      <alignment horizontal="center" vertical="top"/>
      <protection locked="0"/>
    </xf>
    <xf numFmtId="0" fontId="26" fillId="0" borderId="80" xfId="0" applyFont="1" applyBorder="1" applyAlignment="1" applyProtection="1">
      <alignment horizontal="center" vertical="top"/>
      <protection locked="0"/>
    </xf>
    <xf numFmtId="0" fontId="26" fillId="0" borderId="49" xfId="0" applyFont="1" applyBorder="1" applyAlignment="1" applyProtection="1">
      <alignment horizontal="center" vertical="top"/>
      <protection locked="0"/>
    </xf>
    <xf numFmtId="0" fontId="26" fillId="0" borderId="81" xfId="0" applyFont="1" applyBorder="1" applyAlignment="1" applyProtection="1">
      <alignment horizontal="center" vertical="top"/>
      <protection locked="0"/>
    </xf>
    <xf numFmtId="0" fontId="0" fillId="0" borderId="235" xfId="0" applyFill="1" applyBorder="1" applyAlignment="1">
      <alignment horizontal="center" vertical="center"/>
    </xf>
    <xf numFmtId="0" fontId="57" fillId="0" borderId="235" xfId="0" applyFont="1" applyFill="1" applyBorder="1" applyAlignment="1">
      <alignment horizontal="center" vertical="center"/>
    </xf>
    <xf numFmtId="0" fontId="0" fillId="0" borderId="234" xfId="0" applyFill="1" applyBorder="1" applyAlignment="1">
      <alignment horizontal="center" vertical="center"/>
    </xf>
    <xf numFmtId="0" fontId="0" fillId="0" borderId="165" xfId="0" applyFill="1" applyBorder="1" applyAlignment="1">
      <alignment horizontal="center" vertical="center"/>
    </xf>
    <xf numFmtId="49" fontId="58" fillId="0" borderId="0" xfId="0" applyNumberFormat="1" applyFont="1" applyFill="1" applyBorder="1" applyAlignment="1" applyProtection="1">
      <alignment horizontal="center" vertical="center"/>
    </xf>
    <xf numFmtId="49" fontId="58" fillId="0" borderId="79" xfId="0" applyNumberFormat="1" applyFont="1" applyFill="1" applyBorder="1" applyAlignment="1" applyProtection="1">
      <alignment horizontal="center" vertical="center"/>
    </xf>
    <xf numFmtId="0" fontId="32" fillId="0" borderId="0" xfId="0" applyFont="1" applyBorder="1" applyAlignment="1" applyProtection="1">
      <alignment horizontal="left" vertical="center"/>
    </xf>
    <xf numFmtId="0" fontId="32" fillId="0" borderId="25" xfId="0" applyFont="1" applyBorder="1" applyAlignment="1" applyProtection="1">
      <alignment horizontal="left" vertical="center"/>
    </xf>
    <xf numFmtId="0" fontId="32" fillId="0" borderId="62" xfId="0" applyFont="1" applyBorder="1" applyAlignment="1" applyProtection="1">
      <alignment horizontal="left" vertical="center"/>
    </xf>
    <xf numFmtId="0" fontId="32" fillId="0" borderId="166" xfId="0" applyFont="1" applyBorder="1" applyAlignment="1" applyProtection="1">
      <alignment horizontal="left" vertical="center" shrinkToFit="1"/>
    </xf>
    <xf numFmtId="0" fontId="32" fillId="0" borderId="167" xfId="0" applyFont="1" applyBorder="1" applyAlignment="1" applyProtection="1">
      <alignment horizontal="left" vertical="center" shrinkToFit="1"/>
    </xf>
    <xf numFmtId="0" fontId="0" fillId="0" borderId="147" xfId="0" applyFill="1" applyBorder="1" applyAlignment="1">
      <alignment horizontal="center" vertical="center"/>
    </xf>
    <xf numFmtId="0" fontId="57" fillId="0" borderId="228" xfId="0" applyFont="1" applyFill="1" applyBorder="1" applyAlignment="1">
      <alignment horizontal="center" vertical="center"/>
    </xf>
    <xf numFmtId="0" fontId="32" fillId="0" borderId="142" xfId="0" applyFont="1" applyFill="1" applyBorder="1" applyAlignment="1">
      <alignment horizontal="center" vertical="center"/>
    </xf>
    <xf numFmtId="0" fontId="57" fillId="0" borderId="26" xfId="0" applyFont="1" applyFill="1" applyBorder="1" applyAlignment="1">
      <alignment horizontal="center" vertical="center"/>
    </xf>
    <xf numFmtId="0" fontId="0" fillId="0" borderId="26" xfId="0" applyFill="1" applyBorder="1" applyAlignment="1">
      <alignment horizontal="center" vertical="center"/>
    </xf>
    <xf numFmtId="0" fontId="0" fillId="0" borderId="137" xfId="0" applyFill="1" applyBorder="1" applyAlignment="1">
      <alignment horizontal="center" vertical="center"/>
    </xf>
    <xf numFmtId="0" fontId="57" fillId="0" borderId="66" xfId="0" applyFont="1" applyFill="1" applyBorder="1" applyAlignment="1">
      <alignment horizontal="center" vertical="center"/>
    </xf>
    <xf numFmtId="0" fontId="0" fillId="0" borderId="67" xfId="0" applyFill="1" applyBorder="1" applyAlignment="1">
      <alignment horizontal="center" vertical="center"/>
    </xf>
    <xf numFmtId="0" fontId="32" fillId="0" borderId="70" xfId="0" applyFont="1" applyFill="1" applyBorder="1" applyAlignment="1">
      <alignment horizontal="center" vertical="center"/>
    </xf>
    <xf numFmtId="0" fontId="0" fillId="0" borderId="27" xfId="0" applyFill="1" applyBorder="1" applyAlignment="1">
      <alignment horizontal="center" vertical="center"/>
    </xf>
    <xf numFmtId="0" fontId="32" fillId="0" borderId="134" xfId="0" applyFont="1" applyFill="1" applyBorder="1" applyAlignment="1">
      <alignment horizontal="center" vertical="center"/>
    </xf>
    <xf numFmtId="0" fontId="57" fillId="0" borderId="77" xfId="0" applyFont="1" applyFill="1" applyBorder="1" applyAlignment="1">
      <alignment horizontal="center" vertical="center"/>
    </xf>
    <xf numFmtId="0" fontId="57" fillId="0" borderId="76" xfId="0" applyFont="1" applyFill="1" applyBorder="1" applyAlignment="1">
      <alignment horizontal="center" vertical="center"/>
    </xf>
    <xf numFmtId="0" fontId="0" fillId="0" borderId="76" xfId="0" applyFill="1" applyBorder="1" applyAlignment="1">
      <alignment horizontal="center" vertical="center"/>
    </xf>
    <xf numFmtId="0" fontId="57" fillId="0" borderId="132" xfId="0" applyFont="1" applyFill="1" applyBorder="1" applyAlignment="1">
      <alignment horizontal="center" vertical="center"/>
    </xf>
    <xf numFmtId="0" fontId="0" fillId="0" borderId="81" xfId="0" applyFill="1" applyBorder="1" applyAlignment="1">
      <alignment horizontal="center" vertical="center"/>
    </xf>
    <xf numFmtId="0" fontId="0" fillId="0" borderId="162" xfId="0" applyFill="1" applyBorder="1" applyAlignment="1">
      <alignment horizontal="center" vertical="center"/>
    </xf>
    <xf numFmtId="0" fontId="0" fillId="0" borderId="75" xfId="0" applyFill="1" applyBorder="1" applyAlignment="1">
      <alignment horizontal="center" vertical="center"/>
    </xf>
    <xf numFmtId="0" fontId="57" fillId="0" borderId="161" xfId="0" applyFont="1" applyFill="1" applyBorder="1" applyAlignment="1">
      <alignment horizontal="center" vertical="center"/>
    </xf>
    <xf numFmtId="0" fontId="0" fillId="0" borderId="132" xfId="0" applyFill="1" applyBorder="1" applyAlignment="1">
      <alignment horizontal="center" vertical="center"/>
    </xf>
    <xf numFmtId="0" fontId="0" fillId="0" borderId="232" xfId="0" applyFill="1" applyBorder="1" applyAlignment="1">
      <alignment horizontal="center" vertical="center"/>
    </xf>
    <xf numFmtId="49" fontId="16" fillId="0" borderId="24" xfId="0" applyNumberFormat="1" applyFont="1" applyFill="1" applyBorder="1" applyAlignment="1" applyProtection="1">
      <alignment horizontal="center" vertical="center" wrapText="1"/>
    </xf>
    <xf numFmtId="49" fontId="16" fillId="0" borderId="23" xfId="0" applyNumberFormat="1" applyFont="1" applyFill="1" applyBorder="1" applyAlignment="1" applyProtection="1">
      <alignment horizontal="center" vertical="center" wrapText="1"/>
    </xf>
    <xf numFmtId="49" fontId="16" fillId="0" borderId="115" xfId="0" applyNumberFormat="1" applyFont="1" applyFill="1" applyBorder="1" applyAlignment="1" applyProtection="1">
      <alignment horizontal="center" vertical="center" wrapText="1"/>
    </xf>
    <xf numFmtId="49" fontId="16" fillId="0" borderId="47" xfId="0" applyNumberFormat="1" applyFont="1" applyFill="1" applyBorder="1" applyAlignment="1" applyProtection="1">
      <alignment horizontal="center" vertical="center" wrapText="1"/>
    </xf>
    <xf numFmtId="49" fontId="16" fillId="0" borderId="55" xfId="0" applyNumberFormat="1" applyFont="1" applyFill="1" applyBorder="1" applyAlignment="1" applyProtection="1">
      <alignment horizontal="center" vertical="center" wrapText="1"/>
    </xf>
    <xf numFmtId="49" fontId="16" fillId="0" borderId="51" xfId="0" applyNumberFormat="1" applyFont="1" applyFill="1" applyBorder="1" applyAlignment="1" applyProtection="1">
      <alignment horizontal="center" vertical="center" wrapText="1"/>
    </xf>
    <xf numFmtId="0" fontId="60" fillId="0" borderId="119" xfId="0" applyFont="1" applyBorder="1" applyAlignment="1" applyProtection="1">
      <alignment horizontal="center" vertical="center"/>
      <protection locked="0"/>
    </xf>
    <xf numFmtId="0" fontId="60" fillId="0" borderId="120" xfId="0" applyFont="1" applyBorder="1" applyAlignment="1" applyProtection="1">
      <alignment horizontal="center" vertical="center"/>
      <protection locked="0"/>
    </xf>
    <xf numFmtId="0" fontId="15" fillId="0" borderId="120" xfId="0" applyFont="1" applyBorder="1" applyAlignment="1" applyProtection="1">
      <alignment horizontal="center" vertical="center" shrinkToFit="1"/>
    </xf>
    <xf numFmtId="0" fontId="60" fillId="0" borderId="120" xfId="0" applyFont="1" applyBorder="1" applyAlignment="1" applyProtection="1">
      <alignment horizontal="center" vertical="center" shrinkToFit="1"/>
      <protection locked="0"/>
    </xf>
    <xf numFmtId="0" fontId="15" fillId="0" borderId="121" xfId="0" applyFont="1" applyBorder="1" applyAlignment="1" applyProtection="1">
      <alignment horizontal="center" vertical="center" shrinkToFit="1"/>
    </xf>
    <xf numFmtId="0" fontId="8" fillId="0" borderId="92" xfId="0" applyFont="1" applyBorder="1" applyAlignment="1" applyProtection="1">
      <alignment horizontal="left" vertical="top"/>
      <protection locked="0"/>
    </xf>
    <xf numFmtId="0" fontId="8" fillId="0" borderId="22" xfId="0" applyFont="1" applyBorder="1" applyAlignment="1" applyProtection="1">
      <alignment horizontal="left" vertical="top"/>
      <protection locked="0"/>
    </xf>
    <xf numFmtId="0" fontId="8" fillId="0" borderId="83" xfId="0" applyFont="1" applyBorder="1" applyAlignment="1" applyProtection="1">
      <alignment horizontal="left" vertical="top"/>
      <protection locked="0"/>
    </xf>
    <xf numFmtId="0" fontId="8" fillId="0" borderId="117" xfId="0" applyFont="1" applyBorder="1" applyAlignment="1" applyProtection="1">
      <alignment horizontal="left" vertical="top"/>
      <protection locked="0"/>
    </xf>
    <xf numFmtId="0" fontId="8" fillId="0" borderId="46" xfId="0" applyFont="1" applyBorder="1" applyAlignment="1" applyProtection="1">
      <alignment horizontal="left" vertical="top"/>
      <protection locked="0"/>
    </xf>
    <xf numFmtId="0" fontId="8" fillId="0" borderId="114" xfId="0" applyFont="1" applyBorder="1" applyAlignment="1" applyProtection="1">
      <alignment horizontal="left" vertical="top"/>
      <protection locked="0"/>
    </xf>
    <xf numFmtId="0" fontId="57" fillId="0" borderId="106" xfId="0" applyFont="1" applyFill="1" applyBorder="1" applyAlignment="1">
      <alignment horizontal="center" vertical="center"/>
    </xf>
    <xf numFmtId="0" fontId="57" fillId="0" borderId="0" xfId="0" applyFont="1" applyFill="1" applyBorder="1" applyAlignment="1">
      <alignment horizontal="center" vertical="center"/>
    </xf>
    <xf numFmtId="0" fontId="57" fillId="0" borderId="86" xfId="0" applyFont="1" applyFill="1" applyBorder="1" applyAlignment="1">
      <alignment horizontal="center" vertical="center"/>
    </xf>
    <xf numFmtId="0" fontId="57" fillId="0" borderId="117" xfId="0" applyFont="1" applyFill="1" applyBorder="1" applyAlignment="1">
      <alignment horizontal="center" vertical="center"/>
    </xf>
    <xf numFmtId="0" fontId="57" fillId="0" borderId="46" xfId="0" applyFont="1" applyFill="1" applyBorder="1" applyAlignment="1">
      <alignment horizontal="center" vertical="center"/>
    </xf>
    <xf numFmtId="0" fontId="57" fillId="0" borderId="114" xfId="0" applyFont="1" applyFill="1" applyBorder="1" applyAlignment="1">
      <alignment horizontal="center" vertical="center"/>
    </xf>
    <xf numFmtId="0" fontId="0" fillId="0" borderId="0" xfId="0" applyFill="1" applyBorder="1" applyAlignment="1">
      <alignment horizontal="center" vertical="center"/>
    </xf>
    <xf numFmtId="0" fontId="0" fillId="0" borderId="46" xfId="0" applyFill="1" applyBorder="1" applyAlignment="1">
      <alignment horizontal="center" vertical="center"/>
    </xf>
    <xf numFmtId="0" fontId="0" fillId="0" borderId="106" xfId="0" applyFill="1" applyBorder="1" applyAlignment="1">
      <alignment horizontal="center" vertical="center"/>
    </xf>
    <xf numFmtId="0" fontId="0" fillId="0" borderId="86" xfId="0" applyFill="1" applyBorder="1" applyAlignment="1">
      <alignment horizontal="center" vertical="center"/>
    </xf>
    <xf numFmtId="0" fontId="0" fillId="0" borderId="117" xfId="0" applyFill="1" applyBorder="1" applyAlignment="1">
      <alignment horizontal="center" vertical="center"/>
    </xf>
    <xf numFmtId="0" fontId="0" fillId="0" borderId="114" xfId="0" applyFill="1" applyBorder="1" applyAlignment="1">
      <alignment horizontal="center" vertical="center"/>
    </xf>
    <xf numFmtId="0" fontId="0" fillId="0" borderId="52" xfId="0" applyFill="1" applyBorder="1" applyAlignment="1">
      <alignment horizontal="center" vertical="center"/>
    </xf>
    <xf numFmtId="0" fontId="0" fillId="0" borderId="51" xfId="0" applyFill="1" applyBorder="1" applyAlignment="1">
      <alignment horizontal="center" vertical="center"/>
    </xf>
    <xf numFmtId="0" fontId="0" fillId="0" borderId="54" xfId="0" applyFill="1" applyBorder="1" applyAlignment="1">
      <alignment horizontal="center" vertical="center"/>
    </xf>
    <xf numFmtId="0" fontId="0" fillId="0" borderId="144" xfId="0" applyFill="1" applyBorder="1" applyAlignment="1">
      <alignment horizontal="center" vertical="center"/>
    </xf>
    <xf numFmtId="0" fontId="0" fillId="0" borderId="145" xfId="0" applyFill="1" applyBorder="1" applyAlignment="1">
      <alignment horizontal="center" vertical="center"/>
    </xf>
    <xf numFmtId="0" fontId="0" fillId="0" borderId="146" xfId="0" applyFill="1" applyBorder="1" applyAlignment="1">
      <alignment horizontal="center" vertical="center"/>
    </xf>
    <xf numFmtId="0" fontId="57" fillId="0" borderId="49" xfId="0" applyFont="1" applyFill="1" applyBorder="1" applyAlignment="1">
      <alignment horizontal="center" vertical="center"/>
    </xf>
    <xf numFmtId="49" fontId="60" fillId="0" borderId="64" xfId="0" applyNumberFormat="1" applyFont="1" applyFill="1" applyBorder="1" applyAlignment="1" applyProtection="1">
      <alignment horizontal="center" vertical="center" shrinkToFit="1"/>
      <protection locked="0"/>
    </xf>
    <xf numFmtId="49" fontId="60" fillId="0" borderId="25" xfId="0" applyNumberFormat="1" applyFont="1" applyFill="1" applyBorder="1" applyAlignment="1" applyProtection="1">
      <alignment horizontal="center" vertical="center" shrinkToFit="1"/>
      <protection locked="0"/>
    </xf>
    <xf numFmtId="49" fontId="60" fillId="0" borderId="105" xfId="0" applyNumberFormat="1" applyFont="1" applyFill="1" applyBorder="1" applyAlignment="1" applyProtection="1">
      <alignment horizontal="center" vertical="center" shrinkToFit="1"/>
      <protection locked="0"/>
    </xf>
    <xf numFmtId="49" fontId="60" fillId="0" borderId="78" xfId="0" applyNumberFormat="1" applyFont="1" applyFill="1" applyBorder="1" applyAlignment="1" applyProtection="1">
      <alignment horizontal="center" vertical="center" shrinkToFit="1"/>
      <protection locked="0"/>
    </xf>
    <xf numFmtId="49" fontId="60" fillId="0" borderId="0" xfId="0" applyNumberFormat="1" applyFont="1" applyFill="1" applyBorder="1" applyAlignment="1" applyProtection="1">
      <alignment horizontal="center" vertical="center" shrinkToFit="1"/>
      <protection locked="0"/>
    </xf>
    <xf numFmtId="49" fontId="60" fillId="0" borderId="86" xfId="0" applyNumberFormat="1" applyFont="1" applyFill="1" applyBorder="1" applyAlignment="1" applyProtection="1">
      <alignment horizontal="center" vertical="center" shrinkToFit="1"/>
      <protection locked="0"/>
    </xf>
    <xf numFmtId="49" fontId="60" fillId="0" borderId="80" xfId="0" applyNumberFormat="1" applyFont="1" applyFill="1" applyBorder="1" applyAlignment="1" applyProtection="1">
      <alignment horizontal="center" vertical="center" shrinkToFit="1"/>
      <protection locked="0"/>
    </xf>
    <xf numFmtId="49" fontId="60" fillId="0" borderId="49" xfId="0" applyNumberFormat="1" applyFont="1" applyFill="1" applyBorder="1" applyAlignment="1" applyProtection="1">
      <alignment horizontal="center" vertical="center" shrinkToFit="1"/>
      <protection locked="0"/>
    </xf>
    <xf numFmtId="49" fontId="60" fillId="0" borderId="91" xfId="0" applyNumberFormat="1" applyFont="1" applyFill="1" applyBorder="1" applyAlignment="1" applyProtection="1">
      <alignment horizontal="center" vertical="center" shrinkToFit="1"/>
      <protection locked="0"/>
    </xf>
    <xf numFmtId="0" fontId="8" fillId="0" borderId="65" xfId="0" applyNumberFormat="1" applyFont="1" applyBorder="1" applyAlignment="1" applyProtection="1">
      <alignment horizontal="center" vertical="center"/>
    </xf>
    <xf numFmtId="0" fontId="8" fillId="0" borderId="47" xfId="0" applyNumberFormat="1" applyFont="1" applyBorder="1" applyAlignment="1" applyProtection="1">
      <alignment horizontal="center" vertical="center"/>
    </xf>
    <xf numFmtId="0" fontId="8" fillId="0" borderId="132" xfId="0" applyNumberFormat="1" applyFont="1" applyBorder="1" applyAlignment="1" applyProtection="1">
      <alignment horizontal="center" vertical="center"/>
    </xf>
    <xf numFmtId="49" fontId="15" fillId="0" borderId="106" xfId="0" applyNumberFormat="1" applyFont="1" applyFill="1" applyBorder="1" applyAlignment="1" applyProtection="1">
      <alignment horizontal="center" vertical="center"/>
      <protection locked="0"/>
    </xf>
    <xf numFmtId="49" fontId="15" fillId="0" borderId="0" xfId="0" applyNumberFormat="1" applyFont="1" applyFill="1" applyBorder="1" applyAlignment="1" applyProtection="1">
      <alignment horizontal="center" vertical="center"/>
      <protection locked="0"/>
    </xf>
    <xf numFmtId="0" fontId="15" fillId="0" borderId="123" xfId="0" applyFont="1" applyBorder="1" applyAlignment="1" applyProtection="1">
      <alignment horizontal="center" vertical="center"/>
      <protection locked="0"/>
    </xf>
    <xf numFmtId="0" fontId="15" fillId="0" borderId="4" xfId="0" applyFont="1" applyBorder="1" applyAlignment="1" applyProtection="1">
      <alignment horizontal="center" vertical="center"/>
      <protection locked="0"/>
    </xf>
    <xf numFmtId="0" fontId="15" fillId="0" borderId="4" xfId="0" applyFont="1" applyBorder="1" applyAlignment="1" applyProtection="1">
      <alignment horizontal="center" vertical="center" shrinkToFit="1"/>
    </xf>
    <xf numFmtId="0" fontId="15" fillId="0" borderId="4" xfId="0" applyFont="1" applyBorder="1" applyAlignment="1" applyProtection="1">
      <alignment horizontal="center" vertical="center" shrinkToFit="1"/>
      <protection locked="0"/>
    </xf>
    <xf numFmtId="0" fontId="15" fillId="0" borderId="3" xfId="0" applyFont="1" applyBorder="1" applyAlignment="1" applyProtection="1">
      <alignment horizontal="center" vertical="center" shrinkToFit="1"/>
    </xf>
    <xf numFmtId="49" fontId="60" fillId="0" borderId="54" xfId="0" applyNumberFormat="1" applyFont="1" applyFill="1" applyBorder="1" applyAlignment="1" applyProtection="1">
      <alignment vertical="center" shrinkToFit="1"/>
      <protection locked="0"/>
    </xf>
    <xf numFmtId="49" fontId="60" fillId="0" borderId="46" xfId="0" applyNumberFormat="1" applyFont="1" applyFill="1" applyBorder="1" applyAlignment="1" applyProtection="1">
      <alignment vertical="center" shrinkToFit="1"/>
      <protection locked="0"/>
    </xf>
    <xf numFmtId="49" fontId="60" fillId="0" borderId="114" xfId="0" applyNumberFormat="1" applyFont="1" applyFill="1" applyBorder="1" applyAlignment="1" applyProtection="1">
      <alignment vertical="center" shrinkToFit="1"/>
      <protection locked="0"/>
    </xf>
    <xf numFmtId="49" fontId="15" fillId="0" borderId="117" xfId="0" applyNumberFormat="1" applyFont="1" applyFill="1" applyBorder="1" applyAlignment="1" applyProtection="1">
      <alignment horizontal="center" vertical="center"/>
      <protection locked="0"/>
    </xf>
    <xf numFmtId="49" fontId="15" fillId="0" borderId="46" xfId="0" applyNumberFormat="1" applyFont="1" applyFill="1" applyBorder="1" applyAlignment="1" applyProtection="1">
      <alignment horizontal="center" vertical="center"/>
      <protection locked="0"/>
    </xf>
    <xf numFmtId="49" fontId="60" fillId="0" borderId="82" xfId="0" applyNumberFormat="1" applyFont="1" applyFill="1" applyBorder="1" applyAlignment="1" applyProtection="1">
      <alignment vertical="top" shrinkToFit="1"/>
      <protection locked="0"/>
    </xf>
    <xf numFmtId="49" fontId="60" fillId="0" borderId="22" xfId="0" applyNumberFormat="1" applyFont="1" applyFill="1" applyBorder="1" applyAlignment="1" applyProtection="1">
      <alignment vertical="top" shrinkToFit="1"/>
      <protection locked="0"/>
    </xf>
    <xf numFmtId="49" fontId="60" fillId="0" borderId="83" xfId="0" applyNumberFormat="1" applyFont="1" applyFill="1" applyBorder="1" applyAlignment="1" applyProtection="1">
      <alignment vertical="top" shrinkToFit="1"/>
      <protection locked="0"/>
    </xf>
    <xf numFmtId="0" fontId="15" fillId="0" borderId="122" xfId="0" applyFont="1" applyBorder="1" applyAlignment="1" applyProtection="1">
      <alignment horizontal="center" vertical="center"/>
      <protection locked="0"/>
    </xf>
    <xf numFmtId="0" fontId="15" fillId="0" borderId="10" xfId="0" applyFont="1" applyBorder="1" applyAlignment="1" applyProtection="1">
      <alignment horizontal="center" vertical="center"/>
      <protection locked="0"/>
    </xf>
    <xf numFmtId="0" fontId="15" fillId="0" borderId="10" xfId="0" applyFont="1" applyBorder="1" applyAlignment="1" applyProtection="1">
      <alignment horizontal="center" vertical="center" shrinkToFit="1"/>
    </xf>
    <xf numFmtId="0" fontId="15" fillId="0" borderId="10" xfId="0" applyFont="1" applyBorder="1" applyAlignment="1" applyProtection="1">
      <alignment horizontal="center" vertical="center" shrinkToFit="1"/>
      <protection locked="0"/>
    </xf>
    <xf numFmtId="0" fontId="15" fillId="0" borderId="9" xfId="0" applyFont="1" applyBorder="1" applyAlignment="1" applyProtection="1">
      <alignment horizontal="center" vertical="center" shrinkToFit="1"/>
    </xf>
    <xf numFmtId="49" fontId="60" fillId="0" borderId="78" xfId="0" applyNumberFormat="1" applyFont="1" applyFill="1" applyBorder="1" applyAlignment="1" applyProtection="1">
      <alignment vertical="center" shrinkToFit="1"/>
      <protection locked="0"/>
    </xf>
    <xf numFmtId="49" fontId="60" fillId="0" borderId="0" xfId="0" applyNumberFormat="1" applyFont="1" applyFill="1" applyBorder="1" applyAlignment="1" applyProtection="1">
      <alignment vertical="center" shrinkToFit="1"/>
      <protection locked="0"/>
    </xf>
    <xf numFmtId="49" fontId="60" fillId="0" borderId="86" xfId="0" applyNumberFormat="1" applyFont="1" applyFill="1" applyBorder="1" applyAlignment="1" applyProtection="1">
      <alignment vertical="center" shrinkToFit="1"/>
      <protection locked="0"/>
    </xf>
    <xf numFmtId="0" fontId="0" fillId="0" borderId="26" xfId="0" applyNumberFormat="1" applyBorder="1" applyAlignment="1">
      <alignment horizontal="center" vertical="center"/>
    </xf>
    <xf numFmtId="0" fontId="8" fillId="0" borderId="26" xfId="0" applyNumberFormat="1" applyFont="1" applyBorder="1" applyAlignment="1" applyProtection="1">
      <alignment horizontal="center" vertical="center"/>
      <protection locked="0"/>
    </xf>
    <xf numFmtId="0" fontId="18" fillId="0" borderId="106" xfId="0" applyFont="1" applyBorder="1" applyAlignment="1" applyProtection="1">
      <alignment horizontal="center" vertical="center"/>
      <protection locked="0"/>
    </xf>
    <xf numFmtId="0" fontId="18" fillId="0" borderId="0" xfId="0" applyFont="1" applyBorder="1" applyAlignment="1" applyProtection="1">
      <alignment horizontal="center" vertical="center"/>
      <protection locked="0"/>
    </xf>
    <xf numFmtId="0" fontId="18" fillId="0" borderId="79" xfId="0" applyFont="1" applyBorder="1" applyAlignment="1" applyProtection="1">
      <alignment horizontal="center" vertical="center"/>
      <protection locked="0"/>
    </xf>
    <xf numFmtId="0" fontId="60" fillId="0" borderId="8" xfId="0" applyNumberFormat="1" applyFont="1" applyFill="1" applyBorder="1" applyAlignment="1" applyProtection="1">
      <alignment horizontal="center" vertical="center"/>
      <protection locked="0"/>
    </xf>
    <xf numFmtId="0" fontId="60" fillId="0" borderId="10" xfId="0" applyNumberFormat="1" applyFont="1" applyFill="1" applyBorder="1" applyAlignment="1" applyProtection="1">
      <alignment horizontal="center" vertical="center"/>
      <protection locked="0"/>
    </xf>
    <xf numFmtId="0" fontId="60" fillId="0" borderId="157" xfId="0" applyNumberFormat="1" applyFont="1" applyFill="1" applyBorder="1" applyAlignment="1" applyProtection="1">
      <alignment horizontal="center" vertical="center"/>
      <protection locked="0"/>
    </xf>
    <xf numFmtId="0" fontId="18" fillId="0" borderId="0" xfId="0" applyFont="1" applyBorder="1" applyAlignment="1" applyProtection="1">
      <alignment horizontal="center" vertical="center" shrinkToFit="1"/>
    </xf>
    <xf numFmtId="181" fontId="18" fillId="0" borderId="25" xfId="0" applyNumberFormat="1" applyFont="1" applyFill="1" applyBorder="1" applyAlignment="1" applyProtection="1">
      <alignment horizontal="center" vertical="center" shrinkToFit="1"/>
    </xf>
    <xf numFmtId="181" fontId="18" fillId="0" borderId="62" xfId="0" applyNumberFormat="1" applyFont="1" applyFill="1" applyBorder="1" applyAlignment="1" applyProtection="1">
      <alignment horizontal="center" vertical="center" shrinkToFit="1"/>
    </xf>
    <xf numFmtId="181" fontId="18" fillId="0" borderId="0" xfId="0" applyNumberFormat="1" applyFont="1" applyFill="1" applyBorder="1" applyAlignment="1" applyProtection="1">
      <alignment horizontal="center" vertical="center" shrinkToFit="1"/>
    </xf>
    <xf numFmtId="181" fontId="18" fillId="0" borderId="79" xfId="0" applyNumberFormat="1" applyFont="1" applyFill="1" applyBorder="1" applyAlignment="1" applyProtection="1">
      <alignment horizontal="center" vertical="center" shrinkToFit="1"/>
    </xf>
    <xf numFmtId="181" fontId="18" fillId="0" borderId="49" xfId="0" applyNumberFormat="1" applyFont="1" applyFill="1" applyBorder="1" applyAlignment="1" applyProtection="1">
      <alignment horizontal="center" vertical="center" shrinkToFit="1"/>
    </xf>
    <xf numFmtId="181" fontId="18" fillId="0" borderId="81" xfId="0" applyNumberFormat="1" applyFont="1" applyFill="1" applyBorder="1" applyAlignment="1" applyProtection="1">
      <alignment horizontal="center" vertical="center" shrinkToFit="1"/>
    </xf>
    <xf numFmtId="49" fontId="15" fillId="0" borderId="100" xfId="0" applyNumberFormat="1" applyFont="1" applyFill="1" applyBorder="1" applyAlignment="1" applyProtection="1">
      <alignment vertical="center" shrinkToFit="1"/>
      <protection locked="0"/>
    </xf>
    <xf numFmtId="49" fontId="15" fillId="0" borderId="101" xfId="0" applyNumberFormat="1" applyFont="1" applyFill="1" applyBorder="1" applyAlignment="1" applyProtection="1">
      <alignment vertical="center" shrinkToFit="1"/>
      <protection locked="0"/>
    </xf>
    <xf numFmtId="49" fontId="15" fillId="0" borderId="102" xfId="0" applyNumberFormat="1" applyFont="1" applyFill="1" applyBorder="1" applyAlignment="1" applyProtection="1">
      <alignment vertical="center" shrinkToFit="1"/>
      <protection locked="0"/>
    </xf>
    <xf numFmtId="49" fontId="15" fillId="0" borderId="107" xfId="0" applyNumberFormat="1" applyFont="1" applyFill="1" applyBorder="1" applyAlignment="1" applyProtection="1">
      <alignment vertical="center" shrinkToFit="1"/>
      <protection locked="0"/>
    </xf>
    <xf numFmtId="49" fontId="15" fillId="0" borderId="108" xfId="0" applyNumberFormat="1" applyFont="1" applyFill="1" applyBorder="1" applyAlignment="1" applyProtection="1">
      <alignment vertical="center" shrinkToFit="1"/>
      <protection locked="0"/>
    </xf>
    <xf numFmtId="49" fontId="15" fillId="0" borderId="109" xfId="0" applyNumberFormat="1" applyFont="1" applyFill="1" applyBorder="1" applyAlignment="1" applyProtection="1">
      <alignment vertical="center" shrinkToFit="1"/>
      <protection locked="0"/>
    </xf>
    <xf numFmtId="49" fontId="15" fillId="0" borderId="103" xfId="0" applyNumberFormat="1" applyFont="1" applyFill="1" applyBorder="1" applyAlignment="1" applyProtection="1">
      <alignment horizontal="center" vertical="center"/>
      <protection locked="0"/>
    </xf>
    <xf numFmtId="49" fontId="15" fillId="0" borderId="25" xfId="0" applyNumberFormat="1" applyFont="1" applyFill="1" applyBorder="1" applyAlignment="1" applyProtection="1">
      <alignment horizontal="center" vertical="center"/>
      <protection locked="0"/>
    </xf>
    <xf numFmtId="49" fontId="15" fillId="0" borderId="104" xfId="0" applyNumberFormat="1" applyFont="1" applyFill="1" applyBorder="1" applyAlignment="1" applyProtection="1">
      <alignment horizontal="center" vertical="center"/>
      <protection locked="0"/>
    </xf>
    <xf numFmtId="49" fontId="15" fillId="0" borderId="110" xfId="0" applyNumberFormat="1" applyFont="1" applyFill="1" applyBorder="1" applyAlignment="1" applyProtection="1">
      <alignment horizontal="center" vertical="center"/>
      <protection locked="0"/>
    </xf>
    <xf numFmtId="49" fontId="15" fillId="0" borderId="111" xfId="0" applyNumberFormat="1" applyFont="1" applyFill="1" applyBorder="1" applyAlignment="1" applyProtection="1">
      <alignment horizontal="center" vertical="center"/>
      <protection locked="0"/>
    </xf>
    <xf numFmtId="49" fontId="15" fillId="0" borderId="159" xfId="0" applyNumberFormat="1" applyFont="1" applyFill="1" applyBorder="1" applyAlignment="1" applyProtection="1">
      <alignment horizontal="center" vertical="center"/>
      <protection locked="0"/>
    </xf>
    <xf numFmtId="49" fontId="15" fillId="0" borderId="160" xfId="0" applyNumberFormat="1" applyFont="1" applyFill="1" applyBorder="1" applyAlignment="1" applyProtection="1">
      <alignment horizontal="center" vertical="center"/>
      <protection locked="0"/>
    </xf>
    <xf numFmtId="0" fontId="60" fillId="0" borderId="103" xfId="0" applyNumberFormat="1" applyFont="1" applyFill="1" applyBorder="1" applyAlignment="1" applyProtection="1">
      <alignment horizontal="center" vertical="center"/>
      <protection locked="0"/>
    </xf>
    <xf numFmtId="0" fontId="60" fillId="0" borderId="25" xfId="0" applyNumberFormat="1" applyFont="1" applyFill="1" applyBorder="1" applyAlignment="1" applyProtection="1">
      <alignment horizontal="center" vertical="center"/>
      <protection locked="0"/>
    </xf>
    <xf numFmtId="0" fontId="60" fillId="0" borderId="104" xfId="0" applyNumberFormat="1" applyFont="1" applyFill="1" applyBorder="1" applyAlignment="1" applyProtection="1">
      <alignment horizontal="center" vertical="center"/>
      <protection locked="0"/>
    </xf>
    <xf numFmtId="49" fontId="15" fillId="0" borderId="103" xfId="0" applyNumberFormat="1" applyFont="1" applyFill="1" applyBorder="1" applyAlignment="1" applyProtection="1">
      <alignment horizontal="center" vertical="center" wrapText="1" shrinkToFit="1"/>
      <protection locked="0"/>
    </xf>
    <xf numFmtId="49" fontId="15" fillId="0" borderId="25" xfId="0" applyNumberFormat="1" applyFont="1" applyFill="1" applyBorder="1" applyAlignment="1" applyProtection="1">
      <alignment horizontal="center" vertical="center" wrapText="1" shrinkToFit="1"/>
      <protection locked="0"/>
    </xf>
    <xf numFmtId="49" fontId="15" fillId="0" borderId="62" xfId="0" applyNumberFormat="1" applyFont="1" applyFill="1" applyBorder="1" applyAlignment="1" applyProtection="1">
      <alignment horizontal="center" vertical="center" wrapText="1" shrinkToFit="1"/>
      <protection locked="0"/>
    </xf>
    <xf numFmtId="49" fontId="15" fillId="0" borderId="110" xfId="0" applyNumberFormat="1" applyFont="1" applyFill="1" applyBorder="1" applyAlignment="1" applyProtection="1">
      <alignment horizontal="center" vertical="center" wrapText="1" shrinkToFit="1"/>
      <protection locked="0"/>
    </xf>
    <xf numFmtId="49" fontId="15" fillId="0" borderId="0" xfId="0" applyNumberFormat="1" applyFont="1" applyFill="1" applyBorder="1" applyAlignment="1" applyProtection="1">
      <alignment horizontal="center" vertical="center" wrapText="1" shrinkToFit="1"/>
      <protection locked="0"/>
    </xf>
    <xf numFmtId="49" fontId="15" fillId="0" borderId="79" xfId="0" applyNumberFormat="1" applyFont="1" applyFill="1" applyBorder="1" applyAlignment="1" applyProtection="1">
      <alignment horizontal="center" vertical="center" wrapText="1" shrinkToFit="1"/>
      <protection locked="0"/>
    </xf>
    <xf numFmtId="49" fontId="15" fillId="0" borderId="64" xfId="0" applyNumberFormat="1" applyFont="1" applyFill="1" applyBorder="1" applyAlignment="1" applyProtection="1">
      <alignment horizontal="center" vertical="center" shrinkToFit="1"/>
      <protection locked="0"/>
    </xf>
    <xf numFmtId="49" fontId="15" fillId="0" borderId="25" xfId="0" applyNumberFormat="1" applyFont="1" applyFill="1" applyBorder="1" applyAlignment="1" applyProtection="1">
      <alignment horizontal="center" vertical="center" shrinkToFit="1"/>
      <protection locked="0"/>
    </xf>
    <xf numFmtId="49" fontId="15" fillId="0" borderId="62" xfId="0" applyNumberFormat="1" applyFont="1" applyFill="1" applyBorder="1" applyAlignment="1" applyProtection="1">
      <alignment horizontal="center" vertical="center" shrinkToFit="1"/>
      <protection locked="0"/>
    </xf>
    <xf numFmtId="49" fontId="15" fillId="0" borderId="78" xfId="0" applyNumberFormat="1" applyFont="1" applyFill="1" applyBorder="1" applyAlignment="1" applyProtection="1">
      <alignment horizontal="center" vertical="center" shrinkToFit="1"/>
      <protection locked="0"/>
    </xf>
    <xf numFmtId="49" fontId="15" fillId="0" borderId="0" xfId="0" applyNumberFormat="1" applyFont="1" applyFill="1" applyBorder="1" applyAlignment="1" applyProtection="1">
      <alignment horizontal="center" vertical="center" shrinkToFit="1"/>
      <protection locked="0"/>
    </xf>
    <xf numFmtId="49" fontId="15" fillId="0" borderId="79" xfId="0" applyNumberFormat="1" applyFont="1" applyFill="1" applyBorder="1" applyAlignment="1" applyProtection="1">
      <alignment horizontal="center" vertical="center" shrinkToFit="1"/>
      <protection locked="0"/>
    </xf>
    <xf numFmtId="49" fontId="15" fillId="0" borderId="116" xfId="0" applyNumberFormat="1" applyFont="1" applyFill="1" applyBorder="1" applyAlignment="1" applyProtection="1">
      <alignment vertical="center" shrinkToFit="1"/>
      <protection locked="0"/>
    </xf>
    <xf numFmtId="49" fontId="15" fillId="0" borderId="84" xfId="0" applyNumberFormat="1" applyFont="1" applyFill="1" applyBorder="1" applyAlignment="1" applyProtection="1">
      <alignment vertical="center" shrinkToFit="1"/>
      <protection locked="0"/>
    </xf>
    <xf numFmtId="49" fontId="15" fillId="0" borderId="124" xfId="0" applyNumberFormat="1" applyFont="1" applyFill="1" applyBorder="1" applyAlignment="1" applyProtection="1">
      <alignment vertical="center" shrinkToFit="1"/>
      <protection locked="0"/>
    </xf>
    <xf numFmtId="0" fontId="60" fillId="0" borderId="159" xfId="0" applyNumberFormat="1" applyFont="1" applyFill="1" applyBorder="1" applyAlignment="1" applyProtection="1">
      <alignment horizontal="center" vertical="center"/>
      <protection locked="0"/>
    </xf>
    <xf numFmtId="0" fontId="60" fillId="0" borderId="46" xfId="0" applyNumberFormat="1" applyFont="1" applyFill="1" applyBorder="1" applyAlignment="1" applyProtection="1">
      <alignment horizontal="center" vertical="center"/>
      <protection locked="0"/>
    </xf>
    <xf numFmtId="0" fontId="60" fillId="0" borderId="160" xfId="0" applyNumberFormat="1" applyFont="1" applyFill="1" applyBorder="1" applyAlignment="1" applyProtection="1">
      <alignment horizontal="center" vertical="center"/>
      <protection locked="0"/>
    </xf>
    <xf numFmtId="49" fontId="15" fillId="0" borderId="110" xfId="0" applyNumberFormat="1" applyFont="1" applyFill="1" applyBorder="1" applyAlignment="1" applyProtection="1">
      <alignment horizontal="center" vertical="center" shrinkToFit="1"/>
      <protection locked="0"/>
    </xf>
    <xf numFmtId="0" fontId="18" fillId="0" borderId="87" xfId="0" applyFont="1" applyBorder="1" applyAlignment="1" applyProtection="1">
      <alignment horizontal="center" vertical="center"/>
      <protection locked="0"/>
    </xf>
    <xf numFmtId="0" fontId="18" fillId="0" borderId="25" xfId="0" applyFont="1" applyBorder="1" applyAlignment="1" applyProtection="1">
      <alignment horizontal="center" vertical="center"/>
      <protection locked="0"/>
    </xf>
    <xf numFmtId="0" fontId="18" fillId="0" borderId="25" xfId="0" applyFont="1" applyBorder="1" applyAlignment="1" applyProtection="1">
      <alignment horizontal="center" vertical="center" shrinkToFit="1"/>
    </xf>
    <xf numFmtId="0" fontId="18" fillId="0" borderId="25" xfId="0" applyFont="1" applyBorder="1" applyAlignment="1" applyProtection="1">
      <alignment horizontal="center" vertical="center" shrinkToFit="1"/>
      <protection locked="0"/>
    </xf>
    <xf numFmtId="0" fontId="18" fillId="0" borderId="62" xfId="0" applyFont="1" applyBorder="1" applyAlignment="1" applyProtection="1">
      <alignment horizontal="center" vertical="center" shrinkToFit="1"/>
    </xf>
    <xf numFmtId="179" fontId="18" fillId="0" borderId="64" xfId="0" applyNumberFormat="1" applyFont="1" applyFill="1" applyBorder="1" applyAlignment="1" applyProtection="1">
      <alignment horizontal="center" vertical="center" shrinkToFit="1"/>
    </xf>
    <xf numFmtId="179" fontId="18" fillId="0" borderId="25" xfId="0" applyNumberFormat="1" applyFont="1" applyFill="1" applyBorder="1" applyAlignment="1" applyProtection="1">
      <alignment horizontal="center" vertical="center" shrinkToFit="1"/>
    </xf>
    <xf numFmtId="179" fontId="18" fillId="0" borderId="78" xfId="0" applyNumberFormat="1" applyFont="1" applyFill="1" applyBorder="1" applyAlignment="1" applyProtection="1">
      <alignment horizontal="center" vertical="center" shrinkToFit="1"/>
    </xf>
    <xf numFmtId="179" fontId="18" fillId="0" borderId="0" xfId="0" applyNumberFormat="1" applyFont="1" applyFill="1" applyBorder="1" applyAlignment="1" applyProtection="1">
      <alignment horizontal="center" vertical="center" shrinkToFit="1"/>
    </xf>
    <xf numFmtId="179" fontId="18" fillId="0" borderId="80" xfId="0" applyNumberFormat="1" applyFont="1" applyFill="1" applyBorder="1" applyAlignment="1" applyProtection="1">
      <alignment horizontal="center" vertical="center" shrinkToFit="1"/>
    </xf>
    <xf numFmtId="179" fontId="18" fillId="0" borderId="49" xfId="0" applyNumberFormat="1" applyFont="1" applyFill="1" applyBorder="1" applyAlignment="1" applyProtection="1">
      <alignment horizontal="center" vertical="center" shrinkToFit="1"/>
    </xf>
    <xf numFmtId="0" fontId="18" fillId="0" borderId="0" xfId="0" applyFont="1" applyBorder="1" applyAlignment="1" applyProtection="1">
      <alignment horizontal="center" vertical="center" shrinkToFit="1"/>
      <protection locked="0"/>
    </xf>
    <xf numFmtId="0" fontId="18" fillId="0" borderId="79" xfId="0" applyFont="1" applyBorder="1" applyAlignment="1" applyProtection="1">
      <alignment horizontal="center" vertical="center" shrinkToFit="1"/>
    </xf>
    <xf numFmtId="0" fontId="18" fillId="0" borderId="88" xfId="0" applyFont="1" applyBorder="1" applyAlignment="1" applyProtection="1">
      <alignment horizontal="center" vertical="center"/>
      <protection locked="0"/>
    </xf>
    <xf numFmtId="0" fontId="18" fillId="0" borderId="49" xfId="0" applyFont="1" applyBorder="1" applyAlignment="1" applyProtection="1">
      <alignment horizontal="center" vertical="center"/>
      <protection locked="0"/>
    </xf>
    <xf numFmtId="0" fontId="18" fillId="0" borderId="49" xfId="0" applyFont="1" applyBorder="1" applyAlignment="1" applyProtection="1">
      <alignment horizontal="center" vertical="center" shrinkToFit="1"/>
    </xf>
    <xf numFmtId="49" fontId="15" fillId="0" borderId="99" xfId="0" applyNumberFormat="1" applyFont="1" applyFill="1" applyBorder="1" applyAlignment="1" applyProtection="1">
      <alignment horizontal="center" vertical="center"/>
      <protection locked="0"/>
    </xf>
    <xf numFmtId="49" fontId="15" fillId="0" borderId="49" xfId="0" applyNumberFormat="1" applyFont="1" applyFill="1" applyBorder="1" applyAlignment="1" applyProtection="1">
      <alignment horizontal="center" vertical="center"/>
      <protection locked="0"/>
    </xf>
    <xf numFmtId="49" fontId="15" fillId="0" borderId="113" xfId="0" applyNumberFormat="1" applyFont="1" applyFill="1" applyBorder="1" applyAlignment="1" applyProtection="1">
      <alignment horizontal="center" vertical="center"/>
      <protection locked="0"/>
    </xf>
    <xf numFmtId="49" fontId="15" fillId="0" borderId="80" xfId="0" applyNumberFormat="1" applyFont="1" applyFill="1" applyBorder="1" applyAlignment="1" applyProtection="1">
      <alignment horizontal="center" vertical="center" shrinkToFit="1"/>
      <protection locked="0"/>
    </xf>
    <xf numFmtId="49" fontId="15" fillId="0" borderId="49" xfId="0" applyNumberFormat="1" applyFont="1" applyFill="1" applyBorder="1" applyAlignment="1" applyProtection="1">
      <alignment horizontal="center" vertical="center" shrinkToFit="1"/>
      <protection locked="0"/>
    </xf>
    <xf numFmtId="49" fontId="15" fillId="0" borderId="81" xfId="0" applyNumberFormat="1" applyFont="1" applyFill="1" applyBorder="1" applyAlignment="1" applyProtection="1">
      <alignment horizontal="center" vertical="center" shrinkToFit="1"/>
      <protection locked="0"/>
    </xf>
    <xf numFmtId="49" fontId="15" fillId="0" borderId="89" xfId="0" applyNumberFormat="1" applyFont="1" applyFill="1" applyBorder="1" applyAlignment="1" applyProtection="1">
      <alignment vertical="center" shrinkToFit="1"/>
      <protection locked="0"/>
    </xf>
    <xf numFmtId="49" fontId="15" fillId="0" borderId="90" xfId="0" applyNumberFormat="1" applyFont="1" applyFill="1" applyBorder="1" applyAlignment="1" applyProtection="1">
      <alignment vertical="center" shrinkToFit="1"/>
      <protection locked="0"/>
    </xf>
    <xf numFmtId="49" fontId="15" fillId="0" borderId="112" xfId="0" applyNumberFormat="1" applyFont="1" applyFill="1" applyBorder="1" applyAlignment="1" applyProtection="1">
      <alignment vertical="center" shrinkToFit="1"/>
      <protection locked="0"/>
    </xf>
    <xf numFmtId="0" fontId="60" fillId="0" borderId="158" xfId="0" applyNumberFormat="1" applyFont="1" applyFill="1" applyBorder="1" applyAlignment="1" applyProtection="1">
      <alignment horizontal="center" vertical="center"/>
      <protection locked="0"/>
    </xf>
    <xf numFmtId="0" fontId="60" fillId="0" borderId="153" xfId="0" applyNumberFormat="1" applyFont="1" applyFill="1" applyBorder="1" applyAlignment="1" applyProtection="1">
      <alignment horizontal="center" vertical="center"/>
      <protection locked="0"/>
    </xf>
    <xf numFmtId="0" fontId="60" fillId="0" borderId="154" xfId="0" applyNumberFormat="1" applyFont="1" applyFill="1" applyBorder="1" applyAlignment="1" applyProtection="1">
      <alignment horizontal="center" vertical="center"/>
      <protection locked="0"/>
    </xf>
    <xf numFmtId="49" fontId="15" fillId="0" borderId="99" xfId="0" applyNumberFormat="1" applyFont="1" applyFill="1" applyBorder="1" applyAlignment="1" applyProtection="1">
      <alignment horizontal="center" vertical="center" shrinkToFit="1"/>
      <protection locked="0"/>
    </xf>
    <xf numFmtId="0" fontId="18" fillId="0" borderId="49" xfId="0" applyFont="1" applyBorder="1" applyAlignment="1" applyProtection="1">
      <alignment horizontal="center" vertical="center" shrinkToFit="1"/>
      <protection locked="0"/>
    </xf>
    <xf numFmtId="0" fontId="18" fillId="0" borderId="81" xfId="0" applyFont="1" applyBorder="1" applyAlignment="1" applyProtection="1">
      <alignment horizontal="center" vertical="center" shrinkToFit="1"/>
    </xf>
    <xf numFmtId="181" fontId="8" fillId="0" borderId="26" xfId="0" applyNumberFormat="1" applyFont="1" applyBorder="1" applyAlignment="1" applyProtection="1">
      <alignment horizontal="center" vertical="center"/>
      <protection locked="0"/>
    </xf>
    <xf numFmtId="0" fontId="60" fillId="0" borderId="99" xfId="0" applyNumberFormat="1" applyFont="1" applyFill="1" applyBorder="1" applyAlignment="1" applyProtection="1">
      <alignment horizontal="center" vertical="center"/>
      <protection locked="0"/>
    </xf>
    <xf numFmtId="0" fontId="60" fillId="0" borderId="49" xfId="0" applyNumberFormat="1" applyFont="1" applyFill="1" applyBorder="1" applyAlignment="1" applyProtection="1">
      <alignment horizontal="center" vertical="center"/>
      <protection locked="0"/>
    </xf>
    <xf numFmtId="0" fontId="60" fillId="0" borderId="113" xfId="0" applyNumberFormat="1" applyFont="1" applyFill="1" applyBorder="1" applyAlignment="1" applyProtection="1">
      <alignment horizontal="center" vertical="center"/>
      <protection locked="0"/>
    </xf>
    <xf numFmtId="49" fontId="8" fillId="0" borderId="65" xfId="0" applyNumberFormat="1" applyFont="1" applyBorder="1" applyAlignment="1" applyProtection="1">
      <alignment horizontal="center" vertical="center"/>
    </xf>
    <xf numFmtId="0" fontId="18" fillId="0" borderId="106" xfId="0" applyFont="1" applyBorder="1" applyAlignment="1" applyProtection="1">
      <alignment horizontal="center" vertical="center"/>
    </xf>
    <xf numFmtId="0" fontId="18" fillId="0" borderId="0" xfId="0" applyFont="1" applyBorder="1" applyAlignment="1" applyProtection="1">
      <alignment horizontal="center" vertical="center"/>
    </xf>
    <xf numFmtId="0" fontId="18" fillId="0" borderId="79" xfId="0" applyFont="1" applyBorder="1" applyAlignment="1" applyProtection="1">
      <alignment horizontal="center" vertical="center"/>
    </xf>
    <xf numFmtId="181" fontId="24" fillId="0" borderId="25" xfId="0" applyNumberFormat="1" applyFont="1" applyFill="1" applyBorder="1" applyAlignment="1" applyProtection="1">
      <alignment horizontal="center" vertical="center" shrinkToFit="1"/>
    </xf>
    <xf numFmtId="181" fontId="24" fillId="0" borderId="62" xfId="0" applyNumberFormat="1" applyFont="1" applyFill="1" applyBorder="1" applyAlignment="1" applyProtection="1">
      <alignment horizontal="center" vertical="center" shrinkToFit="1"/>
    </xf>
    <xf numFmtId="181" fontId="24" fillId="0" borderId="0" xfId="0" applyNumberFormat="1" applyFont="1" applyFill="1" applyBorder="1" applyAlignment="1" applyProtection="1">
      <alignment horizontal="center" vertical="center" shrinkToFit="1"/>
    </xf>
    <xf numFmtId="181" fontId="24" fillId="0" borderId="79" xfId="0" applyNumberFormat="1" applyFont="1" applyFill="1" applyBorder="1" applyAlignment="1" applyProtection="1">
      <alignment horizontal="center" vertical="center" shrinkToFit="1"/>
    </xf>
    <xf numFmtId="181" fontId="24" fillId="0" borderId="49" xfId="0" applyNumberFormat="1" applyFont="1" applyFill="1" applyBorder="1" applyAlignment="1" applyProtection="1">
      <alignment horizontal="center" vertical="center" shrinkToFit="1"/>
    </xf>
    <xf numFmtId="181" fontId="24" fillId="0" borderId="81" xfId="0" applyNumberFormat="1" applyFont="1" applyFill="1" applyBorder="1" applyAlignment="1" applyProtection="1">
      <alignment horizontal="center" vertical="center" shrinkToFit="1"/>
    </xf>
    <xf numFmtId="49" fontId="60" fillId="0" borderId="100" xfId="0" applyNumberFormat="1" applyFont="1" applyFill="1" applyBorder="1" applyAlignment="1" applyProtection="1">
      <alignment vertical="center" shrinkToFit="1"/>
      <protection locked="0"/>
    </xf>
    <xf numFmtId="49" fontId="60" fillId="0" borderId="101" xfId="0" applyNumberFormat="1" applyFont="1" applyFill="1" applyBorder="1" applyAlignment="1" applyProtection="1">
      <alignment vertical="center" shrinkToFit="1"/>
      <protection locked="0"/>
    </xf>
    <xf numFmtId="49" fontId="60" fillId="0" borderId="102" xfId="0" applyNumberFormat="1" applyFont="1" applyFill="1" applyBorder="1" applyAlignment="1" applyProtection="1">
      <alignment vertical="center" shrinkToFit="1"/>
      <protection locked="0"/>
    </xf>
    <xf numFmtId="49" fontId="60" fillId="0" borderId="107" xfId="0" applyNumberFormat="1" applyFont="1" applyFill="1" applyBorder="1" applyAlignment="1" applyProtection="1">
      <alignment vertical="center" shrinkToFit="1"/>
      <protection locked="0"/>
    </xf>
    <xf numFmtId="49" fontId="60" fillId="0" borderId="108" xfId="0" applyNumberFormat="1" applyFont="1" applyFill="1" applyBorder="1" applyAlignment="1" applyProtection="1">
      <alignment vertical="center" shrinkToFit="1"/>
      <protection locked="0"/>
    </xf>
    <xf numFmtId="49" fontId="60" fillId="0" borderId="109" xfId="0" applyNumberFormat="1" applyFont="1" applyFill="1" applyBorder="1" applyAlignment="1" applyProtection="1">
      <alignment vertical="center" shrinkToFit="1"/>
      <protection locked="0"/>
    </xf>
    <xf numFmtId="49" fontId="60" fillId="0" borderId="103" xfId="0" applyNumberFormat="1" applyFont="1" applyFill="1" applyBorder="1" applyAlignment="1" applyProtection="1">
      <alignment horizontal="center" vertical="center" wrapText="1"/>
      <protection locked="0"/>
    </xf>
    <xf numFmtId="49" fontId="60" fillId="0" borderId="25" xfId="0" applyNumberFormat="1" applyFont="1" applyFill="1" applyBorder="1" applyAlignment="1" applyProtection="1">
      <alignment horizontal="center" vertical="center"/>
      <protection locked="0"/>
    </xf>
    <xf numFmtId="49" fontId="60" fillId="0" borderId="104" xfId="0" applyNumberFormat="1" applyFont="1" applyFill="1" applyBorder="1" applyAlignment="1" applyProtection="1">
      <alignment horizontal="center" vertical="center"/>
      <protection locked="0"/>
    </xf>
    <xf numFmtId="49" fontId="60" fillId="0" borderId="110" xfId="0" applyNumberFormat="1" applyFont="1" applyFill="1" applyBorder="1" applyAlignment="1" applyProtection="1">
      <alignment horizontal="center" vertical="center"/>
      <protection locked="0"/>
    </xf>
    <xf numFmtId="49" fontId="60" fillId="0" borderId="0" xfId="0" applyNumberFormat="1" applyFont="1" applyFill="1" applyBorder="1" applyAlignment="1" applyProtection="1">
      <alignment horizontal="center" vertical="center"/>
      <protection locked="0"/>
    </xf>
    <xf numFmtId="49" fontId="60" fillId="0" borderId="111" xfId="0" applyNumberFormat="1" applyFont="1" applyFill="1" applyBorder="1" applyAlignment="1" applyProtection="1">
      <alignment horizontal="center" vertical="center"/>
      <protection locked="0"/>
    </xf>
    <xf numFmtId="49" fontId="60" fillId="0" borderId="99" xfId="0" applyNumberFormat="1" applyFont="1" applyFill="1" applyBorder="1" applyAlignment="1" applyProtection="1">
      <alignment horizontal="center" vertical="center"/>
      <protection locked="0"/>
    </xf>
    <xf numFmtId="49" fontId="60" fillId="0" borderId="49" xfId="0" applyNumberFormat="1" applyFont="1" applyFill="1" applyBorder="1" applyAlignment="1" applyProtection="1">
      <alignment horizontal="center" vertical="center"/>
      <protection locked="0"/>
    </xf>
    <xf numFmtId="49" fontId="60" fillId="0" borderId="113" xfId="0" applyNumberFormat="1" applyFont="1" applyFill="1" applyBorder="1" applyAlignment="1" applyProtection="1">
      <alignment horizontal="center" vertical="center"/>
      <protection locked="0"/>
    </xf>
    <xf numFmtId="49" fontId="60" fillId="0" borderId="103" xfId="0" applyNumberFormat="1" applyFont="1" applyFill="1" applyBorder="1" applyAlignment="1" applyProtection="1">
      <alignment horizontal="center" vertical="center" wrapText="1" shrinkToFit="1"/>
      <protection locked="0"/>
    </xf>
    <xf numFmtId="49" fontId="60" fillId="0" borderId="25" xfId="0" applyNumberFormat="1" applyFont="1" applyFill="1" applyBorder="1" applyAlignment="1" applyProtection="1">
      <alignment horizontal="center" vertical="center" wrapText="1" shrinkToFit="1"/>
      <protection locked="0"/>
    </xf>
    <xf numFmtId="49" fontId="60" fillId="0" borderId="62" xfId="0" applyNumberFormat="1" applyFont="1" applyFill="1" applyBorder="1" applyAlignment="1" applyProtection="1">
      <alignment horizontal="center" vertical="center" wrapText="1" shrinkToFit="1"/>
      <protection locked="0"/>
    </xf>
    <xf numFmtId="49" fontId="60" fillId="0" borderId="110" xfId="0" applyNumberFormat="1" applyFont="1" applyFill="1" applyBorder="1" applyAlignment="1" applyProtection="1">
      <alignment horizontal="center" vertical="center" wrapText="1" shrinkToFit="1"/>
      <protection locked="0"/>
    </xf>
    <xf numFmtId="49" fontId="60" fillId="0" borderId="0" xfId="0" applyNumberFormat="1" applyFont="1" applyFill="1" applyBorder="1" applyAlignment="1" applyProtection="1">
      <alignment horizontal="center" vertical="center" wrapText="1" shrinkToFit="1"/>
      <protection locked="0"/>
    </xf>
    <xf numFmtId="49" fontId="60" fillId="0" borderId="79" xfId="0" applyNumberFormat="1" applyFont="1" applyFill="1" applyBorder="1" applyAlignment="1" applyProtection="1">
      <alignment horizontal="center" vertical="center" wrapText="1" shrinkToFit="1"/>
      <protection locked="0"/>
    </xf>
    <xf numFmtId="49" fontId="60" fillId="0" borderId="62" xfId="0" applyNumberFormat="1" applyFont="1" applyFill="1" applyBorder="1" applyAlignment="1" applyProtection="1">
      <alignment horizontal="center" vertical="center" shrinkToFit="1"/>
      <protection locked="0"/>
    </xf>
    <xf numFmtId="49" fontId="60" fillId="0" borderId="79" xfId="0" applyNumberFormat="1" applyFont="1" applyFill="1" applyBorder="1" applyAlignment="1" applyProtection="1">
      <alignment horizontal="center" vertical="center" shrinkToFit="1"/>
      <protection locked="0"/>
    </xf>
    <xf numFmtId="49" fontId="60" fillId="0" borderId="81" xfId="0" applyNumberFormat="1" applyFont="1" applyFill="1" applyBorder="1" applyAlignment="1" applyProtection="1">
      <alignment horizontal="center" vertical="center" shrinkToFit="1"/>
      <protection locked="0"/>
    </xf>
    <xf numFmtId="49" fontId="60" fillId="0" borderId="89" xfId="0" applyNumberFormat="1" applyFont="1" applyFill="1" applyBorder="1" applyAlignment="1" applyProtection="1">
      <alignment vertical="center" shrinkToFit="1"/>
      <protection locked="0"/>
    </xf>
    <xf numFmtId="49" fontId="60" fillId="0" borderId="90" xfId="0" applyNumberFormat="1" applyFont="1" applyFill="1" applyBorder="1" applyAlignment="1" applyProtection="1">
      <alignment vertical="center" shrinkToFit="1"/>
      <protection locked="0"/>
    </xf>
    <xf numFmtId="49" fontId="60" fillId="0" borderId="112" xfId="0" applyNumberFormat="1" applyFont="1" applyFill="1" applyBorder="1" applyAlignment="1" applyProtection="1">
      <alignment vertical="center" shrinkToFit="1"/>
      <protection locked="0"/>
    </xf>
    <xf numFmtId="49" fontId="60" fillId="0" borderId="99" xfId="0" applyNumberFormat="1" applyFont="1" applyFill="1" applyBorder="1" applyAlignment="1" applyProtection="1">
      <alignment horizontal="center" vertical="center" shrinkToFit="1"/>
      <protection locked="0"/>
    </xf>
    <xf numFmtId="179" fontId="24" fillId="0" borderId="64" xfId="0" applyNumberFormat="1" applyFont="1" applyFill="1" applyBorder="1" applyAlignment="1" applyProtection="1">
      <alignment horizontal="center" vertical="center" shrinkToFit="1"/>
    </xf>
    <xf numFmtId="179" fontId="24" fillId="0" borderId="25" xfId="0" applyNumberFormat="1" applyFont="1" applyFill="1" applyBorder="1" applyAlignment="1" applyProtection="1">
      <alignment horizontal="center" vertical="center" shrinkToFit="1"/>
    </xf>
    <xf numFmtId="179" fontId="24" fillId="0" borderId="78" xfId="0" applyNumberFormat="1" applyFont="1" applyFill="1" applyBorder="1" applyAlignment="1" applyProtection="1">
      <alignment horizontal="center" vertical="center" shrinkToFit="1"/>
    </xf>
    <xf numFmtId="179" fontId="24" fillId="0" borderId="0" xfId="0" applyNumberFormat="1" applyFont="1" applyFill="1" applyBorder="1" applyAlignment="1" applyProtection="1">
      <alignment horizontal="center" vertical="center" shrinkToFit="1"/>
    </xf>
    <xf numFmtId="179" fontId="24" fillId="0" borderId="80" xfId="0" applyNumberFormat="1" applyFont="1" applyFill="1" applyBorder="1" applyAlignment="1" applyProtection="1">
      <alignment horizontal="center" vertical="center" shrinkToFit="1"/>
    </xf>
    <xf numFmtId="179" fontId="24" fillId="0" borderId="49" xfId="0" applyNumberFormat="1" applyFont="1" applyFill="1" applyBorder="1" applyAlignment="1" applyProtection="1">
      <alignment horizontal="center" vertical="center" shrinkToFit="1"/>
    </xf>
    <xf numFmtId="49" fontId="16" fillId="3" borderId="92" xfId="0" applyNumberFormat="1" applyFont="1" applyFill="1" applyBorder="1" applyAlignment="1" applyProtection="1">
      <alignment horizontal="center" vertical="center"/>
    </xf>
    <xf numFmtId="49" fontId="16" fillId="3" borderId="22" xfId="0" applyNumberFormat="1" applyFont="1" applyFill="1" applyBorder="1" applyAlignment="1" applyProtection="1">
      <alignment horizontal="center" vertical="center"/>
    </xf>
    <xf numFmtId="49" fontId="16" fillId="3" borderId="21" xfId="0" applyNumberFormat="1" applyFont="1" applyFill="1" applyBorder="1" applyAlignment="1" applyProtection="1">
      <alignment horizontal="center" vertical="center"/>
    </xf>
    <xf numFmtId="49" fontId="16" fillId="3" borderId="88" xfId="0" applyNumberFormat="1" applyFont="1" applyFill="1" applyBorder="1" applyAlignment="1" applyProtection="1">
      <alignment horizontal="center" vertical="center"/>
    </xf>
    <xf numFmtId="49" fontId="16" fillId="3" borderId="49" xfId="0" applyNumberFormat="1" applyFont="1" applyFill="1" applyBorder="1" applyAlignment="1" applyProtection="1">
      <alignment horizontal="center" vertical="center"/>
    </xf>
    <xf numFmtId="49" fontId="16" fillId="3" borderId="81" xfId="0" applyNumberFormat="1" applyFont="1" applyFill="1" applyBorder="1" applyAlignment="1" applyProtection="1">
      <alignment horizontal="center" vertical="center"/>
    </xf>
    <xf numFmtId="49" fontId="16" fillId="3" borderId="82" xfId="0" applyNumberFormat="1" applyFont="1" applyFill="1" applyBorder="1" applyAlignment="1" applyProtection="1">
      <alignment horizontal="center" vertical="center"/>
    </xf>
    <xf numFmtId="49" fontId="16" fillId="3" borderId="80" xfId="0" applyNumberFormat="1" applyFont="1" applyFill="1" applyBorder="1" applyAlignment="1" applyProtection="1">
      <alignment horizontal="center" vertical="center"/>
    </xf>
    <xf numFmtId="49" fontId="16" fillId="3" borderId="93" xfId="0" applyNumberFormat="1" applyFont="1" applyFill="1" applyBorder="1" applyAlignment="1" applyProtection="1">
      <alignment vertical="center" wrapText="1"/>
    </xf>
    <xf numFmtId="49" fontId="16" fillId="3" borderId="94" xfId="0" applyNumberFormat="1" applyFont="1" applyFill="1" applyBorder="1" applyAlignment="1" applyProtection="1">
      <alignment vertical="center" wrapText="1"/>
    </xf>
    <xf numFmtId="49" fontId="16" fillId="3" borderId="95" xfId="0" applyNumberFormat="1" applyFont="1" applyFill="1" applyBorder="1" applyAlignment="1" applyProtection="1">
      <alignment vertical="center" wrapText="1"/>
    </xf>
    <xf numFmtId="49" fontId="16" fillId="3" borderId="20" xfId="0" applyNumberFormat="1" applyFont="1" applyFill="1" applyBorder="1" applyAlignment="1" applyProtection="1">
      <alignment horizontal="center" vertical="center" wrapText="1"/>
    </xf>
    <xf numFmtId="49" fontId="16" fillId="3" borderId="22" xfId="0" applyNumberFormat="1" applyFont="1" applyFill="1" applyBorder="1" applyAlignment="1" applyProtection="1">
      <alignment horizontal="center" vertical="center" wrapText="1"/>
    </xf>
    <xf numFmtId="49" fontId="16" fillId="3" borderId="118" xfId="0" applyNumberFormat="1" applyFont="1" applyFill="1" applyBorder="1" applyAlignment="1" applyProtection="1">
      <alignment horizontal="center" vertical="center" wrapText="1"/>
    </xf>
    <xf numFmtId="49" fontId="16" fillId="3" borderId="155" xfId="0" applyNumberFormat="1" applyFont="1" applyFill="1" applyBorder="1" applyAlignment="1" applyProtection="1">
      <alignment horizontal="center" vertical="center" wrapText="1"/>
    </xf>
    <xf numFmtId="49" fontId="16" fillId="3" borderId="120" xfId="0" applyNumberFormat="1" applyFont="1" applyFill="1" applyBorder="1" applyAlignment="1" applyProtection="1">
      <alignment horizontal="center" vertical="center" wrapText="1"/>
    </xf>
    <xf numFmtId="49" fontId="16" fillId="3" borderId="156" xfId="0" applyNumberFormat="1" applyFont="1" applyFill="1" applyBorder="1" applyAlignment="1" applyProtection="1">
      <alignment horizontal="center" vertical="center" wrapText="1"/>
    </xf>
    <xf numFmtId="49" fontId="16" fillId="3" borderId="21" xfId="0" applyNumberFormat="1" applyFont="1" applyFill="1" applyBorder="1" applyAlignment="1" applyProtection="1">
      <alignment horizontal="center" vertical="center" wrapText="1"/>
    </xf>
    <xf numFmtId="49" fontId="16" fillId="3" borderId="99" xfId="0" applyNumberFormat="1" applyFont="1" applyFill="1" applyBorder="1" applyAlignment="1" applyProtection="1">
      <alignment horizontal="center" vertical="center" wrapText="1"/>
    </xf>
    <xf numFmtId="49" fontId="16" fillId="3" borderId="49" xfId="0" applyNumberFormat="1" applyFont="1" applyFill="1" applyBorder="1" applyAlignment="1" applyProtection="1">
      <alignment horizontal="center" vertical="center" wrapText="1"/>
    </xf>
    <xf numFmtId="49" fontId="16" fillId="3" borderId="81" xfId="0" applyNumberFormat="1" applyFont="1" applyFill="1" applyBorder="1" applyAlignment="1" applyProtection="1">
      <alignment horizontal="center" vertical="center" wrapText="1"/>
    </xf>
    <xf numFmtId="0" fontId="8" fillId="0" borderId="70" xfId="0" applyFont="1" applyBorder="1" applyAlignment="1">
      <alignment horizontal="center" vertical="center"/>
    </xf>
    <xf numFmtId="0" fontId="8" fillId="0" borderId="27" xfId="0" applyFont="1" applyBorder="1" applyAlignment="1">
      <alignment horizontal="center" vertical="center"/>
    </xf>
    <xf numFmtId="49" fontId="16" fillId="3" borderId="82" xfId="0" applyNumberFormat="1" applyFont="1" applyFill="1" applyBorder="1" applyAlignment="1" applyProtection="1">
      <alignment horizontal="center" vertical="center" shrinkToFit="1"/>
    </xf>
    <xf numFmtId="49" fontId="16" fillId="3" borderId="22" xfId="0" applyNumberFormat="1" applyFont="1" applyFill="1" applyBorder="1" applyAlignment="1" applyProtection="1">
      <alignment horizontal="center" vertical="center" shrinkToFit="1"/>
    </xf>
    <xf numFmtId="49" fontId="16" fillId="3" borderId="21" xfId="0" applyNumberFormat="1" applyFont="1" applyFill="1" applyBorder="1" applyAlignment="1" applyProtection="1">
      <alignment horizontal="center" vertical="center" shrinkToFit="1"/>
    </xf>
    <xf numFmtId="49" fontId="16" fillId="3" borderId="80" xfId="0" applyNumberFormat="1" applyFont="1" applyFill="1" applyBorder="1" applyAlignment="1" applyProtection="1">
      <alignment horizontal="center" vertical="center" shrinkToFit="1"/>
    </xf>
    <xf numFmtId="49" fontId="16" fillId="3" borderId="49" xfId="0" applyNumberFormat="1" applyFont="1" applyFill="1" applyBorder="1" applyAlignment="1" applyProtection="1">
      <alignment horizontal="center" vertical="center" shrinkToFit="1"/>
    </xf>
    <xf numFmtId="49" fontId="16" fillId="3" borderId="81" xfId="0" applyNumberFormat="1" applyFont="1" applyFill="1" applyBorder="1" applyAlignment="1" applyProtection="1">
      <alignment horizontal="center" vertical="center" shrinkToFit="1"/>
    </xf>
    <xf numFmtId="49" fontId="16" fillId="3" borderId="82" xfId="0" applyNumberFormat="1" applyFont="1" applyFill="1" applyBorder="1" applyAlignment="1" applyProtection="1">
      <alignment horizontal="center" vertical="center" wrapText="1"/>
    </xf>
    <xf numFmtId="49" fontId="16" fillId="3" borderId="83" xfId="0" applyNumberFormat="1" applyFont="1" applyFill="1" applyBorder="1" applyAlignment="1" applyProtection="1">
      <alignment horizontal="center" vertical="center" wrapText="1"/>
    </xf>
    <xf numFmtId="49" fontId="16" fillId="3" borderId="80" xfId="0" applyNumberFormat="1" applyFont="1" applyFill="1" applyBorder="1" applyAlignment="1" applyProtection="1">
      <alignment horizontal="center" vertical="center" wrapText="1"/>
    </xf>
    <xf numFmtId="49" fontId="16" fillId="3" borderId="91" xfId="0" applyNumberFormat="1" applyFont="1" applyFill="1" applyBorder="1" applyAlignment="1" applyProtection="1">
      <alignment horizontal="center" vertical="center" wrapText="1"/>
    </xf>
    <xf numFmtId="0" fontId="8" fillId="0" borderId="26" xfId="0" applyNumberFormat="1" applyFont="1" applyBorder="1" applyAlignment="1" applyProtection="1">
      <alignment horizontal="center" vertical="center"/>
    </xf>
    <xf numFmtId="49" fontId="16" fillId="3" borderId="96" xfId="0" applyNumberFormat="1" applyFont="1" applyFill="1" applyBorder="1" applyAlignment="1" applyProtection="1">
      <alignment vertical="center" wrapText="1"/>
    </xf>
    <xf numFmtId="49" fontId="16" fillId="3" borderId="97" xfId="0" applyNumberFormat="1" applyFont="1" applyFill="1" applyBorder="1" applyAlignment="1" applyProtection="1">
      <alignment vertical="center" wrapText="1"/>
    </xf>
    <xf numFmtId="49" fontId="16" fillId="3" borderId="98" xfId="0" applyNumberFormat="1" applyFont="1" applyFill="1" applyBorder="1" applyAlignment="1" applyProtection="1">
      <alignment vertical="center" wrapText="1"/>
    </xf>
    <xf numFmtId="49" fontId="16" fillId="3" borderId="99" xfId="0" applyNumberFormat="1" applyFont="1" applyFill="1" applyBorder="1" applyAlignment="1" applyProtection="1">
      <alignment horizontal="center" vertical="center" shrinkToFit="1"/>
    </xf>
    <xf numFmtId="49" fontId="16" fillId="3" borderId="113" xfId="0" applyNumberFormat="1" applyFont="1" applyFill="1" applyBorder="1" applyAlignment="1" applyProtection="1">
      <alignment horizontal="center" vertical="center" shrinkToFit="1"/>
    </xf>
    <xf numFmtId="0" fontId="16" fillId="3" borderId="99" xfId="0" applyNumberFormat="1" applyFont="1" applyFill="1" applyBorder="1" applyAlignment="1" applyProtection="1">
      <alignment horizontal="center" vertical="center" shrinkToFit="1"/>
    </xf>
    <xf numFmtId="0" fontId="16" fillId="3" borderId="49" xfId="0" applyNumberFormat="1" applyFont="1" applyFill="1" applyBorder="1" applyAlignment="1" applyProtection="1">
      <alignment horizontal="center" vertical="center" shrinkToFit="1"/>
    </xf>
    <xf numFmtId="0" fontId="0" fillId="3" borderId="37" xfId="0" applyNumberFormat="1" applyFill="1" applyBorder="1" applyAlignment="1">
      <alignment horizontal="center" vertical="center"/>
    </xf>
    <xf numFmtId="0" fontId="0" fillId="3" borderId="125" xfId="0" applyNumberFormat="1" applyFill="1" applyBorder="1" applyAlignment="1">
      <alignment horizontal="center" vertical="center"/>
    </xf>
    <xf numFmtId="0" fontId="0" fillId="3" borderId="38" xfId="0" applyNumberFormat="1" applyFill="1" applyBorder="1" applyAlignment="1">
      <alignment horizontal="center" vertical="center"/>
    </xf>
    <xf numFmtId="49" fontId="24" fillId="0" borderId="116" xfId="0" applyNumberFormat="1" applyFont="1" applyFill="1" applyBorder="1" applyAlignment="1" applyProtection="1">
      <alignment horizontal="left" vertical="center"/>
      <protection locked="0"/>
    </xf>
    <xf numFmtId="49" fontId="24" fillId="0" borderId="84" xfId="0" applyNumberFormat="1" applyFont="1" applyFill="1" applyBorder="1" applyAlignment="1" applyProtection="1">
      <alignment horizontal="left" vertical="center"/>
      <protection locked="0"/>
    </xf>
    <xf numFmtId="49" fontId="24" fillId="0" borderId="85" xfId="0" applyNumberFormat="1" applyFont="1" applyFill="1" applyBorder="1" applyAlignment="1" applyProtection="1">
      <alignment horizontal="left" vertical="center"/>
      <protection locked="0"/>
    </xf>
    <xf numFmtId="49" fontId="24" fillId="0" borderId="80" xfId="0" applyNumberFormat="1" applyFont="1" applyFill="1" applyBorder="1" applyAlignment="1" applyProtection="1">
      <alignment horizontal="left" vertical="center"/>
      <protection locked="0"/>
    </xf>
    <xf numFmtId="49" fontId="24" fillId="0" borderId="49" xfId="0" applyNumberFormat="1" applyFont="1" applyFill="1" applyBorder="1" applyAlignment="1" applyProtection="1">
      <alignment horizontal="left" vertical="center"/>
      <protection locked="0"/>
    </xf>
    <xf numFmtId="49" fontId="24" fillId="0" borderId="81" xfId="0" applyNumberFormat="1" applyFont="1" applyFill="1" applyBorder="1" applyAlignment="1" applyProtection="1">
      <alignment horizontal="left" vertical="center"/>
      <protection locked="0"/>
    </xf>
    <xf numFmtId="0" fontId="0" fillId="3" borderId="64" xfId="0" applyFont="1" applyFill="1" applyBorder="1" applyAlignment="1">
      <alignment horizontal="center" vertical="center"/>
    </xf>
    <xf numFmtId="0" fontId="8" fillId="3" borderId="25" xfId="0" applyFont="1" applyFill="1" applyBorder="1" applyAlignment="1">
      <alignment horizontal="center" vertical="center"/>
    </xf>
    <xf numFmtId="0" fontId="8" fillId="3" borderId="70" xfId="0" applyFont="1" applyFill="1" applyBorder="1" applyAlignment="1">
      <alignment horizontal="center" vertical="center"/>
    </xf>
    <xf numFmtId="0" fontId="8" fillId="3" borderId="27" xfId="0" applyFont="1" applyFill="1" applyBorder="1" applyAlignment="1">
      <alignment horizontal="center" vertical="center"/>
    </xf>
    <xf numFmtId="49" fontId="18" fillId="0" borderId="92" xfId="0" applyNumberFormat="1" applyFont="1" applyFill="1" applyBorder="1" applyAlignment="1" applyProtection="1">
      <alignment horizontal="center" vertical="center"/>
    </xf>
    <xf numFmtId="49" fontId="18" fillId="0" borderId="22" xfId="0" applyNumberFormat="1" applyFont="1" applyFill="1" applyBorder="1" applyAlignment="1" applyProtection="1">
      <alignment horizontal="center" vertical="center"/>
    </xf>
    <xf numFmtId="49" fontId="18" fillId="0" borderId="21" xfId="0" applyNumberFormat="1" applyFont="1" applyFill="1" applyBorder="1" applyAlignment="1" applyProtection="1">
      <alignment horizontal="center" vertical="center"/>
    </xf>
    <xf numFmtId="49" fontId="18" fillId="0" borderId="106" xfId="0" applyNumberFormat="1" applyFont="1" applyFill="1" applyBorder="1" applyAlignment="1" applyProtection="1">
      <alignment horizontal="center" vertical="center"/>
    </xf>
    <xf numFmtId="49" fontId="18" fillId="0" borderId="0" xfId="0" applyNumberFormat="1" applyFont="1" applyFill="1" applyBorder="1" applyAlignment="1" applyProtection="1">
      <alignment horizontal="center" vertical="center"/>
    </xf>
    <xf numFmtId="49" fontId="18" fillId="0" borderId="79" xfId="0" applyNumberFormat="1" applyFont="1" applyFill="1" applyBorder="1" applyAlignment="1" applyProtection="1">
      <alignment horizontal="center" vertical="center"/>
    </xf>
    <xf numFmtId="49" fontId="18" fillId="0" borderId="88" xfId="0" applyNumberFormat="1" applyFont="1" applyFill="1" applyBorder="1" applyAlignment="1" applyProtection="1">
      <alignment horizontal="center" vertical="center"/>
    </xf>
    <xf numFmtId="49" fontId="18" fillId="0" borderId="49" xfId="0" applyNumberFormat="1" applyFont="1" applyFill="1" applyBorder="1" applyAlignment="1" applyProtection="1">
      <alignment horizontal="center" vertical="center"/>
    </xf>
    <xf numFmtId="49" fontId="18" fillId="0" borderId="81" xfId="0" applyNumberFormat="1" applyFont="1" applyFill="1" applyBorder="1" applyAlignment="1" applyProtection="1">
      <alignment horizontal="center" vertical="center"/>
    </xf>
    <xf numFmtId="49" fontId="56" fillId="0" borderId="82" xfId="0" applyNumberFormat="1" applyFont="1" applyFill="1" applyBorder="1" applyAlignment="1" applyProtection="1">
      <alignment horizontal="center" vertical="center"/>
      <protection locked="0"/>
    </xf>
    <xf numFmtId="49" fontId="56" fillId="0" borderId="22" xfId="0" applyNumberFormat="1" applyFont="1" applyFill="1" applyBorder="1" applyAlignment="1" applyProtection="1">
      <alignment horizontal="center" vertical="center"/>
      <protection locked="0"/>
    </xf>
    <xf numFmtId="49" fontId="56" fillId="0" borderId="21" xfId="0" applyNumberFormat="1" applyFont="1" applyFill="1" applyBorder="1" applyAlignment="1" applyProtection="1">
      <alignment horizontal="center" vertical="center"/>
      <protection locked="0"/>
    </xf>
    <xf numFmtId="49" fontId="56" fillId="0" borderId="78" xfId="0" applyNumberFormat="1" applyFont="1" applyFill="1" applyBorder="1" applyAlignment="1" applyProtection="1">
      <alignment horizontal="center" vertical="center"/>
      <protection locked="0"/>
    </xf>
    <xf numFmtId="49" fontId="56" fillId="0" borderId="0" xfId="0" applyNumberFormat="1" applyFont="1" applyFill="1" applyBorder="1" applyAlignment="1" applyProtection="1">
      <alignment horizontal="center" vertical="center"/>
      <protection locked="0"/>
    </xf>
    <xf numFmtId="49" fontId="56" fillId="0" borderId="79" xfId="0" applyNumberFormat="1" applyFont="1" applyFill="1" applyBorder="1" applyAlignment="1" applyProtection="1">
      <alignment horizontal="center" vertical="center"/>
      <protection locked="0"/>
    </xf>
    <xf numFmtId="49" fontId="56" fillId="0" borderId="80" xfId="0" applyNumberFormat="1" applyFont="1" applyFill="1" applyBorder="1" applyAlignment="1" applyProtection="1">
      <alignment horizontal="center" vertical="center"/>
      <protection locked="0"/>
    </xf>
    <xf numFmtId="49" fontId="56" fillId="0" borderId="49" xfId="0" applyNumberFormat="1" applyFont="1" applyFill="1" applyBorder="1" applyAlignment="1" applyProtection="1">
      <alignment horizontal="center" vertical="center"/>
      <protection locked="0"/>
    </xf>
    <xf numFmtId="49" fontId="56" fillId="0" borderId="81" xfId="0" applyNumberFormat="1" applyFont="1" applyFill="1" applyBorder="1" applyAlignment="1" applyProtection="1">
      <alignment horizontal="center" vertical="center"/>
      <protection locked="0"/>
    </xf>
    <xf numFmtId="49" fontId="16" fillId="0" borderId="82" xfId="0" applyNumberFormat="1" applyFont="1" applyFill="1" applyBorder="1" applyAlignment="1" applyProtection="1">
      <alignment horizontal="center" vertical="center" wrapText="1"/>
      <protection locked="0"/>
    </xf>
    <xf numFmtId="49" fontId="16" fillId="0" borderId="22" xfId="0" applyNumberFormat="1" applyFont="1" applyFill="1" applyBorder="1" applyAlignment="1" applyProtection="1">
      <alignment horizontal="center" vertical="center" wrapText="1"/>
      <protection locked="0"/>
    </xf>
    <xf numFmtId="49" fontId="16" fillId="0" borderId="83" xfId="0" applyNumberFormat="1" applyFont="1" applyFill="1" applyBorder="1" applyAlignment="1" applyProtection="1">
      <alignment horizontal="center" vertical="center" wrapText="1"/>
      <protection locked="0"/>
    </xf>
    <xf numFmtId="49" fontId="16" fillId="0" borderId="78" xfId="0" applyNumberFormat="1" applyFont="1" applyFill="1" applyBorder="1" applyAlignment="1" applyProtection="1">
      <alignment horizontal="center" vertical="center" wrapText="1"/>
      <protection locked="0"/>
    </xf>
    <xf numFmtId="49" fontId="16" fillId="0" borderId="0" xfId="0" applyNumberFormat="1" applyFont="1" applyFill="1" applyBorder="1" applyAlignment="1" applyProtection="1">
      <alignment horizontal="center" vertical="center" wrapText="1"/>
      <protection locked="0"/>
    </xf>
    <xf numFmtId="49" fontId="16" fillId="0" borderId="86" xfId="0" applyNumberFormat="1" applyFont="1" applyFill="1" applyBorder="1" applyAlignment="1" applyProtection="1">
      <alignment horizontal="center" vertical="center" wrapText="1"/>
      <protection locked="0"/>
    </xf>
    <xf numFmtId="49" fontId="16" fillId="0" borderId="54" xfId="0" applyNumberFormat="1" applyFont="1" applyFill="1" applyBorder="1" applyAlignment="1" applyProtection="1">
      <alignment horizontal="center" vertical="center" wrapText="1"/>
      <protection locked="0"/>
    </xf>
    <xf numFmtId="49" fontId="16" fillId="0" borderId="46" xfId="0" applyNumberFormat="1" applyFont="1" applyFill="1" applyBorder="1" applyAlignment="1" applyProtection="1">
      <alignment horizontal="center" vertical="center" wrapText="1"/>
      <protection locked="0"/>
    </xf>
    <xf numFmtId="49" fontId="16" fillId="0" borderId="114" xfId="0" applyNumberFormat="1" applyFont="1" applyFill="1" applyBorder="1" applyAlignment="1" applyProtection="1">
      <alignment horizontal="center" vertical="center" wrapText="1"/>
      <protection locked="0"/>
    </xf>
    <xf numFmtId="0" fontId="8" fillId="0" borderId="26" xfId="0" applyFont="1" applyBorder="1" applyAlignment="1">
      <alignment horizontal="center" vertical="center"/>
    </xf>
    <xf numFmtId="49" fontId="18" fillId="0" borderId="87" xfId="0" applyNumberFormat="1" applyFont="1" applyFill="1" applyBorder="1" applyAlignment="1" applyProtection="1">
      <alignment horizontal="center" vertical="center"/>
    </xf>
    <xf numFmtId="49" fontId="18" fillId="0" borderId="25" xfId="0" applyNumberFormat="1" applyFont="1" applyFill="1" applyBorder="1" applyAlignment="1" applyProtection="1">
      <alignment horizontal="center" vertical="center"/>
    </xf>
    <xf numFmtId="49" fontId="18" fillId="0" borderId="62" xfId="0" applyNumberFormat="1" applyFont="1" applyFill="1" applyBorder="1" applyAlignment="1" applyProtection="1">
      <alignment horizontal="center" vertical="center"/>
    </xf>
    <xf numFmtId="49" fontId="24" fillId="0" borderId="101" xfId="0" applyNumberFormat="1" applyFont="1" applyFill="1" applyBorder="1" applyAlignment="1" applyProtection="1">
      <alignment horizontal="center" vertical="center"/>
      <protection locked="0"/>
    </xf>
    <xf numFmtId="49" fontId="18" fillId="0" borderId="78" xfId="0" applyNumberFormat="1" applyFont="1" applyFill="1" applyBorder="1" applyAlignment="1" applyProtection="1">
      <alignment horizontal="center" vertical="center" wrapText="1"/>
      <protection locked="0"/>
    </xf>
    <xf numFmtId="49" fontId="18" fillId="0" borderId="0" xfId="0" applyNumberFormat="1" applyFont="1" applyFill="1" applyBorder="1" applyAlignment="1" applyProtection="1">
      <alignment horizontal="center" vertical="center" wrapText="1"/>
      <protection locked="0"/>
    </xf>
    <xf numFmtId="49" fontId="18" fillId="0" borderId="80" xfId="0" applyNumberFormat="1" applyFont="1" applyFill="1" applyBorder="1" applyAlignment="1" applyProtection="1">
      <alignment horizontal="center" vertical="center" wrapText="1"/>
      <protection locked="0"/>
    </xf>
    <xf numFmtId="49" fontId="18" fillId="0" borderId="49" xfId="0" applyNumberFormat="1" applyFont="1" applyFill="1" applyBorder="1" applyAlignment="1" applyProtection="1">
      <alignment horizontal="center" vertical="center" wrapText="1"/>
      <protection locked="0"/>
    </xf>
    <xf numFmtId="49" fontId="24" fillId="0" borderId="0" xfId="0" applyNumberFormat="1" applyFont="1" applyFill="1" applyBorder="1" applyAlignment="1" applyProtection="1">
      <alignment horizontal="center" vertical="center" shrinkToFit="1"/>
      <protection locked="0"/>
    </xf>
    <xf numFmtId="49" fontId="24" fillId="0" borderId="49" xfId="0" applyNumberFormat="1" applyFont="1" applyFill="1" applyBorder="1" applyAlignment="1" applyProtection="1">
      <alignment horizontal="center" vertical="center" shrinkToFit="1"/>
      <protection locked="0"/>
    </xf>
    <xf numFmtId="49" fontId="18" fillId="0" borderId="0" xfId="0" applyNumberFormat="1" applyFont="1" applyFill="1" applyBorder="1" applyAlignment="1" applyProtection="1">
      <alignment horizontal="center" vertical="center" shrinkToFit="1"/>
    </xf>
    <xf numFmtId="49" fontId="18" fillId="0" borderId="49" xfId="0" applyNumberFormat="1" applyFont="1" applyFill="1" applyBorder="1" applyAlignment="1" applyProtection="1">
      <alignment horizontal="center" vertical="center" shrinkToFit="1"/>
    </xf>
    <xf numFmtId="0" fontId="18" fillId="0" borderId="0" xfId="0" applyNumberFormat="1" applyFont="1" applyFill="1" applyBorder="1" applyAlignment="1" applyProtection="1">
      <alignment horizontal="center" vertical="center" shrinkToFit="1"/>
    </xf>
    <xf numFmtId="0" fontId="18" fillId="0" borderId="49" xfId="0" applyNumberFormat="1" applyFont="1" applyFill="1" applyBorder="1" applyAlignment="1" applyProtection="1">
      <alignment horizontal="center" vertical="center" shrinkToFit="1"/>
    </xf>
    <xf numFmtId="178" fontId="24" fillId="0" borderId="0" xfId="0" applyNumberFormat="1" applyFont="1" applyBorder="1" applyAlignment="1" applyProtection="1">
      <alignment horizontal="center" vertical="center" shrinkToFit="1"/>
      <protection locked="0"/>
    </xf>
    <xf numFmtId="178" fontId="24" fillId="0" borderId="49" xfId="0" applyNumberFormat="1" applyFont="1" applyBorder="1" applyAlignment="1" applyProtection="1">
      <alignment horizontal="center" vertical="center" shrinkToFit="1"/>
      <protection locked="0"/>
    </xf>
    <xf numFmtId="49" fontId="24" fillId="0" borderId="64" xfId="0" applyNumberFormat="1" applyFont="1" applyFill="1" applyBorder="1" applyAlignment="1" applyProtection="1">
      <alignment horizontal="left" vertical="center"/>
      <protection locked="0"/>
    </xf>
    <xf numFmtId="49" fontId="24" fillId="0" borderId="25" xfId="0" applyNumberFormat="1" applyFont="1" applyFill="1" applyBorder="1" applyAlignment="1" applyProtection="1">
      <alignment horizontal="left" vertical="center"/>
      <protection locked="0"/>
    </xf>
    <xf numFmtId="49" fontId="24" fillId="0" borderId="62" xfId="0" applyNumberFormat="1" applyFont="1" applyFill="1" applyBorder="1" applyAlignment="1" applyProtection="1">
      <alignment horizontal="left" vertical="center"/>
      <protection locked="0"/>
    </xf>
    <xf numFmtId="49" fontId="24" fillId="0" borderId="54" xfId="0" applyNumberFormat="1" applyFont="1" applyFill="1" applyBorder="1" applyAlignment="1" applyProtection="1">
      <alignment horizontal="left" vertical="center"/>
      <protection locked="0"/>
    </xf>
    <xf numFmtId="49" fontId="24" fillId="0" borderId="46" xfId="0" applyNumberFormat="1" applyFont="1" applyFill="1" applyBorder="1" applyAlignment="1" applyProtection="1">
      <alignment horizontal="left" vertical="center"/>
      <protection locked="0"/>
    </xf>
    <xf numFmtId="49" fontId="24" fillId="0" borderId="52" xfId="0" applyNumberFormat="1" applyFont="1" applyFill="1" applyBorder="1" applyAlignment="1" applyProtection="1">
      <alignment horizontal="left" vertical="center"/>
      <protection locked="0"/>
    </xf>
    <xf numFmtId="49" fontId="27" fillId="0" borderId="0" xfId="0" applyNumberFormat="1" applyFont="1" applyFill="1" applyBorder="1" applyAlignment="1" applyProtection="1">
      <alignment horizontal="center" vertical="center"/>
    </xf>
    <xf numFmtId="49" fontId="27" fillId="0" borderId="79" xfId="0" applyNumberFormat="1" applyFont="1" applyFill="1" applyBorder="1" applyAlignment="1" applyProtection="1">
      <alignment horizontal="center" vertical="center"/>
    </xf>
    <xf numFmtId="0" fontId="8" fillId="0" borderId="64" xfId="0" applyFont="1" applyBorder="1" applyAlignment="1" applyProtection="1">
      <alignment horizontal="center" vertical="center"/>
    </xf>
    <xf numFmtId="0" fontId="8" fillId="0" borderId="25" xfId="0" applyFont="1" applyBorder="1" applyAlignment="1" applyProtection="1">
      <alignment horizontal="center" vertical="center"/>
    </xf>
    <xf numFmtId="0" fontId="8" fillId="0" borderId="104" xfId="0" applyFont="1" applyBorder="1" applyAlignment="1" applyProtection="1">
      <alignment horizontal="center" vertical="center"/>
    </xf>
    <xf numFmtId="0" fontId="8" fillId="0" borderId="25" xfId="0" applyFont="1" applyBorder="1" applyAlignment="1" applyProtection="1">
      <alignment horizontal="left" vertical="center"/>
    </xf>
    <xf numFmtId="0" fontId="8" fillId="0" borderId="62" xfId="0" applyFont="1" applyBorder="1" applyAlignment="1" applyProtection="1">
      <alignment horizontal="left" vertical="center"/>
    </xf>
    <xf numFmtId="0" fontId="8" fillId="0" borderId="0" xfId="0" applyFont="1" applyBorder="1" applyAlignment="1" applyProtection="1">
      <alignment horizontal="center" vertical="center"/>
    </xf>
    <xf numFmtId="0" fontId="8" fillId="0" borderId="111" xfId="0" applyFont="1" applyBorder="1" applyAlignment="1" applyProtection="1">
      <alignment horizontal="center" vertical="center"/>
    </xf>
    <xf numFmtId="0" fontId="8" fillId="0" borderId="130" xfId="0" applyFont="1" applyBorder="1" applyAlignment="1" applyProtection="1">
      <alignment horizontal="left" vertical="center" shrinkToFit="1"/>
      <protection locked="0"/>
    </xf>
    <xf numFmtId="0" fontId="8" fillId="0" borderId="131" xfId="0" applyFont="1" applyBorder="1" applyAlignment="1" applyProtection="1">
      <alignment horizontal="left" vertical="center" shrinkToFit="1"/>
      <protection locked="0"/>
    </xf>
    <xf numFmtId="0" fontId="8" fillId="0" borderId="35" xfId="0" applyFont="1" applyBorder="1" applyAlignment="1" applyProtection="1">
      <alignment horizontal="left" vertical="center" shrinkToFit="1"/>
      <protection locked="0"/>
    </xf>
    <xf numFmtId="0" fontId="8" fillId="0" borderId="34" xfId="0" applyFont="1" applyBorder="1" applyAlignment="1" applyProtection="1">
      <alignment horizontal="left" vertical="center" shrinkToFit="1"/>
      <protection locked="0"/>
    </xf>
    <xf numFmtId="0" fontId="16" fillId="4" borderId="142" xfId="0" applyFont="1" applyFill="1" applyBorder="1" applyAlignment="1" applyProtection="1">
      <alignment horizontal="center" vertical="center"/>
      <protection locked="0"/>
    </xf>
    <xf numFmtId="0" fontId="17" fillId="0" borderId="142" xfId="0" applyFont="1" applyFill="1" applyBorder="1" applyAlignment="1" applyProtection="1">
      <alignment horizontal="center" vertical="center"/>
      <protection locked="0"/>
    </xf>
    <xf numFmtId="0" fontId="16" fillId="0" borderId="142" xfId="0" applyFont="1" applyFill="1" applyBorder="1" applyAlignment="1" applyProtection="1">
      <alignment horizontal="center" vertical="center"/>
    </xf>
    <xf numFmtId="0" fontId="12" fillId="0" borderId="142" xfId="0" applyFont="1" applyFill="1" applyBorder="1" applyAlignment="1" applyProtection="1">
      <alignment horizontal="center" vertical="center"/>
    </xf>
    <xf numFmtId="0" fontId="29" fillId="0" borderId="0" xfId="3" applyFont="1" applyBorder="1" applyAlignment="1">
      <alignment horizontal="left" vertical="center"/>
    </xf>
    <xf numFmtId="0" fontId="16" fillId="0" borderId="70" xfId="3" applyFont="1" applyBorder="1" applyAlignment="1">
      <alignment horizontal="left" vertical="center" wrapText="1"/>
    </xf>
    <xf numFmtId="0" fontId="16" fillId="0" borderId="27" xfId="3" applyFont="1" applyBorder="1" applyAlignment="1">
      <alignment horizontal="left" vertical="center" wrapText="1"/>
    </xf>
    <xf numFmtId="0" fontId="12" fillId="3" borderId="64" xfId="3" applyFont="1" applyFill="1" applyBorder="1" applyAlignment="1">
      <alignment horizontal="center" vertical="center" wrapText="1"/>
    </xf>
    <xf numFmtId="0" fontId="12" fillId="3" borderId="80" xfId="3" applyFont="1" applyFill="1" applyBorder="1" applyAlignment="1">
      <alignment horizontal="center" vertical="center" wrapText="1"/>
    </xf>
    <xf numFmtId="0" fontId="16" fillId="3" borderId="172" xfId="3" applyFont="1" applyFill="1" applyBorder="1" applyAlignment="1">
      <alignment horizontal="center" vertical="center" wrapText="1" shrinkToFit="1"/>
    </xf>
    <xf numFmtId="0" fontId="16" fillId="3" borderId="171" xfId="3" applyFont="1" applyFill="1" applyBorder="1" applyAlignment="1">
      <alignment horizontal="center" vertical="center" wrapText="1" shrinkToFit="1"/>
    </xf>
    <xf numFmtId="0" fontId="63" fillId="0" borderId="26" xfId="3" applyFont="1" applyBorder="1" applyAlignment="1">
      <alignment horizontal="left" vertical="top" wrapText="1"/>
    </xf>
    <xf numFmtId="0" fontId="31" fillId="0" borderId="64" xfId="0" applyFont="1" applyFill="1" applyBorder="1" applyAlignment="1">
      <alignment horizontal="center" vertical="center" wrapText="1"/>
    </xf>
    <xf numFmtId="0" fontId="31" fillId="0" borderId="25" xfId="0" applyFont="1" applyFill="1" applyBorder="1" applyAlignment="1">
      <alignment horizontal="center" vertical="center" wrapText="1"/>
    </xf>
    <xf numFmtId="0" fontId="31" fillId="0" borderId="62" xfId="0" applyFont="1" applyFill="1" applyBorder="1" applyAlignment="1">
      <alignment horizontal="center" vertical="center" wrapText="1"/>
    </xf>
    <xf numFmtId="0" fontId="31" fillId="0" borderId="78" xfId="0" applyFont="1" applyFill="1" applyBorder="1" applyAlignment="1">
      <alignment horizontal="center" vertical="center" wrapText="1"/>
    </xf>
    <xf numFmtId="0" fontId="31" fillId="0" borderId="0" xfId="0" applyFont="1" applyFill="1" applyBorder="1" applyAlignment="1">
      <alignment horizontal="center" vertical="center" wrapText="1"/>
    </xf>
    <xf numFmtId="0" fontId="31" fillId="0" borderId="79" xfId="0" applyFont="1" applyFill="1" applyBorder="1" applyAlignment="1">
      <alignment horizontal="center" vertical="center" wrapText="1"/>
    </xf>
    <xf numFmtId="0" fontId="16" fillId="0" borderId="64" xfId="0" applyFont="1" applyFill="1" applyBorder="1" applyAlignment="1" applyProtection="1">
      <alignment horizontal="center" vertical="center"/>
    </xf>
    <xf numFmtId="0" fontId="16" fillId="0" borderId="25" xfId="0" applyFont="1" applyFill="1" applyBorder="1" applyAlignment="1" applyProtection="1">
      <alignment horizontal="center" vertical="center"/>
    </xf>
    <xf numFmtId="0" fontId="16" fillId="0" borderId="78" xfId="0" applyFont="1" applyFill="1" applyBorder="1" applyAlignment="1" applyProtection="1">
      <alignment horizontal="center" vertical="center"/>
    </xf>
    <xf numFmtId="0" fontId="16" fillId="0" borderId="0" xfId="0" applyFont="1" applyFill="1" applyBorder="1" applyAlignment="1" applyProtection="1">
      <alignment horizontal="center" vertical="center"/>
    </xf>
    <xf numFmtId="0" fontId="16" fillId="0" borderId="80" xfId="0" applyFont="1" applyFill="1" applyBorder="1" applyAlignment="1" applyProtection="1">
      <alignment horizontal="center" vertical="center"/>
    </xf>
    <xf numFmtId="0" fontId="16" fillId="0" borderId="49" xfId="0" applyFont="1" applyFill="1" applyBorder="1" applyAlignment="1" applyProtection="1">
      <alignment horizontal="center" vertical="center"/>
    </xf>
    <xf numFmtId="0" fontId="21" fillId="0" borderId="151" xfId="0" applyFont="1" applyFill="1" applyBorder="1" applyAlignment="1">
      <alignment horizontal="left" vertical="top"/>
    </xf>
    <xf numFmtId="0" fontId="21" fillId="0" borderId="129" xfId="0" applyFont="1" applyFill="1" applyBorder="1" applyAlignment="1">
      <alignment horizontal="left" vertical="top"/>
    </xf>
    <xf numFmtId="0" fontId="21" fillId="0" borderId="130" xfId="0" applyFont="1" applyFill="1" applyBorder="1" applyAlignment="1">
      <alignment horizontal="left" vertical="top"/>
    </xf>
    <xf numFmtId="0" fontId="21" fillId="0" borderId="106" xfId="0" applyFont="1" applyFill="1" applyBorder="1" applyAlignment="1">
      <alignment horizontal="left" vertical="top"/>
    </xf>
    <xf numFmtId="0" fontId="21" fillId="0" borderId="0" xfId="0" applyFont="1" applyFill="1" applyBorder="1" applyAlignment="1">
      <alignment horizontal="left" vertical="top"/>
    </xf>
    <xf numFmtId="0" fontId="21" fillId="0" borderId="111" xfId="0" applyFont="1" applyFill="1" applyBorder="1" applyAlignment="1">
      <alignment horizontal="left" vertical="top"/>
    </xf>
    <xf numFmtId="0" fontId="21" fillId="0" borderId="152" xfId="0" applyFont="1" applyFill="1" applyBorder="1" applyAlignment="1">
      <alignment horizontal="left" vertical="top"/>
    </xf>
    <xf numFmtId="0" fontId="21" fillId="0" borderId="153" xfId="0" applyFont="1" applyFill="1" applyBorder="1" applyAlignment="1">
      <alignment horizontal="left" vertical="top"/>
    </xf>
    <xf numFmtId="0" fontId="21" fillId="0" borderId="154" xfId="0" applyFont="1" applyFill="1" applyBorder="1" applyAlignment="1">
      <alignment horizontal="left" vertical="top"/>
    </xf>
    <xf numFmtId="0" fontId="16" fillId="0" borderId="0" xfId="0" applyFont="1" applyFill="1" applyBorder="1" applyAlignment="1">
      <alignment horizontal="center" vertical="center"/>
    </xf>
    <xf numFmtId="0" fontId="16" fillId="0" borderId="0" xfId="0" applyFont="1" applyFill="1" applyBorder="1" applyAlignment="1" applyProtection="1">
      <alignment horizontal="center" vertical="center"/>
      <protection locked="0"/>
    </xf>
    <xf numFmtId="0" fontId="31" fillId="0" borderId="80" xfId="0" applyFont="1" applyFill="1" applyBorder="1" applyAlignment="1">
      <alignment horizontal="center" vertical="center" wrapText="1"/>
    </xf>
    <xf numFmtId="0" fontId="31" fillId="0" borderId="49" xfId="0" applyFont="1" applyFill="1" applyBorder="1" applyAlignment="1">
      <alignment horizontal="center" vertical="center" wrapText="1"/>
    </xf>
    <xf numFmtId="0" fontId="31" fillId="0" borderId="81" xfId="0" applyFont="1" applyFill="1" applyBorder="1" applyAlignment="1">
      <alignment horizontal="center" vertical="center" wrapText="1"/>
    </xf>
    <xf numFmtId="0" fontId="16" fillId="0" borderId="64" xfId="0" applyFont="1" applyFill="1" applyBorder="1" applyAlignment="1" applyProtection="1">
      <alignment horizontal="left" vertical="center"/>
      <protection locked="0"/>
    </xf>
    <xf numFmtId="0" fontId="16" fillId="0" borderId="25" xfId="0" applyFont="1" applyFill="1" applyBorder="1" applyAlignment="1" applyProtection="1">
      <alignment horizontal="left" vertical="center"/>
      <protection locked="0"/>
    </xf>
    <xf numFmtId="0" fontId="16" fillId="0" borderId="62" xfId="0" applyFont="1" applyFill="1" applyBorder="1" applyAlignment="1" applyProtection="1">
      <alignment horizontal="left" vertical="center"/>
      <protection locked="0"/>
    </xf>
    <xf numFmtId="0" fontId="16" fillId="0" borderId="78" xfId="0" applyFont="1" applyFill="1" applyBorder="1" applyAlignment="1" applyProtection="1">
      <alignment horizontal="left" vertical="center"/>
      <protection locked="0"/>
    </xf>
    <xf numFmtId="0" fontId="16" fillId="0" borderId="0" xfId="0" applyFont="1" applyFill="1" applyBorder="1" applyAlignment="1" applyProtection="1">
      <alignment horizontal="left" vertical="center"/>
      <protection locked="0"/>
    </xf>
    <xf numFmtId="0" fontId="16" fillId="0" borderId="79" xfId="0" applyFont="1" applyFill="1" applyBorder="1" applyAlignment="1" applyProtection="1">
      <alignment horizontal="left" vertical="center"/>
      <protection locked="0"/>
    </xf>
    <xf numFmtId="0" fontId="16" fillId="0" borderId="80" xfId="0" applyFont="1" applyFill="1" applyBorder="1" applyAlignment="1" applyProtection="1">
      <alignment horizontal="left" vertical="center"/>
      <protection locked="0"/>
    </xf>
    <xf numFmtId="0" fontId="16" fillId="0" borderId="49" xfId="0" applyFont="1" applyFill="1" applyBorder="1" applyAlignment="1" applyProtection="1">
      <alignment horizontal="left" vertical="center"/>
      <protection locked="0"/>
    </xf>
    <xf numFmtId="0" fontId="16" fillId="0" borderId="81" xfId="0" applyFont="1" applyFill="1" applyBorder="1" applyAlignment="1" applyProtection="1">
      <alignment horizontal="left" vertical="center"/>
      <protection locked="0"/>
    </xf>
    <xf numFmtId="0" fontId="16" fillId="0" borderId="0" xfId="0" applyFont="1" applyFill="1" applyAlignment="1">
      <alignment horizontal="left" vertical="top" wrapText="1"/>
    </xf>
    <xf numFmtId="0" fontId="16" fillId="0" borderId="25" xfId="0" applyFont="1" applyFill="1" applyBorder="1" applyAlignment="1" applyProtection="1">
      <alignment horizontal="center" vertical="center"/>
      <protection locked="0"/>
    </xf>
    <xf numFmtId="0" fontId="16" fillId="0" borderId="0" xfId="0" applyFont="1" applyFill="1" applyBorder="1" applyAlignment="1" applyProtection="1">
      <alignment horizontal="center" vertical="center" shrinkToFit="1"/>
    </xf>
    <xf numFmtId="0" fontId="16" fillId="0" borderId="49" xfId="0" applyFont="1" applyFill="1" applyBorder="1" applyAlignment="1" applyProtection="1">
      <alignment horizontal="center" vertical="center"/>
      <protection locked="0"/>
    </xf>
    <xf numFmtId="0" fontId="16" fillId="0" borderId="25" xfId="0" applyFont="1" applyFill="1" applyBorder="1" applyAlignment="1" applyProtection="1">
      <alignment horizontal="center" vertical="center" shrinkToFit="1"/>
    </xf>
    <xf numFmtId="0" fontId="16" fillId="0" borderId="49" xfId="0" applyFont="1" applyFill="1" applyBorder="1" applyAlignment="1" applyProtection="1">
      <alignment horizontal="center" vertical="center" shrinkToFit="1"/>
    </xf>
    <xf numFmtId="0" fontId="16" fillId="0" borderId="26" xfId="0" applyFont="1" applyFill="1" applyBorder="1" applyAlignment="1" applyProtection="1">
      <alignment horizontal="center" vertical="center"/>
    </xf>
    <xf numFmtId="180" fontId="16" fillId="0" borderId="31" xfId="0" applyNumberFormat="1" applyFont="1" applyFill="1" applyBorder="1" applyAlignment="1" applyProtection="1">
      <alignment horizontal="center" vertical="center"/>
      <protection locked="0"/>
    </xf>
    <xf numFmtId="180" fontId="16" fillId="0" borderId="29" xfId="0" applyNumberFormat="1" applyFont="1" applyFill="1" applyBorder="1" applyAlignment="1" applyProtection="1">
      <alignment horizontal="center" vertical="center"/>
      <protection locked="0"/>
    </xf>
    <xf numFmtId="180" fontId="16" fillId="0" borderId="28" xfId="0" applyNumberFormat="1" applyFont="1" applyFill="1" applyBorder="1" applyAlignment="1" applyProtection="1">
      <alignment horizontal="center" vertical="center"/>
      <protection locked="0"/>
    </xf>
    <xf numFmtId="180" fontId="16" fillId="0" borderId="26" xfId="0" applyNumberFormat="1" applyFont="1" applyFill="1" applyBorder="1" applyAlignment="1" applyProtection="1">
      <alignment horizontal="center" vertical="center"/>
    </xf>
    <xf numFmtId="180" fontId="16" fillId="0" borderId="30" xfId="0" applyNumberFormat="1" applyFont="1" applyFill="1" applyBorder="1" applyAlignment="1" applyProtection="1">
      <alignment horizontal="center" vertical="center"/>
      <protection locked="0"/>
    </xf>
    <xf numFmtId="180" fontId="16" fillId="0" borderId="65" xfId="0" applyNumberFormat="1" applyFont="1" applyFill="1" applyBorder="1" applyAlignment="1" applyProtection="1">
      <alignment horizontal="center" vertical="center"/>
    </xf>
    <xf numFmtId="0" fontId="16" fillId="0" borderId="0" xfId="0" applyFont="1" applyFill="1" applyBorder="1" applyAlignment="1" applyProtection="1">
      <alignment horizontal="center" vertical="center" shrinkToFit="1"/>
      <protection locked="0"/>
    </xf>
    <xf numFmtId="0" fontId="16" fillId="0" borderId="31" xfId="0" applyFont="1" applyFill="1" applyBorder="1" applyAlignment="1" applyProtection="1">
      <alignment horizontal="center" vertical="center"/>
    </xf>
    <xf numFmtId="0" fontId="16" fillId="0" borderId="29" xfId="0" applyFont="1" applyFill="1" applyBorder="1" applyAlignment="1" applyProtection="1">
      <alignment horizontal="center" vertical="center"/>
    </xf>
    <xf numFmtId="0" fontId="16" fillId="0" borderId="28" xfId="0" applyFont="1" applyFill="1" applyBorder="1" applyAlignment="1" applyProtection="1">
      <alignment horizontal="center" vertical="center"/>
    </xf>
    <xf numFmtId="0" fontId="16" fillId="0" borderId="30" xfId="0" applyFont="1" applyFill="1" applyBorder="1" applyAlignment="1" applyProtection="1">
      <alignment horizontal="center" vertical="center"/>
    </xf>
    <xf numFmtId="0" fontId="31" fillId="0" borderId="64" xfId="0" applyFont="1" applyFill="1" applyBorder="1" applyAlignment="1" applyProtection="1">
      <alignment horizontal="center" vertical="center" wrapText="1"/>
    </xf>
    <xf numFmtId="0" fontId="31" fillId="0" borderId="25" xfId="0" applyFont="1" applyFill="1" applyBorder="1" applyAlignment="1" applyProtection="1">
      <alignment horizontal="center" vertical="center" wrapText="1"/>
    </xf>
    <xf numFmtId="0" fontId="31" fillId="0" borderId="62" xfId="0" applyFont="1" applyFill="1" applyBorder="1" applyAlignment="1" applyProtection="1">
      <alignment horizontal="center" vertical="center" wrapText="1"/>
    </xf>
    <xf numFmtId="0" fontId="31" fillId="0" borderId="78" xfId="0" applyFont="1" applyFill="1" applyBorder="1" applyAlignment="1" applyProtection="1">
      <alignment horizontal="center" vertical="center" wrapText="1"/>
    </xf>
    <xf numFmtId="0" fontId="31" fillId="0" borderId="0" xfId="0" applyFont="1" applyFill="1" applyBorder="1" applyAlignment="1" applyProtection="1">
      <alignment horizontal="center" vertical="center" wrapText="1"/>
    </xf>
    <xf numFmtId="0" fontId="31" fillId="0" borderId="79" xfId="0" applyFont="1" applyFill="1" applyBorder="1" applyAlignment="1" applyProtection="1">
      <alignment horizontal="center" vertical="center" wrapText="1"/>
    </xf>
    <xf numFmtId="0" fontId="31" fillId="0" borderId="80" xfId="0" applyFont="1" applyFill="1" applyBorder="1" applyAlignment="1" applyProtection="1">
      <alignment horizontal="center" vertical="center" wrapText="1"/>
    </xf>
    <xf numFmtId="0" fontId="31" fillId="0" borderId="49" xfId="0" applyFont="1" applyFill="1" applyBorder="1" applyAlignment="1" applyProtection="1">
      <alignment horizontal="center" vertical="center" wrapText="1"/>
    </xf>
    <xf numFmtId="0" fontId="31" fillId="0" borderId="81" xfId="0" applyFont="1" applyFill="1" applyBorder="1" applyAlignment="1" applyProtection="1">
      <alignment horizontal="center" vertical="center" wrapText="1"/>
    </xf>
    <xf numFmtId="0" fontId="16" fillId="0" borderId="25" xfId="0" applyFont="1" applyFill="1" applyBorder="1" applyAlignment="1" applyProtection="1">
      <alignment horizontal="center" vertical="center" shrinkToFit="1"/>
      <protection locked="0"/>
    </xf>
    <xf numFmtId="0" fontId="16" fillId="0" borderId="49" xfId="0" applyFont="1" applyFill="1" applyBorder="1" applyAlignment="1" applyProtection="1">
      <alignment horizontal="center" vertical="center" shrinkToFit="1"/>
      <protection locked="0"/>
    </xf>
    <xf numFmtId="0" fontId="14" fillId="0" borderId="0" xfId="0" applyFont="1" applyFill="1" applyAlignment="1">
      <alignment horizontal="center" vertical="center"/>
    </xf>
    <xf numFmtId="0" fontId="14" fillId="0" borderId="49" xfId="0" applyFont="1" applyFill="1" applyBorder="1" applyAlignment="1">
      <alignment horizontal="center" vertical="center"/>
    </xf>
    <xf numFmtId="0" fontId="28" fillId="0" borderId="0" xfId="0" applyFont="1" applyFill="1" applyAlignment="1">
      <alignment horizontal="center" vertical="top" wrapText="1"/>
    </xf>
    <xf numFmtId="0" fontId="69" fillId="0" borderId="142" xfId="0" applyFont="1" applyBorder="1" applyAlignment="1">
      <alignment horizontal="center" vertical="center"/>
    </xf>
    <xf numFmtId="0" fontId="69" fillId="0" borderId="205" xfId="0" applyFont="1" applyBorder="1" applyAlignment="1">
      <alignment horizontal="center" vertical="center"/>
    </xf>
    <xf numFmtId="0" fontId="74" fillId="7" borderId="0" xfId="0" applyFont="1" applyFill="1" applyBorder="1" applyAlignment="1">
      <alignment horizontal="center" vertical="center"/>
    </xf>
    <xf numFmtId="0" fontId="74" fillId="7" borderId="46" xfId="0" applyFont="1" applyFill="1" applyBorder="1" applyAlignment="1">
      <alignment horizontal="center" vertical="center"/>
    </xf>
    <xf numFmtId="0" fontId="69" fillId="0" borderId="77" xfId="0" applyFont="1" applyBorder="1" applyAlignment="1">
      <alignment horizontal="center" vertical="center"/>
    </xf>
    <xf numFmtId="0" fontId="69" fillId="0" borderId="232" xfId="0" applyFont="1" applyBorder="1" applyAlignment="1">
      <alignment horizontal="center" vertical="center"/>
    </xf>
    <xf numFmtId="0" fontId="71" fillId="7" borderId="106" xfId="0" applyFont="1" applyFill="1" applyBorder="1" applyAlignment="1">
      <alignment horizontal="center" vertical="center"/>
    </xf>
    <xf numFmtId="0" fontId="71" fillId="7" borderId="0" xfId="0" applyFont="1" applyFill="1" applyBorder="1" applyAlignment="1">
      <alignment horizontal="center" vertical="center"/>
    </xf>
    <xf numFmtId="0" fontId="71" fillId="7" borderId="117" xfId="0" applyFont="1" applyFill="1" applyBorder="1" applyAlignment="1">
      <alignment horizontal="center" vertical="center"/>
    </xf>
    <xf numFmtId="0" fontId="71" fillId="7" borderId="46" xfId="0" applyFont="1" applyFill="1" applyBorder="1" applyAlignment="1">
      <alignment horizontal="center" vertical="center"/>
    </xf>
    <xf numFmtId="0" fontId="69" fillId="0" borderId="207" xfId="0" applyFont="1" applyBorder="1" applyAlignment="1">
      <alignment horizontal="center" vertical="center"/>
    </xf>
    <xf numFmtId="0" fontId="69" fillId="0" borderId="72" xfId="0" applyFont="1" applyBorder="1" applyAlignment="1">
      <alignment horizontal="center" vertical="center"/>
    </xf>
    <xf numFmtId="0" fontId="69" fillId="0" borderId="163" xfId="0" applyFont="1" applyBorder="1" applyAlignment="1">
      <alignment horizontal="center" vertical="center"/>
    </xf>
    <xf numFmtId="0" fontId="69" fillId="0" borderId="206" xfId="0" applyFont="1" applyBorder="1" applyAlignment="1">
      <alignment horizontal="center" vertical="center"/>
    </xf>
    <xf numFmtId="0" fontId="69" fillId="0" borderId="204" xfId="0" applyFont="1" applyBorder="1" applyAlignment="1">
      <alignment horizontal="center" vertical="center"/>
    </xf>
    <xf numFmtId="0" fontId="69" fillId="0" borderId="164" xfId="0" applyFont="1" applyBorder="1" applyAlignment="1">
      <alignment horizontal="center" vertical="center"/>
    </xf>
    <xf numFmtId="0" fontId="68" fillId="0" borderId="0" xfId="0" applyFont="1" applyAlignment="1">
      <alignment horizontal="center" vertical="center"/>
    </xf>
    <xf numFmtId="0" fontId="66" fillId="0" borderId="49" xfId="0" applyFont="1" applyBorder="1" applyAlignment="1">
      <alignment horizontal="center" vertical="center"/>
    </xf>
    <xf numFmtId="0" fontId="66" fillId="0" borderId="70" xfId="0" applyFont="1" applyBorder="1" applyAlignment="1">
      <alignment horizontal="center" vertical="center"/>
    </xf>
    <xf numFmtId="0" fontId="66" fillId="0" borderId="0" xfId="0" applyFont="1" applyAlignment="1">
      <alignment horizontal="left" vertical="center" wrapText="1"/>
    </xf>
    <xf numFmtId="0" fontId="10" fillId="0" borderId="0" xfId="0" applyFont="1" applyAlignment="1">
      <alignment horizontal="left" vertical="center"/>
    </xf>
    <xf numFmtId="0" fontId="82" fillId="0" borderId="0" xfId="0" applyFont="1" applyAlignment="1">
      <alignment horizontal="center" vertical="center"/>
    </xf>
    <xf numFmtId="0" fontId="10" fillId="0" borderId="49" xfId="0" applyFont="1" applyBorder="1" applyAlignment="1">
      <alignment horizontal="left" vertical="center"/>
    </xf>
    <xf numFmtId="0" fontId="36" fillId="0" borderId="64" xfId="0" applyFont="1" applyBorder="1" applyAlignment="1">
      <alignment horizontal="left" vertical="top" wrapText="1"/>
    </xf>
    <xf numFmtId="0" fontId="15" fillId="0" borderId="25" xfId="0" applyFont="1" applyBorder="1" applyAlignment="1">
      <alignment horizontal="left" vertical="top"/>
    </xf>
    <xf numFmtId="0" fontId="15" fillId="0" borderId="62" xfId="0" applyFont="1" applyBorder="1" applyAlignment="1">
      <alignment horizontal="left" vertical="top"/>
    </xf>
    <xf numFmtId="0" fontId="15" fillId="0" borderId="78" xfId="0" applyFont="1" applyBorder="1" applyAlignment="1">
      <alignment horizontal="left" vertical="top"/>
    </xf>
    <xf numFmtId="0" fontId="15" fillId="0" borderId="0" xfId="0" applyFont="1" applyBorder="1" applyAlignment="1">
      <alignment horizontal="left" vertical="top"/>
    </xf>
    <xf numFmtId="0" fontId="15" fillId="0" borderId="79" xfId="0" applyFont="1" applyBorder="1" applyAlignment="1">
      <alignment horizontal="left" vertical="top"/>
    </xf>
    <xf numFmtId="0" fontId="15" fillId="0" borderId="80" xfId="0" applyFont="1" applyBorder="1" applyAlignment="1">
      <alignment horizontal="left" vertical="top"/>
    </xf>
    <xf numFmtId="0" fontId="15" fillId="0" borderId="49" xfId="0" applyFont="1" applyBorder="1" applyAlignment="1">
      <alignment horizontal="left" vertical="top"/>
    </xf>
    <xf numFmtId="0" fontId="15" fillId="0" borderId="81" xfId="0" applyFont="1" applyBorder="1" applyAlignment="1">
      <alignment horizontal="left" vertical="top"/>
    </xf>
    <xf numFmtId="0" fontId="0" fillId="0" borderId="26" xfId="0" applyBorder="1" applyAlignment="1">
      <alignment horizontal="center" vertical="center"/>
    </xf>
    <xf numFmtId="0" fontId="13" fillId="11" borderId="26" xfId="0" applyFont="1" applyFill="1" applyBorder="1" applyAlignment="1">
      <alignment horizontal="center" vertical="center"/>
    </xf>
    <xf numFmtId="0" fontId="65" fillId="11" borderId="26" xfId="0" applyFont="1" applyFill="1" applyBorder="1" applyAlignment="1">
      <alignment horizontal="center" vertical="center"/>
    </xf>
    <xf numFmtId="0" fontId="65" fillId="11" borderId="65" xfId="0" applyFont="1" applyFill="1" applyBorder="1" applyAlignment="1">
      <alignment horizontal="center" vertical="center"/>
    </xf>
    <xf numFmtId="0" fontId="65" fillId="11" borderId="47" xfId="0" applyFont="1" applyFill="1" applyBorder="1" applyAlignment="1">
      <alignment horizontal="center" vertical="center"/>
    </xf>
    <xf numFmtId="0" fontId="65" fillId="11" borderId="132" xfId="0" applyFont="1" applyFill="1" applyBorder="1" applyAlignment="1">
      <alignment horizontal="center" vertical="center"/>
    </xf>
    <xf numFmtId="0" fontId="65" fillId="11" borderId="64" xfId="0" applyFont="1" applyFill="1" applyBorder="1" applyAlignment="1">
      <alignment horizontal="center" vertical="center" wrapText="1"/>
    </xf>
    <xf numFmtId="0" fontId="65" fillId="11" borderId="62" xfId="0" applyFont="1" applyFill="1" applyBorder="1" applyAlignment="1">
      <alignment horizontal="center" vertical="center" wrapText="1"/>
    </xf>
    <xf numFmtId="0" fontId="65" fillId="11" borderId="78" xfId="0" applyFont="1" applyFill="1" applyBorder="1" applyAlignment="1">
      <alignment horizontal="center" vertical="center" wrapText="1"/>
    </xf>
    <xf numFmtId="0" fontId="65" fillId="11" borderId="79" xfId="0" applyFont="1" applyFill="1" applyBorder="1" applyAlignment="1">
      <alignment horizontal="center" vertical="center" wrapText="1"/>
    </xf>
    <xf numFmtId="0" fontId="65" fillId="11" borderId="80" xfId="0" applyFont="1" applyFill="1" applyBorder="1" applyAlignment="1">
      <alignment horizontal="center" vertical="center" wrapText="1"/>
    </xf>
    <xf numFmtId="0" fontId="65" fillId="11" borderId="81" xfId="0" applyFont="1" applyFill="1" applyBorder="1" applyAlignment="1">
      <alignment horizontal="center" vertical="center" wrapText="1"/>
    </xf>
    <xf numFmtId="0" fontId="83" fillId="11" borderId="26" xfId="0" applyFont="1" applyFill="1" applyBorder="1" applyAlignment="1">
      <alignment horizontal="center" vertical="center" wrapText="1"/>
    </xf>
    <xf numFmtId="0" fontId="13" fillId="11" borderId="26" xfId="0" applyFont="1" applyFill="1" applyBorder="1" applyAlignment="1">
      <alignment horizontal="center" vertical="center" wrapText="1"/>
    </xf>
    <xf numFmtId="0" fontId="11" fillId="11" borderId="26" xfId="0" applyFont="1" applyFill="1" applyBorder="1" applyAlignment="1">
      <alignment horizontal="center" vertical="center"/>
    </xf>
    <xf numFmtId="0" fontId="0" fillId="11" borderId="26" xfId="0" applyFill="1" applyBorder="1" applyAlignment="1">
      <alignment horizontal="center" vertical="center"/>
    </xf>
    <xf numFmtId="187" fontId="0" fillId="0" borderId="26" xfId="0" applyNumberFormat="1" applyBorder="1" applyAlignment="1">
      <alignment horizontal="center" vertical="center"/>
    </xf>
    <xf numFmtId="0" fontId="0" fillId="0" borderId="26" xfId="0" applyBorder="1" applyAlignment="1">
      <alignment horizontal="center" vertical="center" wrapText="1"/>
    </xf>
    <xf numFmtId="0" fontId="0" fillId="0" borderId="64" xfId="0" applyBorder="1" applyAlignment="1">
      <alignment horizontal="left" vertical="top"/>
    </xf>
    <xf numFmtId="0" fontId="0" fillId="0" borderId="25" xfId="0" applyBorder="1" applyAlignment="1">
      <alignment horizontal="left" vertical="top"/>
    </xf>
    <xf numFmtId="0" fontId="0" fillId="0" borderId="62" xfId="0" applyBorder="1" applyAlignment="1">
      <alignment horizontal="left" vertical="top"/>
    </xf>
    <xf numFmtId="0" fontId="0" fillId="0" borderId="78" xfId="0" applyBorder="1" applyAlignment="1">
      <alignment horizontal="left" vertical="top"/>
    </xf>
    <xf numFmtId="0" fontId="0" fillId="0" borderId="0" xfId="0" applyBorder="1" applyAlignment="1">
      <alignment horizontal="left" vertical="top"/>
    </xf>
    <xf numFmtId="0" fontId="0" fillId="0" borderId="79" xfId="0" applyBorder="1" applyAlignment="1">
      <alignment horizontal="left" vertical="top"/>
    </xf>
    <xf numFmtId="0" fontId="0" fillId="0" borderId="80" xfId="0" applyBorder="1" applyAlignment="1">
      <alignment horizontal="left" vertical="top"/>
    </xf>
    <xf numFmtId="0" fontId="0" fillId="0" borderId="49" xfId="0" applyBorder="1" applyAlignment="1">
      <alignment horizontal="left" vertical="top"/>
    </xf>
    <xf numFmtId="0" fontId="0" fillId="0" borderId="81" xfId="0" applyBorder="1" applyAlignment="1">
      <alignment horizontal="left" vertical="top"/>
    </xf>
    <xf numFmtId="0" fontId="10" fillId="0" borderId="0" xfId="0" applyFont="1" applyAlignment="1">
      <alignment horizontal="center" vertical="center"/>
    </xf>
    <xf numFmtId="0" fontId="13" fillId="0" borderId="26" xfId="0" applyFont="1" applyBorder="1" applyAlignment="1">
      <alignment horizontal="center" vertical="center" wrapText="1"/>
    </xf>
    <xf numFmtId="0" fontId="13" fillId="0" borderId="65" xfId="0" applyFont="1" applyBorder="1" applyAlignment="1" applyProtection="1">
      <alignment horizontal="center" vertical="center"/>
      <protection locked="0"/>
    </xf>
    <xf numFmtId="0" fontId="12" fillId="0" borderId="49" xfId="0" applyFont="1" applyBorder="1" applyAlignment="1">
      <alignment horizontal="center" vertical="center"/>
    </xf>
    <xf numFmtId="0" fontId="13" fillId="0" borderId="49" xfId="0" applyFont="1" applyBorder="1" applyAlignment="1" applyProtection="1">
      <alignment horizontal="center" vertical="center"/>
      <protection locked="0"/>
    </xf>
    <xf numFmtId="0" fontId="12" fillId="0" borderId="26" xfId="0" applyFont="1" applyBorder="1" applyAlignment="1" applyProtection="1">
      <alignment horizontal="center" vertical="center"/>
      <protection locked="0"/>
    </xf>
    <xf numFmtId="0" fontId="13" fillId="0" borderId="26" xfId="0" applyFont="1" applyBorder="1" applyAlignment="1">
      <alignment horizontal="center" vertical="center" shrinkToFit="1"/>
    </xf>
    <xf numFmtId="180" fontId="8" fillId="0" borderId="26" xfId="0" applyNumberFormat="1" applyFont="1" applyBorder="1" applyAlignment="1" applyProtection="1">
      <alignment horizontal="center" vertical="center"/>
      <protection locked="0"/>
    </xf>
    <xf numFmtId="182" fontId="8" fillId="0" borderId="26" xfId="0" applyNumberFormat="1" applyFont="1" applyBorder="1" applyAlignment="1" applyProtection="1">
      <alignment horizontal="center" vertical="center"/>
      <protection locked="0"/>
    </xf>
    <xf numFmtId="182" fontId="8" fillId="0" borderId="137" xfId="0" applyNumberFormat="1" applyFont="1" applyBorder="1" applyAlignment="1" applyProtection="1">
      <alignment horizontal="center" vertical="center"/>
      <protection locked="0"/>
    </xf>
    <xf numFmtId="0" fontId="8" fillId="0" borderId="92" xfId="0" applyFont="1" applyBorder="1" applyAlignment="1">
      <alignment horizontal="center" vertical="center"/>
    </xf>
    <xf numFmtId="0" fontId="8" fillId="0" borderId="22" xfId="0" applyFont="1" applyBorder="1" applyAlignment="1">
      <alignment horizontal="center" vertical="center"/>
    </xf>
    <xf numFmtId="0" fontId="8" fillId="0" borderId="82" xfId="0" applyFont="1" applyBorder="1" applyAlignment="1" applyProtection="1">
      <alignment horizontal="left" vertical="center"/>
      <protection locked="0"/>
    </xf>
    <xf numFmtId="0" fontId="8" fillId="0" borderId="22" xfId="0" applyFont="1" applyBorder="1" applyAlignment="1" applyProtection="1">
      <alignment horizontal="left" vertical="center"/>
      <protection locked="0"/>
    </xf>
    <xf numFmtId="0" fontId="8" fillId="0" borderId="83" xfId="0" applyFont="1" applyBorder="1" applyAlignment="1" applyProtection="1">
      <alignment horizontal="left" vertical="center"/>
      <protection locked="0"/>
    </xf>
    <xf numFmtId="0" fontId="8" fillId="0" borderId="25" xfId="0" applyFont="1" applyBorder="1" applyAlignment="1">
      <alignment horizontal="center" vertical="center"/>
    </xf>
    <xf numFmtId="0" fontId="8" fillId="0" borderId="25" xfId="0" applyFont="1" applyBorder="1" applyAlignment="1" applyProtection="1">
      <alignment horizontal="center" vertical="center"/>
      <protection locked="0"/>
    </xf>
    <xf numFmtId="181" fontId="8" fillId="0" borderId="134" xfId="0" applyNumberFormat="1" applyFont="1" applyBorder="1" applyAlignment="1" applyProtection="1">
      <alignment horizontal="center" vertical="center"/>
      <protection locked="0"/>
    </xf>
    <xf numFmtId="181" fontId="8" fillId="0" borderId="70" xfId="0" applyNumberFormat="1" applyFont="1" applyBorder="1" applyAlignment="1" applyProtection="1">
      <alignment horizontal="center" vertical="center"/>
      <protection locked="0"/>
    </xf>
    <xf numFmtId="181" fontId="8" fillId="0" borderId="87" xfId="0" applyNumberFormat="1" applyFont="1" applyBorder="1" applyAlignment="1" applyProtection="1">
      <alignment horizontal="center" vertical="center"/>
      <protection locked="0"/>
    </xf>
    <xf numFmtId="181" fontId="8" fillId="0" borderId="25" xfId="0" applyNumberFormat="1" applyFont="1" applyBorder="1" applyAlignment="1" applyProtection="1">
      <alignment horizontal="center" vertical="center"/>
      <protection locked="0"/>
    </xf>
    <xf numFmtId="181" fontId="8" fillId="0" borderId="88" xfId="0" applyNumberFormat="1" applyFont="1" applyBorder="1" applyAlignment="1" applyProtection="1">
      <alignment horizontal="center" vertical="center"/>
      <protection locked="0"/>
    </xf>
    <xf numFmtId="181" fontId="8" fillId="0" borderId="49" xfId="0" applyNumberFormat="1" applyFont="1" applyBorder="1" applyAlignment="1" applyProtection="1">
      <alignment horizontal="center" vertical="center"/>
      <protection locked="0"/>
    </xf>
    <xf numFmtId="181" fontId="8" fillId="0" borderId="135" xfId="0" applyNumberFormat="1" applyFont="1" applyBorder="1" applyAlignment="1">
      <alignment horizontal="center" vertical="center"/>
    </xf>
    <xf numFmtId="181" fontId="8" fillId="0" borderId="136" xfId="0" applyNumberFormat="1" applyFont="1" applyBorder="1" applyAlignment="1">
      <alignment horizontal="center" vertical="center"/>
    </xf>
    <xf numFmtId="180" fontId="8" fillId="0" borderId="139" xfId="0" applyNumberFormat="1" applyFont="1" applyBorder="1" applyAlignment="1">
      <alignment horizontal="center" vertical="center"/>
    </xf>
    <xf numFmtId="182" fontId="8" fillId="0" borderId="139" xfId="0" applyNumberFormat="1" applyFont="1" applyBorder="1" applyAlignment="1">
      <alignment horizontal="center" vertical="center"/>
    </xf>
    <xf numFmtId="182" fontId="8" fillId="0" borderId="140" xfId="0" applyNumberFormat="1" applyFont="1" applyBorder="1" applyAlignment="1">
      <alignment horizontal="center" vertical="center"/>
    </xf>
    <xf numFmtId="0" fontId="8" fillId="0" borderId="67" xfId="0" applyFont="1" applyBorder="1" applyAlignment="1">
      <alignment horizontal="center" vertical="center"/>
    </xf>
    <xf numFmtId="0" fontId="8" fillId="0" borderId="133" xfId="0" applyFont="1" applyBorder="1" applyAlignment="1">
      <alignment horizontal="center" vertical="center"/>
    </xf>
    <xf numFmtId="180" fontId="8" fillId="0" borderId="65" xfId="0" applyNumberFormat="1" applyFont="1" applyBorder="1" applyAlignment="1" applyProtection="1">
      <alignment horizontal="center" vertical="center"/>
      <protection locked="0"/>
    </xf>
    <xf numFmtId="182" fontId="8" fillId="0" borderId="65" xfId="0" applyNumberFormat="1" applyFont="1" applyBorder="1" applyAlignment="1" applyProtection="1">
      <alignment horizontal="center" vertical="center"/>
      <protection locked="0"/>
    </xf>
    <xf numFmtId="182" fontId="8" fillId="0" borderId="138" xfId="0" applyNumberFormat="1" applyFont="1" applyBorder="1" applyAlignment="1" applyProtection="1">
      <alignment horizontal="center" vertical="center"/>
      <protection locked="0"/>
    </xf>
    <xf numFmtId="0" fontId="8" fillId="0" borderId="137" xfId="0" applyFont="1" applyBorder="1" applyAlignment="1">
      <alignment horizontal="center" vertical="center"/>
    </xf>
    <xf numFmtId="0" fontId="78" fillId="0" borderId="0" xfId="1" applyFont="1" applyFill="1" applyBorder="1" applyAlignment="1">
      <alignment horizontal="center" vertical="center"/>
    </xf>
    <xf numFmtId="0" fontId="76" fillId="10" borderId="67" xfId="1" applyFont="1" applyFill="1" applyBorder="1" applyAlignment="1">
      <alignment horizontal="center" vertical="center"/>
    </xf>
    <xf numFmtId="0" fontId="76" fillId="10" borderId="70" xfId="1" applyFont="1" applyFill="1" applyBorder="1" applyAlignment="1">
      <alignment horizontal="center" vertical="center"/>
    </xf>
    <xf numFmtId="0" fontId="76" fillId="10" borderId="27" xfId="1" applyFont="1" applyFill="1" applyBorder="1" applyAlignment="1">
      <alignment horizontal="center" vertical="center"/>
    </xf>
    <xf numFmtId="0" fontId="76" fillId="10" borderId="26" xfId="1" applyFont="1" applyFill="1" applyBorder="1" applyAlignment="1">
      <alignment horizontal="center" vertical="center"/>
    </xf>
    <xf numFmtId="0" fontId="76" fillId="4" borderId="67" xfId="1" applyFont="1" applyFill="1" applyBorder="1" applyAlignment="1">
      <alignment horizontal="center" vertical="center"/>
    </xf>
    <xf numFmtId="0" fontId="76" fillId="4" borderId="70" xfId="1" applyFont="1" applyFill="1" applyBorder="1" applyAlignment="1">
      <alignment horizontal="center" vertical="center"/>
    </xf>
    <xf numFmtId="0" fontId="76" fillId="0" borderId="67" xfId="1" applyFont="1" applyBorder="1">
      <alignment vertical="center"/>
    </xf>
    <xf numFmtId="0" fontId="76" fillId="0" borderId="70" xfId="1" applyFont="1" applyBorder="1">
      <alignment vertical="center"/>
    </xf>
    <xf numFmtId="0" fontId="76" fillId="0" borderId="27" xfId="1" applyFont="1" applyBorder="1">
      <alignment vertical="center"/>
    </xf>
    <xf numFmtId="0" fontId="76" fillId="10" borderId="67" xfId="1" applyFont="1" applyFill="1" applyBorder="1">
      <alignment vertical="center"/>
    </xf>
    <xf numFmtId="0" fontId="76" fillId="10" borderId="70" xfId="1" applyFont="1" applyFill="1" applyBorder="1">
      <alignment vertical="center"/>
    </xf>
    <xf numFmtId="0" fontId="76" fillId="10" borderId="27" xfId="1" applyFont="1" applyFill="1" applyBorder="1">
      <alignment vertical="center"/>
    </xf>
    <xf numFmtId="0" fontId="76" fillId="10" borderId="26" xfId="1" applyFont="1" applyFill="1" applyBorder="1" applyAlignment="1">
      <alignment vertical="center" textRotation="255"/>
    </xf>
    <xf numFmtId="0" fontId="76" fillId="10" borderId="64" xfId="1" applyFont="1" applyFill="1" applyBorder="1" applyAlignment="1">
      <alignment horizontal="center" vertical="center" textRotation="255"/>
    </xf>
    <xf numFmtId="0" fontId="76" fillId="10" borderId="62" xfId="1" applyFont="1" applyFill="1" applyBorder="1" applyAlignment="1">
      <alignment horizontal="center" vertical="center" textRotation="255"/>
    </xf>
    <xf numFmtId="0" fontId="76" fillId="10" borderId="78" xfId="1" applyFont="1" applyFill="1" applyBorder="1" applyAlignment="1">
      <alignment horizontal="center" vertical="center" textRotation="255"/>
    </xf>
    <xf numFmtId="0" fontId="76" fillId="10" borderId="79" xfId="1" applyFont="1" applyFill="1" applyBorder="1" applyAlignment="1">
      <alignment horizontal="center" vertical="center" textRotation="255"/>
    </xf>
    <xf numFmtId="0" fontId="76" fillId="10" borderId="80" xfId="1" applyFont="1" applyFill="1" applyBorder="1" applyAlignment="1">
      <alignment horizontal="center" vertical="center" textRotation="255"/>
    </xf>
    <xf numFmtId="0" fontId="76" fillId="10" borderId="81" xfId="1" applyFont="1" applyFill="1" applyBorder="1" applyAlignment="1">
      <alignment horizontal="center" vertical="center" textRotation="255"/>
    </xf>
    <xf numFmtId="0" fontId="76" fillId="10" borderId="67" xfId="1" applyFont="1" applyFill="1" applyBorder="1" applyAlignment="1">
      <alignment vertical="center" shrinkToFit="1"/>
    </xf>
    <xf numFmtId="0" fontId="76" fillId="10" borderId="70" xfId="1" applyFont="1" applyFill="1" applyBorder="1" applyAlignment="1">
      <alignment vertical="center" shrinkToFit="1"/>
    </xf>
    <xf numFmtId="0" fontId="76" fillId="10" borderId="27" xfId="1" applyFont="1" applyFill="1" applyBorder="1" applyAlignment="1">
      <alignment vertical="center" shrinkToFit="1"/>
    </xf>
    <xf numFmtId="0" fontId="76" fillId="0" borderId="67" xfId="1" applyFont="1" applyBorder="1" applyAlignment="1">
      <alignment horizontal="center" vertical="center"/>
    </xf>
    <xf numFmtId="0" fontId="76" fillId="0" borderId="70" xfId="1" applyFont="1" applyBorder="1" applyAlignment="1">
      <alignment horizontal="center" vertical="center"/>
    </xf>
    <xf numFmtId="0" fontId="76" fillId="0" borderId="70" xfId="1" applyFont="1" applyBorder="1" applyAlignment="1">
      <alignment vertical="center"/>
    </xf>
    <xf numFmtId="0" fontId="76" fillId="0" borderId="27" xfId="1" applyFont="1" applyBorder="1" applyAlignment="1">
      <alignment vertical="center"/>
    </xf>
    <xf numFmtId="0" fontId="76" fillId="0" borderId="80" xfId="1" applyFont="1" applyBorder="1">
      <alignment vertical="center"/>
    </xf>
    <xf numFmtId="0" fontId="76" fillId="0" borderId="49" xfId="1" applyFont="1" applyBorder="1">
      <alignment vertical="center"/>
    </xf>
    <xf numFmtId="0" fontId="76" fillId="10" borderId="67" xfId="1" applyFont="1" applyFill="1" applyBorder="1" applyAlignment="1">
      <alignment vertical="center" wrapText="1"/>
    </xf>
    <xf numFmtId="0" fontId="76" fillId="10" borderId="70" xfId="1" applyFont="1" applyFill="1" applyBorder="1" applyAlignment="1">
      <alignment vertical="center"/>
    </xf>
    <xf numFmtId="0" fontId="76" fillId="10" borderId="27" xfId="1" applyFont="1" applyFill="1" applyBorder="1" applyAlignment="1">
      <alignment vertical="center"/>
    </xf>
    <xf numFmtId="0" fontId="76" fillId="10" borderId="26" xfId="1" applyFont="1" applyFill="1" applyBorder="1">
      <alignment vertical="center"/>
    </xf>
    <xf numFmtId="0" fontId="76" fillId="10" borderId="67" xfId="1" applyFont="1" applyFill="1" applyBorder="1" applyAlignment="1">
      <alignment horizontal="left" vertical="center"/>
    </xf>
    <xf numFmtId="0" fontId="76" fillId="10" borderId="70" xfId="1" applyFont="1" applyFill="1" applyBorder="1" applyAlignment="1">
      <alignment horizontal="left" vertical="center"/>
    </xf>
    <xf numFmtId="0" fontId="76" fillId="10" borderId="27" xfId="1" applyFont="1" applyFill="1" applyBorder="1" applyAlignment="1">
      <alignment horizontal="left" vertical="center"/>
    </xf>
    <xf numFmtId="0" fontId="76" fillId="0" borderId="26" xfId="1" applyFont="1" applyBorder="1">
      <alignment vertical="center"/>
    </xf>
    <xf numFmtId="0" fontId="76" fillId="0" borderId="26" xfId="1" applyFont="1" applyBorder="1" applyAlignment="1">
      <alignment vertical="center" shrinkToFit="1"/>
    </xf>
    <xf numFmtId="0" fontId="76" fillId="0" borderId="233" xfId="1" applyFont="1" applyBorder="1" applyAlignment="1">
      <alignment horizontal="center" vertical="center"/>
    </xf>
    <xf numFmtId="0" fontId="73" fillId="0" borderId="26" xfId="1" applyFont="1" applyBorder="1" applyAlignment="1">
      <alignment horizontal="center" vertical="center"/>
    </xf>
    <xf numFmtId="0" fontId="76" fillId="0" borderId="26" xfId="1" applyFont="1" applyBorder="1" applyAlignment="1">
      <alignment horizontal="center" vertical="center"/>
    </xf>
    <xf numFmtId="0" fontId="76" fillId="0" borderId="0" xfId="1" applyFont="1" applyBorder="1" applyAlignment="1">
      <alignment horizontal="center" vertical="center"/>
    </xf>
    <xf numFmtId="0" fontId="76" fillId="0" borderId="25" xfId="1" applyFont="1" applyBorder="1" applyAlignment="1">
      <alignment horizontal="center" vertical="center"/>
    </xf>
    <xf numFmtId="0" fontId="76" fillId="9" borderId="26" xfId="1" applyFont="1" applyFill="1" applyBorder="1" applyAlignment="1">
      <alignment horizontal="center" vertical="center"/>
    </xf>
    <xf numFmtId="38" fontId="25" fillId="0" borderId="0" xfId="6" applyFont="1" applyFill="1" applyBorder="1" applyAlignment="1" applyProtection="1">
      <alignment horizontal="center" vertical="center"/>
    </xf>
    <xf numFmtId="183" fontId="26" fillId="0" borderId="0" xfId="0" applyNumberFormat="1" applyFont="1" applyFill="1" applyBorder="1" applyAlignment="1" applyProtection="1">
      <alignment horizontal="center" vertical="center" wrapText="1"/>
    </xf>
    <xf numFmtId="183" fontId="25" fillId="0" borderId="49" xfId="6" applyNumberFormat="1" applyFont="1" applyBorder="1" applyAlignment="1" applyProtection="1">
      <alignment horizontal="center" vertical="center"/>
    </xf>
    <xf numFmtId="183" fontId="55" fillId="0" borderId="150" xfId="0" applyNumberFormat="1" applyFont="1" applyFill="1" applyBorder="1" applyAlignment="1" applyProtection="1">
      <alignment horizontal="center" vertical="center"/>
    </xf>
    <xf numFmtId="183" fontId="26" fillId="0" borderId="67" xfId="6" applyNumberFormat="1" applyFont="1" applyFill="1" applyBorder="1" applyAlignment="1" applyProtection="1">
      <alignment horizontal="center" vertical="center"/>
      <protection locked="0"/>
    </xf>
    <xf numFmtId="183" fontId="26" fillId="0" borderId="70" xfId="6" applyNumberFormat="1" applyFont="1" applyFill="1" applyBorder="1" applyAlignment="1" applyProtection="1">
      <alignment horizontal="center" vertical="center"/>
      <protection locked="0"/>
    </xf>
    <xf numFmtId="0" fontId="26" fillId="0" borderId="0" xfId="0" applyNumberFormat="1" applyFont="1" applyFill="1" applyBorder="1" applyAlignment="1" applyProtection="1">
      <alignment horizontal="right" vertical="center"/>
    </xf>
    <xf numFmtId="183" fontId="25" fillId="0" borderId="0" xfId="0" applyNumberFormat="1" applyFont="1" applyFill="1" applyBorder="1" applyAlignment="1" applyProtection="1">
      <alignment horizontal="right" vertical="center"/>
    </xf>
    <xf numFmtId="38" fontId="25" fillId="0" borderId="26" xfId="6" applyFont="1" applyFill="1" applyBorder="1" applyAlignment="1" applyProtection="1">
      <alignment horizontal="center" vertical="center"/>
    </xf>
    <xf numFmtId="183" fontId="25" fillId="0" borderId="67" xfId="6" applyNumberFormat="1" applyFont="1" applyFill="1" applyBorder="1" applyAlignment="1" applyProtection="1">
      <alignment horizontal="center" vertical="center"/>
    </xf>
    <xf numFmtId="183" fontId="25" fillId="0" borderId="70" xfId="6" applyNumberFormat="1" applyFont="1" applyFill="1" applyBorder="1" applyAlignment="1" applyProtection="1">
      <alignment horizontal="center" vertical="center"/>
    </xf>
    <xf numFmtId="183" fontId="25" fillId="0" borderId="27" xfId="6" applyNumberFormat="1" applyFont="1" applyFill="1" applyBorder="1" applyAlignment="1" applyProtection="1">
      <alignment horizontal="center" vertical="center"/>
    </xf>
    <xf numFmtId="38" fontId="26" fillId="0" borderId="26" xfId="6" applyFont="1" applyFill="1" applyBorder="1" applyAlignment="1" applyProtection="1">
      <alignment horizontal="center" vertical="center" wrapText="1"/>
    </xf>
    <xf numFmtId="38" fontId="26" fillId="0" borderId="26" xfId="6" quotePrefix="1" applyFont="1" applyFill="1" applyBorder="1" applyAlignment="1" applyProtection="1">
      <alignment horizontal="center" vertical="center"/>
    </xf>
    <xf numFmtId="0" fontId="25" fillId="0" borderId="57" xfId="0" applyNumberFormat="1" applyFont="1" applyFill="1" applyBorder="1" applyAlignment="1" applyProtection="1">
      <alignment horizontal="center" vertical="center"/>
      <protection locked="0"/>
    </xf>
    <xf numFmtId="0" fontId="25" fillId="0" borderId="48" xfId="0" applyNumberFormat="1" applyFont="1" applyFill="1" applyBorder="1" applyAlignment="1" applyProtection="1">
      <alignment horizontal="center" vertical="center"/>
      <protection locked="0"/>
    </xf>
    <xf numFmtId="183" fontId="26" fillId="0" borderId="59" xfId="6" applyNumberFormat="1" applyFont="1" applyFill="1" applyBorder="1" applyAlignment="1" applyProtection="1">
      <alignment horizontal="center" vertical="center"/>
    </xf>
    <xf numFmtId="183" fontId="26" fillId="0" borderId="148" xfId="6" applyNumberFormat="1" applyFont="1" applyFill="1" applyBorder="1" applyAlignment="1" applyProtection="1">
      <alignment horizontal="center" vertical="center"/>
    </xf>
    <xf numFmtId="183" fontId="26" fillId="0" borderId="57" xfId="6" applyNumberFormat="1" applyFont="1" applyFill="1" applyBorder="1" applyAlignment="1" applyProtection="1">
      <alignment horizontal="center" vertical="center"/>
    </xf>
    <xf numFmtId="38" fontId="26" fillId="0" borderId="48" xfId="6" quotePrefix="1" applyFont="1" applyFill="1" applyBorder="1" applyAlignment="1" applyProtection="1">
      <alignment horizontal="center" vertical="center"/>
    </xf>
    <xf numFmtId="38" fontId="26" fillId="0" borderId="64" xfId="6" applyFont="1" applyFill="1" applyBorder="1" applyAlignment="1" applyProtection="1">
      <alignment horizontal="center" vertical="center" shrinkToFit="1"/>
    </xf>
    <xf numFmtId="38" fontId="26" fillId="0" borderId="25" xfId="6" applyFont="1" applyFill="1" applyBorder="1" applyAlignment="1" applyProtection="1">
      <alignment horizontal="center" vertical="center" shrinkToFit="1"/>
    </xf>
    <xf numFmtId="0" fontId="26" fillId="0" borderId="67" xfId="0" applyFont="1" applyFill="1" applyBorder="1" applyAlignment="1" applyProtection="1">
      <alignment horizontal="center" vertical="center" wrapText="1"/>
    </xf>
    <xf numFmtId="0" fontId="26" fillId="0" borderId="70" xfId="0" applyFont="1" applyFill="1" applyBorder="1" applyAlignment="1" applyProtection="1">
      <alignment horizontal="center" vertical="center" wrapText="1"/>
    </xf>
    <xf numFmtId="0" fontId="26" fillId="0" borderId="27" xfId="0" applyFont="1" applyFill="1" applyBorder="1" applyAlignment="1" applyProtection="1">
      <alignment horizontal="center" vertical="center" wrapText="1"/>
    </xf>
    <xf numFmtId="0" fontId="26" fillId="0" borderId="70" xfId="0" applyFont="1" applyFill="1" applyBorder="1" applyAlignment="1" applyProtection="1">
      <alignment horizontal="center" vertical="center"/>
    </xf>
    <xf numFmtId="0" fontId="26" fillId="0" borderId="27" xfId="0" applyFont="1" applyFill="1" applyBorder="1" applyAlignment="1" applyProtection="1">
      <alignment horizontal="center" vertical="center"/>
    </xf>
    <xf numFmtId="0" fontId="26" fillId="0" borderId="26" xfId="0" applyFont="1" applyFill="1" applyBorder="1" applyAlignment="1" applyProtection="1">
      <alignment horizontal="center" vertical="center" wrapText="1"/>
    </xf>
    <xf numFmtId="183" fontId="26" fillId="0" borderId="64" xfId="6" applyNumberFormat="1" applyFont="1" applyFill="1" applyBorder="1" applyAlignment="1" applyProtection="1">
      <alignment horizontal="center" vertical="center"/>
      <protection locked="0"/>
    </xf>
    <xf numFmtId="183" fontId="26" fillId="0" borderId="25" xfId="6" applyNumberFormat="1" applyFont="1" applyFill="1" applyBorder="1" applyAlignment="1" applyProtection="1">
      <alignment horizontal="center" vertical="center"/>
      <protection locked="0"/>
    </xf>
    <xf numFmtId="183" fontId="26" fillId="0" borderId="62" xfId="6" applyNumberFormat="1" applyFont="1" applyFill="1" applyBorder="1" applyAlignment="1" applyProtection="1">
      <alignment horizontal="center" vertical="center"/>
      <protection locked="0"/>
    </xf>
    <xf numFmtId="183" fontId="26" fillId="0" borderId="80" xfId="6" applyNumberFormat="1" applyFont="1" applyFill="1" applyBorder="1" applyAlignment="1" applyProtection="1">
      <alignment horizontal="center" vertical="center"/>
      <protection locked="0"/>
    </xf>
    <xf numFmtId="183" fontId="26" fillId="0" borderId="49" xfId="6" applyNumberFormat="1" applyFont="1" applyFill="1" applyBorder="1" applyAlignment="1" applyProtection="1">
      <alignment horizontal="center" vertical="center"/>
      <protection locked="0"/>
    </xf>
    <xf numFmtId="183" fontId="26" fillId="0" borderId="81" xfId="6" applyNumberFormat="1" applyFont="1" applyFill="1" applyBorder="1" applyAlignment="1" applyProtection="1">
      <alignment horizontal="center" vertical="center"/>
      <protection locked="0"/>
    </xf>
    <xf numFmtId="0" fontId="26" fillId="0" borderId="64" xfId="0" applyNumberFormat="1" applyFont="1" applyFill="1" applyBorder="1" applyAlignment="1" applyProtection="1">
      <alignment horizontal="center" vertical="center"/>
      <protection locked="0"/>
    </xf>
    <xf numFmtId="0" fontId="26" fillId="0" borderId="80" xfId="0" applyNumberFormat="1" applyFont="1" applyFill="1" applyBorder="1" applyAlignment="1" applyProtection="1">
      <alignment horizontal="center" vertical="center"/>
      <protection locked="0"/>
    </xf>
    <xf numFmtId="0" fontId="26" fillId="0" borderId="25" xfId="0" applyNumberFormat="1" applyFont="1" applyFill="1" applyBorder="1" applyAlignment="1" applyProtection="1">
      <alignment horizontal="center" vertical="center"/>
    </xf>
    <xf numFmtId="0" fontId="26" fillId="0" borderId="62" xfId="0" applyNumberFormat="1" applyFont="1" applyFill="1" applyBorder="1" applyAlignment="1" applyProtection="1">
      <alignment horizontal="center" vertical="center"/>
    </xf>
    <xf numFmtId="0" fontId="26" fillId="0" borderId="49" xfId="0" applyNumberFormat="1" applyFont="1" applyFill="1" applyBorder="1" applyAlignment="1" applyProtection="1">
      <alignment horizontal="center" vertical="center"/>
    </xf>
    <xf numFmtId="0" fontId="26" fillId="0" borderId="81" xfId="0" applyNumberFormat="1" applyFont="1" applyFill="1" applyBorder="1" applyAlignment="1" applyProtection="1">
      <alignment horizontal="center" vertical="center"/>
    </xf>
    <xf numFmtId="0" fontId="25" fillId="0" borderId="27" xfId="0" applyNumberFormat="1" applyFont="1" applyFill="1" applyBorder="1" applyAlignment="1" applyProtection="1">
      <alignment horizontal="center" vertical="center"/>
      <protection locked="0"/>
    </xf>
    <xf numFmtId="0" fontId="25" fillId="0" borderId="26" xfId="0" applyNumberFormat="1" applyFont="1" applyFill="1" applyBorder="1" applyAlignment="1" applyProtection="1">
      <alignment horizontal="center" vertical="center"/>
      <protection locked="0"/>
    </xf>
    <xf numFmtId="183" fontId="26" fillId="0" borderId="67" xfId="6" applyNumberFormat="1" applyFont="1" applyFill="1" applyBorder="1" applyAlignment="1" applyProtection="1">
      <alignment horizontal="center" vertical="center"/>
    </xf>
    <xf numFmtId="183" fontId="26" fillId="0" borderId="70" xfId="6" applyNumberFormat="1" applyFont="1" applyFill="1" applyBorder="1" applyAlignment="1" applyProtection="1">
      <alignment horizontal="center" vertical="center"/>
    </xf>
    <xf numFmtId="183" fontId="26" fillId="0" borderId="27" xfId="6" applyNumberFormat="1" applyFont="1" applyFill="1" applyBorder="1" applyAlignment="1" applyProtection="1">
      <alignment horizontal="center" vertical="center"/>
    </xf>
    <xf numFmtId="183" fontId="26" fillId="0" borderId="27" xfId="6" applyNumberFormat="1" applyFont="1" applyFill="1" applyBorder="1" applyAlignment="1" applyProtection="1">
      <alignment horizontal="center" vertical="center"/>
      <protection locked="0"/>
    </xf>
    <xf numFmtId="0" fontId="26" fillId="0" borderId="70" xfId="0" applyNumberFormat="1" applyFont="1" applyFill="1" applyBorder="1" applyAlignment="1" applyProtection="1">
      <alignment horizontal="center" vertical="center"/>
    </xf>
    <xf numFmtId="38" fontId="25" fillId="0" borderId="64" xfId="6" applyFont="1" applyFill="1" applyBorder="1" applyAlignment="1" applyProtection="1">
      <alignment horizontal="center" vertical="center"/>
    </xf>
    <xf numFmtId="38" fontId="25" fillId="0" borderId="25" xfId="6" applyFont="1" applyFill="1" applyBorder="1" applyAlignment="1" applyProtection="1">
      <alignment horizontal="center" vertical="center"/>
    </xf>
    <xf numFmtId="38" fontId="25" fillId="0" borderId="62" xfId="6" applyFont="1" applyFill="1" applyBorder="1" applyAlignment="1" applyProtection="1">
      <alignment horizontal="center" vertical="center"/>
    </xf>
    <xf numFmtId="183" fontId="25" fillId="0" borderId="26" xfId="6" applyNumberFormat="1" applyFont="1" applyFill="1" applyBorder="1" applyAlignment="1" applyProtection="1">
      <alignment horizontal="center" vertical="center"/>
    </xf>
    <xf numFmtId="0" fontId="26" fillId="0" borderId="26" xfId="0" applyFont="1" applyFill="1" applyBorder="1" applyAlignment="1" applyProtection="1">
      <alignment horizontal="left" vertical="center" wrapText="1"/>
    </xf>
    <xf numFmtId="38" fontId="25" fillId="0" borderId="80" xfId="6" applyFont="1" applyFill="1" applyBorder="1" applyAlignment="1" applyProtection="1">
      <alignment horizontal="center" vertical="center"/>
    </xf>
    <xf numFmtId="38" fontId="25" fillId="0" borderId="49" xfId="6" applyFont="1" applyFill="1" applyBorder="1" applyAlignment="1" applyProtection="1">
      <alignment horizontal="center" vertical="center"/>
    </xf>
    <xf numFmtId="38" fontId="25" fillId="0" borderId="81" xfId="6" applyFont="1" applyFill="1" applyBorder="1" applyAlignment="1" applyProtection="1">
      <alignment horizontal="center" vertical="center"/>
    </xf>
    <xf numFmtId="38" fontId="25" fillId="0" borderId="67" xfId="6" applyFont="1" applyFill="1" applyBorder="1" applyAlignment="1" applyProtection="1">
      <alignment horizontal="center" vertical="center"/>
    </xf>
    <xf numFmtId="38" fontId="25" fillId="0" borderId="70" xfId="6" applyFont="1" applyFill="1" applyBorder="1" applyAlignment="1" applyProtection="1">
      <alignment horizontal="center" vertical="center"/>
    </xf>
    <xf numFmtId="38" fontId="25" fillId="0" borderId="27" xfId="6" applyFont="1" applyFill="1" applyBorder="1" applyAlignment="1" applyProtection="1">
      <alignment horizontal="center" vertical="center"/>
    </xf>
    <xf numFmtId="0" fontId="4" fillId="0" borderId="62" xfId="6" applyNumberFormat="1" applyFont="1" applyFill="1" applyBorder="1" applyAlignment="1" applyProtection="1">
      <alignment horizontal="center" vertical="center"/>
    </xf>
    <xf numFmtId="0" fontId="4" fillId="0" borderId="81" xfId="6" applyNumberFormat="1" applyFont="1" applyFill="1" applyBorder="1" applyAlignment="1" applyProtection="1">
      <alignment horizontal="center" vertical="center"/>
    </xf>
    <xf numFmtId="183" fontId="26" fillId="0" borderId="26" xfId="6" applyNumberFormat="1" applyFont="1" applyFill="1" applyBorder="1" applyAlignment="1" applyProtection="1">
      <alignment horizontal="center" vertical="center"/>
    </xf>
    <xf numFmtId="183" fontId="26" fillId="0" borderId="26" xfId="6" quotePrefix="1" applyNumberFormat="1" applyFont="1" applyFill="1" applyBorder="1" applyAlignment="1" applyProtection="1">
      <alignment horizontal="left" vertical="center"/>
    </xf>
    <xf numFmtId="183" fontId="26" fillId="0" borderId="26" xfId="6" applyNumberFormat="1" applyFont="1" applyFill="1" applyBorder="1" applyAlignment="1" applyProtection="1">
      <alignment horizontal="left" vertical="center"/>
    </xf>
    <xf numFmtId="38" fontId="25" fillId="0" borderId="48" xfId="6" applyFont="1" applyFill="1" applyBorder="1" applyAlignment="1" applyProtection="1">
      <alignment horizontal="center" vertical="center"/>
    </xf>
    <xf numFmtId="183" fontId="26" fillId="0" borderId="48" xfId="6" applyNumberFormat="1" applyFont="1" applyFill="1" applyBorder="1" applyAlignment="1" applyProtection="1">
      <alignment horizontal="center" vertical="center"/>
    </xf>
    <xf numFmtId="183" fontId="26" fillId="0" borderId="48" xfId="6" quotePrefix="1" applyNumberFormat="1" applyFont="1" applyFill="1" applyBorder="1" applyAlignment="1" applyProtection="1">
      <alignment horizontal="left" vertical="center"/>
    </xf>
    <xf numFmtId="183" fontId="26" fillId="0" borderId="48" xfId="6" applyNumberFormat="1" applyFont="1" applyFill="1" applyBorder="1" applyAlignment="1" applyProtection="1">
      <alignment horizontal="left" vertical="center"/>
    </xf>
    <xf numFmtId="38" fontId="26" fillId="0" borderId="62" xfId="6" applyFont="1" applyFill="1" applyBorder="1" applyAlignment="1" applyProtection="1">
      <alignment horizontal="center" vertical="center" shrinkToFit="1"/>
    </xf>
    <xf numFmtId="0" fontId="26" fillId="0" borderId="65" xfId="0" applyFont="1" applyFill="1" applyBorder="1" applyAlignment="1" applyProtection="1">
      <alignment horizontal="center" vertical="center" wrapText="1"/>
    </xf>
    <xf numFmtId="0" fontId="26" fillId="0" borderId="65" xfId="0" applyFont="1" applyFill="1" applyBorder="1" applyAlignment="1" applyProtection="1">
      <alignment horizontal="center" vertical="center"/>
    </xf>
    <xf numFmtId="0" fontId="26" fillId="0" borderId="26" xfId="0" applyFont="1" applyFill="1" applyBorder="1" applyAlignment="1" applyProtection="1">
      <alignment horizontal="center" vertical="center"/>
    </xf>
    <xf numFmtId="0" fontId="26" fillId="0" borderId="25" xfId="0" applyNumberFormat="1" applyFont="1" applyFill="1" applyBorder="1" applyAlignment="1" applyProtection="1">
      <alignment horizontal="center" vertical="center"/>
      <protection locked="0"/>
    </xf>
    <xf numFmtId="0" fontId="26" fillId="0" borderId="49" xfId="0" applyNumberFormat="1" applyFont="1" applyFill="1" applyBorder="1" applyAlignment="1" applyProtection="1">
      <alignment horizontal="center" vertical="center"/>
      <protection locked="0"/>
    </xf>
    <xf numFmtId="0" fontId="4" fillId="0" borderId="25" xfId="6" applyNumberFormat="1" applyFont="1" applyFill="1" applyBorder="1" applyAlignment="1" applyProtection="1">
      <alignment horizontal="center" vertical="center"/>
    </xf>
    <xf numFmtId="0" fontId="4" fillId="0" borderId="49" xfId="6" applyNumberFormat="1" applyFont="1" applyFill="1" applyBorder="1" applyAlignment="1" applyProtection="1">
      <alignment horizontal="center" vertical="center"/>
    </xf>
    <xf numFmtId="0" fontId="4" fillId="0" borderId="25" xfId="6" applyNumberFormat="1" applyFont="1" applyFill="1" applyBorder="1" applyAlignment="1" applyProtection="1">
      <alignment horizontal="center" vertical="center"/>
      <protection locked="0"/>
    </xf>
    <xf numFmtId="0" fontId="4" fillId="0" borderId="49" xfId="6" applyNumberFormat="1" applyFont="1" applyFill="1" applyBorder="1" applyAlignment="1" applyProtection="1">
      <alignment horizontal="center" vertical="center"/>
      <protection locked="0"/>
    </xf>
    <xf numFmtId="183" fontId="25" fillId="4" borderId="80" xfId="6" applyNumberFormat="1" applyFont="1" applyFill="1" applyBorder="1" applyAlignment="1" applyProtection="1">
      <alignment horizontal="center" vertical="center" wrapText="1"/>
    </xf>
    <xf numFmtId="183" fontId="25" fillId="4" borderId="49" xfId="6" applyNumberFormat="1" applyFont="1" applyFill="1" applyBorder="1" applyAlignment="1" applyProtection="1">
      <alignment horizontal="center" vertical="center" wrapText="1"/>
    </xf>
    <xf numFmtId="183" fontId="25" fillId="4" borderId="99" xfId="6" applyNumberFormat="1" applyFont="1" applyFill="1" applyBorder="1" applyAlignment="1" applyProtection="1">
      <alignment horizontal="right" vertical="center"/>
    </xf>
    <xf numFmtId="183" fontId="25" fillId="4" borderId="49" xfId="6" applyNumberFormat="1" applyFont="1" applyFill="1" applyBorder="1" applyAlignment="1" applyProtection="1">
      <alignment horizontal="right" vertical="center"/>
    </xf>
    <xf numFmtId="183" fontId="25" fillId="4" borderId="81" xfId="6" applyNumberFormat="1" applyFont="1" applyFill="1" applyBorder="1" applyAlignment="1" applyProtection="1">
      <alignment horizontal="right" vertical="center"/>
    </xf>
    <xf numFmtId="0" fontId="26" fillId="4" borderId="80" xfId="0" applyFont="1" applyFill="1" applyBorder="1" applyAlignment="1" applyProtection="1">
      <alignment horizontal="left" vertical="center" shrinkToFit="1"/>
    </xf>
    <xf numFmtId="0" fontId="26" fillId="4" borderId="49" xfId="0" applyFont="1" applyFill="1" applyBorder="1" applyAlignment="1" applyProtection="1">
      <alignment horizontal="left" vertical="center" shrinkToFit="1"/>
    </xf>
    <xf numFmtId="0" fontId="26" fillId="4" borderId="81" xfId="0" applyFont="1" applyFill="1" applyBorder="1" applyAlignment="1" applyProtection="1">
      <alignment horizontal="left" vertical="center" shrinkToFit="1"/>
    </xf>
    <xf numFmtId="183" fontId="26" fillId="4" borderId="0" xfId="6" applyNumberFormat="1" applyFont="1" applyFill="1" applyBorder="1" applyAlignment="1" applyProtection="1">
      <alignment horizontal="center" vertical="center"/>
    </xf>
    <xf numFmtId="0" fontId="25" fillId="0" borderId="80" xfId="0" applyFont="1" applyBorder="1" applyAlignment="1" applyProtection="1">
      <alignment horizontal="center" vertical="center" wrapText="1"/>
    </xf>
    <xf numFmtId="0" fontId="25" fillId="0" borderId="49" xfId="0" applyFont="1" applyBorder="1" applyAlignment="1" applyProtection="1">
      <alignment horizontal="center" vertical="center" wrapText="1"/>
    </xf>
    <xf numFmtId="0" fontId="25" fillId="0" borderId="81" xfId="0" applyFont="1" applyBorder="1" applyAlignment="1" applyProtection="1">
      <alignment horizontal="center" vertical="center" wrapText="1"/>
    </xf>
    <xf numFmtId="183" fontId="25" fillId="0" borderId="80" xfId="6" applyNumberFormat="1" applyFont="1" applyBorder="1" applyAlignment="1" applyProtection="1">
      <alignment vertical="center" wrapText="1"/>
    </xf>
    <xf numFmtId="183" fontId="25" fillId="0" borderId="49" xfId="6" applyNumberFormat="1" applyFont="1" applyBorder="1" applyAlignment="1" applyProtection="1">
      <alignment vertical="center" wrapText="1"/>
    </xf>
    <xf numFmtId="183" fontId="25" fillId="0" borderId="180" xfId="6" applyNumberFormat="1" applyFont="1" applyBorder="1" applyAlignment="1" applyProtection="1">
      <alignment horizontal="center" vertical="center" wrapText="1"/>
    </xf>
    <xf numFmtId="183" fontId="25" fillId="0" borderId="154" xfId="6" applyNumberFormat="1" applyFont="1" applyBorder="1" applyAlignment="1" applyProtection="1">
      <alignment horizontal="center" vertical="center" wrapText="1"/>
    </xf>
    <xf numFmtId="183" fontId="25" fillId="0" borderId="153" xfId="6" applyNumberFormat="1" applyFont="1" applyBorder="1" applyAlignment="1" applyProtection="1">
      <alignment horizontal="right" vertical="center" wrapText="1"/>
    </xf>
    <xf numFmtId="183" fontId="25" fillId="0" borderId="181" xfId="6" applyNumberFormat="1" applyFont="1" applyBorder="1" applyAlignment="1" applyProtection="1">
      <alignment horizontal="right" vertical="center" wrapText="1"/>
    </xf>
    <xf numFmtId="0" fontId="26" fillId="0" borderId="180" xfId="0" quotePrefix="1" applyFont="1" applyBorder="1" applyAlignment="1" applyProtection="1">
      <alignment horizontal="left" vertical="center" shrinkToFit="1"/>
    </xf>
    <xf numFmtId="0" fontId="26" fillId="0" borderId="153" xfId="0" applyFont="1" applyBorder="1" applyAlignment="1" applyProtection="1">
      <alignment horizontal="left" vertical="center" shrinkToFit="1"/>
    </xf>
    <xf numFmtId="0" fontId="26" fillId="0" borderId="181" xfId="0" applyFont="1" applyBorder="1" applyAlignment="1" applyProtection="1">
      <alignment horizontal="left" vertical="center" shrinkToFit="1"/>
    </xf>
    <xf numFmtId="183" fontId="25" fillId="0" borderId="128" xfId="6" applyNumberFormat="1" applyFont="1" applyBorder="1" applyAlignment="1" applyProtection="1">
      <alignment horizontal="center" vertical="center" wrapText="1"/>
    </xf>
    <xf numFmtId="183" fontId="25" fillId="0" borderId="38" xfId="6" applyNumberFormat="1" applyFont="1" applyBorder="1" applyAlignment="1" applyProtection="1">
      <alignment horizontal="center" vertical="center" wrapText="1"/>
    </xf>
    <xf numFmtId="183" fontId="25" fillId="0" borderId="125" xfId="6" applyNumberFormat="1" applyFont="1" applyBorder="1" applyAlignment="1" applyProtection="1">
      <alignment horizontal="right" vertical="center" wrapText="1"/>
    </xf>
    <xf numFmtId="183" fontId="25" fillId="0" borderId="32" xfId="6" applyNumberFormat="1" applyFont="1" applyBorder="1" applyAlignment="1" applyProtection="1">
      <alignment horizontal="right" vertical="center" wrapText="1"/>
    </xf>
    <xf numFmtId="0" fontId="26" fillId="0" borderId="128" xfId="0" quotePrefix="1" applyFont="1" applyBorder="1" applyAlignment="1" applyProtection="1">
      <alignment horizontal="left" vertical="center" shrinkToFit="1"/>
      <protection locked="0"/>
    </xf>
    <xf numFmtId="0" fontId="26" fillId="0" borderId="125" xfId="0" applyFont="1" applyBorder="1" applyAlignment="1" applyProtection="1">
      <alignment horizontal="left" vertical="center" shrinkToFit="1"/>
      <protection locked="0"/>
    </xf>
    <xf numFmtId="0" fontId="26" fillId="0" borderId="32" xfId="0" applyFont="1" applyBorder="1" applyAlignment="1" applyProtection="1">
      <alignment horizontal="left" vertical="center" shrinkToFit="1"/>
      <protection locked="0"/>
    </xf>
    <xf numFmtId="0" fontId="26" fillId="0" borderId="64" xfId="0" applyFont="1" applyBorder="1" applyAlignment="1" applyProtection="1">
      <alignment horizontal="center" vertical="center" wrapText="1"/>
    </xf>
    <xf numFmtId="0" fontId="26" fillId="0" borderId="25" xfId="0" applyFont="1" applyBorder="1" applyAlignment="1" applyProtection="1">
      <alignment horizontal="center" vertical="center" wrapText="1"/>
    </xf>
    <xf numFmtId="0" fontId="26" fillId="0" borderId="62" xfId="0" applyFont="1" applyBorder="1" applyAlignment="1" applyProtection="1">
      <alignment horizontal="center" vertical="center" wrapText="1"/>
    </xf>
    <xf numFmtId="0" fontId="26" fillId="0" borderId="174" xfId="0" applyFont="1" applyBorder="1" applyAlignment="1" applyProtection="1">
      <alignment horizontal="center" vertical="center" wrapText="1"/>
    </xf>
    <xf numFmtId="0" fontId="26" fillId="0" borderId="150" xfId="0" applyFont="1" applyBorder="1" applyAlignment="1" applyProtection="1">
      <alignment horizontal="center" vertical="center" wrapText="1"/>
    </xf>
    <xf numFmtId="0" fontId="26" fillId="0" borderId="175" xfId="0" applyFont="1" applyBorder="1" applyAlignment="1" applyProtection="1">
      <alignment horizontal="center" vertical="center" wrapText="1"/>
    </xf>
    <xf numFmtId="183" fontId="26" fillId="0" borderId="64" xfId="6" applyNumberFormat="1" applyFont="1" applyBorder="1" applyAlignment="1" applyProtection="1">
      <alignment vertical="center" wrapText="1"/>
      <protection locked="0"/>
    </xf>
    <xf numFmtId="183" fontId="26" fillId="0" borderId="25" xfId="6" applyNumberFormat="1" applyFont="1" applyBorder="1" applyAlignment="1" applyProtection="1">
      <alignment vertical="center" wrapText="1"/>
      <protection locked="0"/>
    </xf>
    <xf numFmtId="183" fontId="26" fillId="0" borderId="174" xfId="6" applyNumberFormat="1" applyFont="1" applyBorder="1" applyAlignment="1" applyProtection="1">
      <alignment vertical="center" wrapText="1"/>
      <protection locked="0"/>
    </xf>
    <xf numFmtId="183" fontId="26" fillId="0" borderId="150" xfId="6" applyNumberFormat="1" applyFont="1" applyBorder="1" applyAlignment="1" applyProtection="1">
      <alignment vertical="center" wrapText="1"/>
      <protection locked="0"/>
    </xf>
    <xf numFmtId="183" fontId="26" fillId="0" borderId="64" xfId="6" applyNumberFormat="1" applyFont="1" applyBorder="1" applyAlignment="1" applyProtection="1">
      <alignment horizontal="center" vertical="center" wrapText="1"/>
    </xf>
    <xf numFmtId="183" fontId="26" fillId="0" borderId="25" xfId="6" applyNumberFormat="1" applyFont="1" applyBorder="1" applyAlignment="1" applyProtection="1">
      <alignment horizontal="center" vertical="center" wrapText="1"/>
    </xf>
    <xf numFmtId="183" fontId="26" fillId="0" borderId="44" xfId="6" applyNumberFormat="1" applyFont="1" applyBorder="1" applyAlignment="1" applyProtection="1">
      <alignment horizontal="right" vertical="center" wrapText="1"/>
    </xf>
    <xf numFmtId="183" fontId="26" fillId="0" borderId="127" xfId="6" applyNumberFormat="1" applyFont="1" applyBorder="1" applyAlignment="1" applyProtection="1">
      <alignment horizontal="right" vertical="center" wrapText="1"/>
    </xf>
    <xf numFmtId="183" fontId="26" fillId="0" borderId="39" xfId="6" applyNumberFormat="1" applyFont="1" applyBorder="1" applyAlignment="1" applyProtection="1">
      <alignment horizontal="right" vertical="center" wrapText="1"/>
    </xf>
    <xf numFmtId="0" fontId="26" fillId="0" borderId="126" xfId="0" applyFont="1" applyBorder="1" applyAlignment="1" applyProtection="1">
      <alignment horizontal="left" vertical="center" shrinkToFit="1"/>
      <protection locked="0"/>
    </xf>
    <xf numFmtId="0" fontId="26" fillId="0" borderId="127" xfId="0" applyFont="1" applyBorder="1" applyAlignment="1" applyProtection="1">
      <alignment horizontal="left" vertical="center" shrinkToFit="1"/>
      <protection locked="0"/>
    </xf>
    <xf numFmtId="0" fontId="26" fillId="0" borderId="39" xfId="0" applyFont="1" applyBorder="1" applyAlignment="1" applyProtection="1">
      <alignment horizontal="left" vertical="center" shrinkToFit="1"/>
      <protection locked="0"/>
    </xf>
    <xf numFmtId="183" fontId="26" fillId="0" borderId="176" xfId="6" applyNumberFormat="1" applyFont="1" applyBorder="1" applyAlignment="1" applyProtection="1">
      <alignment horizontal="center" vertical="center" wrapText="1"/>
    </xf>
    <xf numFmtId="183" fontId="26" fillId="0" borderId="177" xfId="6" applyNumberFormat="1" applyFont="1" applyBorder="1" applyAlignment="1" applyProtection="1">
      <alignment horizontal="center" vertical="center" wrapText="1"/>
    </xf>
    <xf numFmtId="183" fontId="26" fillId="0" borderId="178" xfId="6" applyNumberFormat="1" applyFont="1" applyBorder="1" applyAlignment="1" applyProtection="1">
      <alignment horizontal="right" vertical="center" wrapText="1"/>
    </xf>
    <xf numFmtId="183" fontId="26" fillId="0" borderId="177" xfId="6" applyNumberFormat="1" applyFont="1" applyBorder="1" applyAlignment="1" applyProtection="1">
      <alignment horizontal="right" vertical="center" wrapText="1"/>
    </xf>
    <xf numFmtId="183" fontId="26" fillId="0" borderId="179" xfId="6" applyNumberFormat="1" applyFont="1" applyBorder="1" applyAlignment="1" applyProtection="1">
      <alignment horizontal="right" vertical="center" wrapText="1"/>
    </xf>
    <xf numFmtId="0" fontId="26" fillId="0" borderId="176" xfId="0" applyFont="1" applyBorder="1" applyAlignment="1" applyProtection="1">
      <alignment horizontal="left" vertical="center" shrinkToFit="1"/>
      <protection locked="0"/>
    </xf>
    <xf numFmtId="0" fontId="26" fillId="0" borderId="177" xfId="0" applyFont="1" applyBorder="1" applyAlignment="1" applyProtection="1">
      <alignment horizontal="left" vertical="center" shrinkToFit="1"/>
      <protection locked="0"/>
    </xf>
    <xf numFmtId="0" fontId="26" fillId="0" borderId="179" xfId="0" applyFont="1" applyBorder="1" applyAlignment="1" applyProtection="1">
      <alignment horizontal="left" vertical="center" shrinkToFit="1"/>
      <protection locked="0"/>
    </xf>
    <xf numFmtId="0" fontId="26" fillId="0" borderId="80" xfId="0" applyFont="1" applyBorder="1" applyAlignment="1" applyProtection="1">
      <alignment horizontal="center" vertical="center" wrapText="1"/>
    </xf>
    <xf numFmtId="0" fontId="26" fillId="0" borderId="49" xfId="0" applyFont="1" applyBorder="1" applyAlignment="1" applyProtection="1">
      <alignment horizontal="center" vertical="center" wrapText="1"/>
    </xf>
    <xf numFmtId="0" fontId="26" fillId="0" borderId="81" xfId="0" applyFont="1" applyBorder="1" applyAlignment="1" applyProtection="1">
      <alignment horizontal="center" vertical="center" wrapText="1"/>
    </xf>
    <xf numFmtId="183" fontId="26" fillId="0" borderId="80" xfId="6" applyNumberFormat="1" applyFont="1" applyBorder="1" applyAlignment="1" applyProtection="1">
      <alignment vertical="center" wrapText="1"/>
      <protection locked="0"/>
    </xf>
    <xf numFmtId="183" fontId="26" fillId="0" borderId="49" xfId="6" applyNumberFormat="1" applyFont="1" applyBorder="1" applyAlignment="1" applyProtection="1">
      <alignment vertical="center" wrapText="1"/>
      <protection locked="0"/>
    </xf>
    <xf numFmtId="38" fontId="26" fillId="0" borderId="103" xfId="6" applyFont="1" applyBorder="1" applyAlignment="1" applyProtection="1">
      <alignment horizontal="right" vertical="center" shrinkToFit="1"/>
    </xf>
    <xf numFmtId="38" fontId="26" fillId="0" borderId="25" xfId="6" applyFont="1" applyBorder="1" applyAlignment="1" applyProtection="1">
      <alignment horizontal="right" vertical="center" shrinkToFit="1"/>
    </xf>
    <xf numFmtId="183" fontId="26" fillId="0" borderId="25" xfId="6" applyNumberFormat="1" applyFont="1" applyBorder="1" applyAlignment="1" applyProtection="1">
      <alignment horizontal="right" vertical="center" wrapText="1"/>
    </xf>
    <xf numFmtId="183" fontId="26" fillId="0" borderId="62" xfId="6" applyNumberFormat="1" applyFont="1" applyBorder="1" applyAlignment="1" applyProtection="1">
      <alignment horizontal="right" vertical="center" wrapText="1"/>
    </xf>
    <xf numFmtId="183" fontId="26" fillId="0" borderId="128" xfId="6" applyNumberFormat="1" applyFont="1" applyBorder="1" applyAlignment="1" applyProtection="1">
      <alignment horizontal="center" vertical="center" wrapText="1"/>
    </xf>
    <xf numFmtId="183" fontId="26" fillId="0" borderId="125" xfId="6" applyNumberFormat="1" applyFont="1" applyBorder="1" applyAlignment="1" applyProtection="1">
      <alignment horizontal="center" vertical="center" wrapText="1"/>
    </xf>
    <xf numFmtId="183" fontId="26" fillId="0" borderId="37" xfId="6" applyNumberFormat="1" applyFont="1" applyBorder="1" applyAlignment="1" applyProtection="1">
      <alignment horizontal="right" vertical="center" wrapText="1"/>
    </xf>
    <xf numFmtId="183" fontId="26" fillId="0" borderId="125" xfId="6" applyNumberFormat="1" applyFont="1" applyBorder="1" applyAlignment="1" applyProtection="1">
      <alignment horizontal="right" vertical="center" wrapText="1"/>
    </xf>
    <xf numFmtId="183" fontId="26" fillId="0" borderId="32" xfId="6" applyNumberFormat="1" applyFont="1" applyBorder="1" applyAlignment="1" applyProtection="1">
      <alignment horizontal="right" vertical="center" wrapText="1"/>
    </xf>
    <xf numFmtId="0" fontId="26" fillId="0" borderId="128" xfId="0" applyFont="1" applyBorder="1" applyAlignment="1" applyProtection="1">
      <alignment horizontal="left" vertical="center" shrinkToFit="1"/>
      <protection locked="0"/>
    </xf>
    <xf numFmtId="38" fontId="25" fillId="0" borderId="144" xfId="0" applyNumberFormat="1" applyFont="1" applyBorder="1" applyAlignment="1" applyProtection="1">
      <alignment horizontal="center" vertical="center"/>
    </xf>
    <xf numFmtId="0" fontId="25" fillId="0" borderId="145" xfId="0" applyFont="1" applyBorder="1" applyAlignment="1" applyProtection="1">
      <alignment horizontal="center" vertical="center"/>
    </xf>
    <xf numFmtId="0" fontId="26" fillId="0" borderId="67" xfId="0" applyFont="1" applyFill="1" applyBorder="1" applyAlignment="1" applyProtection="1">
      <alignment horizontal="center" vertical="center" shrinkToFit="1"/>
    </xf>
    <xf numFmtId="0" fontId="26" fillId="0" borderId="70" xfId="0" applyFont="1" applyFill="1" applyBorder="1" applyAlignment="1" applyProtection="1">
      <alignment horizontal="center" vertical="center" shrinkToFit="1"/>
    </xf>
    <xf numFmtId="0" fontId="26" fillId="0" borderId="27" xfId="0" applyFont="1" applyFill="1" applyBorder="1" applyAlignment="1" applyProtection="1">
      <alignment horizontal="center" vertical="center" shrinkToFit="1"/>
    </xf>
    <xf numFmtId="0" fontId="26" fillId="0" borderId="67" xfId="0" applyFont="1" applyBorder="1" applyAlignment="1" applyProtection="1">
      <alignment horizontal="center" vertical="center" wrapText="1"/>
    </xf>
    <xf numFmtId="0" fontId="26" fillId="0" borderId="70" xfId="0" applyFont="1" applyBorder="1" applyAlignment="1" applyProtection="1">
      <alignment horizontal="center" vertical="center" wrapText="1"/>
    </xf>
    <xf numFmtId="0" fontId="26" fillId="0" borderId="27" xfId="0" applyFont="1" applyBorder="1" applyAlignment="1" applyProtection="1">
      <alignment horizontal="center" vertical="center" wrapText="1"/>
    </xf>
    <xf numFmtId="183" fontId="26" fillId="0" borderId="67" xfId="6" applyNumberFormat="1" applyFont="1" applyBorder="1" applyAlignment="1" applyProtection="1">
      <alignment vertical="center" wrapText="1"/>
      <protection locked="0"/>
    </xf>
    <xf numFmtId="183" fontId="26" fillId="0" borderId="70" xfId="6" applyNumberFormat="1" applyFont="1" applyBorder="1" applyAlignment="1" applyProtection="1">
      <alignment vertical="center" wrapText="1"/>
      <protection locked="0"/>
    </xf>
    <xf numFmtId="183" fontId="26" fillId="0" borderId="67" xfId="6" applyNumberFormat="1" applyFont="1" applyBorder="1" applyAlignment="1" applyProtection="1">
      <alignment horizontal="center" vertical="center" wrapText="1"/>
    </xf>
    <xf numFmtId="183" fontId="26" fillId="0" borderId="31" xfId="6" applyNumberFormat="1" applyFont="1" applyBorder="1" applyAlignment="1" applyProtection="1">
      <alignment horizontal="center" vertical="center" wrapText="1"/>
    </xf>
    <xf numFmtId="183" fontId="26" fillId="0" borderId="70" xfId="6" applyNumberFormat="1" applyFont="1" applyBorder="1" applyAlignment="1" applyProtection="1">
      <alignment horizontal="right" vertical="center" wrapText="1"/>
      <protection locked="0"/>
    </xf>
    <xf numFmtId="183" fontId="26" fillId="0" borderId="27" xfId="6" applyNumberFormat="1" applyFont="1" applyBorder="1" applyAlignment="1" applyProtection="1">
      <alignment horizontal="right" vertical="center" wrapText="1"/>
      <protection locked="0"/>
    </xf>
    <xf numFmtId="0" fontId="26" fillId="0" borderId="67" xfId="0" applyFont="1" applyBorder="1" applyAlignment="1" applyProtection="1">
      <alignment horizontal="left" vertical="center" shrinkToFit="1"/>
      <protection locked="0"/>
    </xf>
    <xf numFmtId="0" fontId="26" fillId="0" borderId="70" xfId="0" applyFont="1" applyBorder="1" applyAlignment="1" applyProtection="1">
      <alignment horizontal="left" vertical="center" shrinkToFit="1"/>
      <protection locked="0"/>
    </xf>
    <xf numFmtId="0" fontId="26" fillId="0" borderId="27" xfId="0" applyFont="1" applyBorder="1" applyAlignment="1" applyProtection="1">
      <alignment horizontal="left" vertical="center" shrinkToFit="1"/>
      <protection locked="0"/>
    </xf>
    <xf numFmtId="38" fontId="26" fillId="0" borderId="0" xfId="6" applyFont="1" applyFill="1" applyBorder="1" applyAlignment="1" applyProtection="1">
      <alignment horizontal="left" vertical="center" shrinkToFit="1"/>
    </xf>
    <xf numFmtId="38" fontId="26" fillId="0" borderId="25" xfId="6" applyFont="1" applyBorder="1" applyAlignment="1" applyProtection="1">
      <alignment horizontal="center" vertical="center" shrinkToFit="1"/>
    </xf>
    <xf numFmtId="0" fontId="26" fillId="0" borderId="67" xfId="0" applyFont="1" applyBorder="1" applyAlignment="1" applyProtection="1">
      <alignment horizontal="center" vertical="center"/>
      <protection locked="0"/>
    </xf>
    <xf numFmtId="0" fontId="26" fillId="0" borderId="27" xfId="0" applyFont="1" applyBorder="1" applyAlignment="1" applyProtection="1">
      <alignment horizontal="center" vertical="center"/>
      <protection locked="0"/>
    </xf>
    <xf numFmtId="0" fontId="26" fillId="0" borderId="26" xfId="0" applyFont="1" applyBorder="1" applyAlignment="1" applyProtection="1">
      <alignment horizontal="center" vertical="center" shrinkToFit="1"/>
    </xf>
    <xf numFmtId="38" fontId="26" fillId="0" borderId="0" xfId="6" applyFont="1" applyBorder="1" applyAlignment="1" applyProtection="1">
      <alignment horizontal="center" vertical="center" shrinkToFit="1"/>
    </xf>
    <xf numFmtId="38" fontId="26" fillId="0" borderId="26" xfId="6" applyFont="1" applyBorder="1" applyAlignment="1" applyProtection="1">
      <alignment horizontal="center" vertical="center"/>
    </xf>
    <xf numFmtId="0" fontId="26" fillId="0" borderId="26" xfId="0" applyFont="1" applyBorder="1" applyAlignment="1" applyProtection="1">
      <alignment horizontal="center" vertical="center"/>
    </xf>
    <xf numFmtId="0" fontId="26" fillId="0" borderId="67" xfId="0" applyFont="1" applyFill="1" applyBorder="1" applyAlignment="1" applyProtection="1">
      <alignment horizontal="center" vertical="center"/>
    </xf>
    <xf numFmtId="0" fontId="26" fillId="0" borderId="70" xfId="0" applyFont="1" applyBorder="1" applyAlignment="1" applyProtection="1">
      <alignment horizontal="left" vertical="center"/>
    </xf>
    <xf numFmtId="0" fontId="26" fillId="0" borderId="27" xfId="0" applyFont="1" applyBorder="1" applyAlignment="1" applyProtection="1">
      <alignment horizontal="left" vertical="center"/>
    </xf>
    <xf numFmtId="0" fontId="26" fillId="0" borderId="0" xfId="0" applyFont="1" applyFill="1" applyBorder="1" applyAlignment="1" applyProtection="1">
      <alignment horizontal="center" vertical="center"/>
    </xf>
    <xf numFmtId="38" fontId="26" fillId="0" borderId="144" xfId="6" applyFont="1" applyFill="1" applyBorder="1" applyAlignment="1" applyProtection="1">
      <alignment horizontal="center" vertical="center"/>
      <protection locked="0"/>
    </xf>
    <xf numFmtId="38" fontId="26" fillId="0" borderId="146" xfId="6" applyFont="1" applyFill="1" applyBorder="1" applyAlignment="1" applyProtection="1">
      <alignment horizontal="center" vertical="center"/>
      <protection locked="0"/>
    </xf>
    <xf numFmtId="0" fontId="26" fillId="0" borderId="67" xfId="0" applyFont="1" applyBorder="1" applyAlignment="1" applyProtection="1">
      <alignment horizontal="center" vertical="center"/>
    </xf>
    <xf numFmtId="0" fontId="26" fillId="0" borderId="70" xfId="0" applyFont="1" applyBorder="1" applyAlignment="1" applyProtection="1">
      <alignment horizontal="center" vertical="center"/>
    </xf>
    <xf numFmtId="0" fontId="26" fillId="0" borderId="27" xfId="0" applyFont="1" applyBorder="1" applyAlignment="1" applyProtection="1">
      <alignment horizontal="center" vertical="center"/>
    </xf>
    <xf numFmtId="38" fontId="26" fillId="0" borderId="64" xfId="6" applyFont="1" applyBorder="1" applyAlignment="1" applyProtection="1">
      <alignment horizontal="center" vertical="center" shrinkToFit="1"/>
    </xf>
    <xf numFmtId="38" fontId="26" fillId="0" borderId="62" xfId="6" applyFont="1" applyBorder="1" applyAlignment="1" applyProtection="1">
      <alignment horizontal="center" vertical="center" shrinkToFit="1"/>
    </xf>
    <xf numFmtId="0" fontId="26" fillId="0" borderId="132" xfId="0" applyFont="1" applyFill="1" applyBorder="1" applyAlignment="1" applyProtection="1">
      <alignment horizontal="center" vertical="center"/>
      <protection locked="0"/>
    </xf>
    <xf numFmtId="38" fontId="26" fillId="0" borderId="132" xfId="6" applyFont="1" applyFill="1" applyBorder="1" applyAlignment="1" applyProtection="1">
      <alignment horizontal="left" vertical="center" shrinkToFit="1"/>
    </xf>
    <xf numFmtId="38" fontId="26" fillId="0" borderId="26" xfId="6" applyFont="1" applyBorder="1" applyAlignment="1" applyProtection="1">
      <alignment horizontal="center" vertical="center" shrinkToFit="1"/>
    </xf>
    <xf numFmtId="0" fontId="12" fillId="0" borderId="26" xfId="0" applyFont="1" applyBorder="1" applyAlignment="1">
      <alignment horizontal="left" vertical="center" wrapText="1"/>
    </xf>
    <xf numFmtId="0" fontId="12" fillId="0" borderId="26" xfId="0" applyFont="1" applyBorder="1" applyAlignment="1">
      <alignment horizontal="left" vertical="center"/>
    </xf>
    <xf numFmtId="0" fontId="12" fillId="0" borderId="67" xfId="0" applyFont="1" applyBorder="1" applyAlignment="1">
      <alignment horizontal="left" vertical="center"/>
    </xf>
    <xf numFmtId="183" fontId="17" fillId="0" borderId="26" xfId="0" applyNumberFormat="1" applyFont="1" applyFill="1" applyBorder="1" applyAlignment="1" applyProtection="1">
      <alignment horizontal="center" vertical="center"/>
      <protection locked="0"/>
    </xf>
    <xf numFmtId="0" fontId="0" fillId="0" borderId="0" xfId="0" applyAlignment="1">
      <alignment horizontal="center" vertical="center" shrinkToFit="1"/>
    </xf>
    <xf numFmtId="183" fontId="12" fillId="12" borderId="141" xfId="0" applyNumberFormat="1" applyFont="1" applyFill="1" applyBorder="1" applyAlignment="1">
      <alignment horizontal="center" vertical="center"/>
    </xf>
    <xf numFmtId="0" fontId="11" fillId="0" borderId="26" xfId="0" applyFont="1" applyFill="1" applyBorder="1" applyAlignment="1" applyProtection="1">
      <alignment horizontal="center" vertical="center"/>
      <protection locked="0"/>
    </xf>
    <xf numFmtId="0" fontId="12" fillId="0" borderId="141" xfId="0" applyFont="1" applyBorder="1" applyAlignment="1">
      <alignment horizontal="right" vertical="center"/>
    </xf>
    <xf numFmtId="0" fontId="12" fillId="0" borderId="49" xfId="0" applyFont="1" applyBorder="1" applyAlignment="1">
      <alignment horizontal="center" vertical="center" shrinkToFit="1"/>
    </xf>
    <xf numFmtId="0" fontId="12" fillId="0" borderId="70" xfId="0" applyFont="1" applyBorder="1" applyAlignment="1">
      <alignment horizontal="center" vertical="center" shrinkToFit="1"/>
    </xf>
    <xf numFmtId="0" fontId="12" fillId="0" borderId="49" xfId="0" applyFont="1" applyBorder="1" applyAlignment="1" applyProtection="1">
      <alignment horizontal="left" vertical="center" shrinkToFit="1"/>
    </xf>
    <xf numFmtId="0" fontId="12" fillId="0" borderId="70" xfId="0" applyFont="1" applyBorder="1" applyAlignment="1" applyProtection="1">
      <alignment horizontal="left" vertical="center" shrinkToFit="1"/>
    </xf>
    <xf numFmtId="0" fontId="0" fillId="0" borderId="0" xfId="0" applyAlignment="1" applyProtection="1">
      <alignment horizontal="center" vertical="center"/>
      <protection locked="0"/>
    </xf>
    <xf numFmtId="0" fontId="36" fillId="0" borderId="64" xfId="0" applyFont="1" applyBorder="1" applyAlignment="1" applyProtection="1">
      <alignment horizontal="center" vertical="center" shrinkToFit="1"/>
      <protection locked="0"/>
    </xf>
    <xf numFmtId="0" fontId="36" fillId="0" borderId="25" xfId="0" applyFont="1" applyBorder="1" applyAlignment="1" applyProtection="1">
      <alignment horizontal="center" vertical="center" shrinkToFit="1"/>
      <protection locked="0"/>
    </xf>
    <xf numFmtId="0" fontId="36" fillId="0" borderId="62" xfId="0" applyFont="1" applyBorder="1" applyAlignment="1" applyProtection="1">
      <alignment horizontal="center" vertical="center" shrinkToFit="1"/>
      <protection locked="0"/>
    </xf>
    <xf numFmtId="0" fontId="36" fillId="0" borderId="80" xfId="0" applyFont="1" applyBorder="1" applyAlignment="1" applyProtection="1">
      <alignment horizontal="center" vertical="center" shrinkToFit="1"/>
      <protection locked="0"/>
    </xf>
    <xf numFmtId="0" fontId="36" fillId="0" borderId="49" xfId="0" applyFont="1" applyBorder="1" applyAlignment="1" applyProtection="1">
      <alignment horizontal="center" vertical="center" shrinkToFit="1"/>
      <protection locked="0"/>
    </xf>
    <xf numFmtId="0" fontId="36" fillId="0" borderId="81" xfId="0" applyFont="1" applyBorder="1" applyAlignment="1" applyProtection="1">
      <alignment horizontal="center" vertical="center" shrinkToFit="1"/>
      <protection locked="0"/>
    </xf>
    <xf numFmtId="0" fontId="0" fillId="0" borderId="65" xfId="0" applyBorder="1" applyAlignment="1">
      <alignment horizontal="center" vertical="center"/>
    </xf>
    <xf numFmtId="0" fontId="0" fillId="0" borderId="132" xfId="0" applyBorder="1" applyAlignment="1">
      <alignment horizontal="center" vertical="center"/>
    </xf>
    <xf numFmtId="0" fontId="36" fillId="0" borderId="64" xfId="0" applyFont="1" applyBorder="1" applyAlignment="1" applyProtection="1">
      <alignment horizontal="center" vertical="center"/>
      <protection locked="0"/>
    </xf>
    <xf numFmtId="0" fontId="36" fillId="0" borderId="25" xfId="0" applyFont="1" applyBorder="1" applyAlignment="1" applyProtection="1">
      <alignment horizontal="center" vertical="center"/>
      <protection locked="0"/>
    </xf>
    <xf numFmtId="0" fontId="15" fillId="0" borderId="80" xfId="0" applyFont="1" applyBorder="1" applyAlignment="1">
      <alignment horizontal="center" vertical="center"/>
    </xf>
    <xf numFmtId="0" fontId="15" fillId="0" borderId="49" xfId="0" applyFont="1" applyBorder="1" applyAlignment="1">
      <alignment horizontal="center" vertical="center"/>
    </xf>
    <xf numFmtId="0" fontId="0" fillId="0" borderId="25" xfId="0" applyBorder="1" applyAlignment="1">
      <alignment horizontal="center" vertical="center"/>
    </xf>
    <xf numFmtId="183" fontId="36" fillId="0" borderId="25" xfId="6" applyNumberFormat="1" applyFont="1" applyBorder="1" applyAlignment="1" applyProtection="1">
      <alignment horizontal="center" vertical="center" shrinkToFit="1"/>
      <protection locked="0"/>
    </xf>
    <xf numFmtId="183" fontId="36" fillId="0" borderId="62" xfId="6" applyNumberFormat="1" applyFont="1" applyBorder="1" applyAlignment="1" applyProtection="1">
      <alignment horizontal="center" vertical="center" shrinkToFit="1"/>
      <protection locked="0"/>
    </xf>
    <xf numFmtId="183" fontId="36" fillId="0" borderId="49" xfId="6" applyNumberFormat="1" applyFont="1" applyBorder="1" applyAlignment="1" applyProtection="1">
      <alignment horizontal="center" vertical="center" shrinkToFit="1"/>
      <protection locked="0"/>
    </xf>
    <xf numFmtId="183" fontId="36" fillId="0" borderId="81" xfId="6" applyNumberFormat="1" applyFont="1" applyBorder="1" applyAlignment="1" applyProtection="1">
      <alignment horizontal="center" vertical="center" shrinkToFit="1"/>
      <protection locked="0"/>
    </xf>
    <xf numFmtId="0" fontId="0" fillId="0" borderId="49" xfId="0" applyBorder="1" applyAlignment="1">
      <alignment horizontal="center" vertical="center"/>
    </xf>
    <xf numFmtId="0" fontId="0" fillId="0" borderId="143" xfId="0" applyBorder="1" applyAlignment="1">
      <alignment horizontal="right" vertical="center"/>
    </xf>
    <xf numFmtId="0" fontId="0" fillId="0" borderId="16" xfId="0" applyBorder="1" applyAlignment="1">
      <alignment horizontal="right" vertical="center"/>
    </xf>
    <xf numFmtId="0" fontId="0" fillId="0" borderId="80" xfId="0" applyBorder="1" applyAlignment="1">
      <alignment horizontal="right" vertical="center"/>
    </xf>
    <xf numFmtId="0" fontId="0" fillId="0" borderId="49" xfId="0" applyBorder="1" applyAlignment="1">
      <alignment horizontal="right" vertical="center"/>
    </xf>
    <xf numFmtId="183" fontId="0" fillId="12" borderId="143" xfId="6" applyNumberFormat="1" applyFont="1" applyFill="1" applyBorder="1" applyAlignment="1">
      <alignment horizontal="center" vertical="center" shrinkToFit="1"/>
    </xf>
    <xf numFmtId="183" fontId="0" fillId="12" borderId="16" xfId="6" applyNumberFormat="1" applyFont="1" applyFill="1" applyBorder="1" applyAlignment="1">
      <alignment horizontal="center" vertical="center" shrinkToFit="1"/>
    </xf>
    <xf numFmtId="183" fontId="0" fillId="12" borderId="15" xfId="6" applyNumberFormat="1" applyFont="1" applyFill="1" applyBorder="1" applyAlignment="1">
      <alignment horizontal="center" vertical="center" shrinkToFit="1"/>
    </xf>
    <xf numFmtId="183" fontId="0" fillId="12" borderId="80" xfId="6" applyNumberFormat="1" applyFont="1" applyFill="1" applyBorder="1" applyAlignment="1">
      <alignment horizontal="center" vertical="center" shrinkToFit="1"/>
    </xf>
    <xf numFmtId="183" fontId="0" fillId="12" borderId="49" xfId="6" applyNumberFormat="1" applyFont="1" applyFill="1" applyBorder="1" applyAlignment="1">
      <alignment horizontal="center" vertical="center" shrinkToFit="1"/>
    </xf>
    <xf numFmtId="183" fontId="0" fillId="12" borderId="81" xfId="6" applyNumberFormat="1" applyFont="1" applyFill="1" applyBorder="1" applyAlignment="1">
      <alignment horizontal="center" vertical="center" shrinkToFit="1"/>
    </xf>
    <xf numFmtId="0" fontId="0" fillId="0" borderId="0" xfId="0" applyAlignment="1">
      <alignment horizontal="center" vertical="center"/>
    </xf>
    <xf numFmtId="0" fontId="36" fillId="0" borderId="78" xfId="0" applyFont="1" applyBorder="1" applyAlignment="1" applyProtection="1">
      <alignment horizontal="center" vertical="center" shrinkToFit="1"/>
      <protection locked="0"/>
    </xf>
    <xf numFmtId="0" fontId="36" fillId="0" borderId="0" xfId="0" applyFont="1" applyBorder="1" applyAlignment="1" applyProtection="1">
      <alignment horizontal="center" vertical="center" shrinkToFit="1"/>
      <protection locked="0"/>
    </xf>
    <xf numFmtId="0" fontId="36" fillId="0" borderId="79" xfId="0" applyFont="1" applyBorder="1" applyAlignment="1" applyProtection="1">
      <alignment horizontal="center" vertical="center" shrinkToFit="1"/>
      <protection locked="0"/>
    </xf>
    <xf numFmtId="183" fontId="36" fillId="0" borderId="0" xfId="6" applyNumberFormat="1" applyFont="1" applyBorder="1" applyAlignment="1" applyProtection="1">
      <alignment horizontal="center" vertical="center" shrinkToFit="1"/>
      <protection locked="0"/>
    </xf>
    <xf numFmtId="183" fontId="36" fillId="0" borderId="79" xfId="6" applyNumberFormat="1" applyFont="1" applyBorder="1" applyAlignment="1" applyProtection="1">
      <alignment horizontal="center" vertical="center" shrinkToFit="1"/>
      <protection locked="0"/>
    </xf>
    <xf numFmtId="0" fontId="0" fillId="0" borderId="0" xfId="0" applyBorder="1" applyAlignment="1">
      <alignment horizontal="center" vertical="center"/>
    </xf>
    <xf numFmtId="0" fontId="15" fillId="0" borderId="78" xfId="0" applyFont="1" applyBorder="1" applyAlignment="1">
      <alignment horizontal="center" vertical="center"/>
    </xf>
    <xf numFmtId="0" fontId="15" fillId="0" borderId="0" xfId="0" applyFont="1" applyBorder="1" applyAlignment="1">
      <alignment horizontal="center" vertical="center"/>
    </xf>
    <xf numFmtId="0" fontId="12" fillId="0" borderId="49" xfId="0" applyFont="1" applyBorder="1" applyAlignment="1" applyProtection="1">
      <alignment horizontal="left" vertical="center" shrinkToFit="1"/>
      <protection locked="0"/>
    </xf>
    <xf numFmtId="0" fontId="12" fillId="0" borderId="70" xfId="0" applyFont="1" applyBorder="1" applyAlignment="1" applyProtection="1">
      <alignment horizontal="left" vertical="center" shrinkToFit="1"/>
      <protection locked="0"/>
    </xf>
    <xf numFmtId="0" fontId="12" fillId="0" borderId="25" xfId="0" applyFont="1" applyBorder="1" applyAlignment="1" applyProtection="1">
      <alignment horizontal="center" vertical="center" shrinkToFit="1"/>
      <protection locked="0"/>
    </xf>
    <xf numFmtId="0" fontId="12" fillId="0" borderId="49" xfId="0" applyFont="1" applyBorder="1" applyAlignment="1" applyProtection="1">
      <alignment horizontal="center" vertical="center" shrinkToFit="1"/>
      <protection locked="0"/>
    </xf>
    <xf numFmtId="0" fontId="4" fillId="2" borderId="67" xfId="4" applyFont="1" applyFill="1" applyBorder="1" applyAlignment="1">
      <alignment horizontal="center" vertical="center"/>
    </xf>
    <xf numFmtId="0" fontId="4" fillId="2" borderId="27" xfId="4" applyFont="1" applyFill="1" applyBorder="1" applyAlignment="1">
      <alignment horizontal="center" vertical="center"/>
    </xf>
    <xf numFmtId="0" fontId="4" fillId="2" borderId="70" xfId="4" applyFont="1" applyFill="1" applyBorder="1" applyAlignment="1">
      <alignment horizontal="center" vertical="center"/>
    </xf>
    <xf numFmtId="0" fontId="33" fillId="0" borderId="0" xfId="4" applyFont="1" applyAlignment="1">
      <alignment horizontal="left"/>
    </xf>
    <xf numFmtId="0" fontId="4" fillId="2" borderId="76" xfId="4" applyFont="1" applyFill="1" applyBorder="1" applyAlignment="1">
      <alignment horizontal="center" vertical="center"/>
    </xf>
    <xf numFmtId="0" fontId="1" fillId="0" borderId="0" xfId="4" applyFont="1" applyAlignment="1">
      <alignment shrinkToFit="1"/>
    </xf>
    <xf numFmtId="0" fontId="4" fillId="2" borderId="73" xfId="4" applyFont="1" applyFill="1" applyBorder="1" applyAlignment="1">
      <alignment horizontal="center" vertical="center"/>
    </xf>
    <xf numFmtId="0" fontId="4" fillId="2" borderId="72" xfId="4" applyFont="1" applyFill="1" applyBorder="1" applyAlignment="1">
      <alignment horizontal="center" vertical="center"/>
    </xf>
    <xf numFmtId="0" fontId="4" fillId="2" borderId="71" xfId="4" applyFont="1" applyFill="1" applyBorder="1" applyAlignment="1">
      <alignment horizontal="center" vertical="center" wrapText="1"/>
    </xf>
    <xf numFmtId="0" fontId="4" fillId="2" borderId="69" xfId="4" applyFont="1" applyFill="1" applyBorder="1" applyAlignment="1">
      <alignment horizontal="center" vertical="center"/>
    </xf>
    <xf numFmtId="0" fontId="4" fillId="2" borderId="68" xfId="4" applyFont="1" applyFill="1" applyBorder="1" applyAlignment="1">
      <alignment horizontal="center" vertical="center"/>
    </xf>
    <xf numFmtId="0" fontId="4" fillId="2" borderId="26" xfId="4" applyFont="1" applyFill="1" applyBorder="1" applyAlignment="1">
      <alignment horizontal="center" vertical="center"/>
    </xf>
    <xf numFmtId="0" fontId="4" fillId="2" borderId="75" xfId="4" applyFont="1" applyFill="1" applyBorder="1" applyAlignment="1">
      <alignment horizontal="center" vertical="center"/>
    </xf>
    <xf numFmtId="0" fontId="4" fillId="2" borderId="74" xfId="4" applyFont="1" applyFill="1" applyBorder="1" applyAlignment="1">
      <alignment horizontal="center" vertical="center" wrapText="1"/>
    </xf>
    <xf numFmtId="0" fontId="4" fillId="2" borderId="63" xfId="4" applyFont="1" applyFill="1" applyBorder="1" applyAlignment="1">
      <alignment horizontal="center" vertical="center"/>
    </xf>
    <xf numFmtId="0" fontId="0" fillId="6" borderId="67" xfId="0" applyFill="1" applyBorder="1" applyAlignment="1">
      <alignment horizontal="center" vertical="center"/>
    </xf>
    <xf numFmtId="0" fontId="0" fillId="6" borderId="27" xfId="0" applyFill="1" applyBorder="1" applyAlignment="1">
      <alignment horizontal="center" vertical="center"/>
    </xf>
    <xf numFmtId="0" fontId="0" fillId="6" borderId="67" xfId="0" applyFill="1" applyBorder="1" applyAlignment="1">
      <alignment horizontal="center" vertical="center" wrapText="1"/>
    </xf>
    <xf numFmtId="0" fontId="0" fillId="0" borderId="67" xfId="0" applyBorder="1" applyAlignment="1">
      <alignment horizontal="center" vertical="center"/>
    </xf>
    <xf numFmtId="0" fontId="0" fillId="0" borderId="27" xfId="0" applyBorder="1" applyAlignment="1">
      <alignment horizontal="center" vertical="center"/>
    </xf>
    <xf numFmtId="0" fontId="0" fillId="6" borderId="26" xfId="0" applyFill="1" applyBorder="1" applyAlignment="1">
      <alignment horizontal="center" vertical="center"/>
    </xf>
    <xf numFmtId="0" fontId="10" fillId="0" borderId="0" xfId="0" applyFont="1" applyFill="1" applyAlignment="1" applyProtection="1">
      <alignment horizontal="center" vertical="center"/>
    </xf>
    <xf numFmtId="0" fontId="16" fillId="0" borderId="64" xfId="0" applyFont="1" applyFill="1" applyBorder="1" applyAlignment="1" applyProtection="1">
      <alignment horizontal="center" vertical="center"/>
      <protection locked="0"/>
    </xf>
    <xf numFmtId="0" fontId="16" fillId="0" borderId="62" xfId="0" applyFont="1" applyFill="1" applyBorder="1" applyAlignment="1" applyProtection="1">
      <alignment horizontal="center" vertical="center"/>
      <protection locked="0"/>
    </xf>
    <xf numFmtId="0" fontId="16" fillId="0" borderId="80" xfId="0" applyFont="1" applyFill="1" applyBorder="1" applyAlignment="1" applyProtection="1">
      <alignment horizontal="center" vertical="center"/>
      <protection locked="0"/>
    </xf>
    <xf numFmtId="0" fontId="16" fillId="0" borderId="81" xfId="0" applyFont="1" applyFill="1" applyBorder="1" applyAlignment="1" applyProtection="1">
      <alignment horizontal="center" vertical="center"/>
      <protection locked="0"/>
    </xf>
    <xf numFmtId="0" fontId="16" fillId="0" borderId="236" xfId="0" applyFont="1" applyFill="1" applyBorder="1" applyAlignment="1" applyProtection="1">
      <alignment horizontal="center" vertical="center"/>
    </xf>
    <xf numFmtId="0" fontId="16" fillId="0" borderId="103" xfId="0" applyFont="1" applyFill="1" applyBorder="1" applyAlignment="1" applyProtection="1">
      <alignment horizontal="center" vertical="center"/>
    </xf>
    <xf numFmtId="0" fontId="16" fillId="0" borderId="62" xfId="0" applyFont="1" applyFill="1" applyBorder="1" applyAlignment="1" applyProtection="1">
      <alignment horizontal="center" vertical="center"/>
    </xf>
    <xf numFmtId="0" fontId="16" fillId="0" borderId="168" xfId="0" applyFont="1" applyFill="1" applyBorder="1" applyAlignment="1" applyProtection="1">
      <alignment horizontal="center" vertical="center"/>
    </xf>
    <xf numFmtId="0" fontId="16" fillId="0" borderId="110" xfId="0" applyFont="1" applyFill="1" applyBorder="1" applyAlignment="1" applyProtection="1">
      <alignment horizontal="center" vertical="center"/>
    </xf>
    <xf numFmtId="180" fontId="16" fillId="0" borderId="79" xfId="0" applyNumberFormat="1" applyFont="1" applyFill="1" applyBorder="1" applyAlignment="1" applyProtection="1">
      <alignment horizontal="center" vertical="center"/>
    </xf>
    <xf numFmtId="180" fontId="16" fillId="0" borderId="78" xfId="0" applyNumberFormat="1" applyFont="1" applyFill="1" applyBorder="1" applyAlignment="1" applyProtection="1">
      <alignment horizontal="center" vertical="center"/>
    </xf>
    <xf numFmtId="0" fontId="12" fillId="0" borderId="64" xfId="0" applyFont="1" applyFill="1" applyBorder="1" applyAlignment="1" applyProtection="1">
      <alignment horizontal="center" vertical="center"/>
    </xf>
    <xf numFmtId="0" fontId="12" fillId="0" borderId="25" xfId="0" applyFont="1" applyFill="1" applyBorder="1" applyAlignment="1" applyProtection="1">
      <alignment horizontal="center" vertical="center"/>
    </xf>
    <xf numFmtId="38" fontId="16" fillId="0" borderId="67" xfId="0" applyNumberFormat="1" applyFont="1" applyFill="1" applyBorder="1" applyAlignment="1" applyProtection="1">
      <alignment horizontal="center" vertical="center"/>
      <protection locked="0"/>
    </xf>
    <xf numFmtId="38" fontId="16" fillId="0" borderId="70" xfId="0" applyNumberFormat="1" applyFont="1" applyFill="1" applyBorder="1" applyAlignment="1" applyProtection="1">
      <alignment horizontal="center" vertical="center"/>
      <protection locked="0"/>
    </xf>
    <xf numFmtId="0" fontId="12" fillId="0" borderId="70" xfId="0" applyFont="1" applyFill="1" applyBorder="1" applyAlignment="1" applyProtection="1">
      <alignment horizontal="center" vertical="center" shrinkToFit="1"/>
    </xf>
    <xf numFmtId="0" fontId="12" fillId="0" borderId="27" xfId="0" applyFont="1" applyFill="1" applyBorder="1" applyAlignment="1" applyProtection="1">
      <alignment horizontal="center" vertical="center" shrinkToFit="1"/>
    </xf>
    <xf numFmtId="0" fontId="12" fillId="0" borderId="67" xfId="0" applyFont="1" applyFill="1" applyBorder="1" applyAlignment="1" applyProtection="1">
      <alignment horizontal="center" vertical="center"/>
    </xf>
    <xf numFmtId="0" fontId="12" fillId="0" borderId="70" xfId="0" applyFont="1" applyFill="1" applyBorder="1" applyAlignment="1" applyProtection="1">
      <alignment horizontal="center" vertical="center"/>
    </xf>
    <xf numFmtId="3" fontId="12" fillId="0" borderId="67" xfId="0" applyNumberFormat="1" applyFont="1" applyFill="1" applyBorder="1" applyAlignment="1" applyProtection="1">
      <alignment horizontal="center" vertical="center"/>
    </xf>
    <xf numFmtId="180" fontId="12" fillId="0" borderId="70" xfId="0" applyNumberFormat="1" applyFont="1" applyFill="1" applyBorder="1" applyAlignment="1" applyProtection="1">
      <alignment horizontal="center" vertical="center"/>
    </xf>
    <xf numFmtId="38" fontId="12" fillId="0" borderId="70" xfId="0" applyNumberFormat="1" applyFont="1" applyFill="1" applyBorder="1" applyAlignment="1" applyProtection="1">
      <alignment horizontal="center" vertical="center"/>
    </xf>
    <xf numFmtId="0" fontId="12" fillId="0" borderId="67" xfId="0" applyFont="1" applyFill="1" applyBorder="1" applyAlignment="1" applyProtection="1">
      <alignment horizontal="center" vertical="center" wrapText="1"/>
    </xf>
    <xf numFmtId="0" fontId="12" fillId="0" borderId="70" xfId="0" applyFont="1" applyFill="1" applyBorder="1" applyAlignment="1" applyProtection="1">
      <alignment horizontal="center" vertical="center" wrapText="1"/>
    </xf>
    <xf numFmtId="0" fontId="12" fillId="0" borderId="27" xfId="0" applyFont="1" applyFill="1" applyBorder="1" applyAlignment="1" applyProtection="1">
      <alignment horizontal="center" vertical="center" wrapText="1"/>
    </xf>
    <xf numFmtId="3" fontId="12" fillId="0" borderId="70" xfId="0" applyNumberFormat="1" applyFont="1" applyFill="1" applyBorder="1" applyAlignment="1" applyProtection="1">
      <alignment horizontal="center" vertical="center"/>
    </xf>
    <xf numFmtId="3" fontId="12" fillId="0" borderId="27" xfId="0" applyNumberFormat="1" applyFont="1" applyFill="1" applyBorder="1" applyAlignment="1" applyProtection="1">
      <alignment horizontal="center" vertical="center"/>
    </xf>
    <xf numFmtId="38" fontId="12" fillId="0" borderId="67" xfId="0" applyNumberFormat="1" applyFont="1" applyFill="1" applyBorder="1" applyAlignment="1" applyProtection="1">
      <alignment horizontal="center" vertical="center"/>
    </xf>
    <xf numFmtId="0" fontId="12" fillId="0" borderId="0" xfId="0" applyFont="1" applyFill="1" applyAlignment="1" applyProtection="1">
      <alignment horizontal="left" vertical="center"/>
    </xf>
    <xf numFmtId="0" fontId="13" fillId="0" borderId="26" xfId="0" applyFont="1" applyFill="1" applyBorder="1" applyAlignment="1" applyProtection="1">
      <alignment horizontal="center" vertical="center" wrapText="1"/>
    </xf>
    <xf numFmtId="0" fontId="13" fillId="0" borderId="67" xfId="0" applyFont="1" applyFill="1" applyBorder="1" applyAlignment="1" applyProtection="1">
      <alignment horizontal="center" vertical="center" wrapText="1"/>
    </xf>
    <xf numFmtId="0" fontId="16" fillId="0" borderId="240" xfId="0" applyFont="1" applyFill="1" applyBorder="1" applyAlignment="1" applyProtection="1">
      <alignment horizontal="center" vertical="center"/>
      <protection locked="0"/>
    </xf>
    <xf numFmtId="0" fontId="0" fillId="0" borderId="70" xfId="0" applyBorder="1" applyProtection="1">
      <alignment vertical="center"/>
      <protection locked="0"/>
    </xf>
    <xf numFmtId="0" fontId="0" fillId="0" borderId="241" xfId="0" applyBorder="1" applyProtection="1">
      <alignment vertical="center"/>
      <protection locked="0"/>
    </xf>
    <xf numFmtId="0" fontId="0" fillId="0" borderId="0" xfId="0" applyAlignment="1" applyProtection="1">
      <alignment horizontal="center" vertical="center"/>
    </xf>
    <xf numFmtId="0" fontId="39" fillId="0" borderId="0" xfId="0" applyFont="1" applyAlignment="1">
      <alignment vertical="center"/>
    </xf>
    <xf numFmtId="0" fontId="16" fillId="0" borderId="237" xfId="0" applyFont="1" applyFill="1" applyBorder="1" applyAlignment="1" applyProtection="1">
      <alignment horizontal="center" vertical="center"/>
      <protection locked="0"/>
    </xf>
    <xf numFmtId="0" fontId="0" fillId="0" borderId="238" xfId="0" applyBorder="1" applyProtection="1">
      <alignment vertical="center"/>
      <protection locked="0"/>
    </xf>
    <xf numFmtId="0" fontId="0" fillId="0" borderId="239" xfId="0" applyBorder="1" applyProtection="1">
      <alignment vertical="center"/>
      <protection locked="0"/>
    </xf>
    <xf numFmtId="0" fontId="13" fillId="0" borderId="64" xfId="0" applyFont="1" applyFill="1" applyBorder="1" applyAlignment="1" applyProtection="1">
      <alignment horizontal="center" vertical="center" wrapText="1"/>
    </xf>
    <xf numFmtId="0" fontId="13" fillId="0" borderId="25" xfId="0" applyFont="1" applyFill="1" applyBorder="1" applyAlignment="1" applyProtection="1">
      <alignment horizontal="center" vertical="center" wrapText="1"/>
    </xf>
    <xf numFmtId="0" fontId="13" fillId="0" borderId="78" xfId="0" applyFont="1" applyFill="1" applyBorder="1" applyAlignment="1" applyProtection="1">
      <alignment horizontal="center" vertical="center" wrapText="1"/>
    </xf>
    <xf numFmtId="0" fontId="13" fillId="0" borderId="0" xfId="0" applyFont="1" applyFill="1" applyBorder="1" applyAlignment="1" applyProtection="1">
      <alignment horizontal="center" vertical="center" wrapText="1"/>
    </xf>
    <xf numFmtId="0" fontId="13" fillId="0" borderId="80" xfId="0" applyFont="1" applyFill="1" applyBorder="1" applyAlignment="1" applyProtection="1">
      <alignment horizontal="center" vertical="center" wrapText="1"/>
    </xf>
    <xf numFmtId="0" fontId="13" fillId="0" borderId="49" xfId="0" applyFont="1" applyFill="1" applyBorder="1" applyAlignment="1" applyProtection="1">
      <alignment horizontal="center" vertical="center" wrapText="1"/>
    </xf>
    <xf numFmtId="0" fontId="11" fillId="0" borderId="242" xfId="0" applyFont="1" applyFill="1" applyBorder="1" applyAlignment="1" applyProtection="1">
      <alignment horizontal="center" vertical="center"/>
      <protection locked="0"/>
    </xf>
    <xf numFmtId="0" fontId="11" fillId="0" borderId="244" xfId="0" applyFont="1" applyFill="1" applyBorder="1" applyAlignment="1" applyProtection="1">
      <alignment horizontal="center" vertical="center"/>
      <protection locked="0"/>
    </xf>
    <xf numFmtId="0" fontId="12" fillId="0" borderId="103" xfId="0" applyFont="1" applyFill="1" applyBorder="1" applyAlignment="1" applyProtection="1">
      <alignment vertical="center"/>
    </xf>
    <xf numFmtId="0" fontId="12" fillId="0" borderId="25" xfId="0" applyFont="1" applyFill="1" applyBorder="1" applyAlignment="1" applyProtection="1">
      <alignment vertical="center"/>
    </xf>
    <xf numFmtId="0" fontId="12" fillId="0" borderId="243" xfId="0" applyFont="1" applyFill="1" applyBorder="1" applyAlignment="1" applyProtection="1">
      <alignment vertical="center"/>
    </xf>
    <xf numFmtId="0" fontId="12" fillId="0" borderId="49" xfId="0" applyFont="1" applyFill="1" applyBorder="1" applyAlignment="1" applyProtection="1">
      <alignment horizontal="center" vertical="center"/>
    </xf>
    <xf numFmtId="0" fontId="8" fillId="0" borderId="49" xfId="0" applyFont="1" applyFill="1" applyBorder="1" applyAlignment="1" applyProtection="1">
      <alignment horizontal="center" vertical="center"/>
    </xf>
    <xf numFmtId="0" fontId="8" fillId="0" borderId="245" xfId="0" applyFont="1" applyFill="1" applyBorder="1" applyAlignment="1" applyProtection="1">
      <alignment horizontal="center" vertical="center"/>
    </xf>
    <xf numFmtId="0" fontId="12" fillId="0" borderId="246" xfId="0" applyFont="1" applyFill="1" applyBorder="1" applyAlignment="1" applyProtection="1">
      <alignment vertical="center"/>
    </xf>
    <xf numFmtId="0" fontId="12" fillId="0" borderId="70" xfId="0" applyFont="1" applyFill="1" applyBorder="1" applyAlignment="1" applyProtection="1">
      <alignment vertical="center"/>
    </xf>
    <xf numFmtId="0" fontId="12" fillId="0" borderId="241" xfId="0" applyFont="1" applyFill="1" applyBorder="1" applyAlignment="1" applyProtection="1">
      <alignment vertical="center"/>
    </xf>
    <xf numFmtId="0" fontId="12" fillId="0" borderId="103" xfId="0" applyFont="1" applyFill="1" applyBorder="1" applyAlignment="1" applyProtection="1">
      <alignment vertical="center" wrapText="1"/>
    </xf>
    <xf numFmtId="0" fontId="12" fillId="0" borderId="25" xfId="0" applyFont="1" applyFill="1" applyBorder="1" applyAlignment="1" applyProtection="1">
      <alignment vertical="center" wrapText="1"/>
    </xf>
    <xf numFmtId="0" fontId="12" fillId="0" borderId="243" xfId="0" applyFont="1" applyFill="1" applyBorder="1" applyAlignment="1" applyProtection="1">
      <alignment vertical="center" wrapText="1"/>
    </xf>
    <xf numFmtId="0" fontId="12" fillId="0" borderId="247" xfId="0" applyFont="1" applyFill="1" applyBorder="1" applyAlignment="1" applyProtection="1">
      <alignment horizontal="center" vertical="center"/>
    </xf>
    <xf numFmtId="0" fontId="8" fillId="0" borderId="148" xfId="0" applyFont="1" applyFill="1" applyBorder="1" applyAlignment="1" applyProtection="1">
      <alignment horizontal="center" vertical="center"/>
    </xf>
    <xf numFmtId="0" fontId="8" fillId="0" borderId="248" xfId="0" applyFont="1" applyFill="1" applyBorder="1" applyAlignment="1" applyProtection="1">
      <alignment horizontal="center" vertical="center"/>
    </xf>
  </cellXfs>
  <cellStyles count="8">
    <cellStyle name="アクセント 4 2" xfId="7"/>
    <cellStyle name="桁区切り" xfId="6" builtinId="6"/>
    <cellStyle name="桁区切り 2" xfId="5"/>
    <cellStyle name="標準" xfId="0" builtinId="0"/>
    <cellStyle name="標準 2" xfId="1"/>
    <cellStyle name="標準 3" xfId="2"/>
    <cellStyle name="標準 4" xfId="3"/>
    <cellStyle name="標準 5" xfId="4"/>
  </cellStyles>
  <dxfs count="52">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5" tint="0.59996337778862885"/>
        </patternFill>
      </fill>
    </dxf>
    <dxf>
      <fill>
        <patternFill>
          <bgColor theme="5" tint="0.59996337778862885"/>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4" tint="0.39994506668294322"/>
        </patternFill>
      </fill>
    </dxf>
    <dxf>
      <fill>
        <patternFill>
          <bgColor theme="5" tint="0.59996337778862885"/>
        </patternFill>
      </fill>
    </dxf>
    <dxf>
      <fill>
        <patternFill>
          <bgColor theme="5" tint="0.59996337778862885"/>
        </patternFill>
      </fill>
    </dxf>
    <dxf>
      <fill>
        <patternFill>
          <bgColor theme="4" tint="0.39994506668294322"/>
        </patternFill>
      </fill>
    </dxf>
    <dxf>
      <fill>
        <patternFill>
          <bgColor theme="5" tint="0.59996337778862885"/>
        </patternFill>
      </fill>
    </dxf>
    <dxf>
      <fill>
        <patternFill>
          <bgColor theme="5" tint="0.59996337778862885"/>
        </patternFill>
      </fill>
    </dxf>
    <dxf>
      <fill>
        <patternFill>
          <bgColor theme="4" tint="0.39994506668294322"/>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4" tint="0.39994506668294322"/>
        </patternFill>
      </fill>
    </dxf>
    <dxf>
      <fill>
        <patternFill>
          <bgColor theme="5" tint="0.59996337778862885"/>
        </patternFill>
      </fill>
    </dxf>
    <dxf>
      <fill>
        <patternFill>
          <bgColor theme="4" tint="0.39994506668294322"/>
        </patternFill>
      </fill>
    </dxf>
    <dxf>
      <fill>
        <patternFill>
          <bgColor theme="5" tint="0.59996337778862885"/>
        </patternFill>
      </fill>
    </dxf>
    <dxf>
      <fill>
        <patternFill>
          <bgColor theme="5" tint="0.59996337778862885"/>
        </patternFill>
      </fill>
    </dxf>
    <dxf>
      <fill>
        <patternFill>
          <bgColor theme="4" tint="0.39994506668294322"/>
        </patternFill>
      </fill>
    </dxf>
    <dxf>
      <fill>
        <patternFill>
          <bgColor theme="5" tint="0.59996337778862885"/>
        </patternFill>
      </fill>
    </dxf>
    <dxf>
      <fill>
        <patternFill>
          <bgColor theme="5" tint="0.59996337778862885"/>
        </patternFill>
      </fill>
    </dxf>
    <dxf>
      <fill>
        <patternFill>
          <bgColor theme="4" tint="0.39994506668294322"/>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4" tint="0.39994506668294322"/>
        </patternFill>
      </fill>
    </dxf>
    <dxf>
      <fill>
        <patternFill>
          <bgColor theme="4" tint="0.39994506668294322"/>
        </patternFill>
      </fill>
    </dxf>
    <dxf>
      <fill>
        <patternFill>
          <bgColor theme="5" tint="0.59996337778862885"/>
        </patternFill>
      </fill>
    </dxf>
    <dxf>
      <fill>
        <patternFill>
          <bgColor theme="4" tint="0.39994506668294322"/>
        </patternFill>
      </fill>
    </dxf>
    <dxf>
      <fill>
        <patternFill>
          <bgColor theme="5" tint="0.39994506668294322"/>
        </patternFill>
      </fill>
    </dxf>
    <dxf>
      <fill>
        <patternFill>
          <bgColor theme="9" tint="0.59996337778862885"/>
        </patternFill>
      </fill>
    </dxf>
    <dxf>
      <fill>
        <patternFill patternType="none">
          <bgColor auto="1"/>
        </patternFill>
      </fill>
    </dxf>
    <dxf>
      <fill>
        <patternFill>
          <bgColor theme="5" tint="0.59996337778862885"/>
        </patternFill>
      </fill>
    </dxf>
    <dxf>
      <fill>
        <patternFill>
          <bgColor theme="5" tint="0.59996337778862885"/>
        </patternFill>
      </fill>
    </dxf>
  </dxfs>
  <tableStyles count="0" defaultTableStyle="TableStyleMedium2" defaultPivotStyle="PivotStyleLight16"/>
  <colors>
    <mruColors>
      <color rgb="FFFFFF99"/>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tmp"/></Relationships>
</file>

<file path=xl/drawings/_rels/drawing12.xml.rels><?xml version="1.0" encoding="UTF-8" standalone="yes"?>
<Relationships xmlns="http://schemas.openxmlformats.org/package/2006/relationships"><Relationship Id="rId1" Type="http://schemas.openxmlformats.org/officeDocument/2006/relationships/image" Target="../media/image6.jpg"/></Relationships>
</file>

<file path=xl/drawings/_rels/drawing5.xml.rels><?xml version="1.0" encoding="UTF-8" standalone="yes"?>
<Relationships xmlns="http://schemas.openxmlformats.org/package/2006/relationships"><Relationship Id="rId3" Type="http://schemas.openxmlformats.org/officeDocument/2006/relationships/image" Target="../media/image3.png"/><Relationship Id="rId2" Type="http://schemas.microsoft.com/office/2007/relationships/hdphoto" Target="../media/hdphoto1.wdp"/><Relationship Id="rId1" Type="http://schemas.openxmlformats.org/officeDocument/2006/relationships/image" Target="../media/image2.png"/><Relationship Id="rId4" Type="http://schemas.openxmlformats.org/officeDocument/2006/relationships/image" Target="../media/image4.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xdr:from>
      <xdr:col>18</xdr:col>
      <xdr:colOff>504264</xdr:colOff>
      <xdr:row>29</xdr:row>
      <xdr:rowOff>280146</xdr:rowOff>
    </xdr:from>
    <xdr:to>
      <xdr:col>24</xdr:col>
      <xdr:colOff>605118</xdr:colOff>
      <xdr:row>31</xdr:row>
      <xdr:rowOff>190499</xdr:rowOff>
    </xdr:to>
    <xdr:sp macro="" textlink="">
      <xdr:nvSpPr>
        <xdr:cNvPr id="4" name="テキスト ボックス 3"/>
        <xdr:cNvSpPr txBox="1"/>
      </xdr:nvSpPr>
      <xdr:spPr>
        <a:xfrm>
          <a:off x="11407588" y="6745940"/>
          <a:ext cx="4202206" cy="470647"/>
        </a:xfrm>
        <a:prstGeom prst="rect">
          <a:avLst/>
        </a:prstGeom>
        <a:solidFill>
          <a:srgbClr val="FFFF00"/>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b="1"/>
            <a:t>※</a:t>
          </a:r>
          <a:r>
            <a:rPr kumimoji="1" lang="ja-JP" altLang="en-US" sz="1100" b="1"/>
            <a:t>令和３年度募集から申請書類等に押印はすべて不要となりました。</a:t>
          </a:r>
        </a:p>
      </xdr:txBody>
    </xdr:sp>
    <xdr:clientData/>
  </xdr:twoCellAnchor>
  <xdr:twoCellAnchor editAs="oneCell">
    <xdr:from>
      <xdr:col>12</xdr:col>
      <xdr:colOff>224117</xdr:colOff>
      <xdr:row>1</xdr:row>
      <xdr:rowOff>78442</xdr:rowOff>
    </xdr:from>
    <xdr:to>
      <xdr:col>20</xdr:col>
      <xdr:colOff>647540</xdr:colOff>
      <xdr:row>112</xdr:row>
      <xdr:rowOff>10714</xdr:rowOff>
    </xdr:to>
    <xdr:pic>
      <xdr:nvPicPr>
        <xdr:cNvPr id="5" name="図 4" descr="役員名簿記載例.pdf - Adobe Acrobat Standard DC (32-bit)"/>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3978" t="17672" r="43879"/>
        <a:stretch/>
      </xdr:blipFill>
      <xdr:spPr>
        <a:xfrm>
          <a:off x="7026088" y="324971"/>
          <a:ext cx="5891894" cy="8560802"/>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257175</xdr:colOff>
      <xdr:row>11</xdr:row>
      <xdr:rowOff>76201</xdr:rowOff>
    </xdr:from>
    <xdr:to>
      <xdr:col>23</xdr:col>
      <xdr:colOff>47625</xdr:colOff>
      <xdr:row>13</xdr:row>
      <xdr:rowOff>21981</xdr:rowOff>
    </xdr:to>
    <xdr:sp macro="" textlink="">
      <xdr:nvSpPr>
        <xdr:cNvPr id="5" name="テキスト ボックス 4"/>
        <xdr:cNvSpPr txBox="1"/>
      </xdr:nvSpPr>
      <xdr:spPr>
        <a:xfrm>
          <a:off x="257175" y="2655278"/>
          <a:ext cx="6194181" cy="32678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latin typeface="+mn-ea"/>
              <a:ea typeface="+mn-ea"/>
            </a:rPr>
            <a:t>※</a:t>
          </a:r>
          <a:r>
            <a:rPr kumimoji="1" lang="ja-JP" altLang="en-US" sz="900">
              <a:latin typeface="+mn-ea"/>
              <a:ea typeface="+mn-ea"/>
            </a:rPr>
            <a:t>　施設の年間事業費（募集要項　参照）の６分の１以上に相当する額</a:t>
          </a:r>
        </a:p>
      </xdr:txBody>
    </xdr:sp>
    <xdr:clientData/>
  </xdr:twoCellAnchor>
  <xdr:twoCellAnchor>
    <xdr:from>
      <xdr:col>24</xdr:col>
      <xdr:colOff>95250</xdr:colOff>
      <xdr:row>1</xdr:row>
      <xdr:rowOff>109903</xdr:rowOff>
    </xdr:from>
    <xdr:to>
      <xdr:col>54</xdr:col>
      <xdr:colOff>271096</xdr:colOff>
      <xdr:row>11</xdr:row>
      <xdr:rowOff>168519</xdr:rowOff>
    </xdr:to>
    <xdr:sp macro="" textlink="">
      <xdr:nvSpPr>
        <xdr:cNvPr id="2" name="正方形/長方形 1"/>
        <xdr:cNvSpPr/>
      </xdr:nvSpPr>
      <xdr:spPr>
        <a:xfrm>
          <a:off x="6777404" y="300403"/>
          <a:ext cx="8528538" cy="2447193"/>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050" b="1" u="sng"/>
            <a:t>財源充当確認書</a:t>
          </a:r>
          <a:endParaRPr kumimoji="1" lang="en-US" altLang="ja-JP" sz="1050" b="1" u="sng"/>
        </a:p>
        <a:p>
          <a:pPr algn="l"/>
          <a:endParaRPr kumimoji="1" lang="en-US" altLang="ja-JP" sz="1050"/>
        </a:p>
        <a:p>
          <a:pPr algn="l"/>
          <a:endParaRPr kumimoji="1" lang="en-US" altLang="ja-JP" sz="1050"/>
        </a:p>
        <a:p>
          <a:pPr algn="l"/>
          <a:r>
            <a:rPr kumimoji="1" lang="ja-JP" altLang="en-US" sz="1050" b="1"/>
            <a:t>運用財産</a:t>
          </a:r>
          <a:r>
            <a:rPr kumimoji="1" lang="ja-JP" altLang="en-US" sz="1050"/>
            <a:t>：事業計画書</a:t>
          </a:r>
          <a:r>
            <a:rPr kumimoji="1" lang="en-US" altLang="ja-JP" sz="1050"/>
            <a:t>10</a:t>
          </a:r>
          <a:r>
            <a:rPr kumimoji="1" lang="ja-JP" altLang="en-US" sz="1050"/>
            <a:t>の（１）イ　運営費の見込み</a:t>
          </a:r>
          <a:r>
            <a:rPr kumimoji="1" lang="en-US" altLang="ja-JP" sz="1050"/>
            <a:t>×</a:t>
          </a:r>
          <a:r>
            <a:rPr kumimoji="1" lang="ja-JP" altLang="en-US" sz="1050"/>
            <a:t>２か月分の金額をご記載ください。</a:t>
          </a:r>
          <a:endParaRPr kumimoji="1" lang="en-US" altLang="ja-JP" sz="1050"/>
        </a:p>
        <a:p>
          <a:r>
            <a:rPr kumimoji="1" lang="ja-JP" altLang="ja-JP" sz="1050" b="1">
              <a:solidFill>
                <a:schemeClr val="dk1"/>
              </a:solidFill>
              <a:effectLst/>
              <a:latin typeface="+mn-lt"/>
              <a:ea typeface="+mn-ea"/>
              <a:cs typeface="+mn-cs"/>
            </a:rPr>
            <a:t>整備に係る自己資金</a:t>
          </a:r>
          <a:r>
            <a:rPr kumimoji="1" lang="ja-JP" altLang="ja-JP" sz="1050">
              <a:solidFill>
                <a:schemeClr val="dk1"/>
              </a:solidFill>
              <a:effectLst/>
              <a:latin typeface="+mn-lt"/>
              <a:ea typeface="+mn-ea"/>
              <a:cs typeface="+mn-cs"/>
            </a:rPr>
            <a:t>：事業</a:t>
          </a:r>
          <a:r>
            <a:rPr kumimoji="1" lang="ja-JP" altLang="en-US" sz="1050">
              <a:solidFill>
                <a:schemeClr val="dk1"/>
              </a:solidFill>
              <a:effectLst/>
              <a:latin typeface="+mn-lt"/>
              <a:ea typeface="+mn-ea"/>
              <a:cs typeface="+mn-cs"/>
            </a:rPr>
            <a:t>計画書</a:t>
          </a:r>
          <a:r>
            <a:rPr kumimoji="1" lang="en-US" altLang="ja-JP" sz="1050">
              <a:solidFill>
                <a:schemeClr val="dk1"/>
              </a:solidFill>
              <a:effectLst/>
              <a:latin typeface="+mn-lt"/>
              <a:ea typeface="+mn-ea"/>
              <a:cs typeface="+mn-cs"/>
            </a:rPr>
            <a:t>10</a:t>
          </a:r>
          <a:r>
            <a:rPr kumimoji="1" lang="ja-JP" altLang="ja-JP" sz="1050">
              <a:solidFill>
                <a:schemeClr val="dk1"/>
              </a:solidFill>
              <a:effectLst/>
              <a:latin typeface="+mn-lt"/>
              <a:ea typeface="+mn-ea"/>
              <a:cs typeface="+mn-cs"/>
            </a:rPr>
            <a:t>の</a:t>
          </a:r>
          <a:r>
            <a:rPr kumimoji="1" lang="ja-JP" altLang="en-US" sz="1050">
              <a:solidFill>
                <a:schemeClr val="dk1"/>
              </a:solidFill>
              <a:effectLst/>
              <a:latin typeface="+mn-lt"/>
              <a:ea typeface="+mn-ea"/>
              <a:cs typeface="+mn-cs"/>
            </a:rPr>
            <a:t>「（１）エ　財源内訳の自己資金（</a:t>
          </a:r>
          <a:r>
            <a:rPr kumimoji="1" lang="en-US" altLang="ja-JP" sz="1050">
              <a:solidFill>
                <a:schemeClr val="dk1"/>
              </a:solidFill>
              <a:effectLst/>
              <a:latin typeface="+mn-lt"/>
              <a:ea typeface="+mn-ea"/>
              <a:cs typeface="+mn-cs"/>
            </a:rPr>
            <a:t>B</a:t>
          </a:r>
          <a:r>
            <a:rPr kumimoji="1" lang="ja-JP" altLang="en-US" sz="1050">
              <a:solidFill>
                <a:schemeClr val="dk1"/>
              </a:solidFill>
              <a:effectLst/>
              <a:latin typeface="+mn-lt"/>
              <a:ea typeface="+mn-ea"/>
              <a:cs typeface="+mn-cs"/>
            </a:rPr>
            <a:t>）」から</a:t>
          </a:r>
          <a:endParaRPr kumimoji="1" lang="en-US" altLang="ja-JP" sz="1050">
            <a:solidFill>
              <a:schemeClr val="dk1"/>
            </a:solidFill>
            <a:effectLst/>
            <a:latin typeface="+mn-lt"/>
            <a:ea typeface="+mn-ea"/>
            <a:cs typeface="+mn-cs"/>
          </a:endParaRPr>
        </a:p>
        <a:p>
          <a:r>
            <a:rPr kumimoji="1" lang="ja-JP" altLang="en-US" sz="1050" b="1">
              <a:solidFill>
                <a:schemeClr val="dk1"/>
              </a:solidFill>
              <a:effectLst/>
              <a:latin typeface="+mn-lt"/>
              <a:ea typeface="+mn-ea"/>
              <a:cs typeface="+mn-cs"/>
            </a:rPr>
            <a:t>　　　　　　　　　　　　　　運用財産</a:t>
          </a:r>
          <a:r>
            <a:rPr kumimoji="1" lang="ja-JP" altLang="en-US" sz="1050">
              <a:solidFill>
                <a:schemeClr val="dk1"/>
              </a:solidFill>
              <a:effectLst/>
              <a:latin typeface="+mn-lt"/>
              <a:ea typeface="+mn-ea"/>
              <a:cs typeface="+mn-cs"/>
            </a:rPr>
            <a:t>（＝「</a:t>
          </a:r>
          <a:r>
            <a:rPr kumimoji="1" lang="ja-JP" altLang="ja-JP" sz="1100">
              <a:solidFill>
                <a:schemeClr val="dk1"/>
              </a:solidFill>
              <a:effectLst/>
              <a:latin typeface="+mn-lt"/>
              <a:ea typeface="+mn-ea"/>
              <a:cs typeface="+mn-cs"/>
            </a:rPr>
            <a:t>事業計画書</a:t>
          </a:r>
          <a:r>
            <a:rPr kumimoji="1" lang="en-US" altLang="ja-JP" sz="1100">
              <a:solidFill>
                <a:schemeClr val="dk1"/>
              </a:solidFill>
              <a:effectLst/>
              <a:latin typeface="+mn-lt"/>
              <a:ea typeface="+mn-ea"/>
              <a:cs typeface="+mn-cs"/>
            </a:rPr>
            <a:t>10</a:t>
          </a:r>
          <a:r>
            <a:rPr kumimoji="1" lang="ja-JP" altLang="ja-JP" sz="1100">
              <a:solidFill>
                <a:schemeClr val="dk1"/>
              </a:solidFill>
              <a:effectLst/>
              <a:latin typeface="+mn-lt"/>
              <a:ea typeface="+mn-ea"/>
              <a:cs typeface="+mn-cs"/>
            </a:rPr>
            <a:t>の（１）イ　運営費の見込み</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２か月分</a:t>
          </a:r>
          <a:r>
            <a:rPr kumimoji="1" lang="ja-JP" altLang="en-US" sz="1100">
              <a:solidFill>
                <a:schemeClr val="dk1"/>
              </a:solidFill>
              <a:effectLst/>
              <a:latin typeface="+mn-lt"/>
              <a:ea typeface="+mn-ea"/>
              <a:cs typeface="+mn-cs"/>
            </a:rPr>
            <a:t>」）</a:t>
          </a:r>
          <a:r>
            <a:rPr kumimoji="1" lang="ja-JP" altLang="en-US" sz="1050">
              <a:solidFill>
                <a:schemeClr val="dk1"/>
              </a:solidFill>
              <a:effectLst/>
              <a:latin typeface="+mn-lt"/>
              <a:ea typeface="+mn-ea"/>
              <a:cs typeface="+mn-cs"/>
            </a:rPr>
            <a:t>を除いた</a:t>
          </a:r>
          <a:r>
            <a:rPr kumimoji="1" lang="ja-JP" altLang="ja-JP" sz="1050">
              <a:solidFill>
                <a:schemeClr val="dk1"/>
              </a:solidFill>
              <a:effectLst/>
              <a:latin typeface="+mn-lt"/>
              <a:ea typeface="+mn-ea"/>
              <a:cs typeface="+mn-cs"/>
            </a:rPr>
            <a:t>金額</a:t>
          </a:r>
          <a:r>
            <a:rPr kumimoji="1" lang="ja-JP" altLang="en-US" sz="1050">
              <a:solidFill>
                <a:schemeClr val="dk1"/>
              </a:solidFill>
              <a:effectLst/>
              <a:latin typeface="+mn-lt"/>
              <a:ea typeface="+mn-ea"/>
              <a:cs typeface="+mn-cs"/>
            </a:rPr>
            <a:t>を</a:t>
          </a:r>
          <a:r>
            <a:rPr kumimoji="1" lang="ja-JP" altLang="ja-JP" sz="1050">
              <a:solidFill>
                <a:schemeClr val="dk1"/>
              </a:solidFill>
              <a:effectLst/>
              <a:latin typeface="+mn-lt"/>
              <a:ea typeface="+mn-ea"/>
              <a:cs typeface="+mn-cs"/>
            </a:rPr>
            <a:t>ご記載ください。</a:t>
          </a:r>
          <a:endParaRPr lang="ja-JP" altLang="ja-JP" sz="1050">
            <a:effectLst/>
          </a:endParaRPr>
        </a:p>
        <a:p>
          <a:pPr algn="l"/>
          <a:endParaRPr kumimoji="1" lang="en-US" altLang="ja-JP" sz="1050"/>
        </a:p>
        <a:p>
          <a:pPr algn="l"/>
          <a:r>
            <a:rPr kumimoji="1" lang="en-US" altLang="ja-JP" sz="1050" b="1">
              <a:solidFill>
                <a:sysClr val="windowText" lastClr="000000"/>
              </a:solidFill>
            </a:rPr>
            <a:t>※</a:t>
          </a:r>
          <a:r>
            <a:rPr kumimoji="1" lang="ja-JP" altLang="en-US" sz="1050" b="1">
              <a:solidFill>
                <a:sysClr val="windowText" lastClr="000000"/>
              </a:solidFill>
            </a:rPr>
            <a:t>黄色のセルの金額が一致するようにご記載ください。</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-1</xdr:colOff>
      <xdr:row>3</xdr:row>
      <xdr:rowOff>0</xdr:rowOff>
    </xdr:from>
    <xdr:to>
      <xdr:col>23</xdr:col>
      <xdr:colOff>40821</xdr:colOff>
      <xdr:row>19</xdr:row>
      <xdr:rowOff>40821</xdr:rowOff>
    </xdr:to>
    <xdr:sp macro="" textlink="">
      <xdr:nvSpPr>
        <xdr:cNvPr id="3" name="テキスト ボックス 2"/>
        <xdr:cNvSpPr txBox="1"/>
      </xdr:nvSpPr>
      <xdr:spPr>
        <a:xfrm>
          <a:off x="258535" y="571500"/>
          <a:ext cx="5728607" cy="308882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ja-JP" sz="1000">
              <a:solidFill>
                <a:schemeClr val="dk1"/>
              </a:solidFill>
              <a:effectLst/>
              <a:latin typeface="+mn-ea"/>
              <a:ea typeface="+mn-ea"/>
              <a:cs typeface="+mn-cs"/>
            </a:rPr>
            <a:t>○○　○○（以下「甲」という。）と○○○○法人○○○代表者（又は代表者代理人）○○　○○（以下「乙」という。）は、次のとおり贈与契約を締結した。</a:t>
          </a:r>
        </a:p>
        <a:p>
          <a:r>
            <a:rPr lang="en-US" altLang="ja-JP" sz="1000">
              <a:solidFill>
                <a:schemeClr val="dk1"/>
              </a:solidFill>
              <a:effectLst/>
              <a:latin typeface="+mn-ea"/>
              <a:ea typeface="+mn-ea"/>
              <a:cs typeface="+mn-cs"/>
            </a:rPr>
            <a:t> </a:t>
          </a:r>
          <a:endParaRPr lang="ja-JP" altLang="ja-JP" sz="1000">
            <a:solidFill>
              <a:schemeClr val="dk1"/>
            </a:solidFill>
            <a:effectLst/>
            <a:latin typeface="+mn-ea"/>
            <a:ea typeface="+mn-ea"/>
            <a:cs typeface="+mn-cs"/>
          </a:endParaRPr>
        </a:p>
        <a:p>
          <a:pPr lvl="0"/>
          <a:r>
            <a:rPr lang="ja-JP" altLang="en-US" sz="1000">
              <a:solidFill>
                <a:schemeClr val="dk1"/>
              </a:solidFill>
              <a:effectLst/>
              <a:latin typeface="+mn-ea"/>
              <a:ea typeface="+mn-ea"/>
              <a:cs typeface="+mn-cs"/>
            </a:rPr>
            <a:t>第１条　</a:t>
          </a:r>
          <a:r>
            <a:rPr lang="ja-JP" altLang="ja-JP" sz="1000">
              <a:solidFill>
                <a:schemeClr val="dk1"/>
              </a:solidFill>
              <a:effectLst/>
              <a:latin typeface="+mn-ea"/>
              <a:ea typeface="+mn-ea"/>
              <a:cs typeface="+mn-cs"/>
            </a:rPr>
            <a:t>甲は、○○○○法人○○○が　</a:t>
          </a:r>
          <a:r>
            <a:rPr lang="ja-JP" altLang="en-US" sz="1000">
              <a:solidFill>
                <a:schemeClr val="dk1"/>
              </a:solidFill>
              <a:effectLst/>
              <a:latin typeface="+mn-ea"/>
              <a:ea typeface="+mn-ea"/>
              <a:cs typeface="+mn-cs"/>
            </a:rPr>
            <a:t>小規模保育事業</a:t>
          </a:r>
          <a:r>
            <a:rPr lang="ja-JP" altLang="ja-JP" sz="1000">
              <a:solidFill>
                <a:schemeClr val="dk1"/>
              </a:solidFill>
              <a:effectLst/>
              <a:latin typeface="+mn-ea"/>
              <a:ea typeface="+mn-ea"/>
              <a:cs typeface="+mn-cs"/>
            </a:rPr>
            <a:t>補助事業の対象事業者として決定したときは、同法人の事業実施にかかる△△資金</a:t>
          </a:r>
          <a:r>
            <a:rPr lang="ja-JP" altLang="en-US" sz="1000">
              <a:solidFill>
                <a:srgbClr val="FF0000"/>
              </a:solidFill>
              <a:effectLst/>
              <a:latin typeface="+mn-ea"/>
              <a:ea typeface="+mn-ea"/>
              <a:cs typeface="+mn-cs"/>
            </a:rPr>
            <a:t>（</a:t>
          </a:r>
          <a:r>
            <a:rPr lang="en-US" altLang="ja-JP" sz="1000">
              <a:solidFill>
                <a:srgbClr val="FF0000"/>
              </a:solidFill>
              <a:effectLst/>
              <a:latin typeface="+mn-ea"/>
              <a:ea typeface="+mn-ea"/>
              <a:cs typeface="+mn-cs"/>
            </a:rPr>
            <a:t>※</a:t>
          </a:r>
          <a:r>
            <a:rPr lang="ja-JP" altLang="en-US" sz="1000">
              <a:solidFill>
                <a:srgbClr val="FF0000"/>
              </a:solidFill>
              <a:effectLst/>
              <a:latin typeface="+mn-ea"/>
              <a:ea typeface="+mn-ea"/>
              <a:cs typeface="+mn-cs"/>
            </a:rPr>
            <a:t>）</a:t>
          </a:r>
          <a:r>
            <a:rPr lang="ja-JP" altLang="ja-JP" sz="1000">
              <a:solidFill>
                <a:schemeClr val="dk1"/>
              </a:solidFill>
              <a:effectLst/>
              <a:latin typeface="+mn-ea"/>
              <a:ea typeface="+mn-ea"/>
              <a:cs typeface="+mn-cs"/>
            </a:rPr>
            <a:t>として金○○万円を同法人に贈与することを約し、乙はこれを承諾した。</a:t>
          </a:r>
        </a:p>
        <a:p>
          <a:endParaRPr lang="en-US" altLang="ja-JP" sz="1000">
            <a:solidFill>
              <a:schemeClr val="dk1"/>
            </a:solidFill>
            <a:effectLst/>
            <a:latin typeface="+mn-ea"/>
            <a:ea typeface="+mn-ea"/>
            <a:cs typeface="+mn-cs"/>
          </a:endParaRPr>
        </a:p>
        <a:p>
          <a:r>
            <a:rPr lang="en-US" altLang="ja-JP" sz="1000">
              <a:solidFill>
                <a:srgbClr val="FF0000"/>
              </a:solidFill>
              <a:effectLst/>
              <a:latin typeface="+mn-ea"/>
              <a:ea typeface="+mn-ea"/>
              <a:cs typeface="+mn-cs"/>
            </a:rPr>
            <a:t>※</a:t>
          </a:r>
          <a:r>
            <a:rPr lang="ja-JP" altLang="en-US" sz="1000">
              <a:solidFill>
                <a:srgbClr val="FF0000"/>
              </a:solidFill>
              <a:effectLst/>
              <a:latin typeface="+mn-ea"/>
              <a:ea typeface="+mn-ea"/>
              <a:cs typeface="+mn-cs"/>
            </a:rPr>
            <a:t>「△△資金」には、贈与契約の内容により「整備費自己資金」「運用財産」と記入してください。</a:t>
          </a:r>
          <a:endParaRPr lang="en-US" altLang="ja-JP" sz="1000">
            <a:solidFill>
              <a:srgbClr val="FF0000"/>
            </a:solidFill>
            <a:effectLst/>
            <a:latin typeface="+mn-ea"/>
            <a:ea typeface="+mn-ea"/>
            <a:cs typeface="+mn-cs"/>
          </a:endParaRPr>
        </a:p>
        <a:p>
          <a:endParaRPr lang="en-US" altLang="ja-JP" sz="1000">
            <a:solidFill>
              <a:schemeClr val="dk1"/>
            </a:solidFill>
            <a:effectLst/>
            <a:latin typeface="+mn-ea"/>
            <a:ea typeface="+mn-ea"/>
            <a:cs typeface="+mn-cs"/>
          </a:endParaRPr>
        </a:p>
        <a:p>
          <a:pPr lvl="0"/>
          <a:r>
            <a:rPr lang="ja-JP" altLang="en-US" sz="1000">
              <a:solidFill>
                <a:schemeClr val="dk1"/>
              </a:solidFill>
              <a:effectLst/>
              <a:latin typeface="+mn-ea"/>
              <a:ea typeface="+mn-ea"/>
              <a:cs typeface="+mn-cs"/>
            </a:rPr>
            <a:t>第２条　</a:t>
          </a:r>
          <a:r>
            <a:rPr lang="ja-JP" altLang="ja-JP" sz="1000">
              <a:solidFill>
                <a:schemeClr val="dk1"/>
              </a:solidFill>
              <a:effectLst/>
              <a:latin typeface="+mn-ea"/>
              <a:ea typeface="+mn-ea"/>
              <a:cs typeface="+mn-cs"/>
            </a:rPr>
            <a:t>甲は、前条による贈与を同法人の指定する期日までに行わなければならない。</a:t>
          </a:r>
        </a:p>
        <a:p>
          <a:r>
            <a:rPr lang="en-US" altLang="ja-JP" sz="1000">
              <a:solidFill>
                <a:schemeClr val="dk1"/>
              </a:solidFill>
              <a:effectLst/>
              <a:latin typeface="+mn-ea"/>
              <a:ea typeface="+mn-ea"/>
              <a:cs typeface="+mn-cs"/>
            </a:rPr>
            <a:t> </a:t>
          </a:r>
          <a:endParaRPr lang="ja-JP" altLang="ja-JP" sz="1000">
            <a:solidFill>
              <a:schemeClr val="dk1"/>
            </a:solidFill>
            <a:effectLst/>
            <a:latin typeface="+mn-ea"/>
            <a:ea typeface="+mn-ea"/>
            <a:cs typeface="+mn-cs"/>
          </a:endParaRPr>
        </a:p>
        <a:p>
          <a:pPr lvl="0"/>
          <a:r>
            <a:rPr lang="ja-JP" altLang="en-US" sz="1000">
              <a:solidFill>
                <a:schemeClr val="dk1"/>
              </a:solidFill>
              <a:effectLst/>
              <a:latin typeface="+mn-ea"/>
              <a:ea typeface="+mn-ea"/>
              <a:cs typeface="+mn-cs"/>
            </a:rPr>
            <a:t>第３条　</a:t>
          </a:r>
          <a:r>
            <a:rPr lang="ja-JP" altLang="ja-JP" sz="1000">
              <a:solidFill>
                <a:schemeClr val="dk1"/>
              </a:solidFill>
              <a:effectLst/>
              <a:latin typeface="+mn-ea"/>
              <a:ea typeface="+mn-ea"/>
              <a:cs typeface="+mn-cs"/>
            </a:rPr>
            <a:t>○○○○法人○○○が　</a:t>
          </a:r>
          <a:r>
            <a:rPr lang="ja-JP" altLang="en-US" sz="1000">
              <a:solidFill>
                <a:schemeClr val="dk1"/>
              </a:solidFill>
              <a:effectLst/>
              <a:latin typeface="+mn-ea"/>
              <a:ea typeface="+mn-ea"/>
              <a:cs typeface="+mn-cs"/>
            </a:rPr>
            <a:t>小規模保育</a:t>
          </a:r>
          <a:r>
            <a:rPr lang="ja-JP" altLang="ja-JP" sz="1000">
              <a:solidFill>
                <a:schemeClr val="dk1"/>
              </a:solidFill>
              <a:effectLst/>
              <a:latin typeface="+mn-ea"/>
              <a:ea typeface="+mn-ea"/>
              <a:cs typeface="+mn-cs"/>
            </a:rPr>
            <a:t>事業の対象事業者として選定されなかったときは、この契約は無効とし、これにより損害が発生した場合、甲は損害の賠償を請求することができない。</a:t>
          </a:r>
        </a:p>
        <a:p>
          <a:r>
            <a:rPr lang="en-US" altLang="ja-JP" sz="1000">
              <a:solidFill>
                <a:schemeClr val="dk1"/>
              </a:solidFill>
              <a:effectLst/>
              <a:latin typeface="+mn-ea"/>
              <a:ea typeface="+mn-ea"/>
              <a:cs typeface="+mn-cs"/>
            </a:rPr>
            <a:t> </a:t>
          </a:r>
          <a:endParaRPr lang="ja-JP" altLang="ja-JP" sz="1000">
            <a:solidFill>
              <a:schemeClr val="dk1"/>
            </a:solidFill>
            <a:effectLst/>
            <a:latin typeface="+mn-ea"/>
            <a:ea typeface="+mn-ea"/>
            <a:cs typeface="+mn-cs"/>
          </a:endParaRPr>
        </a:p>
        <a:p>
          <a:pPr lvl="0"/>
          <a:r>
            <a:rPr lang="ja-JP" altLang="en-US" sz="1000">
              <a:solidFill>
                <a:schemeClr val="dk1"/>
              </a:solidFill>
              <a:effectLst/>
              <a:latin typeface="+mn-ea"/>
              <a:ea typeface="+mn-ea"/>
              <a:cs typeface="+mn-cs"/>
            </a:rPr>
            <a:t>第４条　</a:t>
          </a:r>
          <a:r>
            <a:rPr lang="ja-JP" altLang="ja-JP" sz="1000">
              <a:solidFill>
                <a:schemeClr val="dk1"/>
              </a:solidFill>
              <a:effectLst/>
              <a:latin typeface="+mn-ea"/>
              <a:ea typeface="+mn-ea"/>
              <a:cs typeface="+mn-cs"/>
            </a:rPr>
            <a:t>この契約に定めていない事項については、甲、乙は誠意をもって協議のうえ決定するものとする。</a:t>
          </a:r>
        </a:p>
        <a:p>
          <a:r>
            <a:rPr lang="en-US" altLang="ja-JP" sz="1000">
              <a:solidFill>
                <a:schemeClr val="dk1"/>
              </a:solidFill>
              <a:effectLst/>
              <a:latin typeface="+mn-ea"/>
              <a:ea typeface="+mn-ea"/>
              <a:cs typeface="+mn-cs"/>
            </a:rPr>
            <a:t> </a:t>
          </a:r>
          <a:endParaRPr lang="ja-JP" altLang="ja-JP" sz="1000">
            <a:solidFill>
              <a:schemeClr val="dk1"/>
            </a:solidFill>
            <a:effectLst/>
            <a:latin typeface="+mn-ea"/>
            <a:ea typeface="+mn-ea"/>
            <a:cs typeface="+mn-cs"/>
          </a:endParaRPr>
        </a:p>
        <a:p>
          <a:r>
            <a:rPr lang="ja-JP" altLang="ja-JP" sz="1000">
              <a:solidFill>
                <a:schemeClr val="dk1"/>
              </a:solidFill>
              <a:effectLst/>
              <a:latin typeface="+mn-ea"/>
              <a:ea typeface="+mn-ea"/>
              <a:cs typeface="+mn-cs"/>
            </a:rPr>
            <a:t>上記契約を証するため、同文２通を作成し、甲、乙署名捺印のうえ各１通を所持する。</a:t>
          </a:r>
        </a:p>
        <a:p>
          <a:endParaRPr kumimoji="1" lang="ja-JP" altLang="en-US" sz="1000">
            <a:latin typeface="+mn-ea"/>
            <a:ea typeface="+mn-ea"/>
          </a:endParaRPr>
        </a:p>
      </xdr:txBody>
    </xdr:sp>
    <xdr:clientData/>
  </xdr:twoCellAnchor>
</xdr:wsDr>
</file>

<file path=xl/drawings/drawing12.xml><?xml version="1.0" encoding="utf-8"?>
<xdr:wsDr xmlns:xdr="http://schemas.openxmlformats.org/drawingml/2006/spreadsheetDrawing" xmlns:a="http://schemas.openxmlformats.org/drawingml/2006/main">
  <xdr:twoCellAnchor editAs="oneCell">
    <xdr:from>
      <xdr:col>9</xdr:col>
      <xdr:colOff>143000</xdr:colOff>
      <xdr:row>0</xdr:row>
      <xdr:rowOff>318680</xdr:rowOff>
    </xdr:from>
    <xdr:to>
      <xdr:col>21</xdr:col>
      <xdr:colOff>109087</xdr:colOff>
      <xdr:row>32</xdr:row>
      <xdr:rowOff>93057</xdr:rowOff>
    </xdr:to>
    <xdr:pic>
      <xdr:nvPicPr>
        <xdr:cNvPr id="2" name="図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43345" y="318680"/>
          <a:ext cx="7191949" cy="10153343"/>
        </a:xfrm>
        <a:prstGeom prst="rect">
          <a:avLst/>
        </a:prstGeom>
      </xdr:spPr>
    </xdr:pic>
    <xdr:clientData/>
  </xdr:twoCellAnchor>
  <xdr:twoCellAnchor>
    <xdr:from>
      <xdr:col>10</xdr:col>
      <xdr:colOff>42279</xdr:colOff>
      <xdr:row>4</xdr:row>
      <xdr:rowOff>4800</xdr:rowOff>
    </xdr:from>
    <xdr:to>
      <xdr:col>14</xdr:col>
      <xdr:colOff>512548</xdr:colOff>
      <xdr:row>5</xdr:row>
      <xdr:rowOff>54741</xdr:rowOff>
    </xdr:to>
    <xdr:sp macro="" textlink="">
      <xdr:nvSpPr>
        <xdr:cNvPr id="3" name="正方形/長方形 2"/>
        <xdr:cNvSpPr/>
      </xdr:nvSpPr>
      <xdr:spPr>
        <a:xfrm>
          <a:off x="7344779" y="1220059"/>
          <a:ext cx="2878890" cy="411234"/>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ctr"/>
          <a:r>
            <a:rPr kumimoji="1" lang="ja-JP" altLang="en-US" sz="1800" b="0" cap="none" spc="0">
              <a:ln w="0"/>
              <a:solidFill>
                <a:schemeClr val="tx1"/>
              </a:solidFill>
              <a:effectLst>
                <a:outerShdw blurRad="38100" dist="19050" dir="2700000" algn="tl" rotWithShape="0">
                  <a:schemeClr val="dk1">
                    <a:alpha val="40000"/>
                  </a:schemeClr>
                </a:outerShdw>
              </a:effectLst>
            </a:rPr>
            <a:t>借入金償還金額　記入例</a:t>
          </a:r>
          <a:endParaRPr kumimoji="1" lang="en-US" altLang="ja-JP" sz="1800" b="0" cap="none" spc="0">
            <a:ln w="0"/>
            <a:solidFill>
              <a:schemeClr val="tx1"/>
            </a:solidFill>
            <a:effectLst>
              <a:outerShdw blurRad="38100" dist="19050" dir="2700000" algn="tl" rotWithShape="0">
                <a:schemeClr val="dk1">
                  <a:alpha val="40000"/>
                </a:schemeClr>
              </a:outerShdw>
            </a:effectLst>
          </a:endParaRPr>
        </a:p>
        <a:p>
          <a:pPr algn="ctr"/>
          <a:endParaRPr kumimoji="1" lang="ja-JP" altLang="en-US" sz="1100" b="1" cap="none" spc="0">
            <a:ln w="22225">
              <a:solidFill>
                <a:schemeClr val="accent2"/>
              </a:solidFill>
              <a:prstDash val="solid"/>
            </a:ln>
            <a:solidFill>
              <a:schemeClr val="accent2">
                <a:lumMod val="40000"/>
                <a:lumOff val="60000"/>
              </a:schemeClr>
            </a:solidFill>
            <a:effectLst/>
          </a:endParaRP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xdr:col>
      <xdr:colOff>66675</xdr:colOff>
      <xdr:row>7</xdr:row>
      <xdr:rowOff>28575</xdr:rowOff>
    </xdr:from>
    <xdr:to>
      <xdr:col>2</xdr:col>
      <xdr:colOff>76200</xdr:colOff>
      <xdr:row>8</xdr:row>
      <xdr:rowOff>0</xdr:rowOff>
    </xdr:to>
    <xdr:sp macro="" textlink="">
      <xdr:nvSpPr>
        <xdr:cNvPr id="2" name="テキスト ボックス 1"/>
        <xdr:cNvSpPr txBox="1"/>
      </xdr:nvSpPr>
      <xdr:spPr>
        <a:xfrm>
          <a:off x="342900" y="1362075"/>
          <a:ext cx="285750"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ja-JP" altLang="en-US" sz="1100"/>
            <a:t>①</a:t>
          </a:r>
        </a:p>
      </xdr:txBody>
    </xdr:sp>
    <xdr:clientData/>
  </xdr:twoCellAnchor>
  <xdr:twoCellAnchor>
    <xdr:from>
      <xdr:col>0</xdr:col>
      <xdr:colOff>171450</xdr:colOff>
      <xdr:row>12</xdr:row>
      <xdr:rowOff>361950</xdr:rowOff>
    </xdr:from>
    <xdr:to>
      <xdr:col>1</xdr:col>
      <xdr:colOff>180975</xdr:colOff>
      <xdr:row>13</xdr:row>
      <xdr:rowOff>352425</xdr:rowOff>
    </xdr:to>
    <xdr:sp macro="" textlink="">
      <xdr:nvSpPr>
        <xdr:cNvPr id="3" name="テキスト ボックス 2"/>
        <xdr:cNvSpPr txBox="1"/>
      </xdr:nvSpPr>
      <xdr:spPr>
        <a:xfrm>
          <a:off x="171450" y="3038475"/>
          <a:ext cx="285750" cy="381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0" bIns="0" rtlCol="0" anchor="t"/>
        <a:lstStyle/>
        <a:p>
          <a:r>
            <a:rPr kumimoji="1" lang="ja-JP" altLang="en-US" sz="1100"/>
            <a:t>　④</a:t>
          </a:r>
        </a:p>
      </xdr:txBody>
    </xdr:sp>
    <xdr:clientData/>
  </xdr:twoCellAnchor>
  <xdr:twoCellAnchor>
    <xdr:from>
      <xdr:col>1</xdr:col>
      <xdr:colOff>9525</xdr:colOff>
      <xdr:row>10</xdr:row>
      <xdr:rowOff>152400</xdr:rowOff>
    </xdr:from>
    <xdr:to>
      <xdr:col>2</xdr:col>
      <xdr:colOff>19050</xdr:colOff>
      <xdr:row>12</xdr:row>
      <xdr:rowOff>28575</xdr:rowOff>
    </xdr:to>
    <xdr:sp macro="" textlink="">
      <xdr:nvSpPr>
        <xdr:cNvPr id="4" name="テキスト ボックス 3"/>
        <xdr:cNvSpPr txBox="1"/>
      </xdr:nvSpPr>
      <xdr:spPr>
        <a:xfrm>
          <a:off x="285750" y="2247900"/>
          <a:ext cx="285750" cy="457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0" bIns="0" rtlCol="0" anchor="t"/>
        <a:lstStyle/>
        <a:p>
          <a:r>
            <a:rPr kumimoji="1" lang="ja-JP" altLang="en-US" sz="1100"/>
            <a:t>②</a:t>
          </a:r>
        </a:p>
      </xdr:txBody>
    </xdr:sp>
    <xdr:clientData/>
  </xdr:twoCellAnchor>
  <xdr:twoCellAnchor>
    <xdr:from>
      <xdr:col>0</xdr:col>
      <xdr:colOff>266700</xdr:colOff>
      <xdr:row>11</xdr:row>
      <xdr:rowOff>323850</xdr:rowOff>
    </xdr:from>
    <xdr:to>
      <xdr:col>1</xdr:col>
      <xdr:colOff>152400</xdr:colOff>
      <xdr:row>12</xdr:row>
      <xdr:rowOff>342900</xdr:rowOff>
    </xdr:to>
    <xdr:sp macro="" textlink="">
      <xdr:nvSpPr>
        <xdr:cNvPr id="5" name="テキスト ボックス 4"/>
        <xdr:cNvSpPr txBox="1"/>
      </xdr:nvSpPr>
      <xdr:spPr>
        <a:xfrm>
          <a:off x="266700" y="2609850"/>
          <a:ext cx="161925" cy="4095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0" bIns="0" rtlCol="0" anchor="t"/>
        <a:lstStyle/>
        <a:p>
          <a:r>
            <a:rPr kumimoji="1" lang="ja-JP" altLang="en-US" sz="1100"/>
            <a:t>③</a:t>
          </a:r>
        </a:p>
      </xdr:txBody>
    </xdr:sp>
    <xdr:clientData/>
  </xdr:twoCellAnchor>
  <xdr:twoCellAnchor>
    <xdr:from>
      <xdr:col>11</xdr:col>
      <xdr:colOff>228600</xdr:colOff>
      <xdr:row>37</xdr:row>
      <xdr:rowOff>57150</xdr:rowOff>
    </xdr:from>
    <xdr:to>
      <xdr:col>21</xdr:col>
      <xdr:colOff>57150</xdr:colOff>
      <xdr:row>37</xdr:row>
      <xdr:rowOff>219075</xdr:rowOff>
    </xdr:to>
    <xdr:sp macro="" textlink="">
      <xdr:nvSpPr>
        <xdr:cNvPr id="6" name="大かっこ 5"/>
        <xdr:cNvSpPr/>
      </xdr:nvSpPr>
      <xdr:spPr>
        <a:xfrm>
          <a:off x="3267075" y="8953500"/>
          <a:ext cx="2590800" cy="16192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0</xdr:colOff>
      <xdr:row>14</xdr:row>
      <xdr:rowOff>0</xdr:rowOff>
    </xdr:from>
    <xdr:to>
      <xdr:col>2</xdr:col>
      <xdr:colOff>9525</xdr:colOff>
      <xdr:row>14</xdr:row>
      <xdr:rowOff>381000</xdr:rowOff>
    </xdr:to>
    <xdr:sp macro="" textlink="">
      <xdr:nvSpPr>
        <xdr:cNvPr id="8" name="テキスト ボックス 7"/>
        <xdr:cNvSpPr txBox="1"/>
      </xdr:nvSpPr>
      <xdr:spPr>
        <a:xfrm>
          <a:off x="276225" y="3457575"/>
          <a:ext cx="285750" cy="381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0" bIns="0" rtlCol="0" anchor="t"/>
        <a:lstStyle/>
        <a:p>
          <a:r>
            <a:rPr kumimoji="1" lang="ja-JP" altLang="en-US" sz="1100"/>
            <a:t>⑤</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29</xdr:col>
      <xdr:colOff>57150</xdr:colOff>
      <xdr:row>2</xdr:row>
      <xdr:rowOff>57150</xdr:rowOff>
    </xdr:from>
    <xdr:to>
      <xdr:col>33</xdr:col>
      <xdr:colOff>152400</xdr:colOff>
      <xdr:row>8</xdr:row>
      <xdr:rowOff>123825</xdr:rowOff>
    </xdr:to>
    <xdr:grpSp>
      <xdr:nvGrpSpPr>
        <xdr:cNvPr id="2" name="グループ化 1"/>
        <xdr:cNvGrpSpPr/>
      </xdr:nvGrpSpPr>
      <xdr:grpSpPr>
        <a:xfrm>
          <a:off x="5581650" y="438150"/>
          <a:ext cx="857250" cy="1209675"/>
          <a:chOff x="6169015" y="607770"/>
          <a:chExt cx="851425" cy="1264385"/>
        </a:xfrm>
      </xdr:grpSpPr>
      <xdr:sp macro="" textlink="">
        <xdr:nvSpPr>
          <xdr:cNvPr id="3" name="円/楕円 2"/>
          <xdr:cNvSpPr/>
        </xdr:nvSpPr>
        <xdr:spPr>
          <a:xfrm>
            <a:off x="6314222" y="607770"/>
            <a:ext cx="549590" cy="734786"/>
          </a:xfrm>
          <a:prstGeom prst="ellipse">
            <a:avLst/>
          </a:prstGeom>
          <a:noFill/>
          <a:ln>
            <a:solidFill>
              <a:schemeClr val="tx1">
                <a:lumMod val="50000"/>
                <a:lumOff val="50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 name="フローチャート: 手作業 3"/>
          <xdr:cNvSpPr/>
        </xdr:nvSpPr>
        <xdr:spPr>
          <a:xfrm rot="10800000">
            <a:off x="6169015" y="1338827"/>
            <a:ext cx="851425" cy="533328"/>
          </a:xfrm>
          <a:prstGeom prst="flowChartManualOperation">
            <a:avLst/>
          </a:prstGeom>
          <a:noFill/>
          <a:ln>
            <a:solidFill>
              <a:schemeClr val="tx1">
                <a:lumMod val="50000"/>
                <a:lumOff val="50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112059</xdr:colOff>
      <xdr:row>11</xdr:row>
      <xdr:rowOff>112061</xdr:rowOff>
    </xdr:from>
    <xdr:to>
      <xdr:col>23</xdr:col>
      <xdr:colOff>313765</xdr:colOff>
      <xdr:row>53</xdr:row>
      <xdr:rowOff>36635</xdr:rowOff>
    </xdr:to>
    <xdr:sp macro="" textlink="">
      <xdr:nvSpPr>
        <xdr:cNvPr id="2" name="テキスト ボックス 1"/>
        <xdr:cNvSpPr txBox="1"/>
      </xdr:nvSpPr>
      <xdr:spPr>
        <a:xfrm>
          <a:off x="112059" y="2061023"/>
          <a:ext cx="6605437" cy="7925574"/>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solidFill>
                <a:sysClr val="windowText" lastClr="000000"/>
              </a:solidFill>
              <a:latin typeface="ＭＳ Ｐ明朝" panose="02020600040205080304" pitchFamily="18" charset="-128"/>
              <a:ea typeface="ＭＳ Ｐ明朝" panose="02020600040205080304" pitchFamily="18" charset="-128"/>
            </a:rPr>
            <a:t>イ　申請者が、禁錮以上の刑に処せられ、その執行を終わり、又は執行を受けることがなくなるまでの者であるとき。</a:t>
          </a:r>
        </a:p>
        <a:p>
          <a:r>
            <a:rPr kumimoji="1" lang="ja-JP" altLang="en-US" sz="900">
              <a:solidFill>
                <a:sysClr val="windowText" lastClr="000000"/>
              </a:solidFill>
              <a:latin typeface="ＭＳ Ｐ明朝" panose="02020600040205080304" pitchFamily="18" charset="-128"/>
              <a:ea typeface="ＭＳ Ｐ明朝" panose="02020600040205080304" pitchFamily="18" charset="-128"/>
            </a:rPr>
            <a:t>ロ　申請者が、この法律その他国民の福祉に関する法律で政令で定めるものの規定により罰金の刑に処せられ、その執行を終わり、又は執行を受けることがなくなるまでの者であるとき。</a:t>
          </a:r>
        </a:p>
        <a:p>
          <a:r>
            <a:rPr kumimoji="1" lang="ja-JP" altLang="en-US" sz="900">
              <a:solidFill>
                <a:sysClr val="windowText" lastClr="000000"/>
              </a:solidFill>
              <a:latin typeface="ＭＳ Ｐ明朝" panose="02020600040205080304" pitchFamily="18" charset="-128"/>
              <a:ea typeface="ＭＳ Ｐ明朝" panose="02020600040205080304" pitchFamily="18" charset="-128"/>
            </a:rPr>
            <a:t>ハ　申請者が、労働に関する法律の規定であつて政令で定めるものにより罰金の刑に処せられ、その執行を終わり、又は執行を受けることがなくなるまでの者であるとき。</a:t>
          </a:r>
        </a:p>
        <a:p>
          <a:r>
            <a:rPr kumimoji="1" lang="ja-JP" altLang="en-US" sz="900">
              <a:solidFill>
                <a:sysClr val="windowText" lastClr="000000"/>
              </a:solidFill>
              <a:latin typeface="ＭＳ Ｐ明朝" panose="02020600040205080304" pitchFamily="18" charset="-128"/>
              <a:ea typeface="ＭＳ Ｐ明朝" panose="02020600040205080304" pitchFamily="18" charset="-128"/>
            </a:rPr>
            <a:t>ニ　申請者が、第五十八条第二項の規定により認可を取り消され、その取消しの日から起算して五年を経過しない者（当該認可を取り消された者が法人である場合においては、当該取消しの処分に係る行政手続法第十五条の規定による通知があつた日前六十日以内に当該法人の役員（業務を執行する社員、取締役、執行役又はこれらに準ずる者をいい、相談役、顧問その他いかなる名称を有する者であるかを問わず、法人に対し業務を執行する社員、取締役、執行役又はこれらに準ずる者と同等以上の支配力を有するものと認められる者を含む。ホにおいて同じ。）又はその事業を管理する者その他の政令で定める使用人（以下この号及び第三十五条第五項第四号において「役員等」という。）であつた者で当該取消しの日から起算して五年を経過しないものを含み、当該認可を取り消された者が法人でない場合においては、当該通知があつた日前六十日以内に当該事業を行う者の管理者であつた者で当該取消しの日から起算して五年を経過しないものを含む。）であるとき。ただし、当該認可の取消しが、家庭的保育事業等の認可の取消しのうち当該認可の取消しの処分の理由となつた事実及び当該事実の発生を防止するための当該家庭的保育事業等を行う者による業務管理体制の整備についての取組の状況その他の当該事実に関して当該家庭的保育事業等を行う者が有していた責任の程度を考慮して、ニ本文に規定する認可の取消しに該当しないこととすることが相当であると認められるものとして厚生労働省令で定めるものに該当する場合を除く。</a:t>
          </a:r>
        </a:p>
        <a:p>
          <a:r>
            <a:rPr kumimoji="1" lang="ja-JP" altLang="en-US" sz="900">
              <a:solidFill>
                <a:sysClr val="windowText" lastClr="000000"/>
              </a:solidFill>
              <a:latin typeface="ＭＳ Ｐ明朝" panose="02020600040205080304" pitchFamily="18" charset="-128"/>
              <a:ea typeface="ＭＳ Ｐ明朝" panose="02020600040205080304" pitchFamily="18" charset="-128"/>
            </a:rPr>
            <a:t>ホ　申請者と密接な関係を有する者（申請者（法人に限る。以下ホにおいて同じ。）の役員に占めるその役員の割合が二分の一を超え、若しくは当該申請者の株式の所有その他の事由を通じて当該申請者の事業を実質的に支配し、若しくはその事業に重要な影響を与える関係にある者として厚生労働省令で定めるもの（以下ホにおいて「申請者の親会社等」という。）、申請者の親会社等の役員と同一の者がその役員に占める割合が二分の一を超え、若しくは申請者の親会社等が株式の所有その他の事由を通じてその事業を実質的に支配し、若しくはその事業に重要な影響を与える関係にある者として厚生労働省令で定めるもの又は当該申請者の役員と同一の者がその役員に占める割合が二分の一を超え、若しくは当該申請者が株式の所有その他の事由を通じてその事業を実質的に支配し、若しくはその事業に重要な影響を与える関係にある者として厚生労働省令で定めるもののうち、当該申請者と厚生労働省令で定める密接な関係を有する法人をいう。第三十五条第五項第四号ホにおいて同じ。）が、第五十八条第二項の規定により認可を取り消され、その取消しの日から起算して五年を経過していないとき。ただし、当該認可の取消しが、家庭的保育事業等の認可の取消しのうち当該認可の取消しの処分の理由となつた事実及び当該事実の発生を防止するための当該家庭的保育事業等を行う者による業務管理体制の整備についての取組の状況その他の当該事実に関して当該家庭的保育事業等を行う者が有していた責任の程度を考慮して、ホ本文に規定する認可の取消しに該当しないこととすることが相当であると認められるものとして厚生労働省令で定めるものに該当する場合を除く。</a:t>
          </a:r>
        </a:p>
        <a:p>
          <a:r>
            <a:rPr kumimoji="1" lang="ja-JP" altLang="en-US" sz="900">
              <a:solidFill>
                <a:sysClr val="windowText" lastClr="000000"/>
              </a:solidFill>
              <a:latin typeface="ＭＳ Ｐ明朝" panose="02020600040205080304" pitchFamily="18" charset="-128"/>
              <a:ea typeface="ＭＳ Ｐ明朝" panose="02020600040205080304" pitchFamily="18" charset="-128"/>
            </a:rPr>
            <a:t>ヘ　申請者が、第五十八条第二項の規定による認可の取消しの処分に係る行政手続法第十五条の規定による通知があつた日から当該処分をする日又は処分をしないことを決定する日までの間に第七項の規定による事業の廃止をした者（当該廃止について相当の理由がある者を除く。）で、当該事業の廃止の承認の日から起算して五年を経過しないものであるとき。</a:t>
          </a:r>
        </a:p>
        <a:p>
          <a:r>
            <a:rPr kumimoji="1" lang="ja-JP" altLang="en-US" sz="900">
              <a:solidFill>
                <a:sysClr val="windowText" lastClr="000000"/>
              </a:solidFill>
              <a:latin typeface="ＭＳ Ｐ明朝" panose="02020600040205080304" pitchFamily="18" charset="-128"/>
              <a:ea typeface="ＭＳ Ｐ明朝" panose="02020600040205080304" pitchFamily="18" charset="-128"/>
            </a:rPr>
            <a:t>ト　申請者が、第三十四条の十七第一項の規定による検査が行われた日から聴聞決定予定日（当該検査の結果に基づき第五十八条第二項の規定による認可の取消しの処分に係る聴聞を行うか否かの決定をすることが見込まれる日として厚生労働省令で定めるところにより市町村長が当該申請者に当該検査が行われた日から十日以内に特定の日を通知した場合における当該特定の日をいう。）までの間に第七項の規定による事業の廃止をした者（当該廃止について相当の理由がある者を除く。）で、当該事業の廃止の承認の日から起算して五年を経過しないものであるとき。</a:t>
          </a:r>
        </a:p>
        <a:p>
          <a:r>
            <a:rPr kumimoji="1" lang="ja-JP" altLang="en-US" sz="900">
              <a:solidFill>
                <a:sysClr val="windowText" lastClr="000000"/>
              </a:solidFill>
              <a:latin typeface="ＭＳ Ｐ明朝" panose="02020600040205080304" pitchFamily="18" charset="-128"/>
              <a:ea typeface="ＭＳ Ｐ明朝" panose="02020600040205080304" pitchFamily="18" charset="-128"/>
            </a:rPr>
            <a:t>チ　ヘに規定する期間内に第七項の規定による事業の廃止の承認の申請があつた場合において、申請者が、ヘの通知の日前六十日以内に当該申請に係る法人（当該事業の廃止について相当の理由がある法人を除く。）の役員等又は当該申請に係る法人でない事業を行う者（当該事業の廃止について相当の理由があるものを除く。）の管理者であつた者で、当該事業の廃止の承認の日から起算して五年を経過しないものであるとき。</a:t>
          </a:r>
        </a:p>
        <a:p>
          <a:r>
            <a:rPr kumimoji="1" lang="ja-JP" altLang="en-US" sz="900">
              <a:solidFill>
                <a:sysClr val="windowText" lastClr="000000"/>
              </a:solidFill>
              <a:latin typeface="ＭＳ Ｐ明朝" panose="02020600040205080304" pitchFamily="18" charset="-128"/>
              <a:ea typeface="ＭＳ Ｐ明朝" panose="02020600040205080304" pitchFamily="18" charset="-128"/>
            </a:rPr>
            <a:t>リ　申請者が、認可の申請前五年以内に保育に関し不正又は著しく不当な行為をした者であるとき。</a:t>
          </a:r>
        </a:p>
        <a:p>
          <a:r>
            <a:rPr kumimoji="1" lang="ja-JP" altLang="en-US" sz="900">
              <a:solidFill>
                <a:sysClr val="windowText" lastClr="000000"/>
              </a:solidFill>
              <a:latin typeface="ＭＳ Ｐ明朝" panose="02020600040205080304" pitchFamily="18" charset="-128"/>
              <a:ea typeface="ＭＳ Ｐ明朝" panose="02020600040205080304" pitchFamily="18" charset="-128"/>
            </a:rPr>
            <a:t>ヌ　申請者が、法人で、その役員等のうちにイからニまで又はヘからリまでのいずれかに該当する者のあるものであるとき。</a:t>
          </a:r>
        </a:p>
        <a:p>
          <a:r>
            <a:rPr kumimoji="1" lang="ja-JP" altLang="en-US" sz="900">
              <a:solidFill>
                <a:sysClr val="windowText" lastClr="000000"/>
              </a:solidFill>
              <a:latin typeface="ＭＳ Ｐ明朝" panose="02020600040205080304" pitchFamily="18" charset="-128"/>
              <a:ea typeface="ＭＳ Ｐ明朝" panose="02020600040205080304" pitchFamily="18" charset="-128"/>
            </a:rPr>
            <a:t>ル　申請者が、法人でない者で、その管理者がイからニまで又はヘからリまでのいずれかに該当する者であるとき。</a:t>
          </a:r>
          <a:endParaRPr kumimoji="1" lang="ja-JP" altLang="en-US" sz="700">
            <a:solidFill>
              <a:sysClr val="windowText" lastClr="000000"/>
            </a:solidFill>
            <a:latin typeface="ＭＳ Ｐ明朝" panose="02020600040205080304" pitchFamily="18" charset="-128"/>
            <a:ea typeface="ＭＳ Ｐ明朝" panose="02020600040205080304" pitchFamily="18"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62</xdr:col>
      <xdr:colOff>65688</xdr:colOff>
      <xdr:row>4</xdr:row>
      <xdr:rowOff>36270</xdr:rowOff>
    </xdr:from>
    <xdr:to>
      <xdr:col>69</xdr:col>
      <xdr:colOff>45209</xdr:colOff>
      <xdr:row>10</xdr:row>
      <xdr:rowOff>157655</xdr:rowOff>
    </xdr:to>
    <xdr:grpSp>
      <xdr:nvGrpSpPr>
        <xdr:cNvPr id="2" name="グループ化 1"/>
        <xdr:cNvGrpSpPr/>
      </xdr:nvGrpSpPr>
      <xdr:grpSpPr>
        <a:xfrm>
          <a:off x="8066688" y="943946"/>
          <a:ext cx="842374" cy="1466091"/>
          <a:chOff x="6169015" y="607770"/>
          <a:chExt cx="851425" cy="1264385"/>
        </a:xfrm>
      </xdr:grpSpPr>
      <xdr:sp macro="" textlink="">
        <xdr:nvSpPr>
          <xdr:cNvPr id="3" name="円/楕円 2"/>
          <xdr:cNvSpPr/>
        </xdr:nvSpPr>
        <xdr:spPr>
          <a:xfrm>
            <a:off x="6314222" y="607770"/>
            <a:ext cx="549590" cy="734786"/>
          </a:xfrm>
          <a:prstGeom prst="ellipse">
            <a:avLst/>
          </a:prstGeom>
          <a:noFill/>
          <a:ln>
            <a:solidFill>
              <a:schemeClr val="tx1">
                <a:lumMod val="50000"/>
                <a:lumOff val="50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 name="フローチャート: 手作業 3"/>
          <xdr:cNvSpPr/>
        </xdr:nvSpPr>
        <xdr:spPr>
          <a:xfrm rot="10800000">
            <a:off x="6169015" y="1338827"/>
            <a:ext cx="851425" cy="533328"/>
          </a:xfrm>
          <a:prstGeom prst="flowChartManualOperation">
            <a:avLst/>
          </a:prstGeom>
          <a:noFill/>
          <a:ln>
            <a:solidFill>
              <a:schemeClr val="tx1">
                <a:lumMod val="50000"/>
                <a:lumOff val="50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47</xdr:col>
      <xdr:colOff>6966</xdr:colOff>
      <xdr:row>4</xdr:row>
      <xdr:rowOff>83156</xdr:rowOff>
    </xdr:from>
    <xdr:to>
      <xdr:col>49</xdr:col>
      <xdr:colOff>97808</xdr:colOff>
      <xdr:row>5</xdr:row>
      <xdr:rowOff>107344</xdr:rowOff>
    </xdr:to>
    <xdr:sp macro="" textlink="">
      <xdr:nvSpPr>
        <xdr:cNvPr id="5" name="大かっこ 4"/>
        <xdr:cNvSpPr/>
      </xdr:nvSpPr>
      <xdr:spPr>
        <a:xfrm>
          <a:off x="5826741" y="988031"/>
          <a:ext cx="338492" cy="243263"/>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113</xdr:col>
      <xdr:colOff>268940</xdr:colOff>
      <xdr:row>4</xdr:row>
      <xdr:rowOff>123263</xdr:rowOff>
    </xdr:from>
    <xdr:to>
      <xdr:col>134</xdr:col>
      <xdr:colOff>112057</xdr:colOff>
      <xdr:row>10</xdr:row>
      <xdr:rowOff>123264</xdr:rowOff>
    </xdr:to>
    <xdr:sp macro="" textlink="">
      <xdr:nvSpPr>
        <xdr:cNvPr id="7" name="正方形/長方形 6"/>
        <xdr:cNvSpPr/>
      </xdr:nvSpPr>
      <xdr:spPr>
        <a:xfrm>
          <a:off x="9536205" y="1030939"/>
          <a:ext cx="3843617" cy="1344707"/>
        </a:xfrm>
        <a:prstGeom prst="rect">
          <a:avLst/>
        </a:prstGeom>
        <a:solidFill>
          <a:srgbClr val="FFFF00"/>
        </a:solidFill>
      </xdr:spPr>
      <xdr:style>
        <a:lnRef idx="3">
          <a:schemeClr val="lt1"/>
        </a:lnRef>
        <a:fillRef idx="1">
          <a:schemeClr val="accent4"/>
        </a:fillRef>
        <a:effectRef idx="1">
          <a:schemeClr val="accent4"/>
        </a:effectRef>
        <a:fontRef idx="minor">
          <a:schemeClr val="lt1"/>
        </a:fontRef>
      </xdr:style>
      <xdr:txBody>
        <a:bodyPr vertOverflow="clip" horzOverflow="clip" rtlCol="0" anchor="t"/>
        <a:lstStyle/>
        <a:p>
          <a:pPr algn="l"/>
          <a:r>
            <a:rPr kumimoji="1" lang="ja-JP" altLang="en-US" sz="1100">
              <a:solidFill>
                <a:srgbClr val="FF0000"/>
              </a:solidFill>
              <a:latin typeface="ＭＳ ゴシック" panose="020B0609070205080204" pitchFamily="49" charset="-128"/>
              <a:ea typeface="ＭＳ ゴシック" panose="020B0609070205080204" pitchFamily="49" charset="-128"/>
            </a:rPr>
            <a:t>福祉歴の欄に経験年数として計算されるのは勤務形態が「常勤」となっている職歴のみです。勤務形態が非常勤であっても、</a:t>
          </a:r>
          <a:r>
            <a:rPr lang="en-US" altLang="ja-JP" sz="1100" b="1" i="0" u="none" strike="noStrike" baseline="0" smtClean="0">
              <a:solidFill>
                <a:srgbClr val="FF0000"/>
              </a:solidFill>
              <a:latin typeface="ＭＳ ゴシック" panose="020B0609070205080204" pitchFamily="49" charset="-128"/>
              <a:ea typeface="ＭＳ ゴシック" panose="020B0609070205080204" pitchFamily="49" charset="-128"/>
              <a:cs typeface="+mn-cs"/>
            </a:rPr>
            <a:t>1 </a:t>
          </a:r>
          <a:r>
            <a:rPr lang="ja-JP" altLang="en-US" sz="1100" b="1" i="0" u="none" strike="noStrike" baseline="0" smtClean="0">
              <a:solidFill>
                <a:srgbClr val="FF0000"/>
              </a:solidFill>
              <a:latin typeface="ＭＳ ゴシック" panose="020B0609070205080204" pitchFamily="49" charset="-128"/>
              <a:ea typeface="ＭＳ ゴシック" panose="020B0609070205080204" pitchFamily="49" charset="-128"/>
              <a:cs typeface="+mn-cs"/>
            </a:rPr>
            <a:t>日６時間以上かつ月</a:t>
          </a:r>
          <a:r>
            <a:rPr lang="en-US" altLang="ja-JP" sz="1100" b="1" i="0" u="none" strike="noStrike" baseline="0" smtClean="0">
              <a:solidFill>
                <a:srgbClr val="FF0000"/>
              </a:solidFill>
              <a:latin typeface="ＭＳ ゴシック" panose="020B0609070205080204" pitchFamily="49" charset="-128"/>
              <a:ea typeface="ＭＳ ゴシック" panose="020B0609070205080204" pitchFamily="49" charset="-128"/>
              <a:cs typeface="+mn-cs"/>
            </a:rPr>
            <a:t>20 </a:t>
          </a:r>
          <a:r>
            <a:rPr lang="ja-JP" altLang="en-US" sz="1100" b="1" i="0" u="none" strike="noStrike" baseline="0" smtClean="0">
              <a:solidFill>
                <a:srgbClr val="FF0000"/>
              </a:solidFill>
              <a:latin typeface="ＭＳ ゴシック" panose="020B0609070205080204" pitchFamily="49" charset="-128"/>
              <a:ea typeface="ＭＳ ゴシック" panose="020B0609070205080204" pitchFamily="49" charset="-128"/>
              <a:cs typeface="+mn-cs"/>
            </a:rPr>
            <a:t>日以上勤務</a:t>
          </a:r>
          <a:r>
            <a:rPr lang="ja-JP" altLang="en-US" sz="1100" b="0" i="0" u="none" strike="noStrike" baseline="0" smtClean="0">
              <a:solidFill>
                <a:srgbClr val="FF0000"/>
              </a:solidFill>
              <a:latin typeface="ＭＳ ゴシック" panose="020B0609070205080204" pitchFamily="49" charset="-128"/>
              <a:ea typeface="ＭＳ ゴシック" panose="020B0609070205080204" pitchFamily="49" charset="-128"/>
              <a:cs typeface="+mn-cs"/>
            </a:rPr>
            <a:t>しているために、福祉歴としてカウントしたい場合、勤務形態は「常勤」としてください。</a:t>
          </a:r>
          <a:endParaRPr kumimoji="1" lang="ja-JP" altLang="en-US" sz="11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0</xdr:colOff>
      <xdr:row>23</xdr:row>
      <xdr:rowOff>190499</xdr:rowOff>
    </xdr:from>
    <xdr:to>
      <xdr:col>24</xdr:col>
      <xdr:colOff>54428</xdr:colOff>
      <xdr:row>25</xdr:row>
      <xdr:rowOff>54428</xdr:rowOff>
    </xdr:to>
    <xdr:sp macro="" textlink="">
      <xdr:nvSpPr>
        <xdr:cNvPr id="2" name="テキスト ボックス 1"/>
        <xdr:cNvSpPr txBox="1"/>
      </xdr:nvSpPr>
      <xdr:spPr>
        <a:xfrm>
          <a:off x="1657350" y="5638799"/>
          <a:ext cx="5026478" cy="2449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solidFill>
                <a:schemeClr val="bg1"/>
              </a:solidFill>
            </a:rPr>
            <a:t>（例）公園内のトイレを利用、隣接コンビニエンスストアのトイレを利用できるよう協議中、等</a:t>
          </a:r>
        </a:p>
      </xdr:txBody>
    </xdr:sp>
    <xdr:clientData/>
  </xdr:twoCellAnchor>
  <xdr:twoCellAnchor>
    <xdr:from>
      <xdr:col>2</xdr:col>
      <xdr:colOff>268941</xdr:colOff>
      <xdr:row>179</xdr:row>
      <xdr:rowOff>112059</xdr:rowOff>
    </xdr:from>
    <xdr:to>
      <xdr:col>22</xdr:col>
      <xdr:colOff>0</xdr:colOff>
      <xdr:row>198</xdr:row>
      <xdr:rowOff>168089</xdr:rowOff>
    </xdr:to>
    <xdr:grpSp>
      <xdr:nvGrpSpPr>
        <xdr:cNvPr id="3" name="グループ化 2"/>
        <xdr:cNvGrpSpPr/>
      </xdr:nvGrpSpPr>
      <xdr:grpSpPr>
        <a:xfrm>
          <a:off x="825787" y="34519290"/>
          <a:ext cx="5299521" cy="3675530"/>
          <a:chOff x="0" y="0"/>
          <a:chExt cx="5400040" cy="3838575"/>
        </a:xfrm>
      </xdr:grpSpPr>
      <xdr:pic>
        <xdr:nvPicPr>
          <xdr:cNvPr id="4" name="図 3"/>
          <xdr:cNvPicPr>
            <a:picLocks noChangeAspect="1"/>
          </xdr:cNvPicPr>
        </xdr:nvPicPr>
        <xdr:blipFill>
          <a:blip xmlns:r="http://schemas.openxmlformats.org/officeDocument/2006/relationships" r:embed="rId1">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rcRect/>
          <a:stretch>
            <a:fillRect/>
          </a:stretch>
        </xdr:blipFill>
        <xdr:spPr bwMode="auto">
          <a:xfrm>
            <a:off x="0" y="0"/>
            <a:ext cx="5400040" cy="3838575"/>
          </a:xfrm>
          <a:prstGeom prst="rect">
            <a:avLst/>
          </a:prstGeom>
          <a:noFill/>
          <a:ln>
            <a:noFill/>
          </a:ln>
        </xdr:spPr>
      </xdr:pic>
      <xdr:sp macro="" textlink="">
        <xdr:nvSpPr>
          <xdr:cNvPr id="5" name="屈折矢印 4"/>
          <xdr:cNvSpPr/>
        </xdr:nvSpPr>
        <xdr:spPr>
          <a:xfrm rot="8168493">
            <a:off x="3040912" y="1584251"/>
            <a:ext cx="660400" cy="1403985"/>
          </a:xfrm>
          <a:prstGeom prst="bentUpArrow">
            <a:avLst>
              <a:gd name="adj1" fmla="val 8691"/>
              <a:gd name="adj2" fmla="val 24194"/>
              <a:gd name="adj3" fmla="val 23439"/>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6" name="下矢印 5"/>
          <xdr:cNvSpPr/>
        </xdr:nvSpPr>
        <xdr:spPr>
          <a:xfrm rot="3034374">
            <a:off x="1866014" y="1536405"/>
            <a:ext cx="148590" cy="2132330"/>
          </a:xfrm>
          <a:prstGeom prst="downArrow">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7" name="正方形/長方形 6"/>
          <xdr:cNvSpPr/>
        </xdr:nvSpPr>
        <xdr:spPr>
          <a:xfrm>
            <a:off x="3519451" y="2243266"/>
            <a:ext cx="843853" cy="339747"/>
          </a:xfrm>
          <a:prstGeom prst="rect">
            <a:avLst/>
          </a:prstGeom>
          <a:solidFill>
            <a:schemeClr val="bg1"/>
          </a:solidFill>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800" b="1" kern="100">
                <a:solidFill>
                  <a:srgbClr val="000000"/>
                </a:solidFill>
                <a:effectLst/>
                <a:ea typeface="ＭＳ 明朝" panose="02020609040205080304" pitchFamily="17" charset="-128"/>
                <a:cs typeface="Times New Roman" panose="02020603050405020304" pitchFamily="18" charset="0"/>
              </a:rPr>
              <a:t>扇町公園</a:t>
            </a:r>
            <a:endParaRPr lang="ja-JP" sz="1050" kern="100">
              <a:effectLst/>
              <a:ea typeface="ＭＳ 明朝" panose="02020609040205080304" pitchFamily="17" charset="-128"/>
              <a:cs typeface="Times New Roman" panose="02020603050405020304" pitchFamily="18" charset="0"/>
            </a:endParaRPr>
          </a:p>
        </xdr:txBody>
      </xdr:sp>
      <xdr:sp macro="" textlink="">
        <xdr:nvSpPr>
          <xdr:cNvPr id="8" name="正方形/長方形 7"/>
          <xdr:cNvSpPr/>
        </xdr:nvSpPr>
        <xdr:spPr>
          <a:xfrm>
            <a:off x="208629" y="2767753"/>
            <a:ext cx="987665" cy="336645"/>
          </a:xfrm>
          <a:prstGeom prst="rect">
            <a:avLst/>
          </a:prstGeom>
          <a:solidFill>
            <a:schemeClr val="bg1"/>
          </a:solidFill>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800" b="1" kern="100">
                <a:solidFill>
                  <a:srgbClr val="000000"/>
                </a:solidFill>
                <a:effectLst/>
                <a:ea typeface="ＭＳ 明朝" panose="02020609040205080304" pitchFamily="17" charset="-128"/>
                <a:cs typeface="Times New Roman" panose="02020603050405020304" pitchFamily="18" charset="0"/>
              </a:rPr>
              <a:t>日ノ出川公園</a:t>
            </a:r>
            <a:endParaRPr lang="ja-JP" sz="1050" kern="100">
              <a:effectLst/>
              <a:ea typeface="ＭＳ 明朝" panose="02020609040205080304" pitchFamily="17" charset="-128"/>
              <a:cs typeface="Times New Roman" panose="02020603050405020304" pitchFamily="18" charset="0"/>
            </a:endParaRPr>
          </a:p>
        </xdr:txBody>
      </xdr:sp>
      <xdr:sp macro="" textlink="">
        <xdr:nvSpPr>
          <xdr:cNvPr id="9" name="正方形/長方形 8"/>
          <xdr:cNvSpPr/>
        </xdr:nvSpPr>
        <xdr:spPr>
          <a:xfrm>
            <a:off x="4263657" y="616688"/>
            <a:ext cx="838145" cy="346299"/>
          </a:xfrm>
          <a:prstGeom prst="rect">
            <a:avLst/>
          </a:prstGeom>
          <a:solidFill>
            <a:schemeClr val="bg1"/>
          </a:solidFill>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800" b="1" kern="100">
                <a:solidFill>
                  <a:srgbClr val="000000"/>
                </a:solidFill>
                <a:effectLst/>
                <a:ea typeface="ＭＳ 明朝" panose="02020609040205080304" pitchFamily="17" charset="-128"/>
                <a:cs typeface="Times New Roman" panose="02020603050405020304" pitchFamily="18" charset="0"/>
              </a:rPr>
              <a:t>横浜公園</a:t>
            </a:r>
            <a:endParaRPr lang="ja-JP" sz="1050" kern="100">
              <a:effectLst/>
              <a:ea typeface="ＭＳ 明朝" panose="02020609040205080304" pitchFamily="17" charset="-128"/>
              <a:cs typeface="Times New Roman" panose="02020603050405020304" pitchFamily="18" charset="0"/>
            </a:endParaRPr>
          </a:p>
        </xdr:txBody>
      </xdr:sp>
      <xdr:sp macro="" textlink="">
        <xdr:nvSpPr>
          <xdr:cNvPr id="10" name="右矢印 9"/>
          <xdr:cNvSpPr/>
        </xdr:nvSpPr>
        <xdr:spPr>
          <a:xfrm rot="2139861">
            <a:off x="2934586" y="595423"/>
            <a:ext cx="612140" cy="180975"/>
          </a:xfrm>
          <a:prstGeom prst="rightArrow">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grpSp>
    <xdr:clientData/>
  </xdr:twoCellAnchor>
  <xdr:twoCellAnchor>
    <xdr:from>
      <xdr:col>3</xdr:col>
      <xdr:colOff>0</xdr:colOff>
      <xdr:row>47</xdr:row>
      <xdr:rowOff>100852</xdr:rowOff>
    </xdr:from>
    <xdr:to>
      <xdr:col>22</xdr:col>
      <xdr:colOff>44921</xdr:colOff>
      <xdr:row>69</xdr:row>
      <xdr:rowOff>100852</xdr:rowOff>
    </xdr:to>
    <xdr:grpSp>
      <xdr:nvGrpSpPr>
        <xdr:cNvPr id="11" name="グループ化 10"/>
        <xdr:cNvGrpSpPr/>
      </xdr:nvGrpSpPr>
      <xdr:grpSpPr>
        <a:xfrm>
          <a:off x="835269" y="9362083"/>
          <a:ext cx="5334960" cy="4191000"/>
          <a:chOff x="814132" y="10129338"/>
          <a:chExt cx="5367715" cy="4191000"/>
        </a:xfrm>
      </xdr:grpSpPr>
      <xdr:grpSp>
        <xdr:nvGrpSpPr>
          <xdr:cNvPr id="12" name="グループ化 11"/>
          <xdr:cNvGrpSpPr/>
        </xdr:nvGrpSpPr>
        <xdr:grpSpPr>
          <a:xfrm>
            <a:off x="814132" y="10129338"/>
            <a:ext cx="5367715" cy="4191000"/>
            <a:chOff x="814132" y="10129338"/>
            <a:chExt cx="5367715" cy="4191000"/>
          </a:xfrm>
        </xdr:grpSpPr>
        <xdr:grpSp>
          <xdr:nvGrpSpPr>
            <xdr:cNvPr id="15" name="グループ化 14"/>
            <xdr:cNvGrpSpPr/>
          </xdr:nvGrpSpPr>
          <xdr:grpSpPr>
            <a:xfrm>
              <a:off x="814132" y="10129338"/>
              <a:ext cx="5367715" cy="4191000"/>
              <a:chOff x="814132" y="10129338"/>
              <a:chExt cx="5367715" cy="4191000"/>
            </a:xfrm>
          </xdr:grpSpPr>
          <xdr:pic>
            <xdr:nvPicPr>
              <xdr:cNvPr id="17" name="図 3"/>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814132" y="10129338"/>
                <a:ext cx="5367715" cy="4191000"/>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18" name="星 5 17"/>
              <xdr:cNvSpPr/>
            </xdr:nvSpPr>
            <xdr:spPr>
              <a:xfrm>
                <a:off x="2659716" y="12082743"/>
                <a:ext cx="405130" cy="405130"/>
              </a:xfrm>
              <a:prstGeom prst="star5">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19" name="正方形/長方形 6"/>
              <xdr:cNvSpPr>
                <a:spLocks noChangeArrowheads="1"/>
              </xdr:cNvSpPr>
            </xdr:nvSpPr>
            <xdr:spPr bwMode="auto">
              <a:xfrm>
                <a:off x="2494827" y="12576293"/>
                <a:ext cx="741980" cy="282479"/>
              </a:xfrm>
              <a:prstGeom prst="rect">
                <a:avLst/>
              </a:prstGeom>
              <a:solidFill>
                <a:srgbClr val="F2F2F2"/>
              </a:solidFill>
              <a:ln w="25400">
                <a:solidFill>
                  <a:srgbClr val="243F60"/>
                </a:solidFill>
                <a:miter lim="800000"/>
                <a:headEnd/>
                <a:tailEnd/>
              </a:ln>
            </xdr:spPr>
            <xdr:txBody>
              <a:bodyPr vertOverflow="clip" wrap="square" lIns="91440" tIns="45720" rIns="91440" bIns="45720" anchor="ctr" upright="1"/>
              <a:lstStyle/>
              <a:p>
                <a:pPr algn="ctr" rtl="0">
                  <a:defRPr sz="1000"/>
                </a:pPr>
                <a:r>
                  <a:rPr lang="ja-JP" altLang="en-US" sz="1000" b="1" i="0" u="none" strike="noStrike" baseline="0">
                    <a:solidFill>
                      <a:srgbClr val="000000"/>
                    </a:solidFill>
                    <a:latin typeface="ＭＳ 明朝"/>
                    <a:ea typeface="ＭＳ 明朝"/>
                  </a:rPr>
                  <a:t>保育所</a:t>
                </a:r>
              </a:p>
            </xdr:txBody>
          </xdr:sp>
          <xdr:sp macro="" textlink="">
            <xdr:nvSpPr>
              <xdr:cNvPr id="20" name="正方形/長方形 7"/>
              <xdr:cNvSpPr>
                <a:spLocks noChangeArrowheads="1"/>
              </xdr:cNvSpPr>
            </xdr:nvSpPr>
            <xdr:spPr bwMode="auto">
              <a:xfrm>
                <a:off x="4035493" y="11929070"/>
                <a:ext cx="937799" cy="361950"/>
              </a:xfrm>
              <a:prstGeom prst="rect">
                <a:avLst/>
              </a:prstGeom>
              <a:solidFill>
                <a:srgbClr val="FFFFFF"/>
              </a:solidFill>
              <a:ln w="25400">
                <a:solidFill>
                  <a:srgbClr val="4F81BD"/>
                </a:solidFill>
                <a:miter lim="800000"/>
                <a:headEnd/>
                <a:tailEnd/>
              </a:ln>
            </xdr:spPr>
            <xdr:txBody>
              <a:bodyPr vertOverflow="clip" wrap="square" lIns="91440" tIns="45720" rIns="91440" bIns="45720" anchor="ctr" upright="1"/>
              <a:lstStyle/>
              <a:p>
                <a:pPr algn="ctr" rtl="0">
                  <a:defRPr sz="1000"/>
                </a:pPr>
                <a:r>
                  <a:rPr lang="ja-JP" altLang="en-US" sz="1000" b="1" i="0" u="none" strike="noStrike" baseline="0">
                    <a:solidFill>
                      <a:srgbClr val="000000"/>
                    </a:solidFill>
                    <a:latin typeface="ＭＳ 明朝"/>
                    <a:ea typeface="ＭＳ 明朝"/>
                  </a:rPr>
                  <a:t>横浜公園</a:t>
                </a:r>
              </a:p>
            </xdr:txBody>
          </xdr:sp>
          <xdr:sp macro="" textlink="">
            <xdr:nvSpPr>
              <xdr:cNvPr id="21" name="右矢印 20"/>
              <xdr:cNvSpPr/>
            </xdr:nvSpPr>
            <xdr:spPr>
              <a:xfrm rot="2139861">
                <a:off x="3231215" y="11947152"/>
                <a:ext cx="612140" cy="180975"/>
              </a:xfrm>
              <a:prstGeom prst="rightArrow">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22" name="正方形/長方形 9"/>
              <xdr:cNvSpPr>
                <a:spLocks noChangeArrowheads="1"/>
              </xdr:cNvSpPr>
            </xdr:nvSpPr>
            <xdr:spPr bwMode="auto">
              <a:xfrm>
                <a:off x="1307675" y="11997832"/>
                <a:ext cx="642147" cy="273628"/>
              </a:xfrm>
              <a:prstGeom prst="rect">
                <a:avLst/>
              </a:prstGeom>
              <a:solidFill>
                <a:srgbClr val="FFFFFF"/>
              </a:solidFill>
              <a:ln w="25400">
                <a:solidFill>
                  <a:srgbClr val="4F81BD"/>
                </a:solidFill>
                <a:miter lim="800000"/>
                <a:headEnd/>
                <a:tailEnd/>
              </a:ln>
            </xdr:spPr>
            <xdr:txBody>
              <a:bodyPr vertOverflow="clip" wrap="square" lIns="91440" tIns="45720" rIns="91440" bIns="45720" anchor="ctr" upright="1"/>
              <a:lstStyle/>
              <a:p>
                <a:pPr algn="ctr" rtl="0">
                  <a:defRPr sz="1000"/>
                </a:pPr>
                <a:r>
                  <a:rPr lang="ja-JP" altLang="en-US" sz="1000" b="1" i="0" u="none" strike="noStrike" baseline="0">
                    <a:solidFill>
                      <a:srgbClr val="000000"/>
                    </a:solidFill>
                    <a:latin typeface="ＭＳ 明朝"/>
                    <a:ea typeface="ＭＳ 明朝"/>
                  </a:rPr>
                  <a:t>関内駅</a:t>
                </a:r>
              </a:p>
            </xdr:txBody>
          </xdr:sp>
        </xdr:grpSp>
        <xdr:sp macro="" textlink="">
          <xdr:nvSpPr>
            <xdr:cNvPr id="16" name="正方形/長方形 7"/>
            <xdr:cNvSpPr>
              <a:spLocks noChangeArrowheads="1"/>
            </xdr:cNvSpPr>
          </xdr:nvSpPr>
          <xdr:spPr bwMode="auto">
            <a:xfrm>
              <a:off x="814132" y="10129338"/>
              <a:ext cx="745192" cy="361950"/>
            </a:xfrm>
            <a:prstGeom prst="rect">
              <a:avLst/>
            </a:prstGeom>
            <a:solidFill>
              <a:srgbClr val="FFFFFF"/>
            </a:solidFill>
            <a:ln w="25400">
              <a:noFill/>
              <a:miter lim="800000"/>
              <a:headEnd/>
              <a:tailEnd/>
            </a:ln>
          </xdr:spPr>
          <xdr:txBody>
            <a:bodyPr vertOverflow="clip" wrap="square" lIns="91440" tIns="45720" rIns="91440" bIns="45720" anchor="ctr" upright="1"/>
            <a:lstStyle/>
            <a:p>
              <a:pPr algn="ctr" rtl="0">
                <a:defRPr sz="1000"/>
              </a:pPr>
              <a:r>
                <a:rPr lang="ja-JP" altLang="en-US" sz="1000" b="1" i="0" u="none" strike="noStrike" baseline="0">
                  <a:solidFill>
                    <a:srgbClr val="000000"/>
                  </a:solidFill>
                  <a:latin typeface="ＭＳ 明朝"/>
                  <a:ea typeface="ＭＳ 明朝"/>
                </a:rPr>
                <a:t>（例）</a:t>
              </a:r>
            </a:p>
          </xdr:txBody>
        </xdr:sp>
      </xdr:grpSp>
      <xdr:sp macro="" textlink="">
        <xdr:nvSpPr>
          <xdr:cNvPr id="13" name="正方形/長方形 12"/>
          <xdr:cNvSpPr/>
        </xdr:nvSpPr>
        <xdr:spPr>
          <a:xfrm>
            <a:off x="2977402" y="11614897"/>
            <a:ext cx="353060" cy="31051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just">
              <a:spcAft>
                <a:spcPts val="0"/>
              </a:spcAft>
            </a:pPr>
            <a:r>
              <a:rPr lang="ja-JP" sz="1200" b="1" kern="100">
                <a:solidFill>
                  <a:srgbClr val="000000"/>
                </a:solidFill>
                <a:effectLst/>
                <a:ea typeface="ＭＳ 明朝" panose="02020609040205080304" pitchFamily="17" charset="-128"/>
                <a:cs typeface="Times New Roman" panose="02020603050405020304" pitchFamily="18" charset="0"/>
              </a:rPr>
              <a:t>①</a:t>
            </a:r>
            <a:endParaRPr lang="ja-JP" sz="1050" kern="100">
              <a:effectLst/>
              <a:ea typeface="ＭＳ 明朝" panose="02020609040205080304" pitchFamily="17" charset="-128"/>
              <a:cs typeface="Times New Roman" panose="02020603050405020304" pitchFamily="18" charset="0"/>
            </a:endParaRPr>
          </a:p>
        </xdr:txBody>
      </xdr:sp>
      <xdr:sp macro="" textlink="">
        <xdr:nvSpPr>
          <xdr:cNvPr id="14" name="正方形/長方形 13"/>
          <xdr:cNvSpPr/>
        </xdr:nvSpPr>
        <xdr:spPr>
          <a:xfrm>
            <a:off x="3744245" y="12205010"/>
            <a:ext cx="359881" cy="31051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just">
              <a:spcAft>
                <a:spcPts val="0"/>
              </a:spcAft>
            </a:pPr>
            <a:r>
              <a:rPr lang="ja-JP" sz="1200" b="1" kern="100">
                <a:solidFill>
                  <a:srgbClr val="000000"/>
                </a:solidFill>
                <a:effectLst/>
                <a:ea typeface="ＭＳ 明朝" panose="02020609040205080304" pitchFamily="17" charset="-128"/>
                <a:cs typeface="Times New Roman" panose="02020603050405020304" pitchFamily="18" charset="0"/>
              </a:rPr>
              <a:t>②</a:t>
            </a:r>
            <a:endParaRPr lang="ja-JP" sz="1050" kern="100">
              <a:effectLst/>
              <a:ea typeface="ＭＳ 明朝" panose="02020609040205080304" pitchFamily="17" charset="-128"/>
              <a:cs typeface="Times New Roman" panose="02020603050405020304" pitchFamily="18" charset="0"/>
            </a:endParaRPr>
          </a:p>
        </xdr:txBody>
      </xdr:sp>
    </xdr:grpSp>
    <xdr:clientData/>
  </xdr:twoCellAnchor>
  <xdr:twoCellAnchor>
    <xdr:from>
      <xdr:col>2</xdr:col>
      <xdr:colOff>246529</xdr:colOff>
      <xdr:row>101</xdr:row>
      <xdr:rowOff>89647</xdr:rowOff>
    </xdr:from>
    <xdr:to>
      <xdr:col>21</xdr:col>
      <xdr:colOff>142800</xdr:colOff>
      <xdr:row>120</xdr:row>
      <xdr:rowOff>93457</xdr:rowOff>
    </xdr:to>
    <xdr:grpSp>
      <xdr:nvGrpSpPr>
        <xdr:cNvPr id="23" name="グループ化 22"/>
        <xdr:cNvGrpSpPr/>
      </xdr:nvGrpSpPr>
      <xdr:grpSpPr>
        <a:xfrm>
          <a:off x="803375" y="19637878"/>
          <a:ext cx="5186310" cy="3623310"/>
          <a:chOff x="806823" y="20405912"/>
          <a:chExt cx="5219065" cy="3623310"/>
        </a:xfrm>
      </xdr:grpSpPr>
      <xdr:grpSp>
        <xdr:nvGrpSpPr>
          <xdr:cNvPr id="24" name="グループ化 23"/>
          <xdr:cNvGrpSpPr/>
        </xdr:nvGrpSpPr>
        <xdr:grpSpPr>
          <a:xfrm>
            <a:off x="806823" y="20405912"/>
            <a:ext cx="5219065" cy="3623310"/>
            <a:chOff x="0" y="0"/>
            <a:chExt cx="5219065" cy="3623310"/>
          </a:xfrm>
        </xdr:grpSpPr>
        <xdr:grpSp>
          <xdr:nvGrpSpPr>
            <xdr:cNvPr id="26" name="グループ化 25"/>
            <xdr:cNvGrpSpPr/>
          </xdr:nvGrpSpPr>
          <xdr:grpSpPr>
            <a:xfrm>
              <a:off x="0" y="0"/>
              <a:ext cx="5219065" cy="3623310"/>
              <a:chOff x="0" y="0"/>
              <a:chExt cx="5219065" cy="3623310"/>
            </a:xfrm>
          </xdr:grpSpPr>
          <xdr:pic>
            <xdr:nvPicPr>
              <xdr:cNvPr id="32" name="図 31"/>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0" y="0"/>
                <a:ext cx="5219065" cy="3623310"/>
              </a:xfrm>
              <a:prstGeom prst="rect">
                <a:avLst/>
              </a:prstGeom>
              <a:noFill/>
              <a:ln>
                <a:noFill/>
              </a:ln>
            </xdr:spPr>
          </xdr:pic>
          <xdr:sp macro="" textlink="">
            <xdr:nvSpPr>
              <xdr:cNvPr id="33" name="星 5 32"/>
              <xdr:cNvSpPr/>
            </xdr:nvSpPr>
            <xdr:spPr>
              <a:xfrm>
                <a:off x="1033153" y="2826327"/>
                <a:ext cx="163902" cy="163902"/>
              </a:xfrm>
              <a:prstGeom prst="star5">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34" name="星 5 33"/>
              <xdr:cNvSpPr/>
            </xdr:nvSpPr>
            <xdr:spPr>
              <a:xfrm>
                <a:off x="1900051" y="1270659"/>
                <a:ext cx="163830" cy="163830"/>
              </a:xfrm>
              <a:prstGeom prst="star5">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35" name="星 5 34"/>
              <xdr:cNvSpPr/>
            </xdr:nvSpPr>
            <xdr:spPr>
              <a:xfrm>
                <a:off x="2196935" y="1603169"/>
                <a:ext cx="163830" cy="163830"/>
              </a:xfrm>
              <a:prstGeom prst="star5">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grpSp>
        <xdr:sp macro="" textlink="">
          <xdr:nvSpPr>
            <xdr:cNvPr id="27" name="正方形/長方形 26"/>
            <xdr:cNvSpPr/>
          </xdr:nvSpPr>
          <xdr:spPr>
            <a:xfrm>
              <a:off x="843148" y="2600696"/>
              <a:ext cx="353060" cy="31051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just">
                <a:spcAft>
                  <a:spcPts val="0"/>
                </a:spcAft>
              </a:pPr>
              <a:r>
                <a:rPr lang="ja-JP" sz="1200" b="1" kern="100">
                  <a:solidFill>
                    <a:srgbClr val="000000"/>
                  </a:solidFill>
                  <a:effectLst/>
                  <a:ea typeface="ＭＳ 明朝" panose="02020609040205080304" pitchFamily="17" charset="-128"/>
                  <a:cs typeface="Times New Roman" panose="02020603050405020304" pitchFamily="18" charset="0"/>
                </a:rPr>
                <a:t>①</a:t>
              </a:r>
              <a:endParaRPr lang="ja-JP" sz="1050" kern="100">
                <a:effectLst/>
                <a:ea typeface="ＭＳ 明朝" panose="02020609040205080304" pitchFamily="17" charset="-128"/>
                <a:cs typeface="Times New Roman" panose="02020603050405020304" pitchFamily="18" charset="0"/>
              </a:endParaRPr>
            </a:p>
          </xdr:txBody>
        </xdr:sp>
        <xdr:sp macro="" textlink="">
          <xdr:nvSpPr>
            <xdr:cNvPr id="28" name="正方形/長方形 27"/>
            <xdr:cNvSpPr/>
          </xdr:nvSpPr>
          <xdr:spPr>
            <a:xfrm>
              <a:off x="1769423" y="1045028"/>
              <a:ext cx="353060" cy="31051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just">
                <a:spcAft>
                  <a:spcPts val="0"/>
                </a:spcAft>
              </a:pPr>
              <a:r>
                <a:rPr lang="ja-JP" sz="1200" b="1" kern="100">
                  <a:solidFill>
                    <a:srgbClr val="000000"/>
                  </a:solidFill>
                  <a:effectLst/>
                  <a:ea typeface="ＭＳ 明朝" panose="02020609040205080304" pitchFamily="17" charset="-128"/>
                  <a:cs typeface="Times New Roman" panose="02020603050405020304" pitchFamily="18" charset="0"/>
                </a:rPr>
                <a:t>②</a:t>
              </a:r>
              <a:endParaRPr lang="ja-JP" sz="1050" kern="100">
                <a:effectLst/>
                <a:ea typeface="ＭＳ 明朝" panose="02020609040205080304" pitchFamily="17" charset="-128"/>
                <a:cs typeface="Times New Roman" panose="02020603050405020304" pitchFamily="18" charset="0"/>
              </a:endParaRPr>
            </a:p>
          </xdr:txBody>
        </xdr:sp>
        <xdr:sp macro="" textlink="">
          <xdr:nvSpPr>
            <xdr:cNvPr id="29" name="正方形/長方形 28"/>
            <xdr:cNvSpPr/>
          </xdr:nvSpPr>
          <xdr:spPr>
            <a:xfrm>
              <a:off x="2113807" y="1353787"/>
              <a:ext cx="353060" cy="31051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just">
                <a:spcAft>
                  <a:spcPts val="0"/>
                </a:spcAft>
              </a:pPr>
              <a:r>
                <a:rPr lang="ja-JP" sz="1200" b="1" kern="100">
                  <a:solidFill>
                    <a:srgbClr val="000000"/>
                  </a:solidFill>
                  <a:effectLst/>
                  <a:ea typeface="ＭＳ 明朝" panose="02020609040205080304" pitchFamily="17" charset="-128"/>
                  <a:cs typeface="Times New Roman" panose="02020603050405020304" pitchFamily="18" charset="0"/>
                </a:rPr>
                <a:t>③</a:t>
              </a:r>
              <a:endParaRPr lang="ja-JP" sz="1050" kern="100">
                <a:effectLst/>
                <a:ea typeface="ＭＳ 明朝" panose="02020609040205080304" pitchFamily="17" charset="-128"/>
                <a:cs typeface="Times New Roman" panose="02020603050405020304" pitchFamily="18" charset="0"/>
              </a:endParaRPr>
            </a:p>
          </xdr:txBody>
        </xdr:sp>
        <xdr:sp macro="" textlink="">
          <xdr:nvSpPr>
            <xdr:cNvPr id="30" name="正方形/長方形 29"/>
            <xdr:cNvSpPr/>
          </xdr:nvSpPr>
          <xdr:spPr>
            <a:xfrm>
              <a:off x="2398815" y="1140031"/>
              <a:ext cx="353060" cy="31051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just">
                <a:spcAft>
                  <a:spcPts val="0"/>
                </a:spcAft>
              </a:pPr>
              <a:r>
                <a:rPr lang="ja-JP" sz="1200" b="1" kern="100">
                  <a:solidFill>
                    <a:srgbClr val="000000"/>
                  </a:solidFill>
                  <a:effectLst/>
                  <a:ea typeface="ＭＳ 明朝" panose="02020609040205080304" pitchFamily="17" charset="-128"/>
                  <a:cs typeface="Times New Roman" panose="02020603050405020304" pitchFamily="18" charset="0"/>
                </a:rPr>
                <a:t>④</a:t>
              </a:r>
              <a:endParaRPr lang="ja-JP" sz="1050" kern="100">
                <a:effectLst/>
                <a:ea typeface="ＭＳ 明朝" panose="02020609040205080304" pitchFamily="17" charset="-128"/>
                <a:cs typeface="Times New Roman" panose="02020603050405020304" pitchFamily="18" charset="0"/>
              </a:endParaRPr>
            </a:p>
          </xdr:txBody>
        </xdr:sp>
        <xdr:sp macro="" textlink="">
          <xdr:nvSpPr>
            <xdr:cNvPr id="31" name="正方形/長方形 30"/>
            <xdr:cNvSpPr/>
          </xdr:nvSpPr>
          <xdr:spPr>
            <a:xfrm>
              <a:off x="2541319" y="1175657"/>
              <a:ext cx="353060" cy="31051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just">
                <a:spcAft>
                  <a:spcPts val="0"/>
                </a:spcAft>
              </a:pPr>
              <a:r>
                <a:rPr lang="ja-JP" sz="1200" b="1" kern="100">
                  <a:solidFill>
                    <a:srgbClr val="000000"/>
                  </a:solidFill>
                  <a:effectLst/>
                  <a:ea typeface="ＭＳ 明朝" panose="02020609040205080304" pitchFamily="17" charset="-128"/>
                  <a:cs typeface="Times New Roman" panose="02020603050405020304" pitchFamily="18" charset="0"/>
                </a:rPr>
                <a:t>⑤</a:t>
              </a:r>
              <a:endParaRPr lang="ja-JP" sz="1050" kern="100">
                <a:effectLst/>
                <a:ea typeface="ＭＳ 明朝" panose="02020609040205080304" pitchFamily="17" charset="-128"/>
                <a:cs typeface="Times New Roman" panose="02020603050405020304" pitchFamily="18" charset="0"/>
              </a:endParaRPr>
            </a:p>
          </xdr:txBody>
        </xdr:sp>
      </xdr:grpSp>
      <xdr:sp macro="" textlink="">
        <xdr:nvSpPr>
          <xdr:cNvPr id="25" name="正方形/長方形 7"/>
          <xdr:cNvSpPr>
            <a:spLocks noChangeArrowheads="1"/>
          </xdr:cNvSpPr>
        </xdr:nvSpPr>
        <xdr:spPr bwMode="auto">
          <a:xfrm>
            <a:off x="806823" y="20405912"/>
            <a:ext cx="745192" cy="361950"/>
          </a:xfrm>
          <a:prstGeom prst="rect">
            <a:avLst/>
          </a:prstGeom>
          <a:solidFill>
            <a:srgbClr val="FFFFFF"/>
          </a:solidFill>
          <a:ln w="25400">
            <a:noFill/>
            <a:miter lim="800000"/>
            <a:headEnd/>
            <a:tailEnd/>
          </a:ln>
        </xdr:spPr>
        <xdr:txBody>
          <a:bodyPr vertOverflow="clip" wrap="square" lIns="91440" tIns="45720" rIns="91440" bIns="45720" anchor="ctr" upright="1"/>
          <a:lstStyle/>
          <a:p>
            <a:pPr algn="ctr" rtl="0">
              <a:defRPr sz="1000"/>
            </a:pPr>
            <a:r>
              <a:rPr lang="ja-JP" altLang="en-US" sz="1000" b="1" i="0" u="none" strike="noStrike" baseline="0">
                <a:solidFill>
                  <a:srgbClr val="000000"/>
                </a:solidFill>
                <a:latin typeface="ＭＳ 明朝"/>
                <a:ea typeface="ＭＳ 明朝"/>
              </a:rPr>
              <a:t>（例）</a:t>
            </a:r>
          </a:p>
        </xdr:txBody>
      </xdr:sp>
    </xdr:grpSp>
    <xdr:clientData/>
  </xdr:twoCellAnchor>
  <xdr:twoCellAnchor>
    <xdr:from>
      <xdr:col>6</xdr:col>
      <xdr:colOff>0</xdr:colOff>
      <xdr:row>75</xdr:row>
      <xdr:rowOff>0</xdr:rowOff>
    </xdr:from>
    <xdr:to>
      <xdr:col>8</xdr:col>
      <xdr:colOff>184898</xdr:colOff>
      <xdr:row>76</xdr:row>
      <xdr:rowOff>171450</xdr:rowOff>
    </xdr:to>
    <xdr:sp macro="" textlink="">
      <xdr:nvSpPr>
        <xdr:cNvPr id="36" name="正方形/長方形 7"/>
        <xdr:cNvSpPr>
          <a:spLocks noChangeArrowheads="1"/>
        </xdr:cNvSpPr>
      </xdr:nvSpPr>
      <xdr:spPr bwMode="auto">
        <a:xfrm>
          <a:off x="1657350" y="15354300"/>
          <a:ext cx="737348" cy="361950"/>
        </a:xfrm>
        <a:prstGeom prst="rect">
          <a:avLst/>
        </a:prstGeom>
        <a:solidFill>
          <a:srgbClr val="FFFFFF"/>
        </a:solidFill>
        <a:ln w="25400">
          <a:noFill/>
          <a:miter lim="800000"/>
          <a:headEnd/>
          <a:tailEnd/>
        </a:ln>
      </xdr:spPr>
      <xdr:txBody>
        <a:bodyPr vertOverflow="clip" wrap="square" lIns="91440" tIns="45720" rIns="91440" bIns="45720" anchor="ctr" upright="1"/>
        <a:lstStyle/>
        <a:p>
          <a:pPr algn="ctr" rtl="0">
            <a:defRPr sz="1000"/>
          </a:pPr>
          <a:r>
            <a:rPr lang="ja-JP" altLang="en-US" sz="1000" b="1" i="0" u="none" strike="noStrike" baseline="0">
              <a:solidFill>
                <a:srgbClr val="000000"/>
              </a:solidFill>
              <a:latin typeface="ＭＳ 明朝"/>
              <a:ea typeface="ＭＳ 明朝"/>
            </a:rPr>
            <a:t>写真</a:t>
          </a:r>
          <a:endParaRPr lang="en-US" altLang="ja-JP" sz="1000" b="1" i="0" u="none" strike="noStrike" baseline="0">
            <a:solidFill>
              <a:srgbClr val="000000"/>
            </a:solidFill>
            <a:latin typeface="ＭＳ 明朝"/>
            <a:ea typeface="ＭＳ 明朝"/>
          </a:endParaRPr>
        </a:p>
      </xdr:txBody>
    </xdr:sp>
    <xdr:clientData/>
  </xdr:twoCellAnchor>
  <xdr:twoCellAnchor>
    <xdr:from>
      <xdr:col>6</xdr:col>
      <xdr:colOff>0</xdr:colOff>
      <xdr:row>87</xdr:row>
      <xdr:rowOff>0</xdr:rowOff>
    </xdr:from>
    <xdr:to>
      <xdr:col>8</xdr:col>
      <xdr:colOff>184898</xdr:colOff>
      <xdr:row>88</xdr:row>
      <xdr:rowOff>171450</xdr:rowOff>
    </xdr:to>
    <xdr:sp macro="" textlink="">
      <xdr:nvSpPr>
        <xdr:cNvPr id="37" name="正方形/長方形 7"/>
        <xdr:cNvSpPr>
          <a:spLocks noChangeArrowheads="1"/>
        </xdr:cNvSpPr>
      </xdr:nvSpPr>
      <xdr:spPr bwMode="auto">
        <a:xfrm>
          <a:off x="1657350" y="17640300"/>
          <a:ext cx="737348" cy="361950"/>
        </a:xfrm>
        <a:prstGeom prst="rect">
          <a:avLst/>
        </a:prstGeom>
        <a:solidFill>
          <a:srgbClr val="FFFFFF"/>
        </a:solidFill>
        <a:ln w="25400">
          <a:noFill/>
          <a:miter lim="800000"/>
          <a:headEnd/>
          <a:tailEnd/>
        </a:ln>
      </xdr:spPr>
      <xdr:txBody>
        <a:bodyPr vertOverflow="clip" wrap="square" lIns="91440" tIns="45720" rIns="91440" bIns="45720" anchor="ctr" upright="1"/>
        <a:lstStyle/>
        <a:p>
          <a:pPr algn="ctr" rtl="0">
            <a:defRPr sz="1000"/>
          </a:pPr>
          <a:r>
            <a:rPr lang="ja-JP" altLang="en-US" sz="1000" b="1" i="0" u="none" strike="noStrike" baseline="0">
              <a:solidFill>
                <a:srgbClr val="000000"/>
              </a:solidFill>
              <a:latin typeface="ＭＳ 明朝"/>
              <a:ea typeface="ＭＳ 明朝"/>
            </a:rPr>
            <a:t>写真</a:t>
          </a:r>
          <a:endParaRPr lang="en-US" altLang="ja-JP" sz="1000" b="1" i="0" u="none" strike="noStrike" baseline="0">
            <a:solidFill>
              <a:srgbClr val="000000"/>
            </a:solidFill>
            <a:latin typeface="ＭＳ 明朝"/>
            <a:ea typeface="ＭＳ 明朝"/>
          </a:endParaRPr>
        </a:p>
      </xdr:txBody>
    </xdr:sp>
    <xdr:clientData/>
  </xdr:twoCellAnchor>
  <xdr:twoCellAnchor>
    <xdr:from>
      <xdr:col>5</xdr:col>
      <xdr:colOff>0</xdr:colOff>
      <xdr:row>126</xdr:row>
      <xdr:rowOff>0</xdr:rowOff>
    </xdr:from>
    <xdr:to>
      <xdr:col>7</xdr:col>
      <xdr:colOff>184898</xdr:colOff>
      <xdr:row>127</xdr:row>
      <xdr:rowOff>171450</xdr:rowOff>
    </xdr:to>
    <xdr:sp macro="" textlink="">
      <xdr:nvSpPr>
        <xdr:cNvPr id="38" name="正方形/長方形 7"/>
        <xdr:cNvSpPr>
          <a:spLocks noChangeArrowheads="1"/>
        </xdr:cNvSpPr>
      </xdr:nvSpPr>
      <xdr:spPr bwMode="auto">
        <a:xfrm>
          <a:off x="1381125" y="25069800"/>
          <a:ext cx="737348" cy="361950"/>
        </a:xfrm>
        <a:prstGeom prst="rect">
          <a:avLst/>
        </a:prstGeom>
        <a:solidFill>
          <a:srgbClr val="FFFFFF"/>
        </a:solidFill>
        <a:ln w="25400">
          <a:noFill/>
          <a:miter lim="800000"/>
          <a:headEnd/>
          <a:tailEnd/>
        </a:ln>
      </xdr:spPr>
      <xdr:txBody>
        <a:bodyPr vertOverflow="clip" wrap="square" lIns="91440" tIns="45720" rIns="91440" bIns="45720" anchor="ctr" upright="1"/>
        <a:lstStyle/>
        <a:p>
          <a:pPr algn="ctr" rtl="0">
            <a:defRPr sz="1000"/>
          </a:pPr>
          <a:r>
            <a:rPr lang="ja-JP" altLang="en-US" sz="1000" b="1" i="0" u="none" strike="noStrike" baseline="0">
              <a:solidFill>
                <a:srgbClr val="000000"/>
              </a:solidFill>
              <a:latin typeface="ＭＳ 明朝"/>
              <a:ea typeface="ＭＳ 明朝"/>
            </a:rPr>
            <a:t>写真</a:t>
          </a:r>
          <a:endParaRPr lang="en-US" altLang="ja-JP" sz="1000" b="1" i="0" u="none" strike="noStrike" baseline="0">
            <a:solidFill>
              <a:srgbClr val="000000"/>
            </a:solidFill>
            <a:latin typeface="ＭＳ 明朝"/>
            <a:ea typeface="ＭＳ 明朝"/>
          </a:endParaRPr>
        </a:p>
      </xdr:txBody>
    </xdr:sp>
    <xdr:clientData/>
  </xdr:twoCellAnchor>
  <xdr:twoCellAnchor>
    <xdr:from>
      <xdr:col>17</xdr:col>
      <xdr:colOff>0</xdr:colOff>
      <xdr:row>126</xdr:row>
      <xdr:rowOff>0</xdr:rowOff>
    </xdr:from>
    <xdr:to>
      <xdr:col>19</xdr:col>
      <xdr:colOff>184898</xdr:colOff>
      <xdr:row>127</xdr:row>
      <xdr:rowOff>171450</xdr:rowOff>
    </xdr:to>
    <xdr:sp macro="" textlink="">
      <xdr:nvSpPr>
        <xdr:cNvPr id="39" name="正方形/長方形 7"/>
        <xdr:cNvSpPr>
          <a:spLocks noChangeArrowheads="1"/>
        </xdr:cNvSpPr>
      </xdr:nvSpPr>
      <xdr:spPr bwMode="auto">
        <a:xfrm>
          <a:off x="4695825" y="25069800"/>
          <a:ext cx="737348" cy="361950"/>
        </a:xfrm>
        <a:prstGeom prst="rect">
          <a:avLst/>
        </a:prstGeom>
        <a:solidFill>
          <a:srgbClr val="FFFFFF"/>
        </a:solidFill>
        <a:ln w="25400">
          <a:noFill/>
          <a:miter lim="800000"/>
          <a:headEnd/>
          <a:tailEnd/>
        </a:ln>
      </xdr:spPr>
      <xdr:txBody>
        <a:bodyPr vertOverflow="clip" wrap="square" lIns="91440" tIns="45720" rIns="91440" bIns="45720" anchor="ctr" upright="1"/>
        <a:lstStyle/>
        <a:p>
          <a:pPr algn="ctr" rtl="0">
            <a:defRPr sz="1000"/>
          </a:pPr>
          <a:r>
            <a:rPr lang="ja-JP" altLang="en-US" sz="1000" b="1" i="0" u="none" strike="noStrike" baseline="0">
              <a:solidFill>
                <a:srgbClr val="000000"/>
              </a:solidFill>
              <a:latin typeface="ＭＳ 明朝"/>
              <a:ea typeface="ＭＳ 明朝"/>
            </a:rPr>
            <a:t>写真</a:t>
          </a:r>
          <a:endParaRPr lang="en-US" altLang="ja-JP" sz="1000" b="1" i="0" u="none" strike="noStrike" baseline="0">
            <a:solidFill>
              <a:srgbClr val="000000"/>
            </a:solidFill>
            <a:latin typeface="ＭＳ 明朝"/>
            <a:ea typeface="ＭＳ 明朝"/>
          </a:endParaRPr>
        </a:p>
      </xdr:txBody>
    </xdr:sp>
    <xdr:clientData/>
  </xdr:twoCellAnchor>
  <xdr:twoCellAnchor>
    <xdr:from>
      <xdr:col>5</xdr:col>
      <xdr:colOff>0</xdr:colOff>
      <xdr:row>138</xdr:row>
      <xdr:rowOff>0</xdr:rowOff>
    </xdr:from>
    <xdr:to>
      <xdr:col>7</xdr:col>
      <xdr:colOff>184898</xdr:colOff>
      <xdr:row>139</xdr:row>
      <xdr:rowOff>171450</xdr:rowOff>
    </xdr:to>
    <xdr:sp macro="" textlink="">
      <xdr:nvSpPr>
        <xdr:cNvPr id="40" name="正方形/長方形 7"/>
        <xdr:cNvSpPr>
          <a:spLocks noChangeArrowheads="1"/>
        </xdr:cNvSpPr>
      </xdr:nvSpPr>
      <xdr:spPr bwMode="auto">
        <a:xfrm>
          <a:off x="1381125" y="27355800"/>
          <a:ext cx="737348" cy="361950"/>
        </a:xfrm>
        <a:prstGeom prst="rect">
          <a:avLst/>
        </a:prstGeom>
        <a:solidFill>
          <a:srgbClr val="FFFFFF"/>
        </a:solidFill>
        <a:ln w="25400">
          <a:noFill/>
          <a:miter lim="800000"/>
          <a:headEnd/>
          <a:tailEnd/>
        </a:ln>
      </xdr:spPr>
      <xdr:txBody>
        <a:bodyPr vertOverflow="clip" wrap="square" lIns="91440" tIns="45720" rIns="91440" bIns="45720" anchor="ctr" upright="1"/>
        <a:lstStyle/>
        <a:p>
          <a:pPr algn="ctr" rtl="0">
            <a:defRPr sz="1000"/>
          </a:pPr>
          <a:r>
            <a:rPr lang="ja-JP" altLang="en-US" sz="1000" b="1" i="0" u="none" strike="noStrike" baseline="0">
              <a:solidFill>
                <a:srgbClr val="000000"/>
              </a:solidFill>
              <a:latin typeface="ＭＳ 明朝"/>
              <a:ea typeface="ＭＳ 明朝"/>
            </a:rPr>
            <a:t>写真</a:t>
          </a:r>
          <a:endParaRPr lang="en-US" altLang="ja-JP" sz="1000" b="1" i="0" u="none" strike="noStrike" baseline="0">
            <a:solidFill>
              <a:srgbClr val="000000"/>
            </a:solidFill>
            <a:latin typeface="ＭＳ 明朝"/>
            <a:ea typeface="ＭＳ 明朝"/>
          </a:endParaRPr>
        </a:p>
      </xdr:txBody>
    </xdr:sp>
    <xdr:clientData/>
  </xdr:twoCellAnchor>
  <xdr:twoCellAnchor>
    <xdr:from>
      <xdr:col>17</xdr:col>
      <xdr:colOff>0</xdr:colOff>
      <xdr:row>138</xdr:row>
      <xdr:rowOff>0</xdr:rowOff>
    </xdr:from>
    <xdr:to>
      <xdr:col>19</xdr:col>
      <xdr:colOff>184898</xdr:colOff>
      <xdr:row>139</xdr:row>
      <xdr:rowOff>171450</xdr:rowOff>
    </xdr:to>
    <xdr:sp macro="" textlink="">
      <xdr:nvSpPr>
        <xdr:cNvPr id="41" name="正方形/長方形 7"/>
        <xdr:cNvSpPr>
          <a:spLocks noChangeArrowheads="1"/>
        </xdr:cNvSpPr>
      </xdr:nvSpPr>
      <xdr:spPr bwMode="auto">
        <a:xfrm>
          <a:off x="4695825" y="27355800"/>
          <a:ext cx="737348" cy="361950"/>
        </a:xfrm>
        <a:prstGeom prst="rect">
          <a:avLst/>
        </a:prstGeom>
        <a:solidFill>
          <a:srgbClr val="FFFFFF"/>
        </a:solidFill>
        <a:ln w="25400">
          <a:noFill/>
          <a:miter lim="800000"/>
          <a:headEnd/>
          <a:tailEnd/>
        </a:ln>
      </xdr:spPr>
      <xdr:txBody>
        <a:bodyPr vertOverflow="clip" wrap="square" lIns="91440" tIns="45720" rIns="91440" bIns="45720" anchor="ctr" upright="1"/>
        <a:lstStyle/>
        <a:p>
          <a:pPr algn="ctr" rtl="0">
            <a:defRPr sz="1000"/>
          </a:pPr>
          <a:r>
            <a:rPr lang="ja-JP" altLang="en-US" sz="1000" b="1" i="0" u="none" strike="noStrike" baseline="0">
              <a:solidFill>
                <a:srgbClr val="000000"/>
              </a:solidFill>
              <a:latin typeface="ＭＳ 明朝"/>
              <a:ea typeface="ＭＳ 明朝"/>
            </a:rPr>
            <a:t>写真</a:t>
          </a:r>
          <a:endParaRPr lang="en-US" altLang="ja-JP" sz="1000" b="1" i="0" u="none" strike="noStrike" baseline="0">
            <a:solidFill>
              <a:srgbClr val="000000"/>
            </a:solidFill>
            <a:latin typeface="ＭＳ 明朝"/>
            <a:ea typeface="ＭＳ 明朝"/>
          </a:endParaRPr>
        </a:p>
      </xdr:txBody>
    </xdr:sp>
    <xdr:clientData/>
  </xdr:twoCellAnchor>
  <xdr:twoCellAnchor>
    <xdr:from>
      <xdr:col>5</xdr:col>
      <xdr:colOff>0</xdr:colOff>
      <xdr:row>150</xdr:row>
      <xdr:rowOff>0</xdr:rowOff>
    </xdr:from>
    <xdr:to>
      <xdr:col>7</xdr:col>
      <xdr:colOff>184898</xdr:colOff>
      <xdr:row>151</xdr:row>
      <xdr:rowOff>171450</xdr:rowOff>
    </xdr:to>
    <xdr:sp macro="" textlink="">
      <xdr:nvSpPr>
        <xdr:cNvPr id="42" name="正方形/長方形 7"/>
        <xdr:cNvSpPr>
          <a:spLocks noChangeArrowheads="1"/>
        </xdr:cNvSpPr>
      </xdr:nvSpPr>
      <xdr:spPr bwMode="auto">
        <a:xfrm>
          <a:off x="1381125" y="29641800"/>
          <a:ext cx="737348" cy="361950"/>
        </a:xfrm>
        <a:prstGeom prst="rect">
          <a:avLst/>
        </a:prstGeom>
        <a:solidFill>
          <a:srgbClr val="FFFFFF"/>
        </a:solidFill>
        <a:ln w="25400">
          <a:noFill/>
          <a:miter lim="800000"/>
          <a:headEnd/>
          <a:tailEnd/>
        </a:ln>
      </xdr:spPr>
      <xdr:txBody>
        <a:bodyPr vertOverflow="clip" wrap="square" lIns="91440" tIns="45720" rIns="91440" bIns="45720" anchor="ctr" upright="1"/>
        <a:lstStyle/>
        <a:p>
          <a:pPr algn="ctr" rtl="0">
            <a:defRPr sz="1000"/>
          </a:pPr>
          <a:r>
            <a:rPr lang="ja-JP" altLang="en-US" sz="1000" b="1" i="0" u="none" strike="noStrike" baseline="0">
              <a:solidFill>
                <a:srgbClr val="000000"/>
              </a:solidFill>
              <a:latin typeface="ＭＳ 明朝"/>
              <a:ea typeface="ＭＳ 明朝"/>
            </a:rPr>
            <a:t>写真</a:t>
          </a:r>
          <a:endParaRPr lang="en-US" altLang="ja-JP" sz="1000" b="1" i="0" u="none" strike="noStrike" baseline="0">
            <a:solidFill>
              <a:srgbClr val="000000"/>
            </a:solidFill>
            <a:latin typeface="ＭＳ 明朝"/>
            <a:ea typeface="ＭＳ 明朝"/>
          </a:endParaRPr>
        </a:p>
      </xdr:txBody>
    </xdr:sp>
    <xdr:clientData/>
  </xdr:twoCellAnchor>
  <xdr:twoCellAnchor>
    <xdr:from>
      <xdr:col>17</xdr:col>
      <xdr:colOff>0</xdr:colOff>
      <xdr:row>150</xdr:row>
      <xdr:rowOff>0</xdr:rowOff>
    </xdr:from>
    <xdr:to>
      <xdr:col>19</xdr:col>
      <xdr:colOff>184898</xdr:colOff>
      <xdr:row>151</xdr:row>
      <xdr:rowOff>171450</xdr:rowOff>
    </xdr:to>
    <xdr:sp macro="" textlink="">
      <xdr:nvSpPr>
        <xdr:cNvPr id="43" name="正方形/長方形 7"/>
        <xdr:cNvSpPr>
          <a:spLocks noChangeArrowheads="1"/>
        </xdr:cNvSpPr>
      </xdr:nvSpPr>
      <xdr:spPr bwMode="auto">
        <a:xfrm>
          <a:off x="4695825" y="29641800"/>
          <a:ext cx="737348" cy="361950"/>
        </a:xfrm>
        <a:prstGeom prst="rect">
          <a:avLst/>
        </a:prstGeom>
        <a:solidFill>
          <a:srgbClr val="FFFFFF"/>
        </a:solidFill>
        <a:ln w="25400">
          <a:noFill/>
          <a:miter lim="800000"/>
          <a:headEnd/>
          <a:tailEnd/>
        </a:ln>
      </xdr:spPr>
      <xdr:txBody>
        <a:bodyPr vertOverflow="clip" wrap="square" lIns="91440" tIns="45720" rIns="91440" bIns="45720" anchor="ctr" upright="1"/>
        <a:lstStyle/>
        <a:p>
          <a:pPr algn="ctr" rtl="0">
            <a:defRPr sz="1000"/>
          </a:pPr>
          <a:r>
            <a:rPr lang="ja-JP" altLang="en-US" sz="1000" b="1" i="0" u="none" strike="noStrike" baseline="0">
              <a:solidFill>
                <a:srgbClr val="000000"/>
              </a:solidFill>
              <a:latin typeface="ＭＳ 明朝"/>
              <a:ea typeface="ＭＳ 明朝"/>
            </a:rPr>
            <a:t>写真</a:t>
          </a:r>
          <a:endParaRPr lang="en-US" altLang="ja-JP" sz="1000" b="1" i="0" u="none" strike="noStrike" baseline="0">
            <a:solidFill>
              <a:srgbClr val="000000"/>
            </a:solidFill>
            <a:latin typeface="ＭＳ 明朝"/>
            <a:ea typeface="ＭＳ 明朝"/>
          </a:endParaRPr>
        </a:p>
      </xdr:txBody>
    </xdr:sp>
    <xdr:clientData/>
  </xdr:twoCellAnchor>
  <xdr:twoCellAnchor>
    <xdr:from>
      <xdr:col>5</xdr:col>
      <xdr:colOff>0</xdr:colOff>
      <xdr:row>206</xdr:row>
      <xdr:rowOff>0</xdr:rowOff>
    </xdr:from>
    <xdr:to>
      <xdr:col>7</xdr:col>
      <xdr:colOff>184898</xdr:colOff>
      <xdr:row>207</xdr:row>
      <xdr:rowOff>171450</xdr:rowOff>
    </xdr:to>
    <xdr:sp macro="" textlink="">
      <xdr:nvSpPr>
        <xdr:cNvPr id="44" name="正方形/長方形 7"/>
        <xdr:cNvSpPr>
          <a:spLocks noChangeArrowheads="1"/>
        </xdr:cNvSpPr>
      </xdr:nvSpPr>
      <xdr:spPr bwMode="auto">
        <a:xfrm>
          <a:off x="1381125" y="40309800"/>
          <a:ext cx="737348" cy="361950"/>
        </a:xfrm>
        <a:prstGeom prst="rect">
          <a:avLst/>
        </a:prstGeom>
        <a:solidFill>
          <a:srgbClr val="FFFFFF"/>
        </a:solidFill>
        <a:ln w="25400">
          <a:noFill/>
          <a:miter lim="800000"/>
          <a:headEnd/>
          <a:tailEnd/>
        </a:ln>
      </xdr:spPr>
      <xdr:txBody>
        <a:bodyPr vertOverflow="clip" wrap="square" lIns="91440" tIns="45720" rIns="91440" bIns="45720" anchor="ctr" upright="1"/>
        <a:lstStyle/>
        <a:p>
          <a:pPr algn="ctr" rtl="0">
            <a:defRPr sz="1000"/>
          </a:pPr>
          <a:r>
            <a:rPr lang="ja-JP" altLang="en-US" sz="1000" b="1" i="0" u="none" strike="noStrike" baseline="0">
              <a:solidFill>
                <a:srgbClr val="000000"/>
              </a:solidFill>
              <a:latin typeface="ＭＳ 明朝"/>
              <a:ea typeface="ＭＳ 明朝"/>
            </a:rPr>
            <a:t>写真</a:t>
          </a:r>
          <a:endParaRPr lang="en-US" altLang="ja-JP" sz="1000" b="1" i="0" u="none" strike="noStrike" baseline="0">
            <a:solidFill>
              <a:srgbClr val="000000"/>
            </a:solidFill>
            <a:latin typeface="ＭＳ 明朝"/>
            <a:ea typeface="ＭＳ 明朝"/>
          </a:endParaRPr>
        </a:p>
      </xdr:txBody>
    </xdr:sp>
    <xdr:clientData/>
  </xdr:twoCellAnchor>
  <xdr:twoCellAnchor>
    <xdr:from>
      <xdr:col>17</xdr:col>
      <xdr:colOff>0</xdr:colOff>
      <xdr:row>206</xdr:row>
      <xdr:rowOff>0</xdr:rowOff>
    </xdr:from>
    <xdr:to>
      <xdr:col>19</xdr:col>
      <xdr:colOff>184899</xdr:colOff>
      <xdr:row>207</xdr:row>
      <xdr:rowOff>171450</xdr:rowOff>
    </xdr:to>
    <xdr:sp macro="" textlink="">
      <xdr:nvSpPr>
        <xdr:cNvPr id="45" name="正方形/長方形 7"/>
        <xdr:cNvSpPr>
          <a:spLocks noChangeArrowheads="1"/>
        </xdr:cNvSpPr>
      </xdr:nvSpPr>
      <xdr:spPr bwMode="auto">
        <a:xfrm>
          <a:off x="4695825" y="40309800"/>
          <a:ext cx="737349" cy="361950"/>
        </a:xfrm>
        <a:prstGeom prst="rect">
          <a:avLst/>
        </a:prstGeom>
        <a:solidFill>
          <a:srgbClr val="FFFFFF"/>
        </a:solidFill>
        <a:ln w="25400">
          <a:noFill/>
          <a:miter lim="800000"/>
          <a:headEnd/>
          <a:tailEnd/>
        </a:ln>
      </xdr:spPr>
      <xdr:txBody>
        <a:bodyPr vertOverflow="clip" wrap="square" lIns="91440" tIns="45720" rIns="91440" bIns="45720" anchor="ctr" upright="1"/>
        <a:lstStyle/>
        <a:p>
          <a:pPr algn="ctr" rtl="0">
            <a:defRPr sz="1000"/>
          </a:pPr>
          <a:r>
            <a:rPr lang="ja-JP" altLang="en-US" sz="1000" b="1" i="0" u="none" strike="noStrike" baseline="0">
              <a:solidFill>
                <a:srgbClr val="000000"/>
              </a:solidFill>
              <a:latin typeface="ＭＳ 明朝"/>
              <a:ea typeface="ＭＳ 明朝"/>
            </a:rPr>
            <a:t>写真</a:t>
          </a:r>
          <a:endParaRPr lang="en-US" altLang="ja-JP" sz="1000" b="1" i="0" u="none" strike="noStrike" baseline="0">
            <a:solidFill>
              <a:srgbClr val="000000"/>
            </a:solidFill>
            <a:latin typeface="ＭＳ 明朝"/>
            <a:ea typeface="ＭＳ 明朝"/>
          </a:endParaRPr>
        </a:p>
      </xdr:txBody>
    </xdr:sp>
    <xdr:clientData/>
  </xdr:twoCellAnchor>
  <xdr:twoCellAnchor>
    <xdr:from>
      <xdr:col>5</xdr:col>
      <xdr:colOff>0</xdr:colOff>
      <xdr:row>218</xdr:row>
      <xdr:rowOff>0</xdr:rowOff>
    </xdr:from>
    <xdr:to>
      <xdr:col>7</xdr:col>
      <xdr:colOff>184898</xdr:colOff>
      <xdr:row>219</xdr:row>
      <xdr:rowOff>171450</xdr:rowOff>
    </xdr:to>
    <xdr:sp macro="" textlink="">
      <xdr:nvSpPr>
        <xdr:cNvPr id="46" name="正方形/長方形 7"/>
        <xdr:cNvSpPr>
          <a:spLocks noChangeArrowheads="1"/>
        </xdr:cNvSpPr>
      </xdr:nvSpPr>
      <xdr:spPr bwMode="auto">
        <a:xfrm>
          <a:off x="1381125" y="42595800"/>
          <a:ext cx="737348" cy="361950"/>
        </a:xfrm>
        <a:prstGeom prst="rect">
          <a:avLst/>
        </a:prstGeom>
        <a:solidFill>
          <a:srgbClr val="FFFFFF"/>
        </a:solidFill>
        <a:ln w="25400">
          <a:noFill/>
          <a:miter lim="800000"/>
          <a:headEnd/>
          <a:tailEnd/>
        </a:ln>
      </xdr:spPr>
      <xdr:txBody>
        <a:bodyPr vertOverflow="clip" wrap="square" lIns="91440" tIns="45720" rIns="91440" bIns="45720" anchor="ctr" upright="1"/>
        <a:lstStyle/>
        <a:p>
          <a:pPr algn="ctr" rtl="0">
            <a:defRPr sz="1000"/>
          </a:pPr>
          <a:r>
            <a:rPr lang="ja-JP" altLang="en-US" sz="1000" b="1" i="0" u="none" strike="noStrike" baseline="0">
              <a:solidFill>
                <a:srgbClr val="000000"/>
              </a:solidFill>
              <a:latin typeface="ＭＳ 明朝"/>
              <a:ea typeface="ＭＳ 明朝"/>
            </a:rPr>
            <a:t>写真</a:t>
          </a:r>
          <a:endParaRPr lang="en-US" altLang="ja-JP" sz="1000" b="1" i="0" u="none" strike="noStrike" baseline="0">
            <a:solidFill>
              <a:srgbClr val="000000"/>
            </a:solidFill>
            <a:latin typeface="ＭＳ 明朝"/>
            <a:ea typeface="ＭＳ 明朝"/>
          </a:endParaRPr>
        </a:p>
      </xdr:txBody>
    </xdr:sp>
    <xdr:clientData/>
  </xdr:twoCellAnchor>
  <xdr:twoCellAnchor>
    <xdr:from>
      <xdr:col>17</xdr:col>
      <xdr:colOff>0</xdr:colOff>
      <xdr:row>218</xdr:row>
      <xdr:rowOff>0</xdr:rowOff>
    </xdr:from>
    <xdr:to>
      <xdr:col>19</xdr:col>
      <xdr:colOff>184899</xdr:colOff>
      <xdr:row>219</xdr:row>
      <xdr:rowOff>171450</xdr:rowOff>
    </xdr:to>
    <xdr:sp macro="" textlink="">
      <xdr:nvSpPr>
        <xdr:cNvPr id="47" name="正方形/長方形 7"/>
        <xdr:cNvSpPr>
          <a:spLocks noChangeArrowheads="1"/>
        </xdr:cNvSpPr>
      </xdr:nvSpPr>
      <xdr:spPr bwMode="auto">
        <a:xfrm>
          <a:off x="4695825" y="42595800"/>
          <a:ext cx="737349" cy="361950"/>
        </a:xfrm>
        <a:prstGeom prst="rect">
          <a:avLst/>
        </a:prstGeom>
        <a:solidFill>
          <a:srgbClr val="FFFFFF"/>
        </a:solidFill>
        <a:ln w="25400">
          <a:noFill/>
          <a:miter lim="800000"/>
          <a:headEnd/>
          <a:tailEnd/>
        </a:ln>
      </xdr:spPr>
      <xdr:txBody>
        <a:bodyPr vertOverflow="clip" wrap="square" lIns="91440" tIns="45720" rIns="91440" bIns="45720" anchor="ctr" upright="1"/>
        <a:lstStyle/>
        <a:p>
          <a:pPr algn="ctr" rtl="0">
            <a:defRPr sz="1000"/>
          </a:pPr>
          <a:r>
            <a:rPr lang="ja-JP" altLang="en-US" sz="1000" b="1" i="0" u="none" strike="noStrike" baseline="0">
              <a:solidFill>
                <a:srgbClr val="000000"/>
              </a:solidFill>
              <a:latin typeface="ＭＳ 明朝"/>
              <a:ea typeface="ＭＳ 明朝"/>
            </a:rPr>
            <a:t>写真</a:t>
          </a:r>
          <a:endParaRPr lang="en-US" altLang="ja-JP" sz="1000" b="1" i="0" u="none" strike="noStrike" baseline="0">
            <a:solidFill>
              <a:srgbClr val="000000"/>
            </a:solidFill>
            <a:latin typeface="ＭＳ 明朝"/>
            <a:ea typeface="ＭＳ 明朝"/>
          </a:endParaRPr>
        </a:p>
      </xdr:txBody>
    </xdr:sp>
    <xdr:clientData/>
  </xdr:twoCellAnchor>
  <xdr:twoCellAnchor>
    <xdr:from>
      <xdr:col>5</xdr:col>
      <xdr:colOff>0</xdr:colOff>
      <xdr:row>234</xdr:row>
      <xdr:rowOff>0</xdr:rowOff>
    </xdr:from>
    <xdr:to>
      <xdr:col>7</xdr:col>
      <xdr:colOff>184898</xdr:colOff>
      <xdr:row>235</xdr:row>
      <xdr:rowOff>171450</xdr:rowOff>
    </xdr:to>
    <xdr:sp macro="" textlink="">
      <xdr:nvSpPr>
        <xdr:cNvPr id="48" name="正方形/長方形 7"/>
        <xdr:cNvSpPr>
          <a:spLocks noChangeArrowheads="1"/>
        </xdr:cNvSpPr>
      </xdr:nvSpPr>
      <xdr:spPr bwMode="auto">
        <a:xfrm>
          <a:off x="1381125" y="45643800"/>
          <a:ext cx="737348" cy="361950"/>
        </a:xfrm>
        <a:prstGeom prst="rect">
          <a:avLst/>
        </a:prstGeom>
        <a:solidFill>
          <a:srgbClr val="FFFFFF"/>
        </a:solidFill>
        <a:ln w="25400">
          <a:noFill/>
          <a:miter lim="800000"/>
          <a:headEnd/>
          <a:tailEnd/>
        </a:ln>
      </xdr:spPr>
      <xdr:txBody>
        <a:bodyPr vertOverflow="clip" wrap="square" lIns="91440" tIns="45720" rIns="91440" bIns="45720" anchor="ctr" upright="1"/>
        <a:lstStyle/>
        <a:p>
          <a:pPr algn="ctr" rtl="0">
            <a:defRPr sz="1000"/>
          </a:pPr>
          <a:r>
            <a:rPr lang="ja-JP" altLang="en-US" sz="1000" b="1" i="0" u="none" strike="noStrike" baseline="0">
              <a:solidFill>
                <a:srgbClr val="000000"/>
              </a:solidFill>
              <a:latin typeface="ＭＳ 明朝"/>
              <a:ea typeface="ＭＳ 明朝"/>
            </a:rPr>
            <a:t>写真</a:t>
          </a:r>
          <a:endParaRPr lang="en-US" altLang="ja-JP" sz="1000" b="1" i="0" u="none" strike="noStrike" baseline="0">
            <a:solidFill>
              <a:srgbClr val="000000"/>
            </a:solidFill>
            <a:latin typeface="ＭＳ 明朝"/>
            <a:ea typeface="ＭＳ 明朝"/>
          </a:endParaRPr>
        </a:p>
      </xdr:txBody>
    </xdr:sp>
    <xdr:clientData/>
  </xdr:twoCellAnchor>
  <xdr:twoCellAnchor>
    <xdr:from>
      <xdr:col>17</xdr:col>
      <xdr:colOff>0</xdr:colOff>
      <xdr:row>234</xdr:row>
      <xdr:rowOff>0</xdr:rowOff>
    </xdr:from>
    <xdr:to>
      <xdr:col>19</xdr:col>
      <xdr:colOff>184899</xdr:colOff>
      <xdr:row>235</xdr:row>
      <xdr:rowOff>171450</xdr:rowOff>
    </xdr:to>
    <xdr:sp macro="" textlink="">
      <xdr:nvSpPr>
        <xdr:cNvPr id="49" name="正方形/長方形 7"/>
        <xdr:cNvSpPr>
          <a:spLocks noChangeArrowheads="1"/>
        </xdr:cNvSpPr>
      </xdr:nvSpPr>
      <xdr:spPr bwMode="auto">
        <a:xfrm>
          <a:off x="4695825" y="45643800"/>
          <a:ext cx="737349" cy="361950"/>
        </a:xfrm>
        <a:prstGeom prst="rect">
          <a:avLst/>
        </a:prstGeom>
        <a:solidFill>
          <a:srgbClr val="FFFFFF"/>
        </a:solidFill>
        <a:ln w="25400">
          <a:noFill/>
          <a:miter lim="800000"/>
          <a:headEnd/>
          <a:tailEnd/>
        </a:ln>
      </xdr:spPr>
      <xdr:txBody>
        <a:bodyPr vertOverflow="clip" wrap="square" lIns="91440" tIns="45720" rIns="91440" bIns="45720" anchor="ctr" upright="1"/>
        <a:lstStyle/>
        <a:p>
          <a:pPr algn="ctr" rtl="0">
            <a:defRPr sz="1000"/>
          </a:pPr>
          <a:r>
            <a:rPr lang="ja-JP" altLang="en-US" sz="1000" b="1" i="0" u="none" strike="noStrike" baseline="0">
              <a:solidFill>
                <a:srgbClr val="000000"/>
              </a:solidFill>
              <a:latin typeface="ＭＳ 明朝"/>
              <a:ea typeface="ＭＳ 明朝"/>
            </a:rPr>
            <a:t>写真</a:t>
          </a:r>
          <a:endParaRPr lang="en-US" altLang="ja-JP" sz="1000" b="1" i="0" u="none" strike="noStrike" baseline="0">
            <a:solidFill>
              <a:srgbClr val="000000"/>
            </a:solidFill>
            <a:latin typeface="ＭＳ 明朝"/>
            <a:ea typeface="ＭＳ 明朝"/>
          </a:endParaRPr>
        </a:p>
      </xdr:txBody>
    </xdr:sp>
    <xdr:clientData/>
  </xdr:twoCellAnchor>
  <xdr:twoCellAnchor>
    <xdr:from>
      <xdr:col>5</xdr:col>
      <xdr:colOff>0</xdr:colOff>
      <xdr:row>246</xdr:row>
      <xdr:rowOff>0</xdr:rowOff>
    </xdr:from>
    <xdr:to>
      <xdr:col>7</xdr:col>
      <xdr:colOff>184898</xdr:colOff>
      <xdr:row>247</xdr:row>
      <xdr:rowOff>171450</xdr:rowOff>
    </xdr:to>
    <xdr:sp macro="" textlink="">
      <xdr:nvSpPr>
        <xdr:cNvPr id="50" name="正方形/長方形 7"/>
        <xdr:cNvSpPr>
          <a:spLocks noChangeArrowheads="1"/>
        </xdr:cNvSpPr>
      </xdr:nvSpPr>
      <xdr:spPr bwMode="auto">
        <a:xfrm>
          <a:off x="1381125" y="47929800"/>
          <a:ext cx="737348" cy="361950"/>
        </a:xfrm>
        <a:prstGeom prst="rect">
          <a:avLst/>
        </a:prstGeom>
        <a:solidFill>
          <a:srgbClr val="FFFFFF"/>
        </a:solidFill>
        <a:ln w="25400">
          <a:noFill/>
          <a:miter lim="800000"/>
          <a:headEnd/>
          <a:tailEnd/>
        </a:ln>
      </xdr:spPr>
      <xdr:txBody>
        <a:bodyPr vertOverflow="clip" wrap="square" lIns="91440" tIns="45720" rIns="91440" bIns="45720" anchor="ctr" upright="1"/>
        <a:lstStyle/>
        <a:p>
          <a:pPr algn="ctr" rtl="0">
            <a:defRPr sz="1000"/>
          </a:pPr>
          <a:r>
            <a:rPr lang="ja-JP" altLang="en-US" sz="1000" b="1" i="0" u="none" strike="noStrike" baseline="0">
              <a:solidFill>
                <a:srgbClr val="000000"/>
              </a:solidFill>
              <a:latin typeface="ＭＳ 明朝"/>
              <a:ea typeface="ＭＳ 明朝"/>
            </a:rPr>
            <a:t>写真</a:t>
          </a:r>
          <a:endParaRPr lang="en-US" altLang="ja-JP" sz="1000" b="1" i="0" u="none" strike="noStrike" baseline="0">
            <a:solidFill>
              <a:srgbClr val="000000"/>
            </a:solidFill>
            <a:latin typeface="ＭＳ 明朝"/>
            <a:ea typeface="ＭＳ 明朝"/>
          </a:endParaRPr>
        </a:p>
      </xdr:txBody>
    </xdr:sp>
    <xdr:clientData/>
  </xdr:twoCellAnchor>
  <xdr:twoCellAnchor>
    <xdr:from>
      <xdr:col>17</xdr:col>
      <xdr:colOff>0</xdr:colOff>
      <xdr:row>246</xdr:row>
      <xdr:rowOff>0</xdr:rowOff>
    </xdr:from>
    <xdr:to>
      <xdr:col>19</xdr:col>
      <xdr:colOff>184899</xdr:colOff>
      <xdr:row>247</xdr:row>
      <xdr:rowOff>171450</xdr:rowOff>
    </xdr:to>
    <xdr:sp macro="" textlink="">
      <xdr:nvSpPr>
        <xdr:cNvPr id="51" name="正方形/長方形 7"/>
        <xdr:cNvSpPr>
          <a:spLocks noChangeArrowheads="1"/>
        </xdr:cNvSpPr>
      </xdr:nvSpPr>
      <xdr:spPr bwMode="auto">
        <a:xfrm>
          <a:off x="4695825" y="47929800"/>
          <a:ext cx="737349" cy="361950"/>
        </a:xfrm>
        <a:prstGeom prst="rect">
          <a:avLst/>
        </a:prstGeom>
        <a:solidFill>
          <a:srgbClr val="FFFFFF"/>
        </a:solidFill>
        <a:ln w="25400">
          <a:noFill/>
          <a:miter lim="800000"/>
          <a:headEnd/>
          <a:tailEnd/>
        </a:ln>
      </xdr:spPr>
      <xdr:txBody>
        <a:bodyPr vertOverflow="clip" wrap="square" lIns="91440" tIns="45720" rIns="91440" bIns="45720" anchor="ctr" upright="1"/>
        <a:lstStyle/>
        <a:p>
          <a:pPr algn="ctr" rtl="0">
            <a:defRPr sz="1000"/>
          </a:pPr>
          <a:r>
            <a:rPr lang="ja-JP" altLang="en-US" sz="1000" b="1" i="0" u="none" strike="noStrike" baseline="0">
              <a:solidFill>
                <a:srgbClr val="000000"/>
              </a:solidFill>
              <a:latin typeface="ＭＳ 明朝"/>
              <a:ea typeface="ＭＳ 明朝"/>
            </a:rPr>
            <a:t>写真</a:t>
          </a:r>
          <a:endParaRPr lang="en-US" altLang="ja-JP" sz="1000" b="1" i="0" u="none" strike="noStrike" baseline="0">
            <a:solidFill>
              <a:srgbClr val="000000"/>
            </a:solidFill>
            <a:latin typeface="ＭＳ 明朝"/>
            <a:ea typeface="ＭＳ 明朝"/>
          </a:endParaRPr>
        </a:p>
      </xdr:txBody>
    </xdr:sp>
    <xdr:clientData/>
  </xdr:twoCellAnchor>
  <xdr:twoCellAnchor>
    <xdr:from>
      <xdr:col>27</xdr:col>
      <xdr:colOff>95249</xdr:colOff>
      <xdr:row>0</xdr:row>
      <xdr:rowOff>168518</xdr:rowOff>
    </xdr:from>
    <xdr:to>
      <xdr:col>42</xdr:col>
      <xdr:colOff>29307</xdr:colOff>
      <xdr:row>18</xdr:row>
      <xdr:rowOff>58615</xdr:rowOff>
    </xdr:to>
    <xdr:sp macro="" textlink="">
      <xdr:nvSpPr>
        <xdr:cNvPr id="52" name="正方形/長方形 51"/>
        <xdr:cNvSpPr/>
      </xdr:nvSpPr>
      <xdr:spPr>
        <a:xfrm>
          <a:off x="7612672" y="168518"/>
          <a:ext cx="4110404" cy="3626828"/>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lang="ja-JP" altLang="en-US" sz="1100" b="0" i="0" u="none" strike="noStrike">
              <a:solidFill>
                <a:schemeClr val="tx1"/>
              </a:solidFill>
              <a:effectLst/>
              <a:latin typeface="+mn-lt"/>
              <a:ea typeface="+mn-ea"/>
              <a:cs typeface="+mn-cs"/>
            </a:rPr>
            <a:t>＜屋外活動マニュアル＞</a:t>
          </a:r>
          <a:endParaRPr lang="en-US" altLang="ja-JP" sz="1100" b="0" i="0" u="none" strike="noStrike">
            <a:solidFill>
              <a:schemeClr val="tx1"/>
            </a:solidFill>
            <a:effectLst/>
            <a:latin typeface="+mn-lt"/>
            <a:ea typeface="+mn-ea"/>
            <a:cs typeface="+mn-cs"/>
          </a:endParaRPr>
        </a:p>
        <a:p>
          <a:pPr algn="l"/>
          <a:r>
            <a:rPr lang="ja-JP" altLang="en-US" sz="1100" b="0" i="0" u="none" strike="noStrike">
              <a:solidFill>
                <a:schemeClr val="tx1"/>
              </a:solidFill>
              <a:effectLst/>
              <a:latin typeface="+mn-lt"/>
              <a:ea typeface="+mn-ea"/>
              <a:cs typeface="+mn-cs"/>
            </a:rPr>
            <a:t> このマニュアルは職員に周知徹底するとともに、保護者等への公開をお願いします。</a:t>
          </a:r>
          <a:endParaRPr lang="en-US" altLang="ja-JP" sz="1100" b="0" i="0" u="none" strike="noStrike">
            <a:solidFill>
              <a:schemeClr val="tx1"/>
            </a:solidFill>
            <a:effectLst/>
            <a:latin typeface="+mn-lt"/>
            <a:ea typeface="+mn-ea"/>
            <a:cs typeface="+mn-cs"/>
          </a:endParaRPr>
        </a:p>
        <a:p>
          <a:pPr algn="l"/>
          <a:endParaRPr lang="en-US" altLang="ja-JP" sz="1100" b="0" i="0" u="none" strike="noStrike">
            <a:solidFill>
              <a:schemeClr val="tx1"/>
            </a:solidFill>
            <a:effectLst/>
            <a:latin typeface="+mn-lt"/>
            <a:ea typeface="+mn-ea"/>
            <a:cs typeface="+mn-cs"/>
          </a:endParaRPr>
        </a:p>
        <a:p>
          <a:pPr algn="l"/>
          <a:r>
            <a:rPr lang="ja-JP" altLang="en-US">
              <a:solidFill>
                <a:schemeClr val="tx1"/>
              </a:solidFill>
            </a:rPr>
            <a:t> </a:t>
          </a:r>
          <a:r>
            <a:rPr lang="ja-JP" altLang="en-US" sz="1100" b="0" i="0" u="none" strike="noStrike">
              <a:solidFill>
                <a:schemeClr val="tx1"/>
              </a:solidFill>
              <a:effectLst/>
              <a:latin typeface="+mn-lt"/>
              <a:ea typeface="+mn-ea"/>
              <a:cs typeface="+mn-cs"/>
            </a:rPr>
            <a:t>屋外遊戯場に代わるべき場所について（「屋外活動に関する計画書」項目２）</a:t>
          </a:r>
          <a:endParaRPr lang="en-US" altLang="ja-JP" sz="1100" b="0" i="0" u="none" strike="noStrike">
            <a:solidFill>
              <a:schemeClr val="tx1"/>
            </a:solidFill>
            <a:effectLst/>
            <a:latin typeface="+mn-lt"/>
            <a:ea typeface="+mn-ea"/>
            <a:cs typeface="+mn-cs"/>
          </a:endParaRPr>
        </a:p>
        <a:p>
          <a:pPr algn="l"/>
          <a:r>
            <a:rPr lang="ja-JP" altLang="en-US">
              <a:solidFill>
                <a:schemeClr val="tx1"/>
              </a:solidFill>
            </a:rPr>
            <a:t> </a:t>
          </a:r>
          <a:r>
            <a:rPr lang="en-US" altLang="ja-JP" sz="1100" b="0" i="0" u="none" strike="noStrike">
              <a:solidFill>
                <a:schemeClr val="tx1"/>
              </a:solidFill>
              <a:effectLst/>
              <a:latin typeface="+mn-lt"/>
              <a:ea typeface="+mn-ea"/>
              <a:cs typeface="+mn-cs"/>
            </a:rPr>
            <a:t>(1) </a:t>
          </a:r>
          <a:r>
            <a:rPr lang="ja-JP" altLang="en-US" sz="1100" b="0" i="0" u="none" strike="noStrike">
              <a:solidFill>
                <a:schemeClr val="tx1"/>
              </a:solidFill>
              <a:effectLst/>
              <a:latin typeface="+mn-lt"/>
              <a:ea typeface="+mn-ea"/>
              <a:cs typeface="+mn-cs"/>
            </a:rPr>
            <a:t>屋外遊戯場に代わるべき場所及び園周辺地図</a:t>
          </a:r>
          <a:endParaRPr lang="en-US" altLang="ja-JP" sz="1100" b="0" i="0" u="none" strike="noStrike">
            <a:solidFill>
              <a:schemeClr val="tx1"/>
            </a:solidFill>
            <a:effectLst/>
            <a:latin typeface="+mn-lt"/>
            <a:ea typeface="+mn-ea"/>
            <a:cs typeface="+mn-cs"/>
          </a:endParaRPr>
        </a:p>
        <a:p>
          <a:pPr algn="l"/>
          <a:r>
            <a:rPr lang="ja-JP" altLang="en-US">
              <a:solidFill>
                <a:schemeClr val="tx1"/>
              </a:solidFill>
            </a:rPr>
            <a:t> </a:t>
          </a:r>
          <a:r>
            <a:rPr lang="en-US" altLang="ja-JP" sz="1100" b="0" i="0" u="none" strike="noStrike">
              <a:solidFill>
                <a:schemeClr val="tx1"/>
              </a:solidFill>
              <a:effectLst/>
              <a:latin typeface="+mn-lt"/>
              <a:ea typeface="+mn-ea"/>
              <a:cs typeface="+mn-cs"/>
            </a:rPr>
            <a:t>(2) </a:t>
          </a:r>
          <a:r>
            <a:rPr lang="ja-JP" altLang="en-US" sz="1100" b="0" i="0" u="none" strike="noStrike">
              <a:solidFill>
                <a:schemeClr val="tx1"/>
              </a:solidFill>
              <a:effectLst/>
              <a:latin typeface="+mn-lt"/>
              <a:ea typeface="+mn-ea"/>
              <a:cs typeface="+mn-cs"/>
            </a:rPr>
            <a:t>屋外遊戯場に代わるべき場所までの移動における職員配置に</a:t>
          </a:r>
          <a:endParaRPr lang="en-US" altLang="ja-JP" sz="1100" b="0" i="0" u="none" strike="noStrike">
            <a:solidFill>
              <a:schemeClr val="tx1"/>
            </a:solidFill>
            <a:effectLst/>
            <a:latin typeface="+mn-lt"/>
            <a:ea typeface="+mn-ea"/>
            <a:cs typeface="+mn-cs"/>
          </a:endParaRPr>
        </a:p>
        <a:p>
          <a:pPr algn="l"/>
          <a:r>
            <a:rPr lang="ja-JP" altLang="en-US" sz="1100" b="0" i="0" u="none" strike="noStrike" baseline="0">
              <a:solidFill>
                <a:schemeClr val="tx1"/>
              </a:solidFill>
              <a:effectLst/>
              <a:latin typeface="+mn-lt"/>
              <a:ea typeface="+mn-ea"/>
              <a:cs typeface="+mn-cs"/>
            </a:rPr>
            <a:t>  </a:t>
          </a:r>
          <a:r>
            <a:rPr lang="ja-JP" altLang="en-US" sz="1100" b="0" i="0" u="none" strike="noStrike">
              <a:solidFill>
                <a:schemeClr val="tx1"/>
              </a:solidFill>
              <a:effectLst/>
              <a:latin typeface="+mn-lt"/>
              <a:ea typeface="+mn-ea"/>
              <a:cs typeface="+mn-cs"/>
            </a:rPr>
            <a:t>   　ついて</a:t>
          </a:r>
          <a:endParaRPr lang="en-US" altLang="ja-JP" sz="1100" b="0" i="0" u="none" strike="noStrike">
            <a:solidFill>
              <a:schemeClr val="tx1"/>
            </a:solidFill>
            <a:effectLst/>
            <a:latin typeface="+mn-lt"/>
            <a:ea typeface="+mn-ea"/>
            <a:cs typeface="+mn-cs"/>
          </a:endParaRPr>
        </a:p>
        <a:p>
          <a:pPr algn="l"/>
          <a:r>
            <a:rPr lang="ja-JP" altLang="en-US">
              <a:solidFill>
                <a:schemeClr val="tx1"/>
              </a:solidFill>
            </a:rPr>
            <a:t> </a:t>
          </a:r>
          <a:r>
            <a:rPr lang="en-US" altLang="ja-JP" sz="1100" b="0" i="0" u="none" strike="noStrike">
              <a:solidFill>
                <a:schemeClr val="tx1"/>
              </a:solidFill>
              <a:effectLst/>
              <a:latin typeface="+mn-lt"/>
              <a:ea typeface="+mn-ea"/>
              <a:cs typeface="+mn-cs"/>
            </a:rPr>
            <a:t>(3) </a:t>
          </a:r>
          <a:r>
            <a:rPr lang="ja-JP" altLang="en-US" sz="1100" b="0" i="0" u="none" strike="noStrike">
              <a:solidFill>
                <a:schemeClr val="tx1"/>
              </a:solidFill>
              <a:effectLst/>
              <a:latin typeface="+mn-lt"/>
              <a:ea typeface="+mn-ea"/>
              <a:cs typeface="+mn-cs"/>
            </a:rPr>
            <a:t>屋外活動における職員配置について</a:t>
          </a:r>
          <a:r>
            <a:rPr lang="ja-JP" altLang="en-US">
              <a:solidFill>
                <a:schemeClr val="tx1"/>
              </a:solidFill>
            </a:rPr>
            <a:t> </a:t>
          </a:r>
          <a:endParaRPr lang="en-US" altLang="ja-JP">
            <a:solidFill>
              <a:schemeClr val="tx1"/>
            </a:solidFill>
          </a:endParaRPr>
        </a:p>
        <a:p>
          <a:pPr algn="l"/>
          <a:r>
            <a:rPr lang="en-US" altLang="ja-JP" sz="1100" b="0" i="0" u="none" strike="noStrike">
              <a:solidFill>
                <a:schemeClr val="tx1"/>
              </a:solidFill>
              <a:effectLst/>
              <a:latin typeface="+mn-lt"/>
              <a:ea typeface="+mn-ea"/>
              <a:cs typeface="+mn-cs"/>
            </a:rPr>
            <a:t> (4) </a:t>
          </a:r>
          <a:r>
            <a:rPr lang="ja-JP" altLang="en-US" sz="1100" b="0" i="0" u="none" strike="noStrike">
              <a:solidFill>
                <a:schemeClr val="tx1"/>
              </a:solidFill>
              <a:effectLst/>
              <a:latin typeface="+mn-lt"/>
              <a:ea typeface="+mn-ea"/>
              <a:cs typeface="+mn-cs"/>
            </a:rPr>
            <a:t>屋外遊戯場に代わる場所で予定される活動内容（年齢別・期ご</a:t>
          </a:r>
          <a:endParaRPr lang="en-US" altLang="ja-JP" sz="1100" b="0" i="0" u="none" strike="noStrike">
            <a:solidFill>
              <a:schemeClr val="tx1"/>
            </a:solidFill>
            <a:effectLst/>
            <a:latin typeface="+mn-lt"/>
            <a:ea typeface="+mn-ea"/>
            <a:cs typeface="+mn-cs"/>
          </a:endParaRPr>
        </a:p>
        <a:p>
          <a:pPr algn="l"/>
          <a:r>
            <a:rPr lang="en-US" altLang="ja-JP" sz="1100" b="0" i="0" u="none" strike="noStrike">
              <a:solidFill>
                <a:schemeClr val="tx1"/>
              </a:solidFill>
              <a:effectLst/>
              <a:latin typeface="+mn-lt"/>
              <a:ea typeface="+mn-ea"/>
              <a:cs typeface="+mn-cs"/>
            </a:rPr>
            <a:t>       </a:t>
          </a:r>
          <a:r>
            <a:rPr lang="ja-JP" altLang="en-US" sz="1100" b="0" i="0" u="none" strike="noStrike">
              <a:solidFill>
                <a:schemeClr val="tx1"/>
              </a:solidFill>
              <a:effectLst/>
              <a:latin typeface="+mn-lt"/>
              <a:ea typeface="+mn-ea"/>
              <a:cs typeface="+mn-cs"/>
            </a:rPr>
            <a:t>と）</a:t>
          </a:r>
          <a:endParaRPr lang="en-US" altLang="ja-JP" sz="1100" b="0" i="0" u="none" strike="noStrike">
            <a:solidFill>
              <a:schemeClr val="tx1"/>
            </a:solidFill>
            <a:effectLst/>
            <a:latin typeface="+mn-lt"/>
            <a:ea typeface="+mn-ea"/>
            <a:cs typeface="+mn-cs"/>
          </a:endParaRPr>
        </a:p>
        <a:p>
          <a:pPr algn="l"/>
          <a:r>
            <a:rPr lang="ja-JP" altLang="en-US">
              <a:solidFill>
                <a:schemeClr val="tx1"/>
              </a:solidFill>
            </a:rPr>
            <a:t> </a:t>
          </a:r>
          <a:r>
            <a:rPr lang="en-US" altLang="ja-JP" sz="1100" b="0" i="0" u="none" strike="noStrike">
              <a:solidFill>
                <a:schemeClr val="tx1"/>
              </a:solidFill>
              <a:effectLst/>
              <a:latin typeface="+mn-lt"/>
              <a:ea typeface="+mn-ea"/>
              <a:cs typeface="+mn-cs"/>
            </a:rPr>
            <a:t>(5) </a:t>
          </a:r>
          <a:r>
            <a:rPr lang="ja-JP" altLang="en-US" sz="1100" b="0" i="0" u="none" strike="noStrike">
              <a:solidFill>
                <a:schemeClr val="tx1"/>
              </a:solidFill>
              <a:effectLst/>
              <a:latin typeface="+mn-lt"/>
              <a:ea typeface="+mn-ea"/>
              <a:cs typeface="+mn-cs"/>
            </a:rPr>
            <a:t>屋外活動を行う時間の目安（年齢別・期ごと）</a:t>
          </a:r>
          <a:endParaRPr lang="en-US" altLang="ja-JP" sz="1100" b="0" i="0" u="none" strike="noStrike">
            <a:solidFill>
              <a:schemeClr val="tx1"/>
            </a:solidFill>
            <a:effectLst/>
            <a:latin typeface="+mn-lt"/>
            <a:ea typeface="+mn-ea"/>
            <a:cs typeface="+mn-cs"/>
          </a:endParaRPr>
        </a:p>
        <a:p>
          <a:pPr algn="l"/>
          <a:r>
            <a:rPr lang="ja-JP" altLang="en-US">
              <a:solidFill>
                <a:schemeClr val="tx1"/>
              </a:solidFill>
            </a:rPr>
            <a:t> </a:t>
          </a:r>
          <a:r>
            <a:rPr lang="en-US" altLang="ja-JP" sz="1100" b="0" i="0" u="none" strike="noStrike">
              <a:solidFill>
                <a:schemeClr val="tx1"/>
              </a:solidFill>
              <a:effectLst/>
              <a:latin typeface="+mn-lt"/>
              <a:ea typeface="+mn-ea"/>
              <a:cs typeface="+mn-cs"/>
            </a:rPr>
            <a:t>(6) </a:t>
          </a:r>
          <a:r>
            <a:rPr lang="ja-JP" altLang="en-US" sz="1100" b="0" i="0" u="none" strike="noStrike">
              <a:solidFill>
                <a:schemeClr val="tx1"/>
              </a:solidFill>
              <a:effectLst/>
              <a:latin typeface="+mn-lt"/>
              <a:ea typeface="+mn-ea"/>
              <a:cs typeface="+mn-cs"/>
            </a:rPr>
            <a:t>トイレの利用について</a:t>
          </a:r>
          <a:endParaRPr lang="en-US" altLang="ja-JP" sz="1100" b="0" i="0" u="none" strike="noStrike">
            <a:solidFill>
              <a:schemeClr val="tx1"/>
            </a:solidFill>
            <a:effectLst/>
            <a:latin typeface="+mn-lt"/>
            <a:ea typeface="+mn-ea"/>
            <a:cs typeface="+mn-cs"/>
          </a:endParaRPr>
        </a:p>
        <a:p>
          <a:pPr algn="l"/>
          <a:r>
            <a:rPr lang="ja-JP" altLang="en-US">
              <a:solidFill>
                <a:schemeClr val="tx1"/>
              </a:solidFill>
            </a:rPr>
            <a:t> </a:t>
          </a:r>
          <a:r>
            <a:rPr lang="en-US" altLang="ja-JP" sz="1100" b="0" i="0" u="none" strike="noStrike">
              <a:solidFill>
                <a:schemeClr val="tx1"/>
              </a:solidFill>
              <a:effectLst/>
              <a:latin typeface="+mn-lt"/>
              <a:ea typeface="+mn-ea"/>
              <a:cs typeface="+mn-cs"/>
            </a:rPr>
            <a:t>(7) </a:t>
          </a:r>
          <a:r>
            <a:rPr lang="ja-JP" altLang="en-US" sz="1100" b="0" i="0" u="none" strike="noStrike">
              <a:solidFill>
                <a:schemeClr val="tx1"/>
              </a:solidFill>
              <a:effectLst/>
              <a:latin typeface="+mn-lt"/>
              <a:ea typeface="+mn-ea"/>
              <a:cs typeface="+mn-cs"/>
            </a:rPr>
            <a:t>移動の際の携帯品一覧</a:t>
          </a:r>
          <a:r>
            <a:rPr lang="ja-JP" altLang="en-US">
              <a:solidFill>
                <a:schemeClr val="tx1"/>
              </a:solidFill>
            </a:rPr>
            <a:t> </a:t>
          </a:r>
          <a:endParaRPr lang="en-US" altLang="ja-JP">
            <a:solidFill>
              <a:schemeClr val="tx1"/>
            </a:solidFill>
          </a:endParaRPr>
        </a:p>
        <a:p>
          <a:pPr algn="l"/>
          <a:r>
            <a:rPr lang="en-US" altLang="ja-JP" sz="1100" b="0" i="0" u="none" strike="noStrike">
              <a:solidFill>
                <a:schemeClr val="tx1"/>
              </a:solidFill>
              <a:effectLst/>
              <a:latin typeface="+mn-lt"/>
              <a:ea typeface="+mn-ea"/>
              <a:cs typeface="+mn-cs"/>
            </a:rPr>
            <a:t> (8) </a:t>
          </a:r>
          <a:r>
            <a:rPr lang="ja-JP" altLang="en-US" sz="1100" b="0" i="0" u="none" strike="noStrike">
              <a:solidFill>
                <a:schemeClr val="tx1"/>
              </a:solidFill>
              <a:effectLst/>
              <a:latin typeface="+mn-lt"/>
              <a:ea typeface="+mn-ea"/>
              <a:cs typeface="+mn-cs"/>
            </a:rPr>
            <a:t>緊急時の対応について</a:t>
          </a:r>
          <a:endParaRPr lang="en-US" altLang="ja-JP" sz="1100" b="0" i="0" u="none" strike="noStrike">
            <a:solidFill>
              <a:schemeClr val="tx1"/>
            </a:solidFill>
            <a:effectLst/>
            <a:latin typeface="+mn-lt"/>
            <a:ea typeface="+mn-ea"/>
            <a:cs typeface="+mn-cs"/>
          </a:endParaRPr>
        </a:p>
        <a:p>
          <a:pPr algn="l"/>
          <a:r>
            <a:rPr lang="ja-JP" altLang="en-US">
              <a:solidFill>
                <a:schemeClr val="tx1"/>
              </a:solidFill>
            </a:rPr>
            <a:t> </a:t>
          </a:r>
          <a:r>
            <a:rPr lang="en-US" altLang="ja-JP" sz="1100" b="0" i="0" u="none" strike="noStrike">
              <a:solidFill>
                <a:schemeClr val="tx1"/>
              </a:solidFill>
              <a:effectLst/>
              <a:latin typeface="+mn-lt"/>
              <a:ea typeface="+mn-ea"/>
              <a:cs typeface="+mn-cs"/>
            </a:rPr>
            <a:t>(9) </a:t>
          </a:r>
          <a:r>
            <a:rPr lang="ja-JP" altLang="en-US" sz="1100" b="0" i="0" u="none" strike="noStrike">
              <a:solidFill>
                <a:schemeClr val="tx1"/>
              </a:solidFill>
              <a:effectLst/>
              <a:latin typeface="+mn-lt"/>
              <a:ea typeface="+mn-ea"/>
              <a:cs typeface="+mn-cs"/>
            </a:rPr>
            <a:t>その他、園として工夫すること（例えば園名の名札、カラー帽子   </a:t>
          </a:r>
          <a:endParaRPr lang="en-US" altLang="ja-JP" sz="1100" b="0" i="0" u="none" strike="noStrike">
            <a:solidFill>
              <a:schemeClr val="tx1"/>
            </a:solidFill>
            <a:effectLst/>
            <a:latin typeface="+mn-lt"/>
            <a:ea typeface="+mn-ea"/>
            <a:cs typeface="+mn-cs"/>
          </a:endParaRPr>
        </a:p>
        <a:p>
          <a:pPr algn="l"/>
          <a:r>
            <a:rPr lang="en-US" altLang="ja-JP" sz="1100" b="0" i="0" u="none" strike="noStrike">
              <a:solidFill>
                <a:schemeClr val="tx1"/>
              </a:solidFill>
              <a:effectLst/>
              <a:latin typeface="+mn-lt"/>
              <a:ea typeface="+mn-ea"/>
              <a:cs typeface="+mn-cs"/>
            </a:rPr>
            <a:t>       </a:t>
          </a:r>
          <a:r>
            <a:rPr lang="ja-JP" altLang="en-US" sz="1100" b="0" i="0" u="none" strike="noStrike">
              <a:solidFill>
                <a:schemeClr val="tx1"/>
              </a:solidFill>
              <a:effectLst/>
              <a:latin typeface="+mn-lt"/>
              <a:ea typeface="+mn-ea"/>
              <a:cs typeface="+mn-cs"/>
            </a:rPr>
            <a:t>等）</a:t>
          </a:r>
          <a:r>
            <a:rPr lang="ja-JP" altLang="en-US">
              <a:solidFill>
                <a:schemeClr val="tx1"/>
              </a:solidFill>
            </a:rPr>
            <a:t> </a:t>
          </a:r>
          <a:endParaRPr kumimoji="1" lang="ja-JP" altLang="en-US" sz="1100">
            <a:solidFill>
              <a:schemeClr val="tx1"/>
            </a:solidFill>
          </a:endParaRPr>
        </a:p>
      </xdr:txBody>
    </xdr:sp>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6</xdr:col>
          <xdr:colOff>167841</xdr:colOff>
          <xdr:row>32</xdr:row>
          <xdr:rowOff>72589</xdr:rowOff>
        </xdr:from>
        <xdr:to>
          <xdr:col>6</xdr:col>
          <xdr:colOff>515494</xdr:colOff>
          <xdr:row>34</xdr:row>
          <xdr:rowOff>243511</xdr:rowOff>
        </xdr:to>
        <xdr:grpSp>
          <xdr:nvGrpSpPr>
            <xdr:cNvPr id="2" name="グループ化 1"/>
            <xdr:cNvGrpSpPr/>
          </xdr:nvGrpSpPr>
          <xdr:grpSpPr>
            <a:xfrm>
              <a:off x="4444566" y="5911414"/>
              <a:ext cx="347653" cy="875772"/>
              <a:chOff x="3511459" y="6917517"/>
              <a:chExt cx="331057" cy="880723"/>
            </a:xfrm>
          </xdr:grpSpPr>
          <xdr:sp macro="" textlink="">
            <xdr:nvSpPr>
              <xdr:cNvPr id="45057" name="Check Box 1" hidden="1">
                <a:extLst>
                  <a:ext uri="{63B3BB69-23CF-44E3-9099-C40C66FF867C}">
                    <a14:compatExt spid="_x0000_s45057"/>
                  </a:ext>
                </a:extLst>
              </xdr:cNvPr>
              <xdr:cNvSpPr/>
            </xdr:nvSpPr>
            <xdr:spPr bwMode="auto">
              <a:xfrm>
                <a:off x="3511459" y="6917517"/>
                <a:ext cx="321560" cy="19050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058" name="Check Box 2" hidden="1">
                <a:extLst>
                  <a:ext uri="{63B3BB69-23CF-44E3-9099-C40C66FF867C}">
                    <a14:compatExt spid="_x0000_s45058"/>
                  </a:ext>
                </a:extLst>
              </xdr:cNvPr>
              <xdr:cNvSpPr/>
            </xdr:nvSpPr>
            <xdr:spPr bwMode="auto">
              <a:xfrm>
                <a:off x="3520966" y="7262649"/>
                <a:ext cx="321550" cy="19049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059" name="Check Box 3" hidden="1">
                <a:extLst>
                  <a:ext uri="{63B3BB69-23CF-44E3-9099-C40C66FF867C}">
                    <a14:compatExt spid="_x0000_s45059"/>
                  </a:ext>
                </a:extLst>
              </xdr:cNvPr>
              <xdr:cNvSpPr/>
            </xdr:nvSpPr>
            <xdr:spPr bwMode="auto">
              <a:xfrm>
                <a:off x="3520966" y="7607750"/>
                <a:ext cx="321550" cy="19049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148135</xdr:colOff>
          <xdr:row>32</xdr:row>
          <xdr:rowOff>59450</xdr:rowOff>
        </xdr:from>
        <xdr:to>
          <xdr:col>7</xdr:col>
          <xdr:colOff>495788</xdr:colOff>
          <xdr:row>34</xdr:row>
          <xdr:rowOff>230372</xdr:rowOff>
        </xdr:to>
        <xdr:grpSp>
          <xdr:nvGrpSpPr>
            <xdr:cNvPr id="6" name="グループ化 5"/>
            <xdr:cNvGrpSpPr/>
          </xdr:nvGrpSpPr>
          <xdr:grpSpPr>
            <a:xfrm>
              <a:off x="5024935" y="5898275"/>
              <a:ext cx="347653" cy="875772"/>
              <a:chOff x="3511459" y="6917517"/>
              <a:chExt cx="331057" cy="880723"/>
            </a:xfrm>
          </xdr:grpSpPr>
          <xdr:sp macro="" textlink="">
            <xdr:nvSpPr>
              <xdr:cNvPr id="45060" name="Check Box 4" hidden="1">
                <a:extLst>
                  <a:ext uri="{63B3BB69-23CF-44E3-9099-C40C66FF867C}">
                    <a14:compatExt spid="_x0000_s45060"/>
                  </a:ext>
                </a:extLst>
              </xdr:cNvPr>
              <xdr:cNvSpPr/>
            </xdr:nvSpPr>
            <xdr:spPr bwMode="auto">
              <a:xfrm>
                <a:off x="3511459" y="6917517"/>
                <a:ext cx="321560" cy="19050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061" name="Check Box 5" hidden="1">
                <a:extLst>
                  <a:ext uri="{63B3BB69-23CF-44E3-9099-C40C66FF867C}">
                    <a14:compatExt spid="_x0000_s45061"/>
                  </a:ext>
                </a:extLst>
              </xdr:cNvPr>
              <xdr:cNvSpPr/>
            </xdr:nvSpPr>
            <xdr:spPr bwMode="auto">
              <a:xfrm>
                <a:off x="3520966" y="7262649"/>
                <a:ext cx="321550" cy="19049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062" name="Check Box 6" hidden="1">
                <a:extLst>
                  <a:ext uri="{63B3BB69-23CF-44E3-9099-C40C66FF867C}">
                    <a14:compatExt spid="_x0000_s45062"/>
                  </a:ext>
                </a:extLst>
              </xdr:cNvPr>
              <xdr:cNvSpPr/>
            </xdr:nvSpPr>
            <xdr:spPr bwMode="auto">
              <a:xfrm>
                <a:off x="3520966" y="7607750"/>
                <a:ext cx="321550" cy="19049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8</xdr:col>
          <xdr:colOff>180979</xdr:colOff>
          <xdr:row>32</xdr:row>
          <xdr:rowOff>59450</xdr:rowOff>
        </xdr:from>
        <xdr:to>
          <xdr:col>8</xdr:col>
          <xdr:colOff>528632</xdr:colOff>
          <xdr:row>34</xdr:row>
          <xdr:rowOff>230372</xdr:rowOff>
        </xdr:to>
        <xdr:grpSp>
          <xdr:nvGrpSpPr>
            <xdr:cNvPr id="10" name="グループ化 9"/>
            <xdr:cNvGrpSpPr/>
          </xdr:nvGrpSpPr>
          <xdr:grpSpPr>
            <a:xfrm>
              <a:off x="5657854" y="5898275"/>
              <a:ext cx="347653" cy="875772"/>
              <a:chOff x="3511459" y="6917517"/>
              <a:chExt cx="331057" cy="880723"/>
            </a:xfrm>
          </xdr:grpSpPr>
          <xdr:sp macro="" textlink="">
            <xdr:nvSpPr>
              <xdr:cNvPr id="45063" name="Check Box 7" hidden="1">
                <a:extLst>
                  <a:ext uri="{63B3BB69-23CF-44E3-9099-C40C66FF867C}">
                    <a14:compatExt spid="_x0000_s45063"/>
                  </a:ext>
                </a:extLst>
              </xdr:cNvPr>
              <xdr:cNvSpPr/>
            </xdr:nvSpPr>
            <xdr:spPr bwMode="auto">
              <a:xfrm>
                <a:off x="3511459" y="6917517"/>
                <a:ext cx="321560" cy="19050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064" name="Check Box 8" hidden="1">
                <a:extLst>
                  <a:ext uri="{63B3BB69-23CF-44E3-9099-C40C66FF867C}">
                    <a14:compatExt spid="_x0000_s45064"/>
                  </a:ext>
                </a:extLst>
              </xdr:cNvPr>
              <xdr:cNvSpPr/>
            </xdr:nvSpPr>
            <xdr:spPr bwMode="auto">
              <a:xfrm>
                <a:off x="3520966" y="7262649"/>
                <a:ext cx="321550" cy="19049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065" name="Check Box 9" hidden="1">
                <a:extLst>
                  <a:ext uri="{63B3BB69-23CF-44E3-9099-C40C66FF867C}">
                    <a14:compatExt spid="_x0000_s45065"/>
                  </a:ext>
                </a:extLst>
              </xdr:cNvPr>
              <xdr:cNvSpPr/>
            </xdr:nvSpPr>
            <xdr:spPr bwMode="auto">
              <a:xfrm>
                <a:off x="3520966" y="7607750"/>
                <a:ext cx="321550" cy="19049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twoCellAnchor>
    <xdr:from>
      <xdr:col>2</xdr:col>
      <xdr:colOff>600075</xdr:colOff>
      <xdr:row>36</xdr:row>
      <xdr:rowOff>135271</xdr:rowOff>
    </xdr:from>
    <xdr:to>
      <xdr:col>10</xdr:col>
      <xdr:colOff>676275</xdr:colOff>
      <xdr:row>37</xdr:row>
      <xdr:rowOff>914400</xdr:rowOff>
    </xdr:to>
    <xdr:sp macro="" textlink="">
      <xdr:nvSpPr>
        <xdr:cNvPr id="14" name="テキスト ボックス 13"/>
        <xdr:cNvSpPr txBox="1"/>
      </xdr:nvSpPr>
      <xdr:spPr>
        <a:xfrm>
          <a:off x="1409700" y="7364746"/>
          <a:ext cx="5943600" cy="1112504"/>
        </a:xfrm>
        <a:prstGeom prst="rect">
          <a:avLst/>
        </a:prstGeom>
        <a:solidFill>
          <a:schemeClr val="lt1"/>
        </a:solidFill>
        <a:ln w="9525" cmpd="sng">
          <a:solidFill>
            <a:srgbClr val="00B0F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u="sng">
              <a:solidFill>
                <a:schemeClr val="dk1"/>
              </a:solidFill>
              <a:effectLst/>
              <a:latin typeface="+mn-lt"/>
              <a:ea typeface="+mn-ea"/>
              <a:cs typeface="+mn-cs"/>
            </a:rPr>
            <a:t>★進捗状況ステータス（次の中から選択してください）</a:t>
          </a:r>
          <a:endParaRPr lang="ja-JP" altLang="ja-JP" sz="1000" u="sng">
            <a:effectLst/>
          </a:endParaRPr>
        </a:p>
        <a:p>
          <a:r>
            <a:rPr kumimoji="1" lang="ja-JP" altLang="en-US" sz="1000"/>
            <a:t>    ・調整済（協定書又は同意書を締結している状態）</a:t>
          </a:r>
        </a:p>
        <a:p>
          <a:r>
            <a:rPr kumimoji="1" lang="ja-JP" altLang="en-US" sz="1000"/>
            <a:t>    ・調整中（連携条件など具体的な内容について調整を行っている状態</a:t>
          </a:r>
          <a:r>
            <a:rPr kumimoji="1" lang="ja-JP" altLang="en-US" sz="1000">
              <a:solidFill>
                <a:schemeClr val="tx1"/>
              </a:solidFill>
            </a:rPr>
            <a:t>であり、</a:t>
          </a:r>
          <a:endParaRPr kumimoji="1" lang="en-US" altLang="ja-JP" sz="1000">
            <a:solidFill>
              <a:schemeClr val="tx1"/>
            </a:solidFill>
          </a:endParaRPr>
        </a:p>
        <a:p>
          <a:r>
            <a:rPr kumimoji="1" lang="en-US" altLang="ja-JP" sz="1000">
              <a:solidFill>
                <a:schemeClr val="tx1"/>
              </a:solidFill>
            </a:rPr>
            <a:t>      </a:t>
          </a:r>
          <a:r>
            <a:rPr kumimoji="1" lang="ja-JP" altLang="en-US" sz="1000">
              <a:solidFill>
                <a:schemeClr val="tx1"/>
              </a:solidFill>
            </a:rPr>
            <a:t>卒園後の受入人数等につい   て口頭での同意を受けている</a:t>
          </a:r>
          <a:r>
            <a:rPr kumimoji="1" lang="ja-JP" altLang="en-US" sz="1000"/>
            <a:t>）</a:t>
          </a:r>
        </a:p>
        <a:p>
          <a:r>
            <a:rPr kumimoji="1" lang="ja-JP" altLang="en-US" sz="1000"/>
            <a:t>   ・今後調整（具体的な調整ができていない状態（挨拶程度））</a:t>
          </a:r>
        </a:p>
        <a:p>
          <a:r>
            <a:rPr kumimoji="1" lang="ja-JP" altLang="en-US" sz="1000"/>
            <a:t>   ・未実施（希望する園に対して挨拶を今後行う状態）</a:t>
          </a:r>
        </a:p>
      </xdr:txBody>
    </xdr:sp>
    <xdr:clientData/>
  </xdr:twoCellAnchor>
  <xdr:twoCellAnchor>
    <xdr:from>
      <xdr:col>2</xdr:col>
      <xdr:colOff>431582</xdr:colOff>
      <xdr:row>7</xdr:row>
      <xdr:rowOff>131051</xdr:rowOff>
    </xdr:from>
    <xdr:to>
      <xdr:col>9</xdr:col>
      <xdr:colOff>288707</xdr:colOff>
      <xdr:row>24</xdr:row>
      <xdr:rowOff>131051</xdr:rowOff>
    </xdr:to>
    <xdr:grpSp>
      <xdr:nvGrpSpPr>
        <xdr:cNvPr id="17" name="グループ化 16"/>
        <xdr:cNvGrpSpPr/>
      </xdr:nvGrpSpPr>
      <xdr:grpSpPr>
        <a:xfrm>
          <a:off x="1241207" y="1512176"/>
          <a:ext cx="5124450" cy="2914650"/>
          <a:chOff x="1241207" y="1512176"/>
          <a:chExt cx="5124450" cy="2914650"/>
        </a:xfrm>
      </xdr:grpSpPr>
      <xdr:grpSp>
        <xdr:nvGrpSpPr>
          <xdr:cNvPr id="18" name="グループ化 17"/>
          <xdr:cNvGrpSpPr/>
        </xdr:nvGrpSpPr>
        <xdr:grpSpPr>
          <a:xfrm>
            <a:off x="1241207" y="1512176"/>
            <a:ext cx="5124450" cy="2914650"/>
            <a:chOff x="1241207" y="1512176"/>
            <a:chExt cx="5124450" cy="2914650"/>
          </a:xfrm>
        </xdr:grpSpPr>
        <xdr:pic>
          <xdr:nvPicPr>
            <xdr:cNvPr id="20" name="図 19"/>
            <xdr:cNvPicPr>
              <a:picLocks noChangeAspect="1"/>
            </xdr:cNvPicPr>
          </xdr:nvPicPr>
          <xdr:blipFill rotWithShape="1">
            <a:blip xmlns:r="http://schemas.openxmlformats.org/officeDocument/2006/relationships" r:embed="rId1">
              <a:clrChange>
                <a:clrFrom>
                  <a:srgbClr val="FFFFFF"/>
                </a:clrFrom>
                <a:clrTo>
                  <a:srgbClr val="FFFFFF">
                    <a:alpha val="0"/>
                  </a:srgbClr>
                </a:clrTo>
              </a:clrChange>
            </a:blip>
            <a:srcRect b="13900"/>
            <a:stretch/>
          </xdr:blipFill>
          <xdr:spPr>
            <a:xfrm>
              <a:off x="1241207" y="1512176"/>
              <a:ext cx="5124450" cy="2914650"/>
            </a:xfrm>
            <a:prstGeom prst="rect">
              <a:avLst/>
            </a:prstGeom>
          </xdr:spPr>
        </xdr:pic>
        <xdr:sp macro="" textlink="">
          <xdr:nvSpPr>
            <xdr:cNvPr id="21" name="線吹き出し 1 (枠付き) 20"/>
            <xdr:cNvSpPr/>
          </xdr:nvSpPr>
          <xdr:spPr>
            <a:xfrm>
              <a:off x="4858597" y="3513032"/>
              <a:ext cx="98414" cy="80902"/>
            </a:xfrm>
            <a:prstGeom prst="borderCallout1">
              <a:avLst>
                <a:gd name="adj1" fmla="val 568"/>
                <a:gd name="adj2" fmla="val 59409"/>
                <a:gd name="adj3" fmla="val -246551"/>
                <a:gd name="adj4" fmla="val 103602"/>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2" name="テキスト ボックス 21"/>
            <xdr:cNvSpPr txBox="1"/>
          </xdr:nvSpPr>
          <xdr:spPr>
            <a:xfrm>
              <a:off x="3286125" y="1577209"/>
              <a:ext cx="219075" cy="184916"/>
            </a:xfrm>
            <a:prstGeom prst="rect">
              <a:avLst/>
            </a:prstGeom>
            <a:solidFill>
              <a:srgbClr val="FF0000"/>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ja-JP" altLang="en-US" sz="800" b="1">
                  <a:solidFill>
                    <a:schemeClr val="bg1"/>
                  </a:solidFill>
                  <a:latin typeface="MS UI Gothic" panose="020B0600070205080204" pitchFamily="50" charset="-128"/>
                  <a:ea typeface="MS UI Gothic" panose="020B0600070205080204" pitchFamily="50" charset="-128"/>
                </a:rPr>
                <a:t>１</a:t>
              </a:r>
            </a:p>
          </xdr:txBody>
        </xdr:sp>
      </xdr:grpSp>
      <xdr:sp macro="" textlink="">
        <xdr:nvSpPr>
          <xdr:cNvPr id="19" name="テキスト ボックス 18"/>
          <xdr:cNvSpPr txBox="1"/>
        </xdr:nvSpPr>
        <xdr:spPr>
          <a:xfrm>
            <a:off x="4489206" y="3132258"/>
            <a:ext cx="1053612" cy="217506"/>
          </a:xfrm>
          <a:prstGeom prst="rect">
            <a:avLst/>
          </a:prstGeom>
          <a:solidFill>
            <a:srgbClr val="FF0000"/>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ja-JP" altLang="en-US" sz="800" b="1">
                <a:solidFill>
                  <a:schemeClr val="bg1"/>
                </a:solidFill>
                <a:latin typeface="MS UI Gothic" panose="020B0600070205080204" pitchFamily="50" charset="-128"/>
                <a:ea typeface="MS UI Gothic" panose="020B0600070205080204" pitchFamily="50" charset="-128"/>
              </a:rPr>
              <a:t>今回整備する施設</a:t>
            </a:r>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12</xdr:col>
      <xdr:colOff>179294</xdr:colOff>
      <xdr:row>3</xdr:row>
      <xdr:rowOff>100853</xdr:rowOff>
    </xdr:from>
    <xdr:to>
      <xdr:col>19</xdr:col>
      <xdr:colOff>100853</xdr:colOff>
      <xdr:row>3</xdr:row>
      <xdr:rowOff>100853</xdr:rowOff>
    </xdr:to>
    <xdr:cxnSp macro="">
      <xdr:nvCxnSpPr>
        <xdr:cNvPr id="3" name="直線矢印コネクタ 2"/>
        <xdr:cNvCxnSpPr/>
      </xdr:nvCxnSpPr>
      <xdr:spPr>
        <a:xfrm>
          <a:off x="3272118" y="672353"/>
          <a:ext cx="1725706" cy="0"/>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0</xdr:colOff>
      <xdr:row>49</xdr:row>
      <xdr:rowOff>1</xdr:rowOff>
    </xdr:from>
    <xdr:to>
      <xdr:col>21</xdr:col>
      <xdr:colOff>13607</xdr:colOff>
      <xdr:row>56</xdr:row>
      <xdr:rowOff>114300</xdr:rowOff>
    </xdr:to>
    <xdr:sp macro="" textlink="">
      <xdr:nvSpPr>
        <xdr:cNvPr id="216" name="テキスト ボックス 215"/>
        <xdr:cNvSpPr txBox="1"/>
      </xdr:nvSpPr>
      <xdr:spPr>
        <a:xfrm>
          <a:off x="552450" y="17240251"/>
          <a:ext cx="5261882" cy="144779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（注１）人員は各月末の在籍数を記入してください。</a:t>
          </a:r>
        </a:p>
        <a:p>
          <a:r>
            <a:rPr kumimoji="1" lang="ja-JP" altLang="en-US" sz="1100"/>
            <a:t>　　　ただし、非常勤従業員（パート、アルバイト）数は、１日８時間とした場合の</a:t>
          </a:r>
          <a:endParaRPr kumimoji="1" lang="en-US" altLang="ja-JP" sz="1100"/>
        </a:p>
        <a:p>
          <a:r>
            <a:rPr kumimoji="1" lang="ja-JP" altLang="en-US" sz="1100"/>
            <a:t>　　　１日あたりの平均延べ人数を記入してください。</a:t>
          </a:r>
          <a:endParaRPr kumimoji="1" lang="en-US" altLang="ja-JP" sz="1100"/>
        </a:p>
        <a:p>
          <a:r>
            <a:rPr kumimoji="1" lang="ja-JP" altLang="en-US" sz="1100"/>
            <a:t>　　　計算方法がわからない場合には、各月の欄に延べ人数、延べ労働時間を</a:t>
          </a:r>
          <a:endParaRPr kumimoji="1" lang="en-US" altLang="ja-JP" sz="1100"/>
        </a:p>
        <a:p>
          <a:r>
            <a:rPr kumimoji="1" lang="ja-JP" altLang="en-US" sz="1100"/>
            <a:t>　　　記入してください。</a:t>
          </a:r>
        </a:p>
        <a:p>
          <a:r>
            <a:rPr kumimoji="1" lang="ja-JP" altLang="en-US" sz="1100"/>
            <a:t>（注２）外注費で処理している人員（派遣社員等）は除外してください。</a:t>
          </a:r>
        </a:p>
      </xdr:txBody>
    </xdr:sp>
    <xdr:clientData/>
  </xdr:twoCellAnchor>
  <xdr:twoCellAnchor>
    <xdr:from>
      <xdr:col>2</xdr:col>
      <xdr:colOff>0</xdr:colOff>
      <xdr:row>86</xdr:row>
      <xdr:rowOff>1</xdr:rowOff>
    </xdr:from>
    <xdr:to>
      <xdr:col>21</xdr:col>
      <xdr:colOff>13607</xdr:colOff>
      <xdr:row>93</xdr:row>
      <xdr:rowOff>114300</xdr:rowOff>
    </xdr:to>
    <xdr:sp macro="" textlink="">
      <xdr:nvSpPr>
        <xdr:cNvPr id="217" name="テキスト ボックス 216"/>
        <xdr:cNvSpPr txBox="1"/>
      </xdr:nvSpPr>
      <xdr:spPr>
        <a:xfrm>
          <a:off x="552450" y="17240251"/>
          <a:ext cx="5261882" cy="144779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（注１）人員は各月末の在籍数を記入してください。</a:t>
          </a:r>
        </a:p>
        <a:p>
          <a:r>
            <a:rPr kumimoji="1" lang="ja-JP" altLang="en-US" sz="1100"/>
            <a:t>　　　ただし、非常勤従業員（パート、アルバイト）数は、１日８時間とした場合の</a:t>
          </a:r>
          <a:endParaRPr kumimoji="1" lang="en-US" altLang="ja-JP" sz="1100"/>
        </a:p>
        <a:p>
          <a:r>
            <a:rPr kumimoji="1" lang="ja-JP" altLang="en-US" sz="1100"/>
            <a:t>　　　１日あたりの平均延べ人数を記入してください。</a:t>
          </a:r>
          <a:endParaRPr kumimoji="1" lang="en-US" altLang="ja-JP" sz="1100"/>
        </a:p>
        <a:p>
          <a:r>
            <a:rPr kumimoji="1" lang="ja-JP" altLang="en-US" sz="1100"/>
            <a:t>　　　計算方法がわからない場合には、各月の欄に延べ人数、延べ労働時間を</a:t>
          </a:r>
          <a:endParaRPr kumimoji="1" lang="en-US" altLang="ja-JP" sz="1100"/>
        </a:p>
        <a:p>
          <a:r>
            <a:rPr kumimoji="1" lang="ja-JP" altLang="en-US" sz="1100"/>
            <a:t>　　　記入してください。</a:t>
          </a:r>
        </a:p>
        <a:p>
          <a:r>
            <a:rPr kumimoji="1" lang="ja-JP" altLang="en-US" sz="1100"/>
            <a:t>（注２）外注費で処理している人員（派遣社員等）は除外してください。</a:t>
          </a:r>
        </a:p>
      </xdr:txBody>
    </xdr:sp>
    <xdr:clientData/>
  </xdr:twoCellAnchor>
  <xdr:twoCellAnchor>
    <xdr:from>
      <xdr:col>2</xdr:col>
      <xdr:colOff>0</xdr:colOff>
      <xdr:row>123</xdr:row>
      <xdr:rowOff>1</xdr:rowOff>
    </xdr:from>
    <xdr:to>
      <xdr:col>21</xdr:col>
      <xdr:colOff>13607</xdr:colOff>
      <xdr:row>130</xdr:row>
      <xdr:rowOff>114300</xdr:rowOff>
    </xdr:to>
    <xdr:sp macro="" textlink="">
      <xdr:nvSpPr>
        <xdr:cNvPr id="219" name="テキスト ボックス 218"/>
        <xdr:cNvSpPr txBox="1"/>
      </xdr:nvSpPr>
      <xdr:spPr>
        <a:xfrm>
          <a:off x="552450" y="27717751"/>
          <a:ext cx="5261882" cy="144779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（注１）人員は各月末の在籍数を記入してください。</a:t>
          </a:r>
        </a:p>
        <a:p>
          <a:r>
            <a:rPr kumimoji="1" lang="ja-JP" altLang="en-US" sz="1100"/>
            <a:t>　　　ただし、非常勤従業員（パート、アルバイト）数は、１日８時間とした場合の</a:t>
          </a:r>
          <a:endParaRPr kumimoji="1" lang="en-US" altLang="ja-JP" sz="1100"/>
        </a:p>
        <a:p>
          <a:r>
            <a:rPr kumimoji="1" lang="ja-JP" altLang="en-US" sz="1100"/>
            <a:t>　　　１日あたりの平均延べ人数を記入してください。</a:t>
          </a:r>
          <a:endParaRPr kumimoji="1" lang="en-US" altLang="ja-JP" sz="1100"/>
        </a:p>
        <a:p>
          <a:r>
            <a:rPr kumimoji="1" lang="ja-JP" altLang="en-US" sz="1100"/>
            <a:t>　　　計算方法がわからない場合には、各月の欄に延べ人数、延べ労働時間を</a:t>
          </a:r>
          <a:endParaRPr kumimoji="1" lang="en-US" altLang="ja-JP" sz="1100"/>
        </a:p>
        <a:p>
          <a:r>
            <a:rPr kumimoji="1" lang="ja-JP" altLang="en-US" sz="1100"/>
            <a:t>　　　記入してください。</a:t>
          </a:r>
        </a:p>
        <a:p>
          <a:r>
            <a:rPr kumimoji="1" lang="ja-JP" altLang="en-US" sz="1100"/>
            <a:t>（注２）外注費で処理している人員（派遣社員等）は除外してください。</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40</xdr:col>
      <xdr:colOff>11205</xdr:colOff>
      <xdr:row>7</xdr:row>
      <xdr:rowOff>11206</xdr:rowOff>
    </xdr:from>
    <xdr:to>
      <xdr:col>49</xdr:col>
      <xdr:colOff>44823</xdr:colOff>
      <xdr:row>7</xdr:row>
      <xdr:rowOff>190500</xdr:rowOff>
    </xdr:to>
    <xdr:cxnSp macro="">
      <xdr:nvCxnSpPr>
        <xdr:cNvPr id="2" name="直線コネクタ 1"/>
        <xdr:cNvCxnSpPr/>
      </xdr:nvCxnSpPr>
      <xdr:spPr>
        <a:xfrm flipV="1">
          <a:off x="4964205" y="1211356"/>
          <a:ext cx="1148043" cy="160244"/>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0</xdr:colOff>
      <xdr:row>8</xdr:row>
      <xdr:rowOff>0</xdr:rowOff>
    </xdr:from>
    <xdr:to>
      <xdr:col>26</xdr:col>
      <xdr:colOff>89647</xdr:colOff>
      <xdr:row>8</xdr:row>
      <xdr:rowOff>179294</xdr:rowOff>
    </xdr:to>
    <xdr:cxnSp macro="">
      <xdr:nvCxnSpPr>
        <xdr:cNvPr id="3" name="直線コネクタ 2"/>
        <xdr:cNvCxnSpPr/>
      </xdr:nvCxnSpPr>
      <xdr:spPr>
        <a:xfrm flipV="1">
          <a:off x="2228850" y="1371600"/>
          <a:ext cx="1080247" cy="169769"/>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0</xdr:colOff>
      <xdr:row>11</xdr:row>
      <xdr:rowOff>0</xdr:rowOff>
    </xdr:from>
    <xdr:to>
      <xdr:col>26</xdr:col>
      <xdr:colOff>89647</xdr:colOff>
      <xdr:row>11</xdr:row>
      <xdr:rowOff>179294</xdr:rowOff>
    </xdr:to>
    <xdr:cxnSp macro="">
      <xdr:nvCxnSpPr>
        <xdr:cNvPr id="4" name="直線コネクタ 3"/>
        <xdr:cNvCxnSpPr/>
      </xdr:nvCxnSpPr>
      <xdr:spPr>
        <a:xfrm flipV="1">
          <a:off x="2228850" y="1885950"/>
          <a:ext cx="1080247" cy="169769"/>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0</xdr:colOff>
      <xdr:row>13</xdr:row>
      <xdr:rowOff>0</xdr:rowOff>
    </xdr:from>
    <xdr:to>
      <xdr:col>26</xdr:col>
      <xdr:colOff>89647</xdr:colOff>
      <xdr:row>13</xdr:row>
      <xdr:rowOff>179294</xdr:rowOff>
    </xdr:to>
    <xdr:cxnSp macro="">
      <xdr:nvCxnSpPr>
        <xdr:cNvPr id="5" name="直線コネクタ 4"/>
        <xdr:cNvCxnSpPr/>
      </xdr:nvCxnSpPr>
      <xdr:spPr>
        <a:xfrm flipV="1">
          <a:off x="2228850" y="2228850"/>
          <a:ext cx="1080247" cy="169769"/>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0</xdr:colOff>
      <xdr:row>14</xdr:row>
      <xdr:rowOff>0</xdr:rowOff>
    </xdr:from>
    <xdr:to>
      <xdr:col>26</xdr:col>
      <xdr:colOff>89647</xdr:colOff>
      <xdr:row>14</xdr:row>
      <xdr:rowOff>179294</xdr:rowOff>
    </xdr:to>
    <xdr:cxnSp macro="">
      <xdr:nvCxnSpPr>
        <xdr:cNvPr id="6" name="直線コネクタ 5"/>
        <xdr:cNvCxnSpPr/>
      </xdr:nvCxnSpPr>
      <xdr:spPr>
        <a:xfrm flipV="1">
          <a:off x="2228850" y="2400300"/>
          <a:ext cx="1080247" cy="169769"/>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0</xdr:colOff>
      <xdr:row>15</xdr:row>
      <xdr:rowOff>0</xdr:rowOff>
    </xdr:from>
    <xdr:to>
      <xdr:col>26</xdr:col>
      <xdr:colOff>89647</xdr:colOff>
      <xdr:row>15</xdr:row>
      <xdr:rowOff>179294</xdr:rowOff>
    </xdr:to>
    <xdr:cxnSp macro="">
      <xdr:nvCxnSpPr>
        <xdr:cNvPr id="7" name="直線コネクタ 6"/>
        <xdr:cNvCxnSpPr/>
      </xdr:nvCxnSpPr>
      <xdr:spPr>
        <a:xfrm flipV="1">
          <a:off x="2228850" y="2571750"/>
          <a:ext cx="1080247" cy="169769"/>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0</xdr:colOff>
      <xdr:row>16</xdr:row>
      <xdr:rowOff>0</xdr:rowOff>
    </xdr:from>
    <xdr:to>
      <xdr:col>26</xdr:col>
      <xdr:colOff>89647</xdr:colOff>
      <xdr:row>16</xdr:row>
      <xdr:rowOff>179294</xdr:rowOff>
    </xdr:to>
    <xdr:cxnSp macro="">
      <xdr:nvCxnSpPr>
        <xdr:cNvPr id="8" name="直線コネクタ 7"/>
        <xdr:cNvCxnSpPr/>
      </xdr:nvCxnSpPr>
      <xdr:spPr>
        <a:xfrm flipV="1">
          <a:off x="2228850" y="2743200"/>
          <a:ext cx="1080247" cy="169769"/>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0</xdr:colOff>
      <xdr:row>17</xdr:row>
      <xdr:rowOff>0</xdr:rowOff>
    </xdr:from>
    <xdr:to>
      <xdr:col>26</xdr:col>
      <xdr:colOff>89647</xdr:colOff>
      <xdr:row>17</xdr:row>
      <xdr:rowOff>179294</xdr:rowOff>
    </xdr:to>
    <xdr:cxnSp macro="">
      <xdr:nvCxnSpPr>
        <xdr:cNvPr id="9" name="直線コネクタ 8"/>
        <xdr:cNvCxnSpPr/>
      </xdr:nvCxnSpPr>
      <xdr:spPr>
        <a:xfrm flipV="1">
          <a:off x="2228850" y="2914650"/>
          <a:ext cx="1080247" cy="169769"/>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0</xdr:colOff>
      <xdr:row>18</xdr:row>
      <xdr:rowOff>0</xdr:rowOff>
    </xdr:from>
    <xdr:to>
      <xdr:col>26</xdr:col>
      <xdr:colOff>89647</xdr:colOff>
      <xdr:row>18</xdr:row>
      <xdr:rowOff>179294</xdr:rowOff>
    </xdr:to>
    <xdr:cxnSp macro="">
      <xdr:nvCxnSpPr>
        <xdr:cNvPr id="10" name="直線コネクタ 9"/>
        <xdr:cNvCxnSpPr/>
      </xdr:nvCxnSpPr>
      <xdr:spPr>
        <a:xfrm flipV="1">
          <a:off x="2228850" y="3086100"/>
          <a:ext cx="1080247" cy="169769"/>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0</xdr:colOff>
      <xdr:row>19</xdr:row>
      <xdr:rowOff>0</xdr:rowOff>
    </xdr:from>
    <xdr:to>
      <xdr:col>26</xdr:col>
      <xdr:colOff>89647</xdr:colOff>
      <xdr:row>19</xdr:row>
      <xdr:rowOff>179294</xdr:rowOff>
    </xdr:to>
    <xdr:cxnSp macro="">
      <xdr:nvCxnSpPr>
        <xdr:cNvPr id="11" name="直線コネクタ 10"/>
        <xdr:cNvCxnSpPr/>
      </xdr:nvCxnSpPr>
      <xdr:spPr>
        <a:xfrm flipV="1">
          <a:off x="2228850" y="3257550"/>
          <a:ext cx="1080247" cy="169769"/>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0</xdr:colOff>
      <xdr:row>7</xdr:row>
      <xdr:rowOff>0</xdr:rowOff>
    </xdr:from>
    <xdr:to>
      <xdr:col>38</xdr:col>
      <xdr:colOff>33618</xdr:colOff>
      <xdr:row>7</xdr:row>
      <xdr:rowOff>179294</xdr:rowOff>
    </xdr:to>
    <xdr:cxnSp macro="">
      <xdr:nvCxnSpPr>
        <xdr:cNvPr id="12" name="直線コネクタ 11"/>
        <xdr:cNvCxnSpPr/>
      </xdr:nvCxnSpPr>
      <xdr:spPr>
        <a:xfrm flipV="1">
          <a:off x="3590925" y="1200150"/>
          <a:ext cx="1148043" cy="169769"/>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33617</xdr:colOff>
      <xdr:row>10</xdr:row>
      <xdr:rowOff>0</xdr:rowOff>
    </xdr:from>
    <xdr:to>
      <xdr:col>38</xdr:col>
      <xdr:colOff>33618</xdr:colOff>
      <xdr:row>10</xdr:row>
      <xdr:rowOff>571500</xdr:rowOff>
    </xdr:to>
    <xdr:cxnSp macro="">
      <xdr:nvCxnSpPr>
        <xdr:cNvPr id="13" name="直線コネクタ 12"/>
        <xdr:cNvCxnSpPr/>
      </xdr:nvCxnSpPr>
      <xdr:spPr>
        <a:xfrm flipV="1">
          <a:off x="3624542" y="1714500"/>
          <a:ext cx="1114426" cy="17145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40</xdr:col>
      <xdr:colOff>22411</xdr:colOff>
      <xdr:row>10</xdr:row>
      <xdr:rowOff>0</xdr:rowOff>
    </xdr:from>
    <xdr:to>
      <xdr:col>49</xdr:col>
      <xdr:colOff>33618</xdr:colOff>
      <xdr:row>10</xdr:row>
      <xdr:rowOff>571500</xdr:rowOff>
    </xdr:to>
    <xdr:cxnSp macro="">
      <xdr:nvCxnSpPr>
        <xdr:cNvPr id="14" name="直線コネクタ 13"/>
        <xdr:cNvCxnSpPr/>
      </xdr:nvCxnSpPr>
      <xdr:spPr>
        <a:xfrm flipV="1">
          <a:off x="4975411" y="1714500"/>
          <a:ext cx="1125632" cy="17145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0</xdr:colOff>
      <xdr:row>12</xdr:row>
      <xdr:rowOff>0</xdr:rowOff>
    </xdr:from>
    <xdr:to>
      <xdr:col>26</xdr:col>
      <xdr:colOff>89647</xdr:colOff>
      <xdr:row>12</xdr:row>
      <xdr:rowOff>179294</xdr:rowOff>
    </xdr:to>
    <xdr:cxnSp macro="">
      <xdr:nvCxnSpPr>
        <xdr:cNvPr id="15" name="直線コネクタ 14"/>
        <xdr:cNvCxnSpPr/>
      </xdr:nvCxnSpPr>
      <xdr:spPr>
        <a:xfrm flipV="1">
          <a:off x="2228850" y="2057400"/>
          <a:ext cx="1080247" cy="169769"/>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9.xml><?xml version="1.0" encoding="utf-8"?>
<xdr:wsDr xmlns:xdr="http://schemas.openxmlformats.org/drawingml/2006/spreadsheetDrawing" xmlns:a="http://schemas.openxmlformats.org/drawingml/2006/main">
  <xdr:twoCellAnchor>
    <xdr:from>
      <xdr:col>24</xdr:col>
      <xdr:colOff>110192</xdr:colOff>
      <xdr:row>29</xdr:row>
      <xdr:rowOff>42522</xdr:rowOff>
    </xdr:from>
    <xdr:to>
      <xdr:col>30</xdr:col>
      <xdr:colOff>375324</xdr:colOff>
      <xdr:row>53</xdr:row>
      <xdr:rowOff>42523</xdr:rowOff>
    </xdr:to>
    <xdr:sp macro="" textlink="">
      <xdr:nvSpPr>
        <xdr:cNvPr id="2" name="テキスト ボックス 1"/>
        <xdr:cNvSpPr txBox="1"/>
      </xdr:nvSpPr>
      <xdr:spPr>
        <a:xfrm>
          <a:off x="6958667" y="6109947"/>
          <a:ext cx="5246707" cy="4257676"/>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50"/>
            <a:t>※ </a:t>
          </a:r>
          <a:r>
            <a:rPr kumimoji="1" lang="ja-JP" altLang="en-US" sz="1050"/>
            <a:t>期間中１か月未満の月の賃借料については、</a:t>
          </a:r>
          <a:endParaRPr kumimoji="1" lang="en-US" altLang="ja-JP" sz="1050"/>
        </a:p>
        <a:p>
          <a:r>
            <a:rPr kumimoji="1" lang="ja-JP" altLang="en-US" sz="1050"/>
            <a:t>　　その月の実日数にて日割計算。　</a:t>
          </a:r>
          <a:endParaRPr kumimoji="1" lang="en-US" altLang="ja-JP" sz="1050"/>
        </a:p>
        <a:p>
          <a:r>
            <a:rPr kumimoji="1" lang="en-US" altLang="ja-JP" sz="1050"/>
            <a:t>※ </a:t>
          </a:r>
          <a:r>
            <a:rPr kumimoji="1" lang="ja-JP" altLang="en-US" sz="1050"/>
            <a:t>時期により賃借料が異なる場合は、２～５に記載。</a:t>
          </a:r>
          <a:endParaRPr kumimoji="1" lang="en-US" altLang="ja-JP" sz="1050"/>
        </a:p>
        <a:p>
          <a:r>
            <a:rPr kumimoji="1" lang="ja-JP" altLang="en-US" sz="1050"/>
            <a:t>（非表示になっている行を再表示して使用）</a:t>
          </a:r>
          <a:endParaRPr kumimoji="1" lang="en-US" altLang="ja-JP" sz="1050"/>
        </a:p>
        <a:p>
          <a:r>
            <a:rPr kumimoji="1" lang="en-US" altLang="ja-JP" sz="1050"/>
            <a:t>※</a:t>
          </a:r>
          <a:r>
            <a:rPr kumimoji="1" lang="ja-JP" altLang="en-US" sz="1050"/>
            <a:t>ただし、貸主が法人の役員（法人役員の配偶者、親子、兄弟姉妹を含　　</a:t>
          </a:r>
          <a:endParaRPr kumimoji="1" lang="en-US" altLang="ja-JP" sz="1050"/>
        </a:p>
        <a:p>
          <a:r>
            <a:rPr kumimoji="1" lang="ja-JP" altLang="en-US" sz="1050"/>
            <a:t>　む。）、寄付者等特別の関係のある者である場合には、補助の対象と　</a:t>
          </a:r>
          <a:endParaRPr kumimoji="1" lang="en-US" altLang="ja-JP" sz="1050"/>
        </a:p>
        <a:p>
          <a:r>
            <a:rPr kumimoji="1" lang="ja-JP" altLang="en-US" sz="1050"/>
            <a:t>　なりません。（開所後についても同様となります）</a:t>
          </a:r>
          <a:endParaRPr kumimoji="1" lang="en-US" altLang="ja-JP" sz="1050"/>
        </a:p>
      </xdr:txBody>
    </xdr:sp>
    <xdr:clientData/>
  </xdr:twoCellAnchor>
  <xdr:twoCellAnchor>
    <xdr:from>
      <xdr:col>24</xdr:col>
      <xdr:colOff>237922</xdr:colOff>
      <xdr:row>11</xdr:row>
      <xdr:rowOff>79235</xdr:rowOff>
    </xdr:from>
    <xdr:to>
      <xdr:col>29</xdr:col>
      <xdr:colOff>704899</xdr:colOff>
      <xdr:row>18</xdr:row>
      <xdr:rowOff>44924</xdr:rowOff>
    </xdr:to>
    <xdr:grpSp>
      <xdr:nvGrpSpPr>
        <xdr:cNvPr id="3" name="グループ化 2"/>
        <xdr:cNvGrpSpPr/>
      </xdr:nvGrpSpPr>
      <xdr:grpSpPr>
        <a:xfrm>
          <a:off x="7440287" y="2255331"/>
          <a:ext cx="4701939" cy="1460381"/>
          <a:chOff x="5876722" y="-720865"/>
          <a:chExt cx="4693999" cy="1470098"/>
        </a:xfrm>
      </xdr:grpSpPr>
      <xdr:sp macro="" textlink="">
        <xdr:nvSpPr>
          <xdr:cNvPr id="4" name="テキスト ボックス 3"/>
          <xdr:cNvSpPr txBox="1"/>
        </xdr:nvSpPr>
        <xdr:spPr>
          <a:xfrm>
            <a:off x="5876722" y="-720865"/>
            <a:ext cx="4693999" cy="1470098"/>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ja-JP" sz="1050"/>
          </a:p>
          <a:p>
            <a:endParaRPr kumimoji="1" lang="en-US" altLang="ja-JP" sz="1050"/>
          </a:p>
          <a:p>
            <a:endParaRPr kumimoji="1" lang="en-US" altLang="ja-JP" sz="1050"/>
          </a:p>
          <a:p>
            <a:endParaRPr kumimoji="1" lang="en-US" altLang="ja-JP" sz="1050"/>
          </a:p>
          <a:p>
            <a:endParaRPr kumimoji="1" lang="en-US" altLang="ja-JP" sz="1050"/>
          </a:p>
          <a:p>
            <a:r>
              <a:rPr kumimoji="1" lang="en-US" altLang="ja-JP" sz="1050"/>
              <a:t>※</a:t>
            </a:r>
            <a:r>
              <a:rPr kumimoji="1" lang="ja-JP" altLang="en-US" sz="1050"/>
              <a:t>白色セルには数式が入っているので、</a:t>
            </a:r>
            <a:endParaRPr kumimoji="1" lang="en-US" altLang="ja-JP" sz="1050"/>
          </a:p>
          <a:p>
            <a:r>
              <a:rPr kumimoji="1" lang="ja-JP" altLang="en-US" sz="1050"/>
              <a:t>　削除しないよう注意してください。</a:t>
            </a:r>
            <a:endParaRPr kumimoji="1" lang="en-US" altLang="ja-JP" sz="1050"/>
          </a:p>
        </xdr:txBody>
      </xdr:sp>
      <xdr:sp macro="" textlink="">
        <xdr:nvSpPr>
          <xdr:cNvPr id="5" name="テキスト ボックス 4"/>
          <xdr:cNvSpPr txBox="1"/>
        </xdr:nvSpPr>
        <xdr:spPr>
          <a:xfrm>
            <a:off x="5983307" y="-656719"/>
            <a:ext cx="677630" cy="281779"/>
          </a:xfrm>
          <a:prstGeom prst="rect">
            <a:avLst/>
          </a:prstGeom>
          <a:solidFill>
            <a:schemeClr val="accent2">
              <a:lumMod val="40000"/>
              <a:lumOff val="6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ja-JP" sz="1050"/>
          </a:p>
        </xdr:txBody>
      </xdr:sp>
      <xdr:sp macro="" textlink="">
        <xdr:nvSpPr>
          <xdr:cNvPr id="6" name="テキスト ボックス 5"/>
          <xdr:cNvSpPr txBox="1"/>
        </xdr:nvSpPr>
        <xdr:spPr>
          <a:xfrm>
            <a:off x="6013374" y="-275557"/>
            <a:ext cx="677630" cy="281779"/>
          </a:xfrm>
          <a:prstGeom prst="rect">
            <a:avLst/>
          </a:prstGeom>
          <a:solidFill>
            <a:schemeClr val="accent1">
              <a:lumMod val="60000"/>
              <a:lumOff val="4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ja-JP" sz="1050"/>
          </a:p>
        </xdr:txBody>
      </xdr:sp>
      <xdr:sp macro="" textlink="">
        <xdr:nvSpPr>
          <xdr:cNvPr id="7" name="テキスト ボックス 6"/>
          <xdr:cNvSpPr txBox="1"/>
        </xdr:nvSpPr>
        <xdr:spPr>
          <a:xfrm>
            <a:off x="6726622" y="-636950"/>
            <a:ext cx="2961099" cy="3185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solidFill>
                  <a:sysClr val="windowText" lastClr="000000"/>
                </a:solidFill>
              </a:rPr>
              <a:t>入力可能なセル</a:t>
            </a:r>
            <a:endParaRPr kumimoji="1" lang="en-US" altLang="ja-JP" sz="1050">
              <a:solidFill>
                <a:sysClr val="windowText" lastClr="000000"/>
              </a:solidFill>
            </a:endParaRPr>
          </a:p>
        </xdr:txBody>
      </xdr:sp>
      <xdr:sp macro="" textlink="">
        <xdr:nvSpPr>
          <xdr:cNvPr id="8" name="テキスト ボックス 7"/>
          <xdr:cNvSpPr txBox="1"/>
        </xdr:nvSpPr>
        <xdr:spPr>
          <a:xfrm>
            <a:off x="6722138" y="-306140"/>
            <a:ext cx="2961099" cy="3185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solidFill>
                  <a:sysClr val="windowText" lastClr="000000"/>
                </a:solidFill>
              </a:rPr>
              <a:t>プルダウンから選択</a:t>
            </a:r>
            <a:endParaRPr kumimoji="1" lang="en-US" altLang="ja-JP" sz="1050">
              <a:solidFill>
                <a:sysClr val="windowText" lastClr="000000"/>
              </a:solidFill>
            </a:endParaRPr>
          </a:p>
        </xdr:txBody>
      </xdr:sp>
    </xdr:grpSp>
    <xdr:clientData/>
  </xdr:twoCellAnchor>
  <xdr:twoCellAnchor>
    <xdr:from>
      <xdr:col>1</xdr:col>
      <xdr:colOff>47624</xdr:colOff>
      <xdr:row>8</xdr:row>
      <xdr:rowOff>38100</xdr:rowOff>
    </xdr:from>
    <xdr:to>
      <xdr:col>2</xdr:col>
      <xdr:colOff>257175</xdr:colOff>
      <xdr:row>8</xdr:row>
      <xdr:rowOff>180000</xdr:rowOff>
    </xdr:to>
    <xdr:sp macro="" textlink="">
      <xdr:nvSpPr>
        <xdr:cNvPr id="9" name="大かっこ 8"/>
        <xdr:cNvSpPr>
          <a:spLocks/>
        </xdr:cNvSpPr>
      </xdr:nvSpPr>
      <xdr:spPr>
        <a:xfrm>
          <a:off x="323849" y="1638300"/>
          <a:ext cx="457201" cy="1419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13</xdr:col>
      <xdr:colOff>57150</xdr:colOff>
      <xdr:row>8</xdr:row>
      <xdr:rowOff>28575</xdr:rowOff>
    </xdr:from>
    <xdr:to>
      <xdr:col>14</xdr:col>
      <xdr:colOff>238126</xdr:colOff>
      <xdr:row>8</xdr:row>
      <xdr:rowOff>170475</xdr:rowOff>
    </xdr:to>
    <xdr:sp macro="" textlink="">
      <xdr:nvSpPr>
        <xdr:cNvPr id="11" name="大かっこ 10"/>
        <xdr:cNvSpPr>
          <a:spLocks/>
        </xdr:cNvSpPr>
      </xdr:nvSpPr>
      <xdr:spPr>
        <a:xfrm>
          <a:off x="3619500" y="1628775"/>
          <a:ext cx="457201" cy="1419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13</xdr:col>
      <xdr:colOff>57150</xdr:colOff>
      <xdr:row>9</xdr:row>
      <xdr:rowOff>28575</xdr:rowOff>
    </xdr:from>
    <xdr:to>
      <xdr:col>14</xdr:col>
      <xdr:colOff>238126</xdr:colOff>
      <xdr:row>9</xdr:row>
      <xdr:rowOff>170475</xdr:rowOff>
    </xdr:to>
    <xdr:sp macro="" textlink="">
      <xdr:nvSpPr>
        <xdr:cNvPr id="12" name="大かっこ 11"/>
        <xdr:cNvSpPr>
          <a:spLocks/>
        </xdr:cNvSpPr>
      </xdr:nvSpPr>
      <xdr:spPr>
        <a:xfrm>
          <a:off x="3619500" y="1828800"/>
          <a:ext cx="457201" cy="1419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13</xdr:col>
      <xdr:colOff>57150</xdr:colOff>
      <xdr:row>12</xdr:row>
      <xdr:rowOff>28575</xdr:rowOff>
    </xdr:from>
    <xdr:to>
      <xdr:col>14</xdr:col>
      <xdr:colOff>238126</xdr:colOff>
      <xdr:row>12</xdr:row>
      <xdr:rowOff>170475</xdr:rowOff>
    </xdr:to>
    <xdr:sp macro="" textlink="">
      <xdr:nvSpPr>
        <xdr:cNvPr id="13" name="大かっこ 12"/>
        <xdr:cNvSpPr>
          <a:spLocks/>
        </xdr:cNvSpPr>
      </xdr:nvSpPr>
      <xdr:spPr>
        <a:xfrm>
          <a:off x="3619500" y="2428875"/>
          <a:ext cx="457201" cy="1419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13</xdr:col>
      <xdr:colOff>57150</xdr:colOff>
      <xdr:row>13</xdr:row>
      <xdr:rowOff>28575</xdr:rowOff>
    </xdr:from>
    <xdr:to>
      <xdr:col>14</xdr:col>
      <xdr:colOff>238126</xdr:colOff>
      <xdr:row>13</xdr:row>
      <xdr:rowOff>170475</xdr:rowOff>
    </xdr:to>
    <xdr:sp macro="" textlink="">
      <xdr:nvSpPr>
        <xdr:cNvPr id="14" name="大かっこ 13"/>
        <xdr:cNvSpPr>
          <a:spLocks/>
        </xdr:cNvSpPr>
      </xdr:nvSpPr>
      <xdr:spPr>
        <a:xfrm>
          <a:off x="3619500" y="2628900"/>
          <a:ext cx="457201" cy="1419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03&#12371;&#12393;&#12418;&#26045;&#35373;&#25972;&#20633;&#35506;/share/600_&#26082;&#23384;&#26045;&#35373;&#36899;&#25658;&#22411;1&#65381;2&#27507;&#20816;&#20445;&#32946;&#25152;/&#65330;&#65302;&#26082;&#23384;&#26045;&#35373;&#36899;&#25658;&#22411;&#65297;&#12539;&#65298;&#27507;&#20816;&#20445;&#32946;&#25152;/010_&#21215;&#38598;&#35201;&#38917;/001_&#19968;&#27425;&#21215;&#38598;&#65288;&#20808;&#34892;&#21215;&#38598;&#65289;/&#27096;&#24335;/&#36039;&#26009;&#27096;&#2433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資料1　保育所"/>
      <sheetName val="照会用　保育所"/>
      <sheetName val="資料1　小規模"/>
      <sheetName val="照会用　小規模"/>
      <sheetName val="資料2"/>
      <sheetName val="資料3　保育所"/>
      <sheetName val="資料3　小規模"/>
      <sheetName val="資料4"/>
      <sheetName val="資料5 "/>
      <sheetName val="資料６"/>
      <sheetName val="資料７"/>
      <sheetName val="資料8,9"/>
      <sheetName val="資料10 保育所"/>
      <sheetName val="資料10　小規模"/>
      <sheetName val="資料11"/>
      <sheetName val="資料12"/>
      <sheetName val="資料13"/>
      <sheetName val="資料14　保育所"/>
      <sheetName val="資料14　小規模"/>
    </sheetNames>
    <sheetDataSet>
      <sheetData sheetId="0" refreshError="1"/>
      <sheetData sheetId="1" refreshError="1"/>
      <sheetData sheetId="2" refreshError="1"/>
      <sheetData sheetId="3" refreshError="1"/>
      <sheetData sheetId="4" refreshError="1"/>
      <sheetData sheetId="5">
        <row r="3">
          <cell r="O3" t="str">
            <v>令和</v>
          </cell>
          <cell r="R3" t="str">
            <v>年</v>
          </cell>
          <cell r="T3" t="str">
            <v>月</v>
          </cell>
          <cell r="V3" t="str">
            <v>日</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4.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6.xml"/><Relationship Id="rId1" Type="http://schemas.openxmlformats.org/officeDocument/2006/relationships/printerSettings" Target="../printerSettings/printerSettings10.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10.x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13.xml"/><Relationship Id="rId1" Type="http://schemas.openxmlformats.org/officeDocument/2006/relationships/printerSettings" Target="../printerSettings/printerSettings18.bin"/><Relationship Id="rId4" Type="http://schemas.openxmlformats.org/officeDocument/2006/relationships/comments" Target="../comments5.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L110"/>
  <sheetViews>
    <sheetView tabSelected="1" view="pageBreakPreview" zoomScale="85" zoomScaleNormal="100" zoomScaleSheetLayoutView="85" workbookViewId="0"/>
  </sheetViews>
  <sheetFormatPr defaultRowHeight="12"/>
  <cols>
    <col min="1" max="1" width="9" style="39" customWidth="1"/>
    <col min="2" max="2" width="13.375" style="39" customWidth="1"/>
    <col min="3" max="3" width="11.75" style="39" customWidth="1"/>
    <col min="4" max="4" width="3.75" style="39" customWidth="1"/>
    <col min="5" max="5" width="1" style="39" customWidth="1"/>
    <col min="6" max="6" width="3.75" style="39" customWidth="1"/>
    <col min="7" max="7" width="1" style="39" customWidth="1"/>
    <col min="8" max="8" width="3.75" style="39" customWidth="1"/>
    <col min="9" max="9" width="1" style="39" customWidth="1"/>
    <col min="10" max="10" width="3.75" style="39" customWidth="1"/>
    <col min="11" max="11" width="5.5" style="40" hidden="1" customWidth="1"/>
    <col min="12" max="12" width="31.375" style="39" customWidth="1"/>
    <col min="13" max="16384" width="9" style="39"/>
  </cols>
  <sheetData>
    <row r="1" spans="1:12" ht="19.5" customHeight="1">
      <c r="A1" s="70" t="s">
        <v>34</v>
      </c>
      <c r="L1" s="41"/>
    </row>
    <row r="2" spans="1:12" ht="13.5" customHeight="1">
      <c r="A2" s="611" t="s">
        <v>15</v>
      </c>
      <c r="B2" s="611"/>
      <c r="C2" s="611"/>
      <c r="D2" s="611"/>
      <c r="E2" s="611"/>
      <c r="F2" s="611"/>
      <c r="G2" s="611"/>
      <c r="H2" s="611"/>
      <c r="I2" s="611"/>
      <c r="J2" s="611"/>
      <c r="K2" s="611"/>
      <c r="L2" s="611"/>
    </row>
    <row r="3" spans="1:12" ht="17.25" customHeight="1">
      <c r="A3" s="611"/>
      <c r="B3" s="611"/>
      <c r="C3" s="611"/>
      <c r="D3" s="611"/>
      <c r="E3" s="611"/>
      <c r="F3" s="611"/>
      <c r="G3" s="611"/>
      <c r="H3" s="611"/>
      <c r="I3" s="611"/>
      <c r="J3" s="611"/>
      <c r="K3" s="611"/>
      <c r="L3" s="611"/>
    </row>
    <row r="4" spans="1:12" ht="18" customHeight="1" thickBot="1">
      <c r="L4" s="42" t="s">
        <v>47</v>
      </c>
    </row>
    <row r="5" spans="1:12" s="40" customFormat="1" ht="18" customHeight="1" thickBot="1">
      <c r="A5" s="43" t="s">
        <v>14</v>
      </c>
      <c r="B5" s="44" t="s">
        <v>13</v>
      </c>
      <c r="C5" s="45" t="s">
        <v>12</v>
      </c>
      <c r="D5" s="613" t="s">
        <v>11</v>
      </c>
      <c r="E5" s="613"/>
      <c r="F5" s="613"/>
      <c r="G5" s="613"/>
      <c r="H5" s="613"/>
      <c r="I5" s="613"/>
      <c r="J5" s="614"/>
      <c r="K5" s="46" t="s">
        <v>10</v>
      </c>
      <c r="L5" s="47" t="s">
        <v>9</v>
      </c>
    </row>
    <row r="6" spans="1:12" ht="18" customHeight="1" thickTop="1">
      <c r="A6" s="48"/>
      <c r="B6" s="49"/>
      <c r="C6" s="50"/>
      <c r="D6" s="231"/>
      <c r="E6" s="232" t="s">
        <v>8</v>
      </c>
      <c r="F6" s="233"/>
      <c r="G6" s="232" t="s">
        <v>8</v>
      </c>
      <c r="H6" s="233"/>
      <c r="I6" s="232" t="s">
        <v>8</v>
      </c>
      <c r="J6" s="234"/>
      <c r="K6" s="51"/>
      <c r="L6" s="52"/>
    </row>
    <row r="7" spans="1:12" ht="18" customHeight="1">
      <c r="A7" s="53"/>
      <c r="B7" s="54"/>
      <c r="C7" s="55"/>
      <c r="D7" s="235"/>
      <c r="E7" s="236" t="s">
        <v>8</v>
      </c>
      <c r="F7" s="237"/>
      <c r="G7" s="236" t="s">
        <v>8</v>
      </c>
      <c r="H7" s="237"/>
      <c r="I7" s="236" t="s">
        <v>8</v>
      </c>
      <c r="J7" s="238"/>
      <c r="K7" s="56"/>
      <c r="L7" s="57"/>
    </row>
    <row r="8" spans="1:12" ht="18" customHeight="1">
      <c r="A8" s="53"/>
      <c r="B8" s="54"/>
      <c r="C8" s="55"/>
      <c r="D8" s="235"/>
      <c r="E8" s="236" t="s">
        <v>8</v>
      </c>
      <c r="F8" s="237"/>
      <c r="G8" s="236" t="s">
        <v>8</v>
      </c>
      <c r="H8" s="237"/>
      <c r="I8" s="236" t="s">
        <v>8</v>
      </c>
      <c r="J8" s="238"/>
      <c r="K8" s="56"/>
      <c r="L8" s="57"/>
    </row>
    <row r="9" spans="1:12" ht="18" customHeight="1">
      <c r="A9" s="53"/>
      <c r="B9" s="54"/>
      <c r="C9" s="55"/>
      <c r="D9" s="235"/>
      <c r="E9" s="236" t="s">
        <v>8</v>
      </c>
      <c r="F9" s="237"/>
      <c r="G9" s="236" t="s">
        <v>8</v>
      </c>
      <c r="H9" s="237"/>
      <c r="I9" s="236" t="s">
        <v>8</v>
      </c>
      <c r="J9" s="238"/>
      <c r="K9" s="56"/>
      <c r="L9" s="57"/>
    </row>
    <row r="10" spans="1:12" ht="18" customHeight="1">
      <c r="A10" s="53"/>
      <c r="B10" s="54"/>
      <c r="C10" s="55"/>
      <c r="D10" s="235"/>
      <c r="E10" s="236" t="s">
        <v>8</v>
      </c>
      <c r="F10" s="237"/>
      <c r="G10" s="236" t="s">
        <v>8</v>
      </c>
      <c r="H10" s="237"/>
      <c r="I10" s="236" t="s">
        <v>8</v>
      </c>
      <c r="J10" s="238"/>
      <c r="K10" s="56"/>
      <c r="L10" s="57"/>
    </row>
    <row r="11" spans="1:12" ht="18" customHeight="1">
      <c r="A11" s="53"/>
      <c r="B11" s="54"/>
      <c r="C11" s="55"/>
      <c r="D11" s="235"/>
      <c r="E11" s="236" t="s">
        <v>8</v>
      </c>
      <c r="F11" s="237"/>
      <c r="G11" s="236" t="s">
        <v>8</v>
      </c>
      <c r="H11" s="237"/>
      <c r="I11" s="236" t="s">
        <v>8</v>
      </c>
      <c r="J11" s="238"/>
      <c r="K11" s="56"/>
      <c r="L11" s="57"/>
    </row>
    <row r="12" spans="1:12" ht="18" customHeight="1">
      <c r="A12" s="53"/>
      <c r="B12" s="54"/>
      <c r="C12" s="55"/>
      <c r="D12" s="235"/>
      <c r="E12" s="236" t="s">
        <v>8</v>
      </c>
      <c r="F12" s="237"/>
      <c r="G12" s="236" t="s">
        <v>8</v>
      </c>
      <c r="H12" s="237"/>
      <c r="I12" s="236" t="s">
        <v>8</v>
      </c>
      <c r="J12" s="238"/>
      <c r="K12" s="56"/>
      <c r="L12" s="57"/>
    </row>
    <row r="13" spans="1:12" ht="18" customHeight="1">
      <c r="A13" s="53"/>
      <c r="B13" s="54"/>
      <c r="C13" s="55"/>
      <c r="D13" s="235"/>
      <c r="E13" s="236" t="s">
        <v>8</v>
      </c>
      <c r="F13" s="237"/>
      <c r="G13" s="236" t="s">
        <v>8</v>
      </c>
      <c r="H13" s="237"/>
      <c r="I13" s="236" t="s">
        <v>8</v>
      </c>
      <c r="J13" s="238"/>
      <c r="K13" s="56" t="s">
        <v>7</v>
      </c>
      <c r="L13" s="57" t="s">
        <v>7</v>
      </c>
    </row>
    <row r="14" spans="1:12" ht="18" customHeight="1">
      <c r="A14" s="53"/>
      <c r="B14" s="54"/>
      <c r="C14" s="55"/>
      <c r="D14" s="235"/>
      <c r="E14" s="236" t="s">
        <v>8</v>
      </c>
      <c r="F14" s="237"/>
      <c r="G14" s="236" t="s">
        <v>8</v>
      </c>
      <c r="H14" s="237"/>
      <c r="I14" s="236" t="s">
        <v>8</v>
      </c>
      <c r="J14" s="238"/>
      <c r="K14" s="56" t="s">
        <v>7</v>
      </c>
      <c r="L14" s="57" t="s">
        <v>7</v>
      </c>
    </row>
    <row r="15" spans="1:12" ht="18" customHeight="1">
      <c r="A15" s="53"/>
      <c r="B15" s="54"/>
      <c r="C15" s="55"/>
      <c r="D15" s="235"/>
      <c r="E15" s="236" t="s">
        <v>8</v>
      </c>
      <c r="F15" s="237"/>
      <c r="G15" s="236" t="s">
        <v>8</v>
      </c>
      <c r="H15" s="237"/>
      <c r="I15" s="236" t="s">
        <v>8</v>
      </c>
      <c r="J15" s="238"/>
      <c r="K15" s="56" t="s">
        <v>7</v>
      </c>
      <c r="L15" s="57" t="s">
        <v>7</v>
      </c>
    </row>
    <row r="16" spans="1:12" ht="18" customHeight="1">
      <c r="A16" s="53"/>
      <c r="B16" s="54"/>
      <c r="C16" s="55"/>
      <c r="D16" s="235"/>
      <c r="E16" s="236" t="s">
        <v>8</v>
      </c>
      <c r="F16" s="237"/>
      <c r="G16" s="236" t="s">
        <v>8</v>
      </c>
      <c r="H16" s="237"/>
      <c r="I16" s="236" t="s">
        <v>8</v>
      </c>
      <c r="J16" s="238"/>
      <c r="K16" s="56" t="s">
        <v>7</v>
      </c>
      <c r="L16" s="57"/>
    </row>
    <row r="17" spans="1:12" ht="18" customHeight="1">
      <c r="A17" s="53"/>
      <c r="B17" s="54"/>
      <c r="C17" s="55"/>
      <c r="D17" s="235"/>
      <c r="E17" s="236" t="s">
        <v>8</v>
      </c>
      <c r="F17" s="237"/>
      <c r="G17" s="236" t="s">
        <v>8</v>
      </c>
      <c r="H17" s="237"/>
      <c r="I17" s="236" t="s">
        <v>8</v>
      </c>
      <c r="J17" s="238"/>
      <c r="K17" s="56" t="s">
        <v>7</v>
      </c>
      <c r="L17" s="57"/>
    </row>
    <row r="18" spans="1:12" ht="18" customHeight="1">
      <c r="A18" s="53"/>
      <c r="B18" s="54"/>
      <c r="C18" s="55"/>
      <c r="D18" s="235"/>
      <c r="E18" s="236" t="s">
        <v>8</v>
      </c>
      <c r="F18" s="237"/>
      <c r="G18" s="236" t="s">
        <v>8</v>
      </c>
      <c r="H18" s="237"/>
      <c r="I18" s="236" t="s">
        <v>8</v>
      </c>
      <c r="J18" s="238"/>
      <c r="K18" s="56" t="s">
        <v>7</v>
      </c>
      <c r="L18" s="57"/>
    </row>
    <row r="19" spans="1:12" ht="18" customHeight="1">
      <c r="A19" s="53"/>
      <c r="B19" s="54"/>
      <c r="C19" s="55"/>
      <c r="D19" s="235"/>
      <c r="E19" s="236" t="s">
        <v>8</v>
      </c>
      <c r="F19" s="237"/>
      <c r="G19" s="236" t="s">
        <v>8</v>
      </c>
      <c r="H19" s="237"/>
      <c r="I19" s="236" t="s">
        <v>8</v>
      </c>
      <c r="J19" s="238"/>
      <c r="K19" s="56" t="s">
        <v>7</v>
      </c>
      <c r="L19" s="57" t="s">
        <v>7</v>
      </c>
    </row>
    <row r="20" spans="1:12" ht="18" customHeight="1">
      <c r="A20" s="53"/>
      <c r="B20" s="54"/>
      <c r="C20" s="55"/>
      <c r="D20" s="235"/>
      <c r="E20" s="236" t="s">
        <v>8</v>
      </c>
      <c r="F20" s="237"/>
      <c r="G20" s="236" t="s">
        <v>8</v>
      </c>
      <c r="H20" s="237"/>
      <c r="I20" s="236" t="s">
        <v>8</v>
      </c>
      <c r="J20" s="238"/>
      <c r="K20" s="56" t="s">
        <v>7</v>
      </c>
      <c r="L20" s="57" t="s">
        <v>7</v>
      </c>
    </row>
    <row r="21" spans="1:12" ht="18" customHeight="1">
      <c r="A21" s="53"/>
      <c r="B21" s="54"/>
      <c r="C21" s="55"/>
      <c r="D21" s="235"/>
      <c r="E21" s="236" t="s">
        <v>8</v>
      </c>
      <c r="F21" s="237"/>
      <c r="G21" s="236" t="s">
        <v>8</v>
      </c>
      <c r="H21" s="237"/>
      <c r="I21" s="236" t="s">
        <v>8</v>
      </c>
      <c r="J21" s="238"/>
      <c r="K21" s="56" t="s">
        <v>7</v>
      </c>
      <c r="L21" s="57"/>
    </row>
    <row r="22" spans="1:12" ht="18" customHeight="1" thickBot="1">
      <c r="A22" s="58"/>
      <c r="B22" s="59"/>
      <c r="C22" s="60"/>
      <c r="D22" s="239"/>
      <c r="E22" s="240" t="s">
        <v>8</v>
      </c>
      <c r="F22" s="241"/>
      <c r="G22" s="240" t="s">
        <v>8</v>
      </c>
      <c r="H22" s="241"/>
      <c r="I22" s="240" t="s">
        <v>8</v>
      </c>
      <c r="J22" s="242"/>
      <c r="K22" s="61" t="s">
        <v>7</v>
      </c>
      <c r="L22" s="62" t="s">
        <v>7</v>
      </c>
    </row>
    <row r="23" spans="1:12" ht="18" customHeight="1">
      <c r="A23" s="63"/>
      <c r="B23" s="63"/>
      <c r="C23" s="63"/>
      <c r="D23" s="64"/>
      <c r="E23" s="65"/>
      <c r="F23" s="65"/>
      <c r="G23" s="65"/>
      <c r="H23" s="65"/>
      <c r="I23" s="65"/>
      <c r="J23" s="65"/>
      <c r="K23" s="66"/>
      <c r="L23" s="63"/>
    </row>
    <row r="24" spans="1:12" ht="18" customHeight="1">
      <c r="A24" s="615" t="s">
        <v>549</v>
      </c>
      <c r="B24" s="616"/>
      <c r="C24" s="616"/>
      <c r="D24" s="616"/>
      <c r="E24" s="616"/>
      <c r="F24" s="616"/>
      <c r="G24" s="616"/>
      <c r="H24" s="616"/>
      <c r="I24" s="616"/>
      <c r="J24" s="616"/>
      <c r="K24" s="616"/>
      <c r="L24" s="616"/>
    </row>
    <row r="25" spans="1:12" ht="18" customHeight="1">
      <c r="A25" s="616"/>
      <c r="B25" s="616"/>
      <c r="C25" s="616"/>
      <c r="D25" s="616"/>
      <c r="E25" s="616"/>
      <c r="F25" s="616"/>
      <c r="G25" s="616"/>
      <c r="H25" s="616"/>
      <c r="I25" s="616"/>
      <c r="J25" s="616"/>
      <c r="K25" s="616"/>
      <c r="L25" s="616"/>
    </row>
    <row r="26" spans="1:12" ht="18" customHeight="1">
      <c r="A26" s="616"/>
      <c r="B26" s="616"/>
      <c r="C26" s="616"/>
      <c r="D26" s="616"/>
      <c r="E26" s="616"/>
      <c r="F26" s="616"/>
      <c r="G26" s="616"/>
      <c r="H26" s="616"/>
      <c r="I26" s="616"/>
      <c r="J26" s="616"/>
      <c r="K26" s="616"/>
      <c r="L26" s="616"/>
    </row>
    <row r="27" spans="1:12" ht="18" customHeight="1">
      <c r="A27" s="616"/>
      <c r="B27" s="616"/>
      <c r="C27" s="616"/>
      <c r="D27" s="616"/>
      <c r="E27" s="616"/>
      <c r="F27" s="616"/>
      <c r="G27" s="616"/>
      <c r="H27" s="616"/>
      <c r="I27" s="616"/>
      <c r="J27" s="616"/>
      <c r="K27" s="616"/>
      <c r="L27" s="616"/>
    </row>
    <row r="28" spans="1:12" ht="18" customHeight="1">
      <c r="D28" s="41"/>
      <c r="E28" s="67"/>
      <c r="F28" s="67"/>
      <c r="G28" s="67"/>
      <c r="H28" s="67"/>
      <c r="I28" s="67"/>
      <c r="J28" s="67"/>
    </row>
    <row r="29" spans="1:12" ht="18" customHeight="1">
      <c r="A29" s="617"/>
      <c r="B29" s="617"/>
      <c r="C29" s="617"/>
      <c r="D29" s="617"/>
      <c r="E29" s="617"/>
      <c r="F29" s="617"/>
      <c r="G29" s="617"/>
      <c r="H29" s="617"/>
      <c r="I29" s="617"/>
      <c r="J29" s="617"/>
      <c r="K29" s="617"/>
      <c r="L29" s="617"/>
    </row>
    <row r="30" spans="1:12" ht="21.75" customHeight="1">
      <c r="B30" s="69" t="s">
        <v>6</v>
      </c>
      <c r="C30" s="618"/>
      <c r="D30" s="618"/>
      <c r="E30" s="618"/>
      <c r="F30" s="618"/>
      <c r="G30" s="618"/>
      <c r="H30" s="618"/>
      <c r="I30" s="618"/>
      <c r="J30" s="618"/>
      <c r="K30" s="618"/>
      <c r="L30" s="68"/>
    </row>
    <row r="31" spans="1:12" ht="21.75" customHeight="1">
      <c r="B31" s="69" t="s">
        <v>550</v>
      </c>
      <c r="C31" s="618"/>
      <c r="D31" s="618"/>
      <c r="E31" s="618"/>
      <c r="F31" s="618"/>
      <c r="G31" s="618"/>
      <c r="H31" s="618"/>
      <c r="I31" s="618"/>
      <c r="J31" s="618"/>
      <c r="K31" s="618"/>
      <c r="L31" s="68"/>
    </row>
    <row r="32" spans="1:12" ht="21.75" customHeight="1">
      <c r="B32" s="69" t="s">
        <v>80</v>
      </c>
      <c r="C32" s="612"/>
      <c r="D32" s="612"/>
      <c r="E32" s="612"/>
      <c r="F32" s="612"/>
      <c r="G32" s="612"/>
      <c r="H32" s="612"/>
      <c r="I32" s="612"/>
      <c r="J32" s="612"/>
      <c r="K32" s="612"/>
      <c r="L32" s="68"/>
    </row>
    <row r="41" spans="4:11" hidden="1"/>
    <row r="42" spans="4:11" hidden="1"/>
    <row r="43" spans="4:11" hidden="1"/>
    <row r="44" spans="4:11" hidden="1"/>
    <row r="45" spans="4:11" hidden="1">
      <c r="D45" s="39" t="s">
        <v>5</v>
      </c>
      <c r="F45" s="39">
        <v>1</v>
      </c>
      <c r="H45" s="39">
        <v>1</v>
      </c>
      <c r="J45" s="39">
        <v>1</v>
      </c>
      <c r="K45" s="40" t="s">
        <v>4</v>
      </c>
    </row>
    <row r="46" spans="4:11" hidden="1">
      <c r="D46" s="39" t="s">
        <v>3</v>
      </c>
      <c r="F46" s="39">
        <v>2</v>
      </c>
      <c r="H46" s="39">
        <v>2</v>
      </c>
      <c r="J46" s="39">
        <v>2</v>
      </c>
      <c r="K46" s="40" t="s">
        <v>2</v>
      </c>
    </row>
    <row r="47" spans="4:11" hidden="1">
      <c r="D47" s="39" t="s">
        <v>1</v>
      </c>
      <c r="F47" s="39">
        <v>3</v>
      </c>
      <c r="H47" s="39">
        <v>3</v>
      </c>
      <c r="J47" s="39">
        <v>3</v>
      </c>
    </row>
    <row r="48" spans="4:11" hidden="1">
      <c r="D48" s="39" t="s">
        <v>0</v>
      </c>
      <c r="F48" s="39">
        <v>4</v>
      </c>
      <c r="H48" s="39">
        <v>4</v>
      </c>
      <c r="J48" s="39">
        <v>4</v>
      </c>
    </row>
    <row r="49" spans="6:10" hidden="1">
      <c r="F49" s="39">
        <v>5</v>
      </c>
      <c r="H49" s="39">
        <v>5</v>
      </c>
      <c r="J49" s="39">
        <v>5</v>
      </c>
    </row>
    <row r="50" spans="6:10" hidden="1">
      <c r="F50" s="39">
        <v>6</v>
      </c>
      <c r="H50" s="39">
        <v>6</v>
      </c>
      <c r="J50" s="39">
        <v>6</v>
      </c>
    </row>
    <row r="51" spans="6:10" hidden="1">
      <c r="F51" s="39">
        <v>7</v>
      </c>
      <c r="H51" s="39">
        <v>7</v>
      </c>
      <c r="J51" s="39">
        <v>7</v>
      </c>
    </row>
    <row r="52" spans="6:10" hidden="1">
      <c r="F52" s="39">
        <v>8</v>
      </c>
      <c r="H52" s="39">
        <v>8</v>
      </c>
      <c r="J52" s="39">
        <v>8</v>
      </c>
    </row>
    <row r="53" spans="6:10" hidden="1">
      <c r="F53" s="39">
        <v>9</v>
      </c>
      <c r="H53" s="39">
        <v>9</v>
      </c>
      <c r="J53" s="39">
        <v>9</v>
      </c>
    </row>
    <row r="54" spans="6:10" hidden="1">
      <c r="F54" s="39">
        <v>10</v>
      </c>
      <c r="H54" s="39">
        <v>10</v>
      </c>
      <c r="J54" s="39">
        <v>10</v>
      </c>
    </row>
    <row r="55" spans="6:10" hidden="1">
      <c r="F55" s="39">
        <v>11</v>
      </c>
      <c r="H55" s="39">
        <v>11</v>
      </c>
      <c r="J55" s="39">
        <v>11</v>
      </c>
    </row>
    <row r="56" spans="6:10" hidden="1">
      <c r="F56" s="39">
        <v>12</v>
      </c>
      <c r="H56" s="39">
        <v>12</v>
      </c>
      <c r="J56" s="39">
        <v>12</v>
      </c>
    </row>
    <row r="57" spans="6:10" hidden="1">
      <c r="F57" s="39">
        <v>13</v>
      </c>
      <c r="J57" s="39">
        <v>13</v>
      </c>
    </row>
    <row r="58" spans="6:10" hidden="1">
      <c r="F58" s="39">
        <v>14</v>
      </c>
      <c r="J58" s="39">
        <v>14</v>
      </c>
    </row>
    <row r="59" spans="6:10" hidden="1">
      <c r="F59" s="39">
        <v>15</v>
      </c>
      <c r="J59" s="39">
        <v>15</v>
      </c>
    </row>
    <row r="60" spans="6:10" hidden="1">
      <c r="F60" s="39">
        <v>16</v>
      </c>
      <c r="J60" s="39">
        <v>16</v>
      </c>
    </row>
    <row r="61" spans="6:10" hidden="1">
      <c r="F61" s="39">
        <v>17</v>
      </c>
      <c r="J61" s="39">
        <v>17</v>
      </c>
    </row>
    <row r="62" spans="6:10" hidden="1">
      <c r="F62" s="39">
        <v>18</v>
      </c>
      <c r="J62" s="39">
        <v>18</v>
      </c>
    </row>
    <row r="63" spans="6:10" hidden="1">
      <c r="F63" s="39">
        <v>19</v>
      </c>
      <c r="J63" s="39">
        <v>19</v>
      </c>
    </row>
    <row r="64" spans="6:10" hidden="1">
      <c r="F64" s="39">
        <v>20</v>
      </c>
      <c r="J64" s="39">
        <v>20</v>
      </c>
    </row>
    <row r="65" spans="6:10" hidden="1">
      <c r="F65" s="39">
        <v>21</v>
      </c>
      <c r="J65" s="39">
        <v>21</v>
      </c>
    </row>
    <row r="66" spans="6:10" hidden="1">
      <c r="F66" s="39">
        <v>22</v>
      </c>
      <c r="J66" s="39">
        <v>22</v>
      </c>
    </row>
    <row r="67" spans="6:10" hidden="1">
      <c r="F67" s="39">
        <v>23</v>
      </c>
      <c r="J67" s="39">
        <v>23</v>
      </c>
    </row>
    <row r="68" spans="6:10" hidden="1">
      <c r="F68" s="39">
        <v>24</v>
      </c>
      <c r="J68" s="39">
        <v>24</v>
      </c>
    </row>
    <row r="69" spans="6:10" hidden="1">
      <c r="F69" s="39">
        <v>25</v>
      </c>
      <c r="J69" s="39">
        <v>25</v>
      </c>
    </row>
    <row r="70" spans="6:10" hidden="1">
      <c r="F70" s="39">
        <v>26</v>
      </c>
      <c r="J70" s="39">
        <v>26</v>
      </c>
    </row>
    <row r="71" spans="6:10" hidden="1">
      <c r="F71" s="39">
        <v>27</v>
      </c>
      <c r="J71" s="39">
        <v>27</v>
      </c>
    </row>
    <row r="72" spans="6:10" hidden="1">
      <c r="F72" s="39">
        <v>28</v>
      </c>
      <c r="J72" s="39">
        <v>28</v>
      </c>
    </row>
    <row r="73" spans="6:10" hidden="1">
      <c r="F73" s="39">
        <v>29</v>
      </c>
      <c r="J73" s="39">
        <v>29</v>
      </c>
    </row>
    <row r="74" spans="6:10" hidden="1">
      <c r="F74" s="39">
        <v>30</v>
      </c>
      <c r="J74" s="39">
        <v>30</v>
      </c>
    </row>
    <row r="75" spans="6:10" hidden="1">
      <c r="F75" s="39">
        <v>31</v>
      </c>
      <c r="J75" s="39">
        <v>31</v>
      </c>
    </row>
    <row r="76" spans="6:10" hidden="1">
      <c r="F76" s="39">
        <v>32</v>
      </c>
    </row>
    <row r="77" spans="6:10" hidden="1">
      <c r="F77" s="39">
        <v>33</v>
      </c>
    </row>
    <row r="78" spans="6:10" hidden="1">
      <c r="F78" s="39">
        <v>34</v>
      </c>
    </row>
    <row r="79" spans="6:10" hidden="1">
      <c r="F79" s="39">
        <v>35</v>
      </c>
    </row>
    <row r="80" spans="6:10" hidden="1">
      <c r="F80" s="39">
        <v>36</v>
      </c>
    </row>
    <row r="81" spans="6:6" hidden="1">
      <c r="F81" s="39">
        <v>37</v>
      </c>
    </row>
    <row r="82" spans="6:6" hidden="1">
      <c r="F82" s="39">
        <v>38</v>
      </c>
    </row>
    <row r="83" spans="6:6" hidden="1">
      <c r="F83" s="39">
        <v>39</v>
      </c>
    </row>
    <row r="84" spans="6:6" hidden="1">
      <c r="F84" s="39">
        <v>40</v>
      </c>
    </row>
    <row r="85" spans="6:6" hidden="1">
      <c r="F85" s="39">
        <v>41</v>
      </c>
    </row>
    <row r="86" spans="6:6" hidden="1">
      <c r="F86" s="39">
        <v>42</v>
      </c>
    </row>
    <row r="87" spans="6:6" hidden="1">
      <c r="F87" s="39">
        <v>43</v>
      </c>
    </row>
    <row r="88" spans="6:6" hidden="1">
      <c r="F88" s="39">
        <v>44</v>
      </c>
    </row>
    <row r="89" spans="6:6" hidden="1">
      <c r="F89" s="39">
        <v>45</v>
      </c>
    </row>
    <row r="90" spans="6:6" hidden="1">
      <c r="F90" s="39">
        <v>46</v>
      </c>
    </row>
    <row r="91" spans="6:6" hidden="1">
      <c r="F91" s="39">
        <v>47</v>
      </c>
    </row>
    <row r="92" spans="6:6" hidden="1">
      <c r="F92" s="39">
        <v>48</v>
      </c>
    </row>
    <row r="93" spans="6:6" hidden="1">
      <c r="F93" s="39">
        <v>49</v>
      </c>
    </row>
    <row r="94" spans="6:6" hidden="1">
      <c r="F94" s="39">
        <v>50</v>
      </c>
    </row>
    <row r="95" spans="6:6" hidden="1">
      <c r="F95" s="39">
        <v>51</v>
      </c>
    </row>
    <row r="96" spans="6:6" hidden="1">
      <c r="F96" s="39">
        <v>52</v>
      </c>
    </row>
    <row r="97" spans="6:6" hidden="1">
      <c r="F97" s="39">
        <v>53</v>
      </c>
    </row>
    <row r="98" spans="6:6" hidden="1">
      <c r="F98" s="39">
        <v>54</v>
      </c>
    </row>
    <row r="99" spans="6:6" hidden="1">
      <c r="F99" s="39">
        <v>55</v>
      </c>
    </row>
    <row r="100" spans="6:6" hidden="1">
      <c r="F100" s="39">
        <v>56</v>
      </c>
    </row>
    <row r="101" spans="6:6" hidden="1">
      <c r="F101" s="39">
        <v>57</v>
      </c>
    </row>
    <row r="102" spans="6:6" hidden="1">
      <c r="F102" s="39">
        <v>58</v>
      </c>
    </row>
    <row r="103" spans="6:6" hidden="1">
      <c r="F103" s="39">
        <v>59</v>
      </c>
    </row>
    <row r="104" spans="6:6" hidden="1">
      <c r="F104" s="39">
        <v>60</v>
      </c>
    </row>
    <row r="105" spans="6:6" hidden="1">
      <c r="F105" s="39">
        <v>61</v>
      </c>
    </row>
    <row r="106" spans="6:6" hidden="1">
      <c r="F106" s="39">
        <v>62</v>
      </c>
    </row>
    <row r="107" spans="6:6" hidden="1">
      <c r="F107" s="39">
        <v>63</v>
      </c>
    </row>
    <row r="108" spans="6:6" hidden="1">
      <c r="F108" s="39">
        <v>64</v>
      </c>
    </row>
    <row r="109" spans="6:6" hidden="1"/>
    <row r="110" spans="6:6" hidden="1"/>
  </sheetData>
  <sheetProtection selectLockedCells="1"/>
  <protectedRanges>
    <protectedRange sqref="L4" name="範囲1"/>
    <protectedRange sqref="C32:H32" name="範囲2_1"/>
    <protectedRange sqref="C30:K30" name="範囲2_1_1"/>
    <protectedRange sqref="C31:K31" name="範囲2_2"/>
  </protectedRanges>
  <mergeCells count="7">
    <mergeCell ref="A2:L3"/>
    <mergeCell ref="C32:K32"/>
    <mergeCell ref="D5:J5"/>
    <mergeCell ref="A24:L27"/>
    <mergeCell ref="A29:L29"/>
    <mergeCell ref="C30:K30"/>
    <mergeCell ref="C31:K31"/>
  </mergeCells>
  <phoneticPr fontId="2"/>
  <dataValidations count="5">
    <dataValidation type="list" allowBlank="1" showInputMessage="1" showErrorMessage="1" sqref="D6:D22">
      <formula1>$D$45:$D$49</formula1>
    </dataValidation>
    <dataValidation type="list" allowBlank="1" showInputMessage="1" showErrorMessage="1" sqref="F6:F22">
      <formula1>$F$45:$F$109</formula1>
    </dataValidation>
    <dataValidation type="list" allowBlank="1" showInputMessage="1" showErrorMessage="1" sqref="H6:H22">
      <formula1>$H$45:$H$57</formula1>
    </dataValidation>
    <dataValidation type="list" allowBlank="1" showInputMessage="1" showErrorMessage="1" sqref="J6:J22">
      <formula1>$J$45:$J$76</formula1>
    </dataValidation>
    <dataValidation type="list" allowBlank="1" showInputMessage="1" showErrorMessage="1" sqref="K6:K22">
      <formula1>$K$45:$K$47</formula1>
    </dataValidation>
  </dataValidations>
  <pageMargins left="0.70866141732283472" right="0.70866141732283472" top="0.74803149606299213" bottom="0.74803149606299213" header="0.31496062992125984" footer="0.31496062992125984"/>
  <pageSetup paperSize="9" orientation="portrait" horizontalDpi="1200" verticalDpi="1200"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sheetPr>
  <dimension ref="A1:L68"/>
  <sheetViews>
    <sheetView view="pageBreakPreview" zoomScaleNormal="100" zoomScaleSheetLayoutView="100" zoomScalePageLayoutView="55" workbookViewId="0">
      <selection activeCell="O34" sqref="O34"/>
    </sheetView>
  </sheetViews>
  <sheetFormatPr defaultRowHeight="13.5"/>
  <cols>
    <col min="1" max="1" width="3" customWidth="1"/>
    <col min="2" max="2" width="7.625" style="575" customWidth="1"/>
    <col min="3" max="3" width="15.25" customWidth="1"/>
    <col min="4" max="4" width="16.875" customWidth="1"/>
    <col min="5" max="5" width="8" customWidth="1"/>
    <col min="6" max="6" width="5.375" customWidth="1"/>
    <col min="7" max="10" width="7.875" customWidth="1"/>
    <col min="11" max="11" width="14.125" customWidth="1"/>
    <col min="12" max="12" width="9" style="340"/>
  </cols>
  <sheetData>
    <row r="1" spans="1:11" ht="14.25">
      <c r="A1" s="103" t="s">
        <v>171</v>
      </c>
    </row>
    <row r="2" spans="1:11" s="340" customFormat="1" ht="18.75">
      <c r="A2" s="1184" t="s">
        <v>517</v>
      </c>
      <c r="B2" s="1184"/>
      <c r="C2" s="1184"/>
      <c r="D2" s="1184"/>
      <c r="E2" s="1184"/>
      <c r="F2" s="1184"/>
      <c r="G2" s="1184"/>
      <c r="H2" s="1184"/>
      <c r="I2" s="1184"/>
      <c r="J2" s="1184"/>
      <c r="K2" s="1184"/>
    </row>
    <row r="4" spans="1:11" s="340" customFormat="1" ht="21.75" customHeight="1">
      <c r="A4" s="1185" t="s">
        <v>518</v>
      </c>
      <c r="B4" s="1185"/>
      <c r="C4" s="1185"/>
      <c r="D4" s="1185"/>
      <c r="E4"/>
      <c r="F4"/>
      <c r="G4"/>
      <c r="H4"/>
      <c r="I4"/>
      <c r="J4"/>
      <c r="K4"/>
    </row>
    <row r="5" spans="1:11" s="340" customFormat="1">
      <c r="A5" s="1186" t="s">
        <v>519</v>
      </c>
      <c r="B5" s="1187"/>
      <c r="C5" s="1187"/>
      <c r="D5" s="1187"/>
      <c r="E5" s="1187"/>
      <c r="F5" s="1187"/>
      <c r="G5" s="1187"/>
      <c r="H5" s="1187"/>
      <c r="I5" s="1187"/>
      <c r="J5" s="1187"/>
      <c r="K5" s="1188"/>
    </row>
    <row r="6" spans="1:11" s="340" customFormat="1">
      <c r="A6" s="1189"/>
      <c r="B6" s="1190"/>
      <c r="C6" s="1190"/>
      <c r="D6" s="1190"/>
      <c r="E6" s="1190"/>
      <c r="F6" s="1190"/>
      <c r="G6" s="1190"/>
      <c r="H6" s="1190"/>
      <c r="I6" s="1190"/>
      <c r="J6" s="1190"/>
      <c r="K6" s="1191"/>
    </row>
    <row r="7" spans="1:11" s="340" customFormat="1">
      <c r="A7" s="1189"/>
      <c r="B7" s="1190"/>
      <c r="C7" s="1190"/>
      <c r="D7" s="1190"/>
      <c r="E7" s="1190"/>
      <c r="F7" s="1190"/>
      <c r="G7" s="1190"/>
      <c r="H7" s="1190"/>
      <c r="I7" s="1190"/>
      <c r="J7" s="1190"/>
      <c r="K7" s="1191"/>
    </row>
    <row r="8" spans="1:11" s="340" customFormat="1">
      <c r="A8" s="1189"/>
      <c r="B8" s="1190"/>
      <c r="C8" s="1190"/>
      <c r="D8" s="1190"/>
      <c r="E8" s="1190"/>
      <c r="F8" s="1190"/>
      <c r="G8" s="1190"/>
      <c r="H8" s="1190"/>
      <c r="I8" s="1190"/>
      <c r="J8" s="1190"/>
      <c r="K8" s="1191"/>
    </row>
    <row r="9" spans="1:11" s="340" customFormat="1">
      <c r="A9" s="1189"/>
      <c r="B9" s="1190"/>
      <c r="C9" s="1190"/>
      <c r="D9" s="1190"/>
      <c r="E9" s="1190"/>
      <c r="F9" s="1190"/>
      <c r="G9" s="1190"/>
      <c r="H9" s="1190"/>
      <c r="I9" s="1190"/>
      <c r="J9" s="1190"/>
      <c r="K9" s="1191"/>
    </row>
    <row r="10" spans="1:11" s="340" customFormat="1">
      <c r="A10" s="1189"/>
      <c r="B10" s="1190"/>
      <c r="C10" s="1190"/>
      <c r="D10" s="1190"/>
      <c r="E10" s="1190"/>
      <c r="F10" s="1190"/>
      <c r="G10" s="1190"/>
      <c r="H10" s="1190"/>
      <c r="I10" s="1190"/>
      <c r="J10" s="1190"/>
      <c r="K10" s="1191"/>
    </row>
    <row r="11" spans="1:11" s="340" customFormat="1">
      <c r="A11" s="1189"/>
      <c r="B11" s="1190"/>
      <c r="C11" s="1190"/>
      <c r="D11" s="1190"/>
      <c r="E11" s="1190"/>
      <c r="F11" s="1190"/>
      <c r="G11" s="1190"/>
      <c r="H11" s="1190"/>
      <c r="I11" s="1190"/>
      <c r="J11" s="1190"/>
      <c r="K11" s="1191"/>
    </row>
    <row r="12" spans="1:11" s="340" customFormat="1">
      <c r="A12" s="1189"/>
      <c r="B12" s="1190"/>
      <c r="C12" s="1190"/>
      <c r="D12" s="1190"/>
      <c r="E12" s="1190"/>
      <c r="F12" s="1190"/>
      <c r="G12" s="1190"/>
      <c r="H12" s="1190"/>
      <c r="I12" s="1190"/>
      <c r="J12" s="1190"/>
      <c r="K12" s="1191"/>
    </row>
    <row r="13" spans="1:11" s="340" customFormat="1">
      <c r="A13" s="1189"/>
      <c r="B13" s="1190"/>
      <c r="C13" s="1190"/>
      <c r="D13" s="1190"/>
      <c r="E13" s="1190"/>
      <c r="F13" s="1190"/>
      <c r="G13" s="1190"/>
      <c r="H13" s="1190"/>
      <c r="I13" s="1190"/>
      <c r="J13" s="1190"/>
      <c r="K13" s="1191"/>
    </row>
    <row r="14" spans="1:11" s="340" customFormat="1">
      <c r="A14" s="1189"/>
      <c r="B14" s="1190"/>
      <c r="C14" s="1190"/>
      <c r="D14" s="1190"/>
      <c r="E14" s="1190"/>
      <c r="F14" s="1190"/>
      <c r="G14" s="1190"/>
      <c r="H14" s="1190"/>
      <c r="I14" s="1190"/>
      <c r="J14" s="1190"/>
      <c r="K14" s="1191"/>
    </row>
    <row r="15" spans="1:11" s="340" customFormat="1">
      <c r="A15" s="1189"/>
      <c r="B15" s="1190"/>
      <c r="C15" s="1190"/>
      <c r="D15" s="1190"/>
      <c r="E15" s="1190"/>
      <c r="F15" s="1190"/>
      <c r="G15" s="1190"/>
      <c r="H15" s="1190"/>
      <c r="I15" s="1190"/>
      <c r="J15" s="1190"/>
      <c r="K15" s="1191"/>
    </row>
    <row r="16" spans="1:11" s="340" customFormat="1">
      <c r="A16" s="1189"/>
      <c r="B16" s="1190"/>
      <c r="C16" s="1190"/>
      <c r="D16" s="1190"/>
      <c r="E16" s="1190"/>
      <c r="F16" s="1190"/>
      <c r="G16" s="1190"/>
      <c r="H16" s="1190"/>
      <c r="I16" s="1190"/>
      <c r="J16" s="1190"/>
      <c r="K16" s="1191"/>
    </row>
    <row r="17" spans="1:11" s="340" customFormat="1">
      <c r="A17" s="1189"/>
      <c r="B17" s="1190"/>
      <c r="C17" s="1190"/>
      <c r="D17" s="1190"/>
      <c r="E17" s="1190"/>
      <c r="F17" s="1190"/>
      <c r="G17" s="1190"/>
      <c r="H17" s="1190"/>
      <c r="I17" s="1190"/>
      <c r="J17" s="1190"/>
      <c r="K17" s="1191"/>
    </row>
    <row r="18" spans="1:11" s="340" customFormat="1">
      <c r="A18" s="1189"/>
      <c r="B18" s="1190"/>
      <c r="C18" s="1190"/>
      <c r="D18" s="1190"/>
      <c r="E18" s="1190"/>
      <c r="F18" s="1190"/>
      <c r="G18" s="1190"/>
      <c r="H18" s="1190"/>
      <c r="I18" s="1190"/>
      <c r="J18" s="1190"/>
      <c r="K18" s="1191"/>
    </row>
    <row r="19" spans="1:11" s="340" customFormat="1">
      <c r="A19" s="1189"/>
      <c r="B19" s="1190"/>
      <c r="C19" s="1190"/>
      <c r="D19" s="1190"/>
      <c r="E19" s="1190"/>
      <c r="F19" s="1190"/>
      <c r="G19" s="1190"/>
      <c r="H19" s="1190"/>
      <c r="I19" s="1190"/>
      <c r="J19" s="1190"/>
      <c r="K19" s="1191"/>
    </row>
    <row r="20" spans="1:11" s="340" customFormat="1">
      <c r="A20" s="1189"/>
      <c r="B20" s="1190"/>
      <c r="C20" s="1190"/>
      <c r="D20" s="1190"/>
      <c r="E20" s="1190"/>
      <c r="F20" s="1190"/>
      <c r="G20" s="1190"/>
      <c r="H20" s="1190"/>
      <c r="I20" s="1190"/>
      <c r="J20" s="1190"/>
      <c r="K20" s="1191"/>
    </row>
    <row r="21" spans="1:11" s="340" customFormat="1">
      <c r="A21" s="1189"/>
      <c r="B21" s="1190"/>
      <c r="C21" s="1190"/>
      <c r="D21" s="1190"/>
      <c r="E21" s="1190"/>
      <c r="F21" s="1190"/>
      <c r="G21" s="1190"/>
      <c r="H21" s="1190"/>
      <c r="I21" s="1190"/>
      <c r="J21" s="1190"/>
      <c r="K21" s="1191"/>
    </row>
    <row r="22" spans="1:11" s="340" customFormat="1">
      <c r="A22" s="1189"/>
      <c r="B22" s="1190"/>
      <c r="C22" s="1190"/>
      <c r="D22" s="1190"/>
      <c r="E22" s="1190"/>
      <c r="F22" s="1190"/>
      <c r="G22" s="1190"/>
      <c r="H22" s="1190"/>
      <c r="I22" s="1190"/>
      <c r="J22" s="1190"/>
      <c r="K22" s="1191"/>
    </row>
    <row r="23" spans="1:11" s="340" customFormat="1">
      <c r="A23" s="1189"/>
      <c r="B23" s="1190"/>
      <c r="C23" s="1190"/>
      <c r="D23" s="1190"/>
      <c r="E23" s="1190"/>
      <c r="F23" s="1190"/>
      <c r="G23" s="1190"/>
      <c r="H23" s="1190"/>
      <c r="I23" s="1190"/>
      <c r="J23" s="1190"/>
      <c r="K23" s="1191"/>
    </row>
    <row r="24" spans="1:11" s="340" customFormat="1">
      <c r="A24" s="1189"/>
      <c r="B24" s="1190"/>
      <c r="C24" s="1190"/>
      <c r="D24" s="1190"/>
      <c r="E24" s="1190"/>
      <c r="F24" s="1190"/>
      <c r="G24" s="1190"/>
      <c r="H24" s="1190"/>
      <c r="I24" s="1190"/>
      <c r="J24" s="1190"/>
      <c r="K24" s="1191"/>
    </row>
    <row r="25" spans="1:11" s="340" customFormat="1">
      <c r="A25" s="1192"/>
      <c r="B25" s="1193"/>
      <c r="C25" s="1193"/>
      <c r="D25" s="1193"/>
      <c r="E25" s="1193"/>
      <c r="F25" s="1193"/>
      <c r="G25" s="1193"/>
      <c r="H25" s="1193"/>
      <c r="I25" s="1193"/>
      <c r="J25" s="1193"/>
      <c r="K25" s="1194"/>
    </row>
    <row r="26" spans="1:11" s="340" customFormat="1">
      <c r="A26" s="590"/>
      <c r="B26" s="590"/>
      <c r="C26" s="590"/>
      <c r="D26" s="590"/>
      <c r="E26" s="590"/>
      <c r="F26" s="590"/>
      <c r="G26" s="590"/>
      <c r="H26" s="590"/>
      <c r="I26" s="590"/>
      <c r="J26" s="590"/>
      <c r="K26" s="590"/>
    </row>
    <row r="27" spans="1:11" s="340" customFormat="1">
      <c r="A27" s="590"/>
      <c r="B27" s="590"/>
      <c r="C27" s="590"/>
      <c r="D27" s="590"/>
      <c r="E27" s="590"/>
      <c r="F27" s="590"/>
      <c r="G27" s="590"/>
      <c r="H27" s="590"/>
      <c r="I27" s="590"/>
      <c r="J27" s="590"/>
      <c r="K27" s="590"/>
    </row>
    <row r="28" spans="1:11" s="340" customFormat="1">
      <c r="A28" s="590"/>
      <c r="B28" s="590"/>
      <c r="C28" s="590"/>
      <c r="D28" s="590"/>
      <c r="E28" s="590"/>
      <c r="F28" s="590"/>
      <c r="G28" s="590"/>
      <c r="H28" s="590"/>
      <c r="I28" s="590"/>
      <c r="J28" s="590"/>
      <c r="K28" s="590"/>
    </row>
    <row r="29" spans="1:11" s="340" customFormat="1" ht="17.25">
      <c r="A29" s="1185" t="s">
        <v>520</v>
      </c>
      <c r="B29" s="1185"/>
      <c r="C29" s="1185"/>
      <c r="D29" s="1185"/>
      <c r="E29" s="1185"/>
      <c r="F29" s="1185"/>
      <c r="G29" s="1185"/>
      <c r="H29" s="1185"/>
      <c r="I29" s="1185"/>
      <c r="J29" s="1185"/>
      <c r="K29" s="1185"/>
    </row>
    <row r="30" spans="1:11" s="340" customFormat="1" ht="13.5" customHeight="1">
      <c r="A30" s="1195"/>
      <c r="B30" s="1196" t="s">
        <v>521</v>
      </c>
      <c r="C30" s="1197" t="s">
        <v>108</v>
      </c>
      <c r="D30" s="1198" t="s">
        <v>78</v>
      </c>
      <c r="E30" s="1201" t="s">
        <v>522</v>
      </c>
      <c r="F30" s="1202"/>
      <c r="G30" s="1197" t="s">
        <v>523</v>
      </c>
      <c r="H30" s="1197"/>
      <c r="I30" s="1197"/>
      <c r="J30" s="1197"/>
      <c r="K30" s="1197" t="s">
        <v>524</v>
      </c>
    </row>
    <row r="31" spans="1:11" s="340" customFormat="1">
      <c r="A31" s="1195"/>
      <c r="B31" s="1196"/>
      <c r="C31" s="1197"/>
      <c r="D31" s="1199"/>
      <c r="E31" s="1203"/>
      <c r="F31" s="1204"/>
      <c r="G31" s="1207" t="s">
        <v>525</v>
      </c>
      <c r="H31" s="1196" t="s">
        <v>526</v>
      </c>
      <c r="I31" s="1208" t="s">
        <v>527</v>
      </c>
      <c r="J31" s="1208"/>
      <c r="K31" s="1197"/>
    </row>
    <row r="32" spans="1:11" s="340" customFormat="1" ht="23.25" customHeight="1">
      <c r="A32" s="1195"/>
      <c r="B32" s="1196"/>
      <c r="C32" s="1197"/>
      <c r="D32" s="1200"/>
      <c r="E32" s="1205"/>
      <c r="F32" s="1206"/>
      <c r="G32" s="1207"/>
      <c r="H32" s="1196"/>
      <c r="I32" s="576"/>
      <c r="J32" s="577" t="s">
        <v>528</v>
      </c>
      <c r="K32" s="1197"/>
    </row>
    <row r="33" spans="1:11" ht="28.35" customHeight="1">
      <c r="A33" s="349">
        <v>1</v>
      </c>
      <c r="B33" s="578" t="s">
        <v>529</v>
      </c>
      <c r="C33" s="579" t="s">
        <v>530</v>
      </c>
      <c r="D33" s="579" t="s">
        <v>531</v>
      </c>
      <c r="E33" s="580"/>
      <c r="F33" s="580" t="s">
        <v>532</v>
      </c>
      <c r="G33" s="581"/>
      <c r="H33" s="581"/>
      <c r="I33" s="581"/>
      <c r="J33" s="582"/>
      <c r="K33" s="581"/>
    </row>
    <row r="34" spans="1:11" ht="28.35" customHeight="1">
      <c r="A34" s="349">
        <v>2</v>
      </c>
      <c r="B34" s="580"/>
      <c r="C34" s="583"/>
      <c r="D34" s="583"/>
      <c r="E34" s="583"/>
      <c r="F34" s="580" t="s">
        <v>532</v>
      </c>
      <c r="G34" s="581"/>
      <c r="H34" s="581"/>
      <c r="I34" s="581"/>
      <c r="J34" s="582"/>
      <c r="K34" s="581"/>
    </row>
    <row r="35" spans="1:11" ht="28.35" customHeight="1">
      <c r="A35" s="349">
        <v>3</v>
      </c>
      <c r="B35" s="580"/>
      <c r="C35" s="583"/>
      <c r="D35" s="583"/>
      <c r="E35" s="583"/>
      <c r="F35" s="580" t="s">
        <v>532</v>
      </c>
      <c r="G35" s="581"/>
      <c r="H35" s="581"/>
      <c r="I35" s="581"/>
      <c r="J35" s="582"/>
      <c r="K35" s="581"/>
    </row>
    <row r="36" spans="1:11" ht="26.25" customHeight="1">
      <c r="B36" s="575" t="s">
        <v>533</v>
      </c>
      <c r="G36" s="1195" t="s">
        <v>139</v>
      </c>
      <c r="H36" s="1195"/>
      <c r="I36" s="1195"/>
      <c r="J36" s="584">
        <f>SUM(J33:J35)</f>
        <v>0</v>
      </c>
    </row>
    <row r="37" spans="1:11" ht="26.25" customHeight="1">
      <c r="G37" s="574"/>
      <c r="H37" s="574"/>
      <c r="I37" s="574"/>
      <c r="J37" s="585"/>
    </row>
    <row r="38" spans="1:11" ht="76.5" customHeight="1">
      <c r="G38" s="574"/>
      <c r="H38" s="574"/>
      <c r="I38" s="574"/>
      <c r="J38" s="585"/>
    </row>
    <row r="39" spans="1:11" ht="15" customHeight="1">
      <c r="G39" s="574"/>
      <c r="H39" s="574"/>
      <c r="I39" s="574"/>
      <c r="J39" s="585"/>
    </row>
    <row r="40" spans="1:11" ht="33" customHeight="1">
      <c r="A40" s="1183" t="s">
        <v>534</v>
      </c>
      <c r="B40" s="1183"/>
      <c r="C40" s="1183"/>
      <c r="D40" s="1183"/>
      <c r="E40" s="1183"/>
      <c r="F40" s="1183"/>
      <c r="G40" s="574"/>
      <c r="H40" s="574"/>
      <c r="I40" s="574"/>
      <c r="J40" s="585"/>
    </row>
    <row r="41" spans="1:11" ht="21" customHeight="1">
      <c r="A41" s="459" t="s">
        <v>535</v>
      </c>
      <c r="G41" s="574"/>
      <c r="H41" s="574"/>
      <c r="I41" s="574"/>
      <c r="J41" s="585"/>
    </row>
    <row r="42" spans="1:11" ht="21" customHeight="1">
      <c r="A42" s="1209" t="s">
        <v>536</v>
      </c>
      <c r="B42" s="1209"/>
      <c r="C42" s="1210" t="s">
        <v>537</v>
      </c>
      <c r="D42" s="1210"/>
      <c r="E42" s="1210"/>
      <c r="F42" s="1210"/>
      <c r="G42" s="1210"/>
      <c r="H42" s="1210"/>
      <c r="I42" s="1210"/>
      <c r="J42" s="1210"/>
      <c r="K42" s="1210"/>
    </row>
    <row r="43" spans="1:11" ht="21" customHeight="1">
      <c r="A43" s="1211"/>
      <c r="B43" s="1211"/>
      <c r="C43" s="1212"/>
      <c r="D43" s="1212"/>
      <c r="E43" s="1212"/>
      <c r="F43" s="1212"/>
      <c r="G43" s="1212"/>
      <c r="H43" s="1212"/>
      <c r="I43" s="1212"/>
      <c r="J43" s="1212"/>
      <c r="K43" s="1212"/>
    </row>
    <row r="44" spans="1:11" ht="21" customHeight="1">
      <c r="A44" s="1211"/>
      <c r="B44" s="1211"/>
      <c r="C44" s="1212"/>
      <c r="D44" s="1212"/>
      <c r="E44" s="1212"/>
      <c r="F44" s="1212"/>
      <c r="G44" s="1212"/>
      <c r="H44" s="1212"/>
      <c r="I44" s="1212"/>
      <c r="J44" s="1212"/>
      <c r="K44" s="1212"/>
    </row>
    <row r="45" spans="1:11" ht="21" customHeight="1">
      <c r="A45" s="1211"/>
      <c r="B45" s="1211"/>
      <c r="C45" s="1212"/>
      <c r="D45" s="1212"/>
      <c r="E45" s="1212"/>
      <c r="F45" s="1212"/>
      <c r="G45" s="1212"/>
      <c r="H45" s="1212"/>
      <c r="I45" s="1212"/>
      <c r="J45" s="1212"/>
      <c r="K45" s="1212"/>
    </row>
    <row r="46" spans="1:11" ht="21" customHeight="1">
      <c r="A46" s="1211"/>
      <c r="B46" s="1211"/>
      <c r="C46" s="1212"/>
      <c r="D46" s="1212"/>
      <c r="E46" s="1212"/>
      <c r="F46" s="1212"/>
      <c r="G46" s="1212"/>
      <c r="H46" s="1212"/>
      <c r="I46" s="1212"/>
      <c r="J46" s="1212"/>
      <c r="K46" s="1212"/>
    </row>
    <row r="47" spans="1:11" ht="21" customHeight="1">
      <c r="A47" s="1211"/>
      <c r="B47" s="1211"/>
      <c r="C47" s="1212"/>
      <c r="D47" s="1212"/>
      <c r="E47" s="1212"/>
      <c r="F47" s="1212"/>
      <c r="G47" s="1212"/>
      <c r="H47" s="1212"/>
      <c r="I47" s="1212"/>
      <c r="J47" s="1212"/>
      <c r="K47" s="1212"/>
    </row>
    <row r="48" spans="1:11" ht="21" customHeight="1">
      <c r="A48" s="1211"/>
      <c r="B48" s="1211"/>
      <c r="C48" s="1212"/>
      <c r="D48" s="1212"/>
      <c r="E48" s="1212"/>
      <c r="F48" s="1212"/>
      <c r="G48" s="1212"/>
      <c r="H48" s="1212"/>
      <c r="I48" s="1212"/>
      <c r="J48" s="1212"/>
      <c r="K48" s="1212"/>
    </row>
    <row r="49" spans="1:11" ht="21" customHeight="1">
      <c r="A49" s="1211"/>
      <c r="B49" s="1211"/>
      <c r="C49" s="1212"/>
      <c r="D49" s="1212"/>
      <c r="E49" s="1212"/>
      <c r="F49" s="1212"/>
      <c r="G49" s="1212"/>
      <c r="H49" s="1212"/>
      <c r="I49" s="1212"/>
      <c r="J49" s="1212"/>
      <c r="K49" s="1212"/>
    </row>
    <row r="50" spans="1:11" ht="14.25" customHeight="1">
      <c r="A50" s="586"/>
      <c r="B50" s="586"/>
      <c r="C50" s="587"/>
      <c r="D50" s="587"/>
      <c r="E50" s="587"/>
      <c r="F50" s="587"/>
      <c r="G50" s="587"/>
      <c r="H50" s="587"/>
      <c r="I50" s="587"/>
      <c r="J50" s="587"/>
      <c r="K50" s="587"/>
    </row>
    <row r="51" spans="1:11" ht="14.25" customHeight="1">
      <c r="A51" s="586"/>
      <c r="B51" s="586"/>
      <c r="C51" s="587"/>
      <c r="D51" s="587"/>
      <c r="E51" s="587"/>
      <c r="F51" s="587"/>
      <c r="G51" s="587"/>
      <c r="H51" s="587"/>
      <c r="I51" s="587"/>
      <c r="J51" s="587"/>
      <c r="K51" s="587"/>
    </row>
    <row r="53" spans="1:11" s="340" customFormat="1" ht="17.25">
      <c r="A53" s="1185" t="s">
        <v>538</v>
      </c>
      <c r="B53" s="1185"/>
      <c r="C53" s="1185"/>
      <c r="D53" s="1185"/>
      <c r="E53" s="1185"/>
      <c r="F53" s="1185"/>
      <c r="G53" s="1185"/>
      <c r="H53" s="1185"/>
      <c r="I53" s="1185"/>
      <c r="J53" s="1185"/>
      <c r="K53" s="1185"/>
    </row>
    <row r="54" spans="1:11" s="340" customFormat="1">
      <c r="A54" s="1213"/>
      <c r="B54" s="1214"/>
      <c r="C54" s="1214"/>
      <c r="D54" s="1214"/>
      <c r="E54" s="1214"/>
      <c r="F54" s="1214"/>
      <c r="G54" s="1214"/>
      <c r="H54" s="1214"/>
      <c r="I54" s="1214"/>
      <c r="J54" s="1214"/>
      <c r="K54" s="1215"/>
    </row>
    <row r="55" spans="1:11" s="340" customFormat="1">
      <c r="A55" s="1216"/>
      <c r="B55" s="1217"/>
      <c r="C55" s="1217"/>
      <c r="D55" s="1217"/>
      <c r="E55" s="1217"/>
      <c r="F55" s="1217"/>
      <c r="G55" s="1217"/>
      <c r="H55" s="1217"/>
      <c r="I55" s="1217"/>
      <c r="J55" s="1217"/>
      <c r="K55" s="1218"/>
    </row>
    <row r="56" spans="1:11" s="340" customFormat="1">
      <c r="A56" s="1216"/>
      <c r="B56" s="1217"/>
      <c r="C56" s="1217"/>
      <c r="D56" s="1217"/>
      <c r="E56" s="1217"/>
      <c r="F56" s="1217"/>
      <c r="G56" s="1217"/>
      <c r="H56" s="1217"/>
      <c r="I56" s="1217"/>
      <c r="J56" s="1217"/>
      <c r="K56" s="1218"/>
    </row>
    <row r="57" spans="1:11" s="340" customFormat="1">
      <c r="A57" s="1216"/>
      <c r="B57" s="1217"/>
      <c r="C57" s="1217"/>
      <c r="D57" s="1217"/>
      <c r="E57" s="1217"/>
      <c r="F57" s="1217"/>
      <c r="G57" s="1217"/>
      <c r="H57" s="1217"/>
      <c r="I57" s="1217"/>
      <c r="J57" s="1217"/>
      <c r="K57" s="1218"/>
    </row>
    <row r="58" spans="1:11" s="340" customFormat="1">
      <c r="A58" s="1216"/>
      <c r="B58" s="1217"/>
      <c r="C58" s="1217"/>
      <c r="D58" s="1217"/>
      <c r="E58" s="1217"/>
      <c r="F58" s="1217"/>
      <c r="G58" s="1217"/>
      <c r="H58" s="1217"/>
      <c r="I58" s="1217"/>
      <c r="J58" s="1217"/>
      <c r="K58" s="1218"/>
    </row>
    <row r="59" spans="1:11" s="340" customFormat="1">
      <c r="A59" s="1216"/>
      <c r="B59" s="1217"/>
      <c r="C59" s="1217"/>
      <c r="D59" s="1217"/>
      <c r="E59" s="1217"/>
      <c r="F59" s="1217"/>
      <c r="G59" s="1217"/>
      <c r="H59" s="1217"/>
      <c r="I59" s="1217"/>
      <c r="J59" s="1217"/>
      <c r="K59" s="1218"/>
    </row>
    <row r="60" spans="1:11" s="340" customFormat="1">
      <c r="A60" s="1216"/>
      <c r="B60" s="1217"/>
      <c r="C60" s="1217"/>
      <c r="D60" s="1217"/>
      <c r="E60" s="1217"/>
      <c r="F60" s="1217"/>
      <c r="G60" s="1217"/>
      <c r="H60" s="1217"/>
      <c r="I60" s="1217"/>
      <c r="J60" s="1217"/>
      <c r="K60" s="1218"/>
    </row>
    <row r="61" spans="1:11" s="340" customFormat="1">
      <c r="A61" s="1216"/>
      <c r="B61" s="1217"/>
      <c r="C61" s="1217"/>
      <c r="D61" s="1217"/>
      <c r="E61" s="1217"/>
      <c r="F61" s="1217"/>
      <c r="G61" s="1217"/>
      <c r="H61" s="1217"/>
      <c r="I61" s="1217"/>
      <c r="J61" s="1217"/>
      <c r="K61" s="1218"/>
    </row>
    <row r="62" spans="1:11" s="340" customFormat="1">
      <c r="A62" s="1216"/>
      <c r="B62" s="1217"/>
      <c r="C62" s="1217"/>
      <c r="D62" s="1217"/>
      <c r="E62" s="1217"/>
      <c r="F62" s="1217"/>
      <c r="G62" s="1217"/>
      <c r="H62" s="1217"/>
      <c r="I62" s="1217"/>
      <c r="J62" s="1217"/>
      <c r="K62" s="1218"/>
    </row>
    <row r="63" spans="1:11" s="340" customFormat="1">
      <c r="A63" s="1219"/>
      <c r="B63" s="1220"/>
      <c r="C63" s="1220"/>
      <c r="D63" s="1220"/>
      <c r="E63" s="1220"/>
      <c r="F63" s="1220"/>
      <c r="G63" s="1220"/>
      <c r="H63" s="1220"/>
      <c r="I63" s="1220"/>
      <c r="J63" s="1220"/>
      <c r="K63" s="1221"/>
    </row>
    <row r="64" spans="1:11" s="340" customFormat="1">
      <c r="A64"/>
      <c r="B64" s="588"/>
      <c r="C64" s="588"/>
      <c r="D64" s="588"/>
      <c r="E64"/>
      <c r="F64"/>
      <c r="G64"/>
      <c r="H64"/>
      <c r="I64"/>
      <c r="J64"/>
      <c r="K64"/>
    </row>
    <row r="65" spans="1:11" s="340" customFormat="1">
      <c r="A65"/>
      <c r="B65" s="588" t="s">
        <v>529</v>
      </c>
      <c r="C65" s="589" t="s">
        <v>539</v>
      </c>
      <c r="D65" s="589"/>
      <c r="E65"/>
      <c r="F65"/>
      <c r="G65"/>
      <c r="H65"/>
      <c r="I65"/>
      <c r="J65"/>
      <c r="K65"/>
    </row>
    <row r="66" spans="1:11" s="340" customFormat="1">
      <c r="A66"/>
      <c r="B66" s="589" t="s">
        <v>324</v>
      </c>
      <c r="C66" s="589" t="s">
        <v>540</v>
      </c>
      <c r="D66" s="589"/>
      <c r="E66"/>
      <c r="F66"/>
      <c r="G66"/>
      <c r="H66"/>
      <c r="I66"/>
      <c r="J66"/>
      <c r="K66"/>
    </row>
    <row r="67" spans="1:11" s="340" customFormat="1">
      <c r="A67"/>
      <c r="B67" s="589" t="s">
        <v>541</v>
      </c>
      <c r="C67" s="589" t="s">
        <v>542</v>
      </c>
      <c r="D67" s="589"/>
      <c r="E67"/>
      <c r="F67"/>
      <c r="G67"/>
      <c r="H67"/>
      <c r="I67"/>
      <c r="J67"/>
      <c r="K67"/>
    </row>
    <row r="68" spans="1:11" s="340" customFormat="1">
      <c r="A68"/>
      <c r="B68" s="589"/>
      <c r="C68" s="589" t="s">
        <v>543</v>
      </c>
      <c r="D68" s="589"/>
      <c r="E68"/>
      <c r="F68"/>
      <c r="G68"/>
      <c r="H68"/>
      <c r="I68"/>
      <c r="J68"/>
      <c r="K68"/>
    </row>
  </sheetData>
  <mergeCells count="34">
    <mergeCell ref="A54:K63"/>
    <mergeCell ref="A45:B45"/>
    <mergeCell ref="C45:K45"/>
    <mergeCell ref="A46:B46"/>
    <mergeCell ref="C46:K46"/>
    <mergeCell ref="A47:B47"/>
    <mergeCell ref="C47:K47"/>
    <mergeCell ref="A48:B48"/>
    <mergeCell ref="C48:K48"/>
    <mergeCell ref="A49:B49"/>
    <mergeCell ref="C49:K49"/>
    <mergeCell ref="A53:K53"/>
    <mergeCell ref="A42:B42"/>
    <mergeCell ref="C42:K42"/>
    <mergeCell ref="A43:B43"/>
    <mergeCell ref="C43:K43"/>
    <mergeCell ref="A44:B44"/>
    <mergeCell ref="C44:K44"/>
    <mergeCell ref="A40:F40"/>
    <mergeCell ref="A2:K2"/>
    <mergeCell ref="A4:D4"/>
    <mergeCell ref="A5:K25"/>
    <mergeCell ref="A29:K29"/>
    <mergeCell ref="A30:A32"/>
    <mergeCell ref="B30:B32"/>
    <mergeCell ref="C30:C32"/>
    <mergeCell ref="D30:D32"/>
    <mergeCell ref="E30:F32"/>
    <mergeCell ref="G30:J30"/>
    <mergeCell ref="K30:K32"/>
    <mergeCell ref="G31:G32"/>
    <mergeCell ref="H31:H32"/>
    <mergeCell ref="I31:J31"/>
    <mergeCell ref="G36:I36"/>
  </mergeCells>
  <phoneticPr fontId="2"/>
  <dataValidations count="2">
    <dataValidation type="list" allowBlank="1" showInputMessage="1" showErrorMessage="1" sqref="B33:B35">
      <formula1>$B$64:$B$67</formula1>
    </dataValidation>
    <dataValidation type="list" allowBlank="1" showInputMessage="1" showErrorMessage="1" prompt="・調整済（協定書又は同意書を締結している状態）_x000a_・調整中（連携条件など具体的な内容について調整を行っている状態であり、卒園後の受入人数等について口頭での同意を受けている）_x000a_・今後調整（具体的な調整が協議ができていない状態（挨拶程度））_x000a_・未実施（希望する園に対して挨拶を今後行う状態）" sqref="K33:K35">
      <formula1>$C$64:$C$68</formula1>
    </dataValidation>
  </dataValidations>
  <pageMargins left="0.25" right="0.25" top="0.75" bottom="0.72916666666666663" header="0.3" footer="0.3"/>
  <pageSetup paperSize="9" scale="98" orientation="portrait" horizontalDpi="4294967293" r:id="rId1"/>
  <rowBreaks count="1" manualBreakCount="1">
    <brk id="39" max="10" man="1"/>
  </rowBreaks>
  <drawing r:id="rId2"/>
  <legacyDrawing r:id="rId3"/>
  <mc:AlternateContent xmlns:mc="http://schemas.openxmlformats.org/markup-compatibility/2006">
    <mc:Choice Requires="x14">
      <controls>
        <mc:AlternateContent xmlns:mc="http://schemas.openxmlformats.org/markup-compatibility/2006">
          <mc:Choice Requires="x14">
            <control shapeId="45057" r:id="rId4" name="Check Box 1">
              <controlPr defaultSize="0" autoFill="0" autoLine="0" autoPict="0" altText="">
                <anchor moveWithCells="1">
                  <from>
                    <xdr:col>6</xdr:col>
                    <xdr:colOff>171450</xdr:colOff>
                    <xdr:row>32</xdr:row>
                    <xdr:rowOff>76200</xdr:rowOff>
                  </from>
                  <to>
                    <xdr:col>6</xdr:col>
                    <xdr:colOff>504825</xdr:colOff>
                    <xdr:row>32</xdr:row>
                    <xdr:rowOff>266700</xdr:rowOff>
                  </to>
                </anchor>
              </controlPr>
            </control>
          </mc:Choice>
        </mc:AlternateContent>
        <mc:AlternateContent xmlns:mc="http://schemas.openxmlformats.org/markup-compatibility/2006">
          <mc:Choice Requires="x14">
            <control shapeId="45058" r:id="rId5" name="Check Box 2">
              <controlPr defaultSize="0" autoFill="0" autoLine="0" autoPict="0" altText="">
                <anchor moveWithCells="1">
                  <from>
                    <xdr:col>6</xdr:col>
                    <xdr:colOff>180975</xdr:colOff>
                    <xdr:row>33</xdr:row>
                    <xdr:rowOff>66675</xdr:rowOff>
                  </from>
                  <to>
                    <xdr:col>6</xdr:col>
                    <xdr:colOff>514350</xdr:colOff>
                    <xdr:row>33</xdr:row>
                    <xdr:rowOff>257175</xdr:rowOff>
                  </to>
                </anchor>
              </controlPr>
            </control>
          </mc:Choice>
        </mc:AlternateContent>
        <mc:AlternateContent xmlns:mc="http://schemas.openxmlformats.org/markup-compatibility/2006">
          <mc:Choice Requires="x14">
            <control shapeId="45059" r:id="rId6" name="Check Box 3">
              <controlPr defaultSize="0" autoFill="0" autoLine="0" autoPict="0" altText="">
                <anchor moveWithCells="1">
                  <from>
                    <xdr:col>6</xdr:col>
                    <xdr:colOff>180975</xdr:colOff>
                    <xdr:row>34</xdr:row>
                    <xdr:rowOff>57150</xdr:rowOff>
                  </from>
                  <to>
                    <xdr:col>6</xdr:col>
                    <xdr:colOff>514350</xdr:colOff>
                    <xdr:row>34</xdr:row>
                    <xdr:rowOff>247650</xdr:rowOff>
                  </to>
                </anchor>
              </controlPr>
            </control>
          </mc:Choice>
        </mc:AlternateContent>
        <mc:AlternateContent xmlns:mc="http://schemas.openxmlformats.org/markup-compatibility/2006">
          <mc:Choice Requires="x14">
            <control shapeId="45060" r:id="rId7" name="Check Box 4">
              <controlPr defaultSize="0" autoFill="0" autoLine="0" autoPict="0" altText="">
                <anchor moveWithCells="1">
                  <from>
                    <xdr:col>7</xdr:col>
                    <xdr:colOff>152400</xdr:colOff>
                    <xdr:row>32</xdr:row>
                    <xdr:rowOff>57150</xdr:rowOff>
                  </from>
                  <to>
                    <xdr:col>7</xdr:col>
                    <xdr:colOff>485775</xdr:colOff>
                    <xdr:row>32</xdr:row>
                    <xdr:rowOff>247650</xdr:rowOff>
                  </to>
                </anchor>
              </controlPr>
            </control>
          </mc:Choice>
        </mc:AlternateContent>
        <mc:AlternateContent xmlns:mc="http://schemas.openxmlformats.org/markup-compatibility/2006">
          <mc:Choice Requires="x14">
            <control shapeId="45061" r:id="rId8" name="Check Box 5">
              <controlPr defaultSize="0" autoFill="0" autoLine="0" autoPict="0" altText="">
                <anchor moveWithCells="1">
                  <from>
                    <xdr:col>7</xdr:col>
                    <xdr:colOff>161925</xdr:colOff>
                    <xdr:row>33</xdr:row>
                    <xdr:rowOff>47625</xdr:rowOff>
                  </from>
                  <to>
                    <xdr:col>7</xdr:col>
                    <xdr:colOff>495300</xdr:colOff>
                    <xdr:row>33</xdr:row>
                    <xdr:rowOff>238125</xdr:rowOff>
                  </to>
                </anchor>
              </controlPr>
            </control>
          </mc:Choice>
        </mc:AlternateContent>
        <mc:AlternateContent xmlns:mc="http://schemas.openxmlformats.org/markup-compatibility/2006">
          <mc:Choice Requires="x14">
            <control shapeId="45062" r:id="rId9" name="Check Box 6">
              <controlPr defaultSize="0" autoFill="0" autoLine="0" autoPict="0" altText="">
                <anchor moveWithCells="1">
                  <from>
                    <xdr:col>7</xdr:col>
                    <xdr:colOff>161925</xdr:colOff>
                    <xdr:row>34</xdr:row>
                    <xdr:rowOff>38100</xdr:rowOff>
                  </from>
                  <to>
                    <xdr:col>7</xdr:col>
                    <xdr:colOff>495300</xdr:colOff>
                    <xdr:row>34</xdr:row>
                    <xdr:rowOff>228600</xdr:rowOff>
                  </to>
                </anchor>
              </controlPr>
            </control>
          </mc:Choice>
        </mc:AlternateContent>
        <mc:AlternateContent xmlns:mc="http://schemas.openxmlformats.org/markup-compatibility/2006">
          <mc:Choice Requires="x14">
            <control shapeId="45063" r:id="rId10" name="Check Box 7">
              <controlPr defaultSize="0" autoFill="0" autoLine="0" autoPict="0" altText="">
                <anchor moveWithCells="1">
                  <from>
                    <xdr:col>8</xdr:col>
                    <xdr:colOff>180975</xdr:colOff>
                    <xdr:row>32</xdr:row>
                    <xdr:rowOff>57150</xdr:rowOff>
                  </from>
                  <to>
                    <xdr:col>8</xdr:col>
                    <xdr:colOff>514350</xdr:colOff>
                    <xdr:row>32</xdr:row>
                    <xdr:rowOff>247650</xdr:rowOff>
                  </to>
                </anchor>
              </controlPr>
            </control>
          </mc:Choice>
        </mc:AlternateContent>
        <mc:AlternateContent xmlns:mc="http://schemas.openxmlformats.org/markup-compatibility/2006">
          <mc:Choice Requires="x14">
            <control shapeId="45064" r:id="rId11" name="Check Box 8">
              <controlPr defaultSize="0" autoFill="0" autoLine="0" autoPict="0" altText="">
                <anchor moveWithCells="1">
                  <from>
                    <xdr:col>8</xdr:col>
                    <xdr:colOff>190500</xdr:colOff>
                    <xdr:row>33</xdr:row>
                    <xdr:rowOff>47625</xdr:rowOff>
                  </from>
                  <to>
                    <xdr:col>8</xdr:col>
                    <xdr:colOff>523875</xdr:colOff>
                    <xdr:row>33</xdr:row>
                    <xdr:rowOff>238125</xdr:rowOff>
                  </to>
                </anchor>
              </controlPr>
            </control>
          </mc:Choice>
        </mc:AlternateContent>
        <mc:AlternateContent xmlns:mc="http://schemas.openxmlformats.org/markup-compatibility/2006">
          <mc:Choice Requires="x14">
            <control shapeId="45065" r:id="rId12" name="Check Box 9">
              <controlPr defaultSize="0" autoFill="0" autoLine="0" autoPict="0" altText="">
                <anchor moveWithCells="1">
                  <from>
                    <xdr:col>8</xdr:col>
                    <xdr:colOff>190500</xdr:colOff>
                    <xdr:row>34</xdr:row>
                    <xdr:rowOff>38100</xdr:rowOff>
                  </from>
                  <to>
                    <xdr:col>8</xdr:col>
                    <xdr:colOff>523875</xdr:colOff>
                    <xdr:row>34</xdr:row>
                    <xdr:rowOff>228600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B1:W129"/>
  <sheetViews>
    <sheetView view="pageBreakPreview" zoomScale="130" zoomScaleNormal="100" zoomScaleSheetLayoutView="130" zoomScalePageLayoutView="85" workbookViewId="0">
      <selection activeCell="N35" sqref="N35:U35"/>
    </sheetView>
  </sheetViews>
  <sheetFormatPr defaultColWidth="3.625" defaultRowHeight="15" customHeight="1"/>
  <cols>
    <col min="1" max="16384" width="3.625" style="82"/>
  </cols>
  <sheetData>
    <row r="1" spans="2:23" ht="15" customHeight="1">
      <c r="B1" s="103" t="s">
        <v>511</v>
      </c>
      <c r="C1" s="103"/>
      <c r="H1" s="1222" t="s">
        <v>157</v>
      </c>
      <c r="I1" s="1222"/>
      <c r="J1" s="1222"/>
      <c r="K1" s="1222"/>
      <c r="L1" s="1222"/>
      <c r="M1" s="1222"/>
      <c r="N1" s="1222"/>
      <c r="O1" s="1222"/>
      <c r="P1" s="1222"/>
      <c r="Q1" s="1222"/>
    </row>
    <row r="2" spans="2:23" ht="15" customHeight="1">
      <c r="B2" s="103"/>
      <c r="C2" s="103"/>
      <c r="H2" s="1222"/>
      <c r="I2" s="1222"/>
      <c r="J2" s="1222"/>
      <c r="K2" s="1222"/>
      <c r="L2" s="1222"/>
      <c r="M2" s="1222"/>
      <c r="N2" s="1222"/>
      <c r="O2" s="1222"/>
      <c r="P2" s="1222"/>
      <c r="Q2" s="1222"/>
    </row>
    <row r="3" spans="2:23" ht="15" customHeight="1">
      <c r="B3" s="103"/>
      <c r="C3" s="103"/>
      <c r="H3" s="104"/>
      <c r="I3" s="104"/>
      <c r="J3" s="104"/>
      <c r="K3" s="104"/>
      <c r="L3" s="104"/>
      <c r="M3" s="104"/>
      <c r="N3" s="104"/>
      <c r="O3" s="104"/>
      <c r="P3" s="104"/>
      <c r="Q3" s="104"/>
    </row>
    <row r="4" spans="2:23" ht="15" customHeight="1">
      <c r="B4" s="103"/>
      <c r="C4" s="71"/>
      <c r="D4" s="71"/>
      <c r="E4" s="71"/>
      <c r="F4" s="71"/>
      <c r="G4" s="71"/>
      <c r="H4" s="72"/>
      <c r="I4" s="72"/>
      <c r="J4" s="72"/>
      <c r="K4" s="72"/>
      <c r="L4" s="1225" t="s">
        <v>169</v>
      </c>
      <c r="M4" s="1225"/>
      <c r="N4" s="72"/>
      <c r="O4" s="72"/>
      <c r="P4" s="72"/>
      <c r="Q4" s="72"/>
      <c r="R4" s="71"/>
      <c r="S4" s="71"/>
      <c r="T4" s="1225" t="s">
        <v>170</v>
      </c>
      <c r="U4" s="1225"/>
      <c r="V4" s="71"/>
      <c r="W4" s="71"/>
    </row>
    <row r="5" spans="2:23" ht="18.75" customHeight="1">
      <c r="B5" s="103"/>
      <c r="C5" s="71"/>
      <c r="D5" s="71"/>
      <c r="E5" s="71"/>
      <c r="F5" s="71"/>
      <c r="G5" s="71"/>
      <c r="H5" s="72"/>
      <c r="I5" s="72"/>
      <c r="J5" s="72"/>
      <c r="K5" s="1224" t="s">
        <v>168</v>
      </c>
      <c r="L5" s="1224"/>
      <c r="M5" s="1224"/>
      <c r="N5" s="1224"/>
      <c r="O5" s="1224" t="s">
        <v>168</v>
      </c>
      <c r="P5" s="1224"/>
      <c r="Q5" s="1224"/>
      <c r="R5" s="1224"/>
      <c r="S5" s="1224" t="s">
        <v>168</v>
      </c>
      <c r="T5" s="1224"/>
      <c r="U5" s="1224"/>
      <c r="V5" s="1224"/>
      <c r="W5" s="71"/>
    </row>
    <row r="6" spans="2:23" ht="18.75" customHeight="1">
      <c r="C6" s="71"/>
      <c r="D6" s="71"/>
      <c r="E6" s="71"/>
      <c r="F6" s="71"/>
      <c r="G6" s="71"/>
      <c r="H6" s="71"/>
      <c r="I6" s="71"/>
      <c r="J6" s="71"/>
      <c r="K6" s="105" t="s">
        <v>173</v>
      </c>
      <c r="L6" s="1226"/>
      <c r="M6" s="1226"/>
      <c r="N6" s="106" t="s">
        <v>167</v>
      </c>
      <c r="O6" s="105" t="s">
        <v>173</v>
      </c>
      <c r="P6" s="1226"/>
      <c r="Q6" s="1226"/>
      <c r="R6" s="107" t="s">
        <v>167</v>
      </c>
      <c r="S6" s="106" t="s">
        <v>173</v>
      </c>
      <c r="T6" s="1226"/>
      <c r="U6" s="1226"/>
      <c r="V6" s="107" t="s">
        <v>167</v>
      </c>
      <c r="W6" s="71"/>
    </row>
    <row r="7" spans="2:23" ht="15" customHeight="1">
      <c r="C7" s="1223" t="s">
        <v>158</v>
      </c>
      <c r="D7" s="1223"/>
      <c r="E7" s="1223"/>
      <c r="F7" s="1223"/>
      <c r="G7" s="1223"/>
      <c r="H7" s="1223"/>
      <c r="I7" s="1223"/>
      <c r="J7" s="1223"/>
      <c r="K7" s="1227"/>
      <c r="L7" s="1227"/>
      <c r="M7" s="1227"/>
      <c r="N7" s="1227"/>
      <c r="O7" s="1227"/>
      <c r="P7" s="1227"/>
      <c r="Q7" s="1227"/>
      <c r="R7" s="1227"/>
      <c r="S7" s="1227"/>
      <c r="T7" s="1227"/>
      <c r="U7" s="1227"/>
      <c r="V7" s="1227"/>
      <c r="W7" s="71"/>
    </row>
    <row r="8" spans="2:23" ht="15" customHeight="1">
      <c r="C8" s="1223"/>
      <c r="D8" s="1223"/>
      <c r="E8" s="1223"/>
      <c r="F8" s="1223"/>
      <c r="G8" s="1223"/>
      <c r="H8" s="1223"/>
      <c r="I8" s="1223"/>
      <c r="J8" s="1223"/>
      <c r="K8" s="1227"/>
      <c r="L8" s="1227"/>
      <c r="M8" s="1227"/>
      <c r="N8" s="1227"/>
      <c r="O8" s="1227"/>
      <c r="P8" s="1227"/>
      <c r="Q8" s="1227"/>
      <c r="R8" s="1227"/>
      <c r="S8" s="1227"/>
      <c r="T8" s="1227"/>
      <c r="U8" s="1227"/>
      <c r="V8" s="1227"/>
      <c r="W8" s="71"/>
    </row>
    <row r="9" spans="2:23" ht="15" customHeight="1">
      <c r="C9" s="1223" t="s">
        <v>159</v>
      </c>
      <c r="D9" s="1223"/>
      <c r="E9" s="1223"/>
      <c r="F9" s="1223"/>
      <c r="G9" s="1223"/>
      <c r="H9" s="1223"/>
      <c r="I9" s="1223"/>
      <c r="J9" s="1223"/>
      <c r="K9" s="1227"/>
      <c r="L9" s="1227"/>
      <c r="M9" s="1227"/>
      <c r="N9" s="1227"/>
      <c r="O9" s="1227"/>
      <c r="P9" s="1227"/>
      <c r="Q9" s="1227"/>
      <c r="R9" s="1227"/>
      <c r="S9" s="1227"/>
      <c r="T9" s="1227"/>
      <c r="U9" s="1227"/>
      <c r="V9" s="1227"/>
      <c r="W9" s="71"/>
    </row>
    <row r="10" spans="2:23" ht="15" customHeight="1">
      <c r="C10" s="1223"/>
      <c r="D10" s="1223"/>
      <c r="E10" s="1223"/>
      <c r="F10" s="1223"/>
      <c r="G10" s="1223"/>
      <c r="H10" s="1223"/>
      <c r="I10" s="1223"/>
      <c r="J10" s="1223"/>
      <c r="K10" s="1227"/>
      <c r="L10" s="1227"/>
      <c r="M10" s="1227"/>
      <c r="N10" s="1227"/>
      <c r="O10" s="1227"/>
      <c r="P10" s="1227"/>
      <c r="Q10" s="1227"/>
      <c r="R10" s="1227"/>
      <c r="S10" s="1227"/>
      <c r="T10" s="1227"/>
      <c r="U10" s="1227"/>
      <c r="V10" s="1227"/>
      <c r="W10" s="71"/>
    </row>
    <row r="11" spans="2:23" ht="15" customHeight="1">
      <c r="C11" s="1223" t="s">
        <v>160</v>
      </c>
      <c r="D11" s="1223"/>
      <c r="E11" s="1223"/>
      <c r="F11" s="1223"/>
      <c r="G11" s="1223"/>
      <c r="H11" s="1223"/>
      <c r="I11" s="1223"/>
      <c r="J11" s="1223"/>
      <c r="K11" s="1227"/>
      <c r="L11" s="1227"/>
      <c r="M11" s="1227"/>
      <c r="N11" s="1227"/>
      <c r="O11" s="1227"/>
      <c r="P11" s="1227"/>
      <c r="Q11" s="1227"/>
      <c r="R11" s="1227"/>
      <c r="S11" s="1227"/>
      <c r="T11" s="1227"/>
      <c r="U11" s="1227"/>
      <c r="V11" s="1227"/>
      <c r="W11" s="71"/>
    </row>
    <row r="12" spans="2:23" ht="15" customHeight="1">
      <c r="C12" s="1223"/>
      <c r="D12" s="1223"/>
      <c r="E12" s="1223"/>
      <c r="F12" s="1223"/>
      <c r="G12" s="1223"/>
      <c r="H12" s="1223"/>
      <c r="I12" s="1223"/>
      <c r="J12" s="1223"/>
      <c r="K12" s="1227"/>
      <c r="L12" s="1227"/>
      <c r="M12" s="1227"/>
      <c r="N12" s="1227"/>
      <c r="O12" s="1227"/>
      <c r="P12" s="1227"/>
      <c r="Q12" s="1227"/>
      <c r="R12" s="1227"/>
      <c r="S12" s="1227"/>
      <c r="T12" s="1227"/>
      <c r="U12" s="1227"/>
      <c r="V12" s="1227"/>
      <c r="W12" s="71"/>
    </row>
    <row r="13" spans="2:23" ht="15" customHeight="1">
      <c r="C13" s="1223" t="s">
        <v>161</v>
      </c>
      <c r="D13" s="1223"/>
      <c r="E13" s="1223"/>
      <c r="F13" s="1223"/>
      <c r="G13" s="1223"/>
      <c r="H13" s="1223"/>
      <c r="I13" s="1223"/>
      <c r="J13" s="1223"/>
      <c r="K13" s="1227"/>
      <c r="L13" s="1227"/>
      <c r="M13" s="1227"/>
      <c r="N13" s="1227"/>
      <c r="O13" s="1227"/>
      <c r="P13" s="1227"/>
      <c r="Q13" s="1227"/>
      <c r="R13" s="1227"/>
      <c r="S13" s="1227"/>
      <c r="T13" s="1227"/>
      <c r="U13" s="1227"/>
      <c r="V13" s="1227"/>
      <c r="W13" s="71"/>
    </row>
    <row r="14" spans="2:23" ht="15" customHeight="1">
      <c r="C14" s="1223"/>
      <c r="D14" s="1223"/>
      <c r="E14" s="1223"/>
      <c r="F14" s="1223"/>
      <c r="G14" s="1223"/>
      <c r="H14" s="1223"/>
      <c r="I14" s="1223"/>
      <c r="J14" s="1223"/>
      <c r="K14" s="1227"/>
      <c r="L14" s="1227"/>
      <c r="M14" s="1227"/>
      <c r="N14" s="1227"/>
      <c r="O14" s="1227"/>
      <c r="P14" s="1227"/>
      <c r="Q14" s="1227"/>
      <c r="R14" s="1227"/>
      <c r="S14" s="1227"/>
      <c r="T14" s="1227"/>
      <c r="U14" s="1227"/>
      <c r="V14" s="1227"/>
      <c r="W14" s="71"/>
    </row>
    <row r="15" spans="2:23" ht="15" customHeight="1">
      <c r="C15" s="1223" t="s">
        <v>162</v>
      </c>
      <c r="D15" s="1223"/>
      <c r="E15" s="1223"/>
      <c r="F15" s="1223"/>
      <c r="G15" s="1223"/>
      <c r="H15" s="1223"/>
      <c r="I15" s="1223"/>
      <c r="J15" s="1223"/>
      <c r="K15" s="1227"/>
      <c r="L15" s="1227"/>
      <c r="M15" s="1227"/>
      <c r="N15" s="1227"/>
      <c r="O15" s="1227"/>
      <c r="P15" s="1227"/>
      <c r="Q15" s="1227"/>
      <c r="R15" s="1227"/>
      <c r="S15" s="1227"/>
      <c r="T15" s="1227"/>
      <c r="U15" s="1227"/>
      <c r="V15" s="1227"/>
      <c r="W15" s="71"/>
    </row>
    <row r="16" spans="2:23" ht="15" customHeight="1">
      <c r="C16" s="1223"/>
      <c r="D16" s="1223"/>
      <c r="E16" s="1223"/>
      <c r="F16" s="1223"/>
      <c r="G16" s="1223"/>
      <c r="H16" s="1223"/>
      <c r="I16" s="1223"/>
      <c r="J16" s="1223"/>
      <c r="K16" s="1227"/>
      <c r="L16" s="1227"/>
      <c r="M16" s="1227"/>
      <c r="N16" s="1227"/>
      <c r="O16" s="1227"/>
      <c r="P16" s="1227"/>
      <c r="Q16" s="1227"/>
      <c r="R16" s="1227"/>
      <c r="S16" s="1227"/>
      <c r="T16" s="1227"/>
      <c r="U16" s="1227"/>
      <c r="V16" s="1227"/>
      <c r="W16" s="71"/>
    </row>
    <row r="17" spans="2:23" ht="15" customHeight="1">
      <c r="C17" s="1223" t="s">
        <v>553</v>
      </c>
      <c r="D17" s="1223"/>
      <c r="E17" s="1223"/>
      <c r="F17" s="1223"/>
      <c r="G17" s="1223"/>
      <c r="H17" s="1223"/>
      <c r="I17" s="1223"/>
      <c r="J17" s="1223"/>
      <c r="K17" s="1227"/>
      <c r="L17" s="1227"/>
      <c r="M17" s="1227"/>
      <c r="N17" s="1227"/>
      <c r="O17" s="1227"/>
      <c r="P17" s="1227"/>
      <c r="Q17" s="1227"/>
      <c r="R17" s="1227"/>
      <c r="S17" s="1227"/>
      <c r="T17" s="1227"/>
      <c r="U17" s="1227"/>
      <c r="V17" s="1227"/>
      <c r="W17" s="71"/>
    </row>
    <row r="18" spans="2:23" ht="15" customHeight="1">
      <c r="C18" s="1223"/>
      <c r="D18" s="1223"/>
      <c r="E18" s="1223"/>
      <c r="F18" s="1223"/>
      <c r="G18" s="1223"/>
      <c r="H18" s="1223"/>
      <c r="I18" s="1223"/>
      <c r="J18" s="1223"/>
      <c r="K18" s="1227"/>
      <c r="L18" s="1227"/>
      <c r="M18" s="1227"/>
      <c r="N18" s="1227"/>
      <c r="O18" s="1227"/>
      <c r="P18" s="1227"/>
      <c r="Q18" s="1227"/>
      <c r="R18" s="1227"/>
      <c r="S18" s="1227"/>
      <c r="T18" s="1227"/>
      <c r="U18" s="1227"/>
      <c r="V18" s="1227"/>
      <c r="W18" s="71"/>
    </row>
    <row r="19" spans="2:23" ht="15" customHeight="1">
      <c r="C19" s="1228" t="s">
        <v>163</v>
      </c>
      <c r="D19" s="1228"/>
      <c r="E19" s="1228"/>
      <c r="F19" s="1228"/>
      <c r="G19" s="1228"/>
      <c r="H19" s="1228"/>
      <c r="I19" s="1228"/>
      <c r="J19" s="1228"/>
      <c r="K19" s="1227"/>
      <c r="L19" s="1227"/>
      <c r="M19" s="1227"/>
      <c r="N19" s="1227"/>
      <c r="O19" s="1227"/>
      <c r="P19" s="1227"/>
      <c r="Q19" s="1227"/>
      <c r="R19" s="1227"/>
      <c r="S19" s="1227"/>
      <c r="T19" s="1227"/>
      <c r="U19" s="1227"/>
      <c r="V19" s="1227"/>
      <c r="W19" s="71"/>
    </row>
    <row r="20" spans="2:23" ht="15" customHeight="1">
      <c r="C20" s="1228"/>
      <c r="D20" s="1228"/>
      <c r="E20" s="1228"/>
      <c r="F20" s="1228"/>
      <c r="G20" s="1228"/>
      <c r="H20" s="1228"/>
      <c r="I20" s="1228"/>
      <c r="J20" s="1228"/>
      <c r="K20" s="1227"/>
      <c r="L20" s="1227"/>
      <c r="M20" s="1227"/>
      <c r="N20" s="1227"/>
      <c r="O20" s="1227"/>
      <c r="P20" s="1227"/>
      <c r="Q20" s="1227"/>
      <c r="R20" s="1227"/>
      <c r="S20" s="1227"/>
      <c r="T20" s="1227"/>
      <c r="U20" s="1227"/>
      <c r="V20" s="1227"/>
      <c r="W20" s="71"/>
    </row>
    <row r="21" spans="2:23" ht="15" customHeight="1">
      <c r="C21" s="1228" t="s">
        <v>164</v>
      </c>
      <c r="D21" s="1228"/>
      <c r="E21" s="1228"/>
      <c r="F21" s="1228"/>
      <c r="G21" s="1228"/>
      <c r="H21" s="1228"/>
      <c r="I21" s="1228"/>
      <c r="J21" s="1228"/>
      <c r="K21" s="1227"/>
      <c r="L21" s="1227"/>
      <c r="M21" s="1227"/>
      <c r="N21" s="1227"/>
      <c r="O21" s="1227"/>
      <c r="P21" s="1227"/>
      <c r="Q21" s="1227"/>
      <c r="R21" s="1227"/>
      <c r="S21" s="1227"/>
      <c r="T21" s="1227"/>
      <c r="U21" s="1227"/>
      <c r="V21" s="1227"/>
      <c r="W21" s="71"/>
    </row>
    <row r="22" spans="2:23" ht="15" customHeight="1">
      <c r="C22" s="1228"/>
      <c r="D22" s="1228"/>
      <c r="E22" s="1228"/>
      <c r="F22" s="1228"/>
      <c r="G22" s="1228"/>
      <c r="H22" s="1228"/>
      <c r="I22" s="1228"/>
      <c r="J22" s="1228"/>
      <c r="K22" s="1227"/>
      <c r="L22" s="1227"/>
      <c r="M22" s="1227"/>
      <c r="N22" s="1227"/>
      <c r="O22" s="1227"/>
      <c r="P22" s="1227"/>
      <c r="Q22" s="1227"/>
      <c r="R22" s="1227"/>
      <c r="S22" s="1227"/>
      <c r="T22" s="1227"/>
      <c r="U22" s="1227"/>
      <c r="V22" s="1227"/>
      <c r="W22" s="71"/>
    </row>
    <row r="23" spans="2:23" ht="15" customHeight="1">
      <c r="C23" s="1228" t="s">
        <v>165</v>
      </c>
      <c r="D23" s="1228"/>
      <c r="E23" s="1228"/>
      <c r="F23" s="1228"/>
      <c r="G23" s="1228"/>
      <c r="H23" s="1228"/>
      <c r="I23" s="1228"/>
      <c r="J23" s="1228"/>
      <c r="K23" s="1227"/>
      <c r="L23" s="1227"/>
      <c r="M23" s="1227"/>
      <c r="N23" s="1227"/>
      <c r="O23" s="1227"/>
      <c r="P23" s="1227"/>
      <c r="Q23" s="1227"/>
      <c r="R23" s="1227"/>
      <c r="S23" s="1227"/>
      <c r="T23" s="1227"/>
      <c r="U23" s="1227"/>
      <c r="V23" s="1227"/>
      <c r="W23" s="71"/>
    </row>
    <row r="24" spans="2:23" ht="15" customHeight="1">
      <c r="C24" s="1228"/>
      <c r="D24" s="1228"/>
      <c r="E24" s="1228"/>
      <c r="F24" s="1228"/>
      <c r="G24" s="1228"/>
      <c r="H24" s="1228"/>
      <c r="I24" s="1228"/>
      <c r="J24" s="1228"/>
      <c r="K24" s="1227"/>
      <c r="L24" s="1227"/>
      <c r="M24" s="1227"/>
      <c r="N24" s="1227"/>
      <c r="O24" s="1227"/>
      <c r="P24" s="1227"/>
      <c r="Q24" s="1227"/>
      <c r="R24" s="1227"/>
      <c r="S24" s="1227"/>
      <c r="T24" s="1227"/>
      <c r="U24" s="1227"/>
      <c r="V24" s="1227"/>
      <c r="W24" s="71"/>
    </row>
    <row r="25" spans="2:23" ht="15" customHeight="1">
      <c r="C25" s="1228" t="s">
        <v>166</v>
      </c>
      <c r="D25" s="1228"/>
      <c r="E25" s="1228"/>
      <c r="F25" s="1228"/>
      <c r="G25" s="1228"/>
      <c r="H25" s="1228"/>
      <c r="I25" s="1228"/>
      <c r="J25" s="1228"/>
      <c r="K25" s="1227"/>
      <c r="L25" s="1227"/>
      <c r="M25" s="1227"/>
      <c r="N25" s="1227"/>
      <c r="O25" s="1227"/>
      <c r="P25" s="1227"/>
      <c r="Q25" s="1227"/>
      <c r="R25" s="1227"/>
      <c r="S25" s="1227"/>
      <c r="T25" s="1227"/>
      <c r="U25" s="1227"/>
      <c r="V25" s="1227"/>
      <c r="W25" s="71"/>
    </row>
    <row r="26" spans="2:23" ht="15" customHeight="1">
      <c r="C26" s="1228"/>
      <c r="D26" s="1228"/>
      <c r="E26" s="1228"/>
      <c r="F26" s="1228"/>
      <c r="G26" s="1228"/>
      <c r="H26" s="1228"/>
      <c r="I26" s="1228"/>
      <c r="J26" s="1228"/>
      <c r="K26" s="1227"/>
      <c r="L26" s="1227"/>
      <c r="M26" s="1227"/>
      <c r="N26" s="1227"/>
      <c r="O26" s="1227"/>
      <c r="P26" s="1227"/>
      <c r="Q26" s="1227"/>
      <c r="R26" s="1227"/>
      <c r="S26" s="1227"/>
      <c r="T26" s="1227"/>
      <c r="U26" s="1227"/>
      <c r="V26" s="1227"/>
      <c r="W26" s="71"/>
    </row>
    <row r="27" spans="2:23" ht="15" customHeight="1">
      <c r="C27" s="221"/>
      <c r="D27" s="221"/>
      <c r="E27" s="221"/>
      <c r="F27" s="221"/>
      <c r="G27" s="221"/>
      <c r="H27" s="221"/>
      <c r="I27" s="221"/>
      <c r="J27" s="221"/>
      <c r="K27" s="222"/>
      <c r="L27" s="222"/>
      <c r="M27" s="222"/>
      <c r="N27" s="222"/>
      <c r="O27" s="222"/>
      <c r="P27" s="222"/>
      <c r="Q27" s="222"/>
      <c r="R27" s="222"/>
      <c r="S27" s="222"/>
      <c r="T27" s="222"/>
      <c r="U27" s="222"/>
      <c r="V27" s="222"/>
      <c r="W27" s="71"/>
    </row>
    <row r="28" spans="2:23" ht="15" customHeight="1">
      <c r="C28" s="108"/>
      <c r="D28" s="108"/>
      <c r="E28" s="108"/>
      <c r="F28" s="108"/>
      <c r="G28" s="108"/>
      <c r="H28" s="108"/>
      <c r="I28" s="108"/>
      <c r="J28" s="71"/>
      <c r="K28" s="71"/>
      <c r="L28" s="71"/>
      <c r="M28" s="71"/>
      <c r="N28" s="71"/>
      <c r="O28" s="71"/>
      <c r="P28" s="71"/>
      <c r="Q28" s="71"/>
      <c r="R28" s="71"/>
      <c r="S28" s="71"/>
      <c r="T28" s="71"/>
      <c r="U28" s="71"/>
      <c r="V28" s="71"/>
      <c r="W28" s="71"/>
    </row>
    <row r="30" spans="2:23" ht="15" customHeight="1">
      <c r="B30" s="103" t="s">
        <v>544</v>
      </c>
      <c r="C30" s="103"/>
      <c r="H30" s="1222" t="s">
        <v>172</v>
      </c>
      <c r="I30" s="1222"/>
      <c r="J30" s="1222"/>
      <c r="K30" s="1222"/>
      <c r="L30" s="1222"/>
      <c r="M30" s="1222"/>
      <c r="N30" s="1222"/>
      <c r="O30" s="1222"/>
      <c r="P30" s="1222"/>
      <c r="Q30" s="1222"/>
    </row>
    <row r="31" spans="2:23" ht="15" customHeight="1" thickBot="1">
      <c r="B31" s="103"/>
      <c r="C31" s="103"/>
      <c r="H31" s="1222"/>
      <c r="I31" s="1222"/>
      <c r="J31" s="1222"/>
      <c r="K31" s="1222"/>
      <c r="L31" s="1222"/>
      <c r="M31" s="1222"/>
      <c r="N31" s="1222"/>
      <c r="O31" s="1222"/>
      <c r="P31" s="1222"/>
      <c r="Q31" s="1222"/>
    </row>
    <row r="32" spans="2:23" ht="30" customHeight="1">
      <c r="C32" s="1232" t="s">
        <v>79</v>
      </c>
      <c r="D32" s="1233"/>
      <c r="E32" s="1233"/>
      <c r="F32" s="1233"/>
      <c r="G32" s="1233"/>
      <c r="H32" s="1234">
        <f>資料1!C31</f>
        <v>0</v>
      </c>
      <c r="I32" s="1235"/>
      <c r="J32" s="1235"/>
      <c r="K32" s="1235"/>
      <c r="L32" s="1235"/>
      <c r="M32" s="1235"/>
      <c r="N32" s="1235"/>
      <c r="O32" s="1235"/>
      <c r="P32" s="1235"/>
      <c r="Q32" s="1235"/>
      <c r="R32" s="1235"/>
      <c r="S32" s="1235"/>
      <c r="T32" s="1235"/>
      <c r="U32" s="1236"/>
    </row>
    <row r="33" spans="3:21" ht="30" customHeight="1">
      <c r="C33" s="109"/>
      <c r="D33" s="83"/>
      <c r="E33" s="83"/>
      <c r="F33" s="83"/>
      <c r="G33" s="88"/>
      <c r="H33" s="1237" t="s">
        <v>174</v>
      </c>
      <c r="I33" s="1237"/>
      <c r="J33" s="1238">
        <f>L6</f>
        <v>0</v>
      </c>
      <c r="K33" s="1238"/>
      <c r="L33" s="1237" t="s">
        <v>175</v>
      </c>
      <c r="M33" s="1237"/>
      <c r="N33" s="110"/>
      <c r="O33" s="110"/>
      <c r="P33" s="110"/>
      <c r="Q33" s="110"/>
      <c r="R33" s="110"/>
      <c r="S33" s="110"/>
      <c r="T33" s="110"/>
      <c r="U33" s="111"/>
    </row>
    <row r="34" spans="3:21" ht="30" customHeight="1">
      <c r="C34" s="112"/>
      <c r="D34" s="84"/>
      <c r="E34" s="84"/>
      <c r="F34" s="84"/>
      <c r="G34" s="85"/>
      <c r="H34" s="1250" t="s">
        <v>49</v>
      </c>
      <c r="I34" s="988"/>
      <c r="J34" s="186"/>
      <c r="K34" s="89" t="s">
        <v>51</v>
      </c>
      <c r="L34" s="186"/>
      <c r="M34" s="988" t="s">
        <v>177</v>
      </c>
      <c r="N34" s="988"/>
      <c r="O34" s="988" t="s">
        <v>49</v>
      </c>
      <c r="P34" s="988"/>
      <c r="Q34" s="186"/>
      <c r="R34" s="89" t="s">
        <v>51</v>
      </c>
      <c r="S34" s="186"/>
      <c r="T34" s="988" t="s">
        <v>178</v>
      </c>
      <c r="U34" s="1251"/>
    </row>
    <row r="35" spans="3:21" ht="30" customHeight="1">
      <c r="C35" s="113"/>
      <c r="D35" s="86"/>
      <c r="E35" s="86"/>
      <c r="F35" s="86"/>
      <c r="G35" s="87"/>
      <c r="H35" s="1048" t="s">
        <v>179</v>
      </c>
      <c r="I35" s="1048"/>
      <c r="J35" s="1048"/>
      <c r="K35" s="1048" t="s">
        <v>180</v>
      </c>
      <c r="L35" s="1048"/>
      <c r="M35" s="1048"/>
      <c r="N35" s="1048" t="s">
        <v>181</v>
      </c>
      <c r="O35" s="1048"/>
      <c r="P35" s="1048"/>
      <c r="Q35" s="1048"/>
      <c r="R35" s="1048"/>
      <c r="S35" s="1048"/>
      <c r="T35" s="1048"/>
      <c r="U35" s="1255"/>
    </row>
    <row r="36" spans="3:21" ht="30" customHeight="1">
      <c r="C36" s="1243" t="s">
        <v>183</v>
      </c>
      <c r="D36" s="1244"/>
      <c r="E36" s="1244"/>
      <c r="F36" s="1244"/>
      <c r="G36" s="1244"/>
      <c r="H36" s="1229"/>
      <c r="I36" s="1229"/>
      <c r="J36" s="1229"/>
      <c r="K36" s="1229"/>
      <c r="L36" s="1229"/>
      <c r="M36" s="1229"/>
      <c r="N36" s="1229"/>
      <c r="O36" s="1229"/>
      <c r="P36" s="1229"/>
      <c r="Q36" s="1229"/>
      <c r="R36" s="1230"/>
      <c r="S36" s="1230"/>
      <c r="T36" s="1230"/>
      <c r="U36" s="1231"/>
    </row>
    <row r="37" spans="3:21" ht="30" customHeight="1">
      <c r="C37" s="1239" t="s">
        <v>183</v>
      </c>
      <c r="D37" s="1240"/>
      <c r="E37" s="1240"/>
      <c r="F37" s="1240"/>
      <c r="G37" s="1240"/>
      <c r="H37" s="1229"/>
      <c r="I37" s="1229"/>
      <c r="J37" s="1229"/>
      <c r="K37" s="1229"/>
      <c r="L37" s="1229"/>
      <c r="M37" s="1229"/>
      <c r="N37" s="1229"/>
      <c r="O37" s="1229"/>
      <c r="P37" s="1229"/>
      <c r="Q37" s="1229"/>
      <c r="R37" s="1230"/>
      <c r="S37" s="1230"/>
      <c r="T37" s="1230"/>
      <c r="U37" s="1231"/>
    </row>
    <row r="38" spans="3:21" ht="30" customHeight="1">
      <c r="C38" s="1239" t="s">
        <v>176</v>
      </c>
      <c r="D38" s="1240"/>
      <c r="E38" s="1240"/>
      <c r="F38" s="1240"/>
      <c r="G38" s="1240"/>
      <c r="H38" s="1229"/>
      <c r="I38" s="1229"/>
      <c r="J38" s="1229"/>
      <c r="K38" s="1229"/>
      <c r="L38" s="1229"/>
      <c r="M38" s="1229"/>
      <c r="N38" s="1229"/>
      <c r="O38" s="1229"/>
      <c r="P38" s="1229"/>
      <c r="Q38" s="1229"/>
      <c r="R38" s="1230"/>
      <c r="S38" s="1230"/>
      <c r="T38" s="1230"/>
      <c r="U38" s="1231"/>
    </row>
    <row r="39" spans="3:21" ht="30" customHeight="1">
      <c r="C39" s="1239" t="s">
        <v>176</v>
      </c>
      <c r="D39" s="1240"/>
      <c r="E39" s="1240"/>
      <c r="F39" s="1240"/>
      <c r="G39" s="1240"/>
      <c r="H39" s="1229"/>
      <c r="I39" s="1229"/>
      <c r="J39" s="1229"/>
      <c r="K39" s="1229"/>
      <c r="L39" s="1229"/>
      <c r="M39" s="1229"/>
      <c r="N39" s="1229"/>
      <c r="O39" s="1229"/>
      <c r="P39" s="1229"/>
      <c r="Q39" s="1229"/>
      <c r="R39" s="1230"/>
      <c r="S39" s="1230"/>
      <c r="T39" s="1230"/>
      <c r="U39" s="1231"/>
    </row>
    <row r="40" spans="3:21" ht="30" customHeight="1">
      <c r="C40" s="1239" t="s">
        <v>176</v>
      </c>
      <c r="D40" s="1240"/>
      <c r="E40" s="1240"/>
      <c r="F40" s="1240"/>
      <c r="G40" s="1240"/>
      <c r="H40" s="1229"/>
      <c r="I40" s="1229"/>
      <c r="J40" s="1229"/>
      <c r="K40" s="1229"/>
      <c r="L40" s="1229"/>
      <c r="M40" s="1229"/>
      <c r="N40" s="1229"/>
      <c r="O40" s="1229"/>
      <c r="P40" s="1229"/>
      <c r="Q40" s="1229"/>
      <c r="R40" s="1230"/>
      <c r="S40" s="1230"/>
      <c r="T40" s="1230"/>
      <c r="U40" s="1231"/>
    </row>
    <row r="41" spans="3:21" ht="30" customHeight="1">
      <c r="C41" s="1239" t="s">
        <v>176</v>
      </c>
      <c r="D41" s="1240"/>
      <c r="E41" s="1240"/>
      <c r="F41" s="1240"/>
      <c r="G41" s="1240"/>
      <c r="H41" s="1229"/>
      <c r="I41" s="1229"/>
      <c r="J41" s="1229"/>
      <c r="K41" s="1229"/>
      <c r="L41" s="1229"/>
      <c r="M41" s="1229"/>
      <c r="N41" s="1229"/>
      <c r="O41" s="1229"/>
      <c r="P41" s="1229"/>
      <c r="Q41" s="1229"/>
      <c r="R41" s="1230"/>
      <c r="S41" s="1230"/>
      <c r="T41" s="1230"/>
      <c r="U41" s="1231"/>
    </row>
    <row r="42" spans="3:21" ht="30" customHeight="1">
      <c r="C42" s="1239" t="s">
        <v>176</v>
      </c>
      <c r="D42" s="1240"/>
      <c r="E42" s="1240"/>
      <c r="F42" s="1240"/>
      <c r="G42" s="1240"/>
      <c r="H42" s="1229"/>
      <c r="I42" s="1229"/>
      <c r="J42" s="1229"/>
      <c r="K42" s="1229"/>
      <c r="L42" s="1229"/>
      <c r="M42" s="1229"/>
      <c r="N42" s="1229"/>
      <c r="O42" s="1229"/>
      <c r="P42" s="1229"/>
      <c r="Q42" s="1229"/>
      <c r="R42" s="1230"/>
      <c r="S42" s="1230"/>
      <c r="T42" s="1230"/>
      <c r="U42" s="1231"/>
    </row>
    <row r="43" spans="3:21" ht="30" customHeight="1">
      <c r="C43" s="1239" t="s">
        <v>176</v>
      </c>
      <c r="D43" s="1240"/>
      <c r="E43" s="1240"/>
      <c r="F43" s="1240"/>
      <c r="G43" s="1240"/>
      <c r="H43" s="1229"/>
      <c r="I43" s="1229"/>
      <c r="J43" s="1229"/>
      <c r="K43" s="1229"/>
      <c r="L43" s="1229"/>
      <c r="M43" s="1229"/>
      <c r="N43" s="1229"/>
      <c r="O43" s="1229"/>
      <c r="P43" s="1229"/>
      <c r="Q43" s="1229"/>
      <c r="R43" s="1230"/>
      <c r="S43" s="1230"/>
      <c r="T43" s="1230"/>
      <c r="U43" s="1231"/>
    </row>
    <row r="44" spans="3:21" ht="30" customHeight="1">
      <c r="C44" s="1239" t="s">
        <v>176</v>
      </c>
      <c r="D44" s="1240"/>
      <c r="E44" s="1240"/>
      <c r="F44" s="1240"/>
      <c r="G44" s="1240"/>
      <c r="H44" s="1229"/>
      <c r="I44" s="1229"/>
      <c r="J44" s="1229"/>
      <c r="K44" s="1229"/>
      <c r="L44" s="1229"/>
      <c r="M44" s="1229"/>
      <c r="N44" s="1229"/>
      <c r="O44" s="1229"/>
      <c r="P44" s="1229"/>
      <c r="Q44" s="1229"/>
      <c r="R44" s="1230"/>
      <c r="S44" s="1230"/>
      <c r="T44" s="1230"/>
      <c r="U44" s="1231"/>
    </row>
    <row r="45" spans="3:21" ht="30" customHeight="1">
      <c r="C45" s="1239" t="s">
        <v>176</v>
      </c>
      <c r="D45" s="1240"/>
      <c r="E45" s="1240"/>
      <c r="F45" s="1240"/>
      <c r="G45" s="1240"/>
      <c r="H45" s="1229"/>
      <c r="I45" s="1229"/>
      <c r="J45" s="1229"/>
      <c r="K45" s="1229"/>
      <c r="L45" s="1229"/>
      <c r="M45" s="1229"/>
      <c r="N45" s="1229"/>
      <c r="O45" s="1229"/>
      <c r="P45" s="1229"/>
      <c r="Q45" s="1229"/>
      <c r="R45" s="1230"/>
      <c r="S45" s="1230"/>
      <c r="T45" s="1230"/>
      <c r="U45" s="1231"/>
    </row>
    <row r="46" spans="3:21" ht="30" customHeight="1">
      <c r="C46" s="1239" t="s">
        <v>176</v>
      </c>
      <c r="D46" s="1240"/>
      <c r="E46" s="1240"/>
      <c r="F46" s="1240"/>
      <c r="G46" s="1240"/>
      <c r="H46" s="1229"/>
      <c r="I46" s="1229"/>
      <c r="J46" s="1229"/>
      <c r="K46" s="1229"/>
      <c r="L46" s="1229"/>
      <c r="M46" s="1229"/>
      <c r="N46" s="1229"/>
      <c r="O46" s="1229"/>
      <c r="P46" s="1229"/>
      <c r="Q46" s="1229"/>
      <c r="R46" s="1230"/>
      <c r="S46" s="1230"/>
      <c r="T46" s="1230"/>
      <c r="U46" s="1231"/>
    </row>
    <row r="47" spans="3:21" ht="30" customHeight="1" thickBot="1">
      <c r="C47" s="1241" t="s">
        <v>182</v>
      </c>
      <c r="D47" s="1242"/>
      <c r="E47" s="1242"/>
      <c r="F47" s="1242"/>
      <c r="G47" s="1242"/>
      <c r="H47" s="1252"/>
      <c r="I47" s="1252"/>
      <c r="J47" s="1252"/>
      <c r="K47" s="1252"/>
      <c r="L47" s="1252"/>
      <c r="M47" s="1252"/>
      <c r="N47" s="1252"/>
      <c r="O47" s="1252"/>
      <c r="P47" s="1252"/>
      <c r="Q47" s="1252"/>
      <c r="R47" s="1253"/>
      <c r="S47" s="1253"/>
      <c r="T47" s="1253"/>
      <c r="U47" s="1254"/>
    </row>
    <row r="48" spans="3:21" ht="30" customHeight="1" thickTop="1" thickBot="1">
      <c r="C48" s="1245" t="s">
        <v>139</v>
      </c>
      <c r="D48" s="1246"/>
      <c r="E48" s="1246"/>
      <c r="F48" s="1246"/>
      <c r="G48" s="1246"/>
      <c r="H48" s="1247">
        <f>SUM(H36:J47)</f>
        <v>0</v>
      </c>
      <c r="I48" s="1247"/>
      <c r="J48" s="1247"/>
      <c r="K48" s="1247">
        <f>SUM(K36:M47)</f>
        <v>0</v>
      </c>
      <c r="L48" s="1247"/>
      <c r="M48" s="1247"/>
      <c r="N48" s="1247">
        <f>SUM(N36:Q47)</f>
        <v>0</v>
      </c>
      <c r="O48" s="1247"/>
      <c r="P48" s="1247"/>
      <c r="Q48" s="1247"/>
      <c r="R48" s="1248">
        <f>SUM(R36:U47)</f>
        <v>0</v>
      </c>
      <c r="S48" s="1248"/>
      <c r="T48" s="1248"/>
      <c r="U48" s="1249"/>
    </row>
    <row r="49" spans="3:21" ht="15" customHeight="1">
      <c r="C49" s="114"/>
      <c r="D49" s="114"/>
      <c r="E49" s="114"/>
      <c r="F49" s="114"/>
      <c r="G49" s="114"/>
      <c r="H49" s="115"/>
      <c r="I49" s="115"/>
      <c r="J49" s="115"/>
      <c r="K49" s="115"/>
      <c r="L49" s="115"/>
      <c r="M49" s="115"/>
      <c r="N49" s="115"/>
      <c r="O49" s="115"/>
      <c r="P49" s="115"/>
      <c r="Q49" s="115"/>
      <c r="R49" s="116"/>
      <c r="S49" s="116"/>
      <c r="T49" s="116"/>
      <c r="U49" s="116"/>
    </row>
    <row r="50" spans="3:21" ht="15" customHeight="1">
      <c r="C50" s="117"/>
      <c r="D50" s="117"/>
      <c r="E50" s="117"/>
      <c r="F50" s="117"/>
      <c r="G50" s="117"/>
      <c r="H50" s="117"/>
      <c r="I50" s="117"/>
      <c r="J50" s="117"/>
      <c r="K50" s="117"/>
      <c r="L50" s="117"/>
      <c r="M50" s="117"/>
      <c r="N50" s="117"/>
      <c r="O50" s="117"/>
      <c r="P50" s="117"/>
      <c r="Q50" s="117"/>
      <c r="R50" s="117"/>
      <c r="S50" s="117"/>
      <c r="T50" s="117"/>
      <c r="U50" s="117"/>
    </row>
    <row r="51" spans="3:21" ht="15" customHeight="1">
      <c r="C51" s="117"/>
      <c r="D51" s="117"/>
      <c r="E51" s="117"/>
      <c r="F51" s="117"/>
      <c r="G51" s="117"/>
      <c r="H51" s="117"/>
      <c r="I51" s="117"/>
      <c r="J51" s="117"/>
      <c r="K51" s="117"/>
      <c r="L51" s="117"/>
      <c r="M51" s="117"/>
      <c r="N51" s="117"/>
      <c r="O51" s="117"/>
      <c r="P51" s="117"/>
      <c r="Q51" s="117"/>
      <c r="R51" s="117"/>
      <c r="S51" s="117"/>
      <c r="T51" s="117"/>
      <c r="U51" s="117"/>
    </row>
    <row r="52" spans="3:21" ht="15" customHeight="1">
      <c r="C52" s="117"/>
      <c r="D52" s="117"/>
      <c r="E52" s="117"/>
      <c r="F52" s="117"/>
      <c r="G52" s="117"/>
      <c r="H52" s="117"/>
      <c r="I52" s="117"/>
      <c r="J52" s="117"/>
      <c r="K52" s="117"/>
      <c r="L52" s="117"/>
      <c r="M52" s="117"/>
      <c r="N52" s="117"/>
      <c r="O52" s="117"/>
      <c r="P52" s="117"/>
      <c r="Q52" s="117"/>
      <c r="R52" s="117"/>
      <c r="S52" s="117"/>
      <c r="T52" s="117"/>
      <c r="U52" s="117"/>
    </row>
    <row r="53" spans="3:21" ht="15" customHeight="1">
      <c r="C53" s="117"/>
      <c r="D53" s="117"/>
      <c r="E53" s="117"/>
      <c r="F53" s="117"/>
      <c r="G53" s="117"/>
      <c r="H53" s="117"/>
      <c r="I53" s="117"/>
      <c r="J53" s="117"/>
      <c r="K53" s="117"/>
      <c r="L53" s="117"/>
      <c r="M53" s="117"/>
      <c r="N53" s="117"/>
      <c r="O53" s="117"/>
      <c r="P53" s="117"/>
      <c r="Q53" s="117"/>
      <c r="R53" s="117"/>
      <c r="S53" s="117"/>
      <c r="T53" s="117"/>
      <c r="U53" s="117"/>
    </row>
    <row r="54" spans="3:21" ht="15" customHeight="1">
      <c r="C54" s="117"/>
      <c r="D54" s="117"/>
      <c r="E54" s="117"/>
      <c r="F54" s="117"/>
      <c r="G54" s="117"/>
      <c r="H54" s="117"/>
      <c r="I54" s="117"/>
      <c r="J54" s="117"/>
      <c r="K54" s="117"/>
      <c r="L54" s="117"/>
      <c r="M54" s="117"/>
      <c r="N54" s="117"/>
      <c r="O54" s="117"/>
      <c r="P54" s="117"/>
      <c r="Q54" s="117"/>
      <c r="R54" s="117"/>
      <c r="S54" s="117"/>
      <c r="T54" s="117"/>
      <c r="U54" s="117"/>
    </row>
    <row r="55" spans="3:21" ht="15" customHeight="1">
      <c r="C55" s="117"/>
      <c r="D55" s="117"/>
      <c r="E55" s="117"/>
      <c r="F55" s="117"/>
      <c r="G55" s="117"/>
      <c r="H55" s="117"/>
      <c r="I55" s="117"/>
      <c r="J55" s="117"/>
      <c r="K55" s="117"/>
      <c r="L55" s="117"/>
      <c r="M55" s="117"/>
      <c r="N55" s="117"/>
      <c r="O55" s="117"/>
      <c r="P55" s="117"/>
      <c r="Q55" s="117"/>
      <c r="R55" s="117"/>
      <c r="S55" s="117"/>
      <c r="T55" s="117"/>
      <c r="U55" s="117"/>
    </row>
    <row r="67" spans="2:21" ht="15" customHeight="1">
      <c r="B67" s="103" t="s">
        <v>544</v>
      </c>
      <c r="C67" s="103"/>
      <c r="H67" s="1222" t="s">
        <v>172</v>
      </c>
      <c r="I67" s="1222"/>
      <c r="J67" s="1222"/>
      <c r="K67" s="1222"/>
      <c r="L67" s="1222"/>
      <c r="M67" s="1222"/>
      <c r="N67" s="1222"/>
      <c r="O67" s="1222"/>
      <c r="P67" s="1222"/>
      <c r="Q67" s="1222"/>
    </row>
    <row r="68" spans="2:21" ht="15" customHeight="1" thickBot="1">
      <c r="B68" s="103"/>
      <c r="C68" s="103"/>
      <c r="H68" s="1222"/>
      <c r="I68" s="1222"/>
      <c r="J68" s="1222"/>
      <c r="K68" s="1222"/>
      <c r="L68" s="1222"/>
      <c r="M68" s="1222"/>
      <c r="N68" s="1222"/>
      <c r="O68" s="1222"/>
      <c r="P68" s="1222"/>
      <c r="Q68" s="1222"/>
    </row>
    <row r="69" spans="2:21" ht="30" customHeight="1">
      <c r="C69" s="1232" t="s">
        <v>79</v>
      </c>
      <c r="D69" s="1233"/>
      <c r="E69" s="1233"/>
      <c r="F69" s="1233"/>
      <c r="G69" s="1233"/>
      <c r="H69" s="1234">
        <f>H32</f>
        <v>0</v>
      </c>
      <c r="I69" s="1235"/>
      <c r="J69" s="1235"/>
      <c r="K69" s="1235"/>
      <c r="L69" s="1235"/>
      <c r="M69" s="1235"/>
      <c r="N69" s="1235"/>
      <c r="O69" s="1235"/>
      <c r="P69" s="1235"/>
      <c r="Q69" s="1235"/>
      <c r="R69" s="1235"/>
      <c r="S69" s="1235"/>
      <c r="T69" s="1235"/>
      <c r="U69" s="1236"/>
    </row>
    <row r="70" spans="2:21" ht="30" customHeight="1">
      <c r="C70" s="109"/>
      <c r="D70" s="83"/>
      <c r="E70" s="83"/>
      <c r="F70" s="83"/>
      <c r="G70" s="88"/>
      <c r="H70" s="1237" t="s">
        <v>174</v>
      </c>
      <c r="I70" s="1237"/>
      <c r="J70" s="1238">
        <f>P6</f>
        <v>0</v>
      </c>
      <c r="K70" s="1238"/>
      <c r="L70" s="1237" t="s">
        <v>175</v>
      </c>
      <c r="M70" s="1237"/>
      <c r="N70" s="110"/>
      <c r="O70" s="110"/>
      <c r="P70" s="110"/>
      <c r="Q70" s="110"/>
      <c r="R70" s="110"/>
      <c r="S70" s="110"/>
      <c r="T70" s="110"/>
      <c r="U70" s="111"/>
    </row>
    <row r="71" spans="2:21" ht="30" customHeight="1">
      <c r="C71" s="112"/>
      <c r="D71" s="84"/>
      <c r="E71" s="84"/>
      <c r="F71" s="84"/>
      <c r="G71" s="85"/>
      <c r="H71" s="1250" t="s">
        <v>49</v>
      </c>
      <c r="I71" s="988"/>
      <c r="J71" s="186"/>
      <c r="K71" s="89" t="s">
        <v>51</v>
      </c>
      <c r="L71" s="186"/>
      <c r="M71" s="988" t="s">
        <v>177</v>
      </c>
      <c r="N71" s="988"/>
      <c r="O71" s="988" t="s">
        <v>49</v>
      </c>
      <c r="P71" s="988"/>
      <c r="Q71" s="186"/>
      <c r="R71" s="89" t="s">
        <v>51</v>
      </c>
      <c r="S71" s="186"/>
      <c r="T71" s="988" t="s">
        <v>178</v>
      </c>
      <c r="U71" s="1251"/>
    </row>
    <row r="72" spans="2:21" ht="30" customHeight="1">
      <c r="C72" s="113"/>
      <c r="D72" s="86"/>
      <c r="E72" s="86"/>
      <c r="F72" s="86"/>
      <c r="G72" s="87"/>
      <c r="H72" s="1048" t="s">
        <v>179</v>
      </c>
      <c r="I72" s="1048"/>
      <c r="J72" s="1048"/>
      <c r="K72" s="1048" t="s">
        <v>180</v>
      </c>
      <c r="L72" s="1048"/>
      <c r="M72" s="1048"/>
      <c r="N72" s="1048" t="s">
        <v>181</v>
      </c>
      <c r="O72" s="1048"/>
      <c r="P72" s="1048"/>
      <c r="Q72" s="1048"/>
      <c r="R72" s="1048"/>
      <c r="S72" s="1048"/>
      <c r="T72" s="1048"/>
      <c r="U72" s="1255"/>
    </row>
    <row r="73" spans="2:21" ht="30" customHeight="1">
      <c r="C73" s="1243" t="s">
        <v>183</v>
      </c>
      <c r="D73" s="1244"/>
      <c r="E73" s="1244"/>
      <c r="F73" s="1244"/>
      <c r="G73" s="1244"/>
      <c r="H73" s="1229"/>
      <c r="I73" s="1229"/>
      <c r="J73" s="1229"/>
      <c r="K73" s="1229"/>
      <c r="L73" s="1229"/>
      <c r="M73" s="1229"/>
      <c r="N73" s="1229"/>
      <c r="O73" s="1229"/>
      <c r="P73" s="1229"/>
      <c r="Q73" s="1229"/>
      <c r="R73" s="1230"/>
      <c r="S73" s="1230"/>
      <c r="T73" s="1230"/>
      <c r="U73" s="1231"/>
    </row>
    <row r="74" spans="2:21" ht="30" customHeight="1">
      <c r="C74" s="1239" t="s">
        <v>184</v>
      </c>
      <c r="D74" s="1240"/>
      <c r="E74" s="1240"/>
      <c r="F74" s="1240"/>
      <c r="G74" s="1240"/>
      <c r="H74" s="1229"/>
      <c r="I74" s="1229"/>
      <c r="J74" s="1229"/>
      <c r="K74" s="1229"/>
      <c r="L74" s="1229"/>
      <c r="M74" s="1229"/>
      <c r="N74" s="1229"/>
      <c r="O74" s="1229"/>
      <c r="P74" s="1229"/>
      <c r="Q74" s="1229"/>
      <c r="R74" s="1230"/>
      <c r="S74" s="1230"/>
      <c r="T74" s="1230"/>
      <c r="U74" s="1231"/>
    </row>
    <row r="75" spans="2:21" ht="30" customHeight="1">
      <c r="C75" s="1239" t="s">
        <v>176</v>
      </c>
      <c r="D75" s="1240"/>
      <c r="E75" s="1240"/>
      <c r="F75" s="1240"/>
      <c r="G75" s="1240"/>
      <c r="H75" s="1229"/>
      <c r="I75" s="1229"/>
      <c r="J75" s="1229"/>
      <c r="K75" s="1229"/>
      <c r="L75" s="1229"/>
      <c r="M75" s="1229"/>
      <c r="N75" s="1229"/>
      <c r="O75" s="1229"/>
      <c r="P75" s="1229"/>
      <c r="Q75" s="1229"/>
      <c r="R75" s="1230"/>
      <c r="S75" s="1230"/>
      <c r="T75" s="1230"/>
      <c r="U75" s="1231"/>
    </row>
    <row r="76" spans="2:21" ht="30" customHeight="1">
      <c r="C76" s="1239" t="s">
        <v>176</v>
      </c>
      <c r="D76" s="1240"/>
      <c r="E76" s="1240"/>
      <c r="F76" s="1240"/>
      <c r="G76" s="1240"/>
      <c r="H76" s="1229"/>
      <c r="I76" s="1229"/>
      <c r="J76" s="1229"/>
      <c r="K76" s="1229"/>
      <c r="L76" s="1229"/>
      <c r="M76" s="1229"/>
      <c r="N76" s="1229"/>
      <c r="O76" s="1229"/>
      <c r="P76" s="1229"/>
      <c r="Q76" s="1229"/>
      <c r="R76" s="1230"/>
      <c r="S76" s="1230"/>
      <c r="T76" s="1230"/>
      <c r="U76" s="1231"/>
    </row>
    <row r="77" spans="2:21" ht="30" customHeight="1">
      <c r="C77" s="1239" t="s">
        <v>176</v>
      </c>
      <c r="D77" s="1240"/>
      <c r="E77" s="1240"/>
      <c r="F77" s="1240"/>
      <c r="G77" s="1240"/>
      <c r="H77" s="1229"/>
      <c r="I77" s="1229"/>
      <c r="J77" s="1229"/>
      <c r="K77" s="1229"/>
      <c r="L77" s="1229"/>
      <c r="M77" s="1229"/>
      <c r="N77" s="1229"/>
      <c r="O77" s="1229"/>
      <c r="P77" s="1229"/>
      <c r="Q77" s="1229"/>
      <c r="R77" s="1230"/>
      <c r="S77" s="1230"/>
      <c r="T77" s="1230"/>
      <c r="U77" s="1231"/>
    </row>
    <row r="78" spans="2:21" ht="30" customHeight="1">
      <c r="C78" s="1239" t="s">
        <v>176</v>
      </c>
      <c r="D78" s="1240"/>
      <c r="E78" s="1240"/>
      <c r="F78" s="1240"/>
      <c r="G78" s="1240"/>
      <c r="H78" s="1229"/>
      <c r="I78" s="1229"/>
      <c r="J78" s="1229"/>
      <c r="K78" s="1229"/>
      <c r="L78" s="1229"/>
      <c r="M78" s="1229"/>
      <c r="N78" s="1229"/>
      <c r="O78" s="1229"/>
      <c r="P78" s="1229"/>
      <c r="Q78" s="1229"/>
      <c r="R78" s="1230"/>
      <c r="S78" s="1230"/>
      <c r="T78" s="1230"/>
      <c r="U78" s="1231"/>
    </row>
    <row r="79" spans="2:21" ht="30" customHeight="1">
      <c r="C79" s="1239" t="s">
        <v>176</v>
      </c>
      <c r="D79" s="1240"/>
      <c r="E79" s="1240"/>
      <c r="F79" s="1240"/>
      <c r="G79" s="1240"/>
      <c r="H79" s="1229"/>
      <c r="I79" s="1229"/>
      <c r="J79" s="1229"/>
      <c r="K79" s="1229"/>
      <c r="L79" s="1229"/>
      <c r="M79" s="1229"/>
      <c r="N79" s="1229"/>
      <c r="O79" s="1229"/>
      <c r="P79" s="1229"/>
      <c r="Q79" s="1229"/>
      <c r="R79" s="1230"/>
      <c r="S79" s="1230"/>
      <c r="T79" s="1230"/>
      <c r="U79" s="1231"/>
    </row>
    <row r="80" spans="2:21" ht="30" customHeight="1">
      <c r="C80" s="1239" t="s">
        <v>176</v>
      </c>
      <c r="D80" s="1240"/>
      <c r="E80" s="1240"/>
      <c r="F80" s="1240"/>
      <c r="G80" s="1240"/>
      <c r="H80" s="1229"/>
      <c r="I80" s="1229"/>
      <c r="J80" s="1229"/>
      <c r="K80" s="1229"/>
      <c r="L80" s="1229"/>
      <c r="M80" s="1229"/>
      <c r="N80" s="1229"/>
      <c r="O80" s="1229"/>
      <c r="P80" s="1229"/>
      <c r="Q80" s="1229"/>
      <c r="R80" s="1230"/>
      <c r="S80" s="1230"/>
      <c r="T80" s="1230"/>
      <c r="U80" s="1231"/>
    </row>
    <row r="81" spans="3:21" ht="30" customHeight="1">
      <c r="C81" s="1239" t="s">
        <v>176</v>
      </c>
      <c r="D81" s="1240"/>
      <c r="E81" s="1240"/>
      <c r="F81" s="1240"/>
      <c r="G81" s="1240"/>
      <c r="H81" s="1229"/>
      <c r="I81" s="1229"/>
      <c r="J81" s="1229"/>
      <c r="K81" s="1229"/>
      <c r="L81" s="1229"/>
      <c r="M81" s="1229"/>
      <c r="N81" s="1229"/>
      <c r="O81" s="1229"/>
      <c r="P81" s="1229"/>
      <c r="Q81" s="1229"/>
      <c r="R81" s="1230"/>
      <c r="S81" s="1230"/>
      <c r="T81" s="1230"/>
      <c r="U81" s="1231"/>
    </row>
    <row r="82" spans="3:21" ht="30" customHeight="1">
      <c r="C82" s="1239" t="s">
        <v>176</v>
      </c>
      <c r="D82" s="1240"/>
      <c r="E82" s="1240"/>
      <c r="F82" s="1240"/>
      <c r="G82" s="1240"/>
      <c r="H82" s="1229"/>
      <c r="I82" s="1229"/>
      <c r="J82" s="1229"/>
      <c r="K82" s="1229"/>
      <c r="L82" s="1229"/>
      <c r="M82" s="1229"/>
      <c r="N82" s="1229"/>
      <c r="O82" s="1229"/>
      <c r="P82" s="1229"/>
      <c r="Q82" s="1229"/>
      <c r="R82" s="1230"/>
      <c r="S82" s="1230"/>
      <c r="T82" s="1230"/>
      <c r="U82" s="1231"/>
    </row>
    <row r="83" spans="3:21" ht="30" customHeight="1">
      <c r="C83" s="1239" t="s">
        <v>176</v>
      </c>
      <c r="D83" s="1240"/>
      <c r="E83" s="1240"/>
      <c r="F83" s="1240"/>
      <c r="G83" s="1240"/>
      <c r="H83" s="1229"/>
      <c r="I83" s="1229"/>
      <c r="J83" s="1229"/>
      <c r="K83" s="1229"/>
      <c r="L83" s="1229"/>
      <c r="M83" s="1229"/>
      <c r="N83" s="1229"/>
      <c r="O83" s="1229"/>
      <c r="P83" s="1229"/>
      <c r="Q83" s="1229"/>
      <c r="R83" s="1230"/>
      <c r="S83" s="1230"/>
      <c r="T83" s="1230"/>
      <c r="U83" s="1231"/>
    </row>
    <row r="84" spans="3:21" ht="30" customHeight="1" thickBot="1">
      <c r="C84" s="1241" t="s">
        <v>182</v>
      </c>
      <c r="D84" s="1242"/>
      <c r="E84" s="1242"/>
      <c r="F84" s="1242"/>
      <c r="G84" s="1242"/>
      <c r="H84" s="1252"/>
      <c r="I84" s="1252"/>
      <c r="J84" s="1252"/>
      <c r="K84" s="1252"/>
      <c r="L84" s="1252"/>
      <c r="M84" s="1252"/>
      <c r="N84" s="1252"/>
      <c r="O84" s="1252"/>
      <c r="P84" s="1252"/>
      <c r="Q84" s="1252"/>
      <c r="R84" s="1253"/>
      <c r="S84" s="1253"/>
      <c r="T84" s="1253"/>
      <c r="U84" s="1254"/>
    </row>
    <row r="85" spans="3:21" ht="30" customHeight="1" thickTop="1" thickBot="1">
      <c r="C85" s="1245" t="s">
        <v>139</v>
      </c>
      <c r="D85" s="1246"/>
      <c r="E85" s="1246"/>
      <c r="F85" s="1246"/>
      <c r="G85" s="1246"/>
      <c r="H85" s="1247">
        <f>SUM(H73:J84)</f>
        <v>0</v>
      </c>
      <c r="I85" s="1247"/>
      <c r="J85" s="1247"/>
      <c r="K85" s="1247">
        <f>SUM(K73:M84)</f>
        <v>0</v>
      </c>
      <c r="L85" s="1247"/>
      <c r="M85" s="1247"/>
      <c r="N85" s="1247">
        <f>SUM(N73:Q84)</f>
        <v>0</v>
      </c>
      <c r="O85" s="1247"/>
      <c r="P85" s="1247"/>
      <c r="Q85" s="1247"/>
      <c r="R85" s="1248">
        <f>SUM(R73:U84)</f>
        <v>0</v>
      </c>
      <c r="S85" s="1248"/>
      <c r="T85" s="1248"/>
      <c r="U85" s="1249"/>
    </row>
    <row r="86" spans="3:21" ht="15" customHeight="1">
      <c r="C86" s="114"/>
      <c r="D86" s="114"/>
      <c r="E86" s="114"/>
      <c r="F86" s="114"/>
      <c r="G86" s="114"/>
      <c r="H86" s="115"/>
      <c r="I86" s="115"/>
      <c r="J86" s="115"/>
      <c r="K86" s="115"/>
      <c r="L86" s="115"/>
      <c r="M86" s="115"/>
      <c r="N86" s="115"/>
      <c r="O86" s="115"/>
      <c r="P86" s="115"/>
      <c r="Q86" s="115"/>
      <c r="R86" s="116"/>
      <c r="S86" s="116"/>
      <c r="T86" s="116"/>
      <c r="U86" s="116"/>
    </row>
    <row r="87" spans="3:21" ht="15" customHeight="1">
      <c r="C87" s="117"/>
      <c r="D87" s="117"/>
      <c r="E87" s="117"/>
      <c r="F87" s="117"/>
      <c r="G87" s="117"/>
      <c r="H87" s="117"/>
      <c r="I87" s="117"/>
      <c r="J87" s="117"/>
      <c r="K87" s="117"/>
      <c r="L87" s="117"/>
      <c r="M87" s="117"/>
      <c r="N87" s="117"/>
      <c r="O87" s="117"/>
      <c r="P87" s="117"/>
      <c r="Q87" s="117"/>
      <c r="R87" s="117"/>
      <c r="S87" s="117"/>
      <c r="T87" s="117"/>
      <c r="U87" s="117"/>
    </row>
    <row r="88" spans="3:21" ht="15" customHeight="1">
      <c r="C88" s="117"/>
      <c r="D88" s="117"/>
      <c r="E88" s="117"/>
      <c r="F88" s="117"/>
      <c r="G88" s="117"/>
      <c r="H88" s="117"/>
      <c r="I88" s="117"/>
      <c r="J88" s="117"/>
      <c r="K88" s="117"/>
      <c r="L88" s="117"/>
      <c r="M88" s="117"/>
      <c r="N88" s="117"/>
      <c r="O88" s="117"/>
      <c r="P88" s="117"/>
      <c r="Q88" s="117"/>
      <c r="R88" s="117"/>
      <c r="S88" s="117"/>
      <c r="T88" s="117"/>
      <c r="U88" s="117"/>
    </row>
    <row r="89" spans="3:21" ht="15" customHeight="1">
      <c r="C89" s="117"/>
      <c r="D89" s="117"/>
      <c r="E89" s="117"/>
      <c r="F89" s="117"/>
      <c r="G89" s="117"/>
      <c r="H89" s="117"/>
      <c r="I89" s="117"/>
      <c r="J89" s="117"/>
      <c r="K89" s="117"/>
      <c r="L89" s="117"/>
      <c r="M89" s="117"/>
      <c r="N89" s="117"/>
      <c r="O89" s="117"/>
      <c r="P89" s="117"/>
      <c r="Q89" s="117"/>
      <c r="R89" s="117"/>
      <c r="S89" s="117"/>
      <c r="T89" s="117"/>
      <c r="U89" s="117"/>
    </row>
    <row r="90" spans="3:21" ht="15" customHeight="1">
      <c r="C90" s="117"/>
      <c r="D90" s="117"/>
      <c r="E90" s="117"/>
      <c r="F90" s="117"/>
      <c r="G90" s="117"/>
      <c r="H90" s="117"/>
      <c r="I90" s="117"/>
      <c r="J90" s="117"/>
      <c r="K90" s="117"/>
      <c r="L90" s="117"/>
      <c r="M90" s="117"/>
      <c r="N90" s="117"/>
      <c r="O90" s="117"/>
      <c r="P90" s="117"/>
      <c r="Q90" s="117"/>
      <c r="R90" s="117"/>
      <c r="S90" s="117"/>
      <c r="T90" s="117"/>
      <c r="U90" s="117"/>
    </row>
    <row r="91" spans="3:21" ht="15" customHeight="1">
      <c r="C91" s="117"/>
      <c r="D91" s="117"/>
      <c r="E91" s="117"/>
      <c r="F91" s="117"/>
      <c r="G91" s="117"/>
      <c r="H91" s="117"/>
      <c r="I91" s="117"/>
      <c r="J91" s="117"/>
      <c r="K91" s="117"/>
      <c r="L91" s="117"/>
      <c r="M91" s="117"/>
      <c r="N91" s="117"/>
      <c r="O91" s="117"/>
      <c r="P91" s="117"/>
      <c r="Q91" s="117"/>
      <c r="R91" s="117"/>
      <c r="S91" s="117"/>
      <c r="T91" s="117"/>
      <c r="U91" s="117"/>
    </row>
    <row r="92" spans="3:21" ht="15" customHeight="1">
      <c r="C92" s="117"/>
      <c r="D92" s="117"/>
      <c r="E92" s="117"/>
      <c r="F92" s="117"/>
      <c r="G92" s="117"/>
      <c r="H92" s="117"/>
      <c r="I92" s="117"/>
      <c r="J92" s="117"/>
      <c r="K92" s="117"/>
      <c r="L92" s="117"/>
      <c r="M92" s="117"/>
      <c r="N92" s="117"/>
      <c r="O92" s="117"/>
      <c r="P92" s="117"/>
      <c r="Q92" s="117"/>
      <c r="R92" s="117"/>
      <c r="S92" s="117"/>
      <c r="T92" s="117"/>
      <c r="U92" s="117"/>
    </row>
    <row r="104" spans="2:21" ht="15" customHeight="1">
      <c r="B104" s="103" t="s">
        <v>544</v>
      </c>
      <c r="C104" s="103"/>
      <c r="H104" s="1222" t="s">
        <v>172</v>
      </c>
      <c r="I104" s="1222"/>
      <c r="J104" s="1222"/>
      <c r="K104" s="1222"/>
      <c r="L104" s="1222"/>
      <c r="M104" s="1222"/>
      <c r="N104" s="1222"/>
      <c r="O104" s="1222"/>
      <c r="P104" s="1222"/>
      <c r="Q104" s="1222"/>
    </row>
    <row r="105" spans="2:21" ht="15" customHeight="1" thickBot="1">
      <c r="B105" s="103"/>
      <c r="C105" s="103"/>
      <c r="H105" s="1222"/>
      <c r="I105" s="1222"/>
      <c r="J105" s="1222"/>
      <c r="K105" s="1222"/>
      <c r="L105" s="1222"/>
      <c r="M105" s="1222"/>
      <c r="N105" s="1222"/>
      <c r="O105" s="1222"/>
      <c r="P105" s="1222"/>
      <c r="Q105" s="1222"/>
    </row>
    <row r="106" spans="2:21" ht="30" customHeight="1">
      <c r="C106" s="1232" t="s">
        <v>79</v>
      </c>
      <c r="D106" s="1233"/>
      <c r="E106" s="1233"/>
      <c r="F106" s="1233"/>
      <c r="G106" s="1233"/>
      <c r="H106" s="1234">
        <f>H32</f>
        <v>0</v>
      </c>
      <c r="I106" s="1235"/>
      <c r="J106" s="1235"/>
      <c r="K106" s="1235"/>
      <c r="L106" s="1235"/>
      <c r="M106" s="1235"/>
      <c r="N106" s="1235"/>
      <c r="O106" s="1235"/>
      <c r="P106" s="1235"/>
      <c r="Q106" s="1235"/>
      <c r="R106" s="1235"/>
      <c r="S106" s="1235"/>
      <c r="T106" s="1235"/>
      <c r="U106" s="1236"/>
    </row>
    <row r="107" spans="2:21" ht="30" customHeight="1">
      <c r="C107" s="109"/>
      <c r="D107" s="83"/>
      <c r="E107" s="83"/>
      <c r="F107" s="83"/>
      <c r="G107" s="88"/>
      <c r="H107" s="1237" t="s">
        <v>174</v>
      </c>
      <c r="I107" s="1237"/>
      <c r="J107" s="1238">
        <f>T6</f>
        <v>0</v>
      </c>
      <c r="K107" s="1238"/>
      <c r="L107" s="1237" t="s">
        <v>175</v>
      </c>
      <c r="M107" s="1237"/>
      <c r="N107" s="110"/>
      <c r="O107" s="110"/>
      <c r="P107" s="110"/>
      <c r="Q107" s="110"/>
      <c r="R107" s="110"/>
      <c r="S107" s="110"/>
      <c r="T107" s="110"/>
      <c r="U107" s="111"/>
    </row>
    <row r="108" spans="2:21" ht="30" customHeight="1">
      <c r="C108" s="112"/>
      <c r="D108" s="84"/>
      <c r="E108" s="84"/>
      <c r="F108" s="84"/>
      <c r="G108" s="85"/>
      <c r="H108" s="1250" t="s">
        <v>49</v>
      </c>
      <c r="I108" s="988"/>
      <c r="J108" s="186"/>
      <c r="K108" s="89" t="s">
        <v>51</v>
      </c>
      <c r="L108" s="186"/>
      <c r="M108" s="988" t="s">
        <v>177</v>
      </c>
      <c r="N108" s="988"/>
      <c r="O108" s="988" t="s">
        <v>49</v>
      </c>
      <c r="P108" s="988"/>
      <c r="Q108" s="186"/>
      <c r="R108" s="89" t="s">
        <v>51</v>
      </c>
      <c r="S108" s="186"/>
      <c r="T108" s="988" t="s">
        <v>178</v>
      </c>
      <c r="U108" s="1251"/>
    </row>
    <row r="109" spans="2:21" ht="30" customHeight="1">
      <c r="C109" s="113"/>
      <c r="D109" s="86"/>
      <c r="E109" s="86"/>
      <c r="F109" s="86"/>
      <c r="G109" s="87"/>
      <c r="H109" s="1048" t="s">
        <v>179</v>
      </c>
      <c r="I109" s="1048"/>
      <c r="J109" s="1048"/>
      <c r="K109" s="1048" t="s">
        <v>180</v>
      </c>
      <c r="L109" s="1048"/>
      <c r="M109" s="1048"/>
      <c r="N109" s="1048" t="s">
        <v>181</v>
      </c>
      <c r="O109" s="1048"/>
      <c r="P109" s="1048"/>
      <c r="Q109" s="1048"/>
      <c r="R109" s="1048"/>
      <c r="S109" s="1048"/>
      <c r="T109" s="1048"/>
      <c r="U109" s="1255"/>
    </row>
    <row r="110" spans="2:21" ht="30" customHeight="1">
      <c r="C110" s="1243" t="s">
        <v>183</v>
      </c>
      <c r="D110" s="1244"/>
      <c r="E110" s="1244"/>
      <c r="F110" s="1244"/>
      <c r="G110" s="1244"/>
      <c r="H110" s="1229"/>
      <c r="I110" s="1229"/>
      <c r="J110" s="1229"/>
      <c r="K110" s="1229"/>
      <c r="L110" s="1229"/>
      <c r="M110" s="1229"/>
      <c r="N110" s="1229"/>
      <c r="O110" s="1229"/>
      <c r="P110" s="1229"/>
      <c r="Q110" s="1229"/>
      <c r="R110" s="1230"/>
      <c r="S110" s="1230"/>
      <c r="T110" s="1230"/>
      <c r="U110" s="1231"/>
    </row>
    <row r="111" spans="2:21" ht="30" customHeight="1">
      <c r="C111" s="1239" t="s">
        <v>184</v>
      </c>
      <c r="D111" s="1240"/>
      <c r="E111" s="1240"/>
      <c r="F111" s="1240"/>
      <c r="G111" s="1240"/>
      <c r="H111" s="1229"/>
      <c r="I111" s="1229"/>
      <c r="J111" s="1229"/>
      <c r="K111" s="1229"/>
      <c r="L111" s="1229"/>
      <c r="M111" s="1229"/>
      <c r="N111" s="1229"/>
      <c r="O111" s="1229"/>
      <c r="P111" s="1229"/>
      <c r="Q111" s="1229"/>
      <c r="R111" s="1230"/>
      <c r="S111" s="1230"/>
      <c r="T111" s="1230"/>
      <c r="U111" s="1231"/>
    </row>
    <row r="112" spans="2:21" ht="30" customHeight="1">
      <c r="C112" s="1239" t="s">
        <v>176</v>
      </c>
      <c r="D112" s="1240"/>
      <c r="E112" s="1240"/>
      <c r="F112" s="1240"/>
      <c r="G112" s="1240"/>
      <c r="H112" s="1229"/>
      <c r="I112" s="1229"/>
      <c r="J112" s="1229"/>
      <c r="K112" s="1229"/>
      <c r="L112" s="1229"/>
      <c r="M112" s="1229"/>
      <c r="N112" s="1229"/>
      <c r="O112" s="1229"/>
      <c r="P112" s="1229"/>
      <c r="Q112" s="1229"/>
      <c r="R112" s="1230"/>
      <c r="S112" s="1230"/>
      <c r="T112" s="1230"/>
      <c r="U112" s="1231"/>
    </row>
    <row r="113" spans="3:21" ht="30" customHeight="1">
      <c r="C113" s="1239" t="s">
        <v>176</v>
      </c>
      <c r="D113" s="1240"/>
      <c r="E113" s="1240"/>
      <c r="F113" s="1240"/>
      <c r="G113" s="1240"/>
      <c r="H113" s="1229"/>
      <c r="I113" s="1229"/>
      <c r="J113" s="1229"/>
      <c r="K113" s="1229"/>
      <c r="L113" s="1229"/>
      <c r="M113" s="1229"/>
      <c r="N113" s="1229"/>
      <c r="O113" s="1229"/>
      <c r="P113" s="1229"/>
      <c r="Q113" s="1229"/>
      <c r="R113" s="1230"/>
      <c r="S113" s="1230"/>
      <c r="T113" s="1230"/>
      <c r="U113" s="1231"/>
    </row>
    <row r="114" spans="3:21" ht="30" customHeight="1">
      <c r="C114" s="1239" t="s">
        <v>176</v>
      </c>
      <c r="D114" s="1240"/>
      <c r="E114" s="1240"/>
      <c r="F114" s="1240"/>
      <c r="G114" s="1240"/>
      <c r="H114" s="1229"/>
      <c r="I114" s="1229"/>
      <c r="J114" s="1229"/>
      <c r="K114" s="1229"/>
      <c r="L114" s="1229"/>
      <c r="M114" s="1229"/>
      <c r="N114" s="1229"/>
      <c r="O114" s="1229"/>
      <c r="P114" s="1229"/>
      <c r="Q114" s="1229"/>
      <c r="R114" s="1230"/>
      <c r="S114" s="1230"/>
      <c r="T114" s="1230"/>
      <c r="U114" s="1231"/>
    </row>
    <row r="115" spans="3:21" ht="30" customHeight="1">
      <c r="C115" s="1239" t="s">
        <v>176</v>
      </c>
      <c r="D115" s="1240"/>
      <c r="E115" s="1240"/>
      <c r="F115" s="1240"/>
      <c r="G115" s="1240"/>
      <c r="H115" s="1229"/>
      <c r="I115" s="1229"/>
      <c r="J115" s="1229"/>
      <c r="K115" s="1229"/>
      <c r="L115" s="1229"/>
      <c r="M115" s="1229"/>
      <c r="N115" s="1229"/>
      <c r="O115" s="1229"/>
      <c r="P115" s="1229"/>
      <c r="Q115" s="1229"/>
      <c r="R115" s="1230"/>
      <c r="S115" s="1230"/>
      <c r="T115" s="1230"/>
      <c r="U115" s="1231"/>
    </row>
    <row r="116" spans="3:21" ht="30" customHeight="1">
      <c r="C116" s="1239" t="s">
        <v>176</v>
      </c>
      <c r="D116" s="1240"/>
      <c r="E116" s="1240"/>
      <c r="F116" s="1240"/>
      <c r="G116" s="1240"/>
      <c r="H116" s="1229"/>
      <c r="I116" s="1229"/>
      <c r="J116" s="1229"/>
      <c r="K116" s="1229"/>
      <c r="L116" s="1229"/>
      <c r="M116" s="1229"/>
      <c r="N116" s="1229"/>
      <c r="O116" s="1229"/>
      <c r="P116" s="1229"/>
      <c r="Q116" s="1229"/>
      <c r="R116" s="1230"/>
      <c r="S116" s="1230"/>
      <c r="T116" s="1230"/>
      <c r="U116" s="1231"/>
    </row>
    <row r="117" spans="3:21" ht="30" customHeight="1">
      <c r="C117" s="1239" t="s">
        <v>176</v>
      </c>
      <c r="D117" s="1240"/>
      <c r="E117" s="1240"/>
      <c r="F117" s="1240"/>
      <c r="G117" s="1240"/>
      <c r="H117" s="1229"/>
      <c r="I117" s="1229"/>
      <c r="J117" s="1229"/>
      <c r="K117" s="1229"/>
      <c r="L117" s="1229"/>
      <c r="M117" s="1229"/>
      <c r="N117" s="1229"/>
      <c r="O117" s="1229"/>
      <c r="P117" s="1229"/>
      <c r="Q117" s="1229"/>
      <c r="R117" s="1230"/>
      <c r="S117" s="1230"/>
      <c r="T117" s="1230"/>
      <c r="U117" s="1231"/>
    </row>
    <row r="118" spans="3:21" ht="30" customHeight="1">
      <c r="C118" s="1239" t="s">
        <v>176</v>
      </c>
      <c r="D118" s="1240"/>
      <c r="E118" s="1240"/>
      <c r="F118" s="1240"/>
      <c r="G118" s="1240"/>
      <c r="H118" s="1229"/>
      <c r="I118" s="1229"/>
      <c r="J118" s="1229"/>
      <c r="K118" s="1229"/>
      <c r="L118" s="1229"/>
      <c r="M118" s="1229"/>
      <c r="N118" s="1229"/>
      <c r="O118" s="1229"/>
      <c r="P118" s="1229"/>
      <c r="Q118" s="1229"/>
      <c r="R118" s="1230"/>
      <c r="S118" s="1230"/>
      <c r="T118" s="1230"/>
      <c r="U118" s="1231"/>
    </row>
    <row r="119" spans="3:21" ht="30" customHeight="1">
      <c r="C119" s="1239" t="s">
        <v>176</v>
      </c>
      <c r="D119" s="1240"/>
      <c r="E119" s="1240"/>
      <c r="F119" s="1240"/>
      <c r="G119" s="1240"/>
      <c r="H119" s="1229"/>
      <c r="I119" s="1229"/>
      <c r="J119" s="1229"/>
      <c r="K119" s="1229"/>
      <c r="L119" s="1229"/>
      <c r="M119" s="1229"/>
      <c r="N119" s="1229"/>
      <c r="O119" s="1229"/>
      <c r="P119" s="1229"/>
      <c r="Q119" s="1229"/>
      <c r="R119" s="1230"/>
      <c r="S119" s="1230"/>
      <c r="T119" s="1230"/>
      <c r="U119" s="1231"/>
    </row>
    <row r="120" spans="3:21" ht="30" customHeight="1">
      <c r="C120" s="1239" t="s">
        <v>176</v>
      </c>
      <c r="D120" s="1240"/>
      <c r="E120" s="1240"/>
      <c r="F120" s="1240"/>
      <c r="G120" s="1240"/>
      <c r="H120" s="1229"/>
      <c r="I120" s="1229"/>
      <c r="J120" s="1229"/>
      <c r="K120" s="1229"/>
      <c r="L120" s="1229"/>
      <c r="M120" s="1229"/>
      <c r="N120" s="1229"/>
      <c r="O120" s="1229"/>
      <c r="P120" s="1229"/>
      <c r="Q120" s="1229"/>
      <c r="R120" s="1230"/>
      <c r="S120" s="1230"/>
      <c r="T120" s="1230"/>
      <c r="U120" s="1231"/>
    </row>
    <row r="121" spans="3:21" ht="30" customHeight="1" thickBot="1">
      <c r="C121" s="1241" t="s">
        <v>182</v>
      </c>
      <c r="D121" s="1242"/>
      <c r="E121" s="1242"/>
      <c r="F121" s="1242"/>
      <c r="G121" s="1242"/>
      <c r="H121" s="1252"/>
      <c r="I121" s="1252"/>
      <c r="J121" s="1252"/>
      <c r="K121" s="1252"/>
      <c r="L121" s="1252"/>
      <c r="M121" s="1252"/>
      <c r="N121" s="1252"/>
      <c r="O121" s="1252"/>
      <c r="P121" s="1252"/>
      <c r="Q121" s="1252"/>
      <c r="R121" s="1253"/>
      <c r="S121" s="1253"/>
      <c r="T121" s="1253"/>
      <c r="U121" s="1254"/>
    </row>
    <row r="122" spans="3:21" ht="30" customHeight="1" thickTop="1" thickBot="1">
      <c r="C122" s="1245" t="s">
        <v>139</v>
      </c>
      <c r="D122" s="1246"/>
      <c r="E122" s="1246"/>
      <c r="F122" s="1246"/>
      <c r="G122" s="1246"/>
      <c r="H122" s="1247">
        <f>SUM(H110:J121)</f>
        <v>0</v>
      </c>
      <c r="I122" s="1247"/>
      <c r="J122" s="1247"/>
      <c r="K122" s="1247">
        <f>SUM(K110:M121)</f>
        <v>0</v>
      </c>
      <c r="L122" s="1247"/>
      <c r="M122" s="1247"/>
      <c r="N122" s="1247">
        <f>SUM(N110:Q121)</f>
        <v>0</v>
      </c>
      <c r="O122" s="1247"/>
      <c r="P122" s="1247"/>
      <c r="Q122" s="1247"/>
      <c r="R122" s="1248">
        <f>SUM(R110:U121)</f>
        <v>0</v>
      </c>
      <c r="S122" s="1248"/>
      <c r="T122" s="1248"/>
      <c r="U122" s="1249"/>
    </row>
    <row r="123" spans="3:21" ht="15" customHeight="1">
      <c r="C123" s="114"/>
      <c r="D123" s="114"/>
      <c r="E123" s="114"/>
      <c r="F123" s="114"/>
      <c r="G123" s="114"/>
      <c r="H123" s="115"/>
      <c r="I123" s="115"/>
      <c r="J123" s="115"/>
      <c r="K123" s="115"/>
      <c r="L123" s="115"/>
      <c r="M123" s="115"/>
      <c r="N123" s="115"/>
      <c r="O123" s="115"/>
      <c r="P123" s="115"/>
      <c r="Q123" s="115"/>
      <c r="R123" s="116"/>
      <c r="S123" s="116"/>
      <c r="T123" s="116"/>
      <c r="U123" s="116"/>
    </row>
    <row r="124" spans="3:21" ht="15" customHeight="1">
      <c r="C124" s="117"/>
      <c r="D124" s="117"/>
      <c r="E124" s="117"/>
      <c r="F124" s="117"/>
      <c r="G124" s="117"/>
      <c r="H124" s="117"/>
      <c r="I124" s="117"/>
      <c r="J124" s="117"/>
      <c r="K124" s="117"/>
      <c r="L124" s="117"/>
      <c r="M124" s="117"/>
      <c r="N124" s="117"/>
      <c r="O124" s="117"/>
      <c r="P124" s="117"/>
      <c r="Q124" s="117"/>
      <c r="R124" s="117"/>
      <c r="S124" s="117"/>
      <c r="T124" s="117"/>
      <c r="U124" s="117"/>
    </row>
    <row r="125" spans="3:21" ht="15" customHeight="1">
      <c r="C125" s="117"/>
      <c r="D125" s="117"/>
      <c r="E125" s="117"/>
      <c r="F125" s="117"/>
      <c r="G125" s="117"/>
      <c r="H125" s="117"/>
      <c r="I125" s="117"/>
      <c r="J125" s="117"/>
      <c r="K125" s="117"/>
      <c r="L125" s="117"/>
      <c r="M125" s="117"/>
      <c r="N125" s="117"/>
      <c r="O125" s="117"/>
      <c r="P125" s="117"/>
      <c r="Q125" s="117"/>
      <c r="R125" s="117"/>
      <c r="S125" s="117"/>
      <c r="T125" s="117"/>
      <c r="U125" s="117"/>
    </row>
    <row r="126" spans="3:21" ht="15" customHeight="1">
      <c r="C126" s="117"/>
      <c r="D126" s="117"/>
      <c r="E126" s="117"/>
      <c r="F126" s="117"/>
      <c r="G126" s="117"/>
      <c r="H126" s="117"/>
      <c r="I126" s="117"/>
      <c r="J126" s="117"/>
      <c r="K126" s="117"/>
      <c r="L126" s="117"/>
      <c r="M126" s="117"/>
      <c r="N126" s="117"/>
      <c r="O126" s="117"/>
      <c r="P126" s="117"/>
      <c r="Q126" s="117"/>
      <c r="R126" s="117"/>
      <c r="S126" s="117"/>
      <c r="T126" s="117"/>
      <c r="U126" s="117"/>
    </row>
    <row r="127" spans="3:21" ht="15" customHeight="1">
      <c r="C127" s="117"/>
      <c r="D127" s="117"/>
      <c r="E127" s="117"/>
      <c r="F127" s="117"/>
      <c r="G127" s="117"/>
      <c r="H127" s="117"/>
      <c r="I127" s="117"/>
      <c r="J127" s="117"/>
      <c r="K127" s="117"/>
      <c r="L127" s="117"/>
      <c r="M127" s="117"/>
      <c r="N127" s="117"/>
      <c r="O127" s="117"/>
      <c r="P127" s="117"/>
      <c r="Q127" s="117"/>
      <c r="R127" s="117"/>
      <c r="S127" s="117"/>
      <c r="T127" s="117"/>
      <c r="U127" s="117"/>
    </row>
    <row r="128" spans="3:21" ht="15" customHeight="1">
      <c r="C128" s="117"/>
      <c r="D128" s="117"/>
      <c r="E128" s="117"/>
      <c r="F128" s="117"/>
      <c r="G128" s="117"/>
      <c r="H128" s="117"/>
      <c r="I128" s="117"/>
      <c r="J128" s="117"/>
      <c r="K128" s="117"/>
      <c r="L128" s="117"/>
      <c r="M128" s="117"/>
      <c r="N128" s="117"/>
      <c r="O128" s="117"/>
      <c r="P128" s="117"/>
      <c r="Q128" s="117"/>
      <c r="R128" s="117"/>
      <c r="S128" s="117"/>
      <c r="T128" s="117"/>
      <c r="U128" s="117"/>
    </row>
    <row r="129" spans="3:21" ht="15" customHeight="1">
      <c r="C129" s="117"/>
      <c r="D129" s="117"/>
      <c r="E129" s="117"/>
      <c r="F129" s="117"/>
      <c r="G129" s="117"/>
      <c r="H129" s="117"/>
      <c r="I129" s="117"/>
      <c r="J129" s="117"/>
      <c r="K129" s="117"/>
      <c r="L129" s="117"/>
      <c r="M129" s="117"/>
      <c r="N129" s="117"/>
      <c r="O129" s="117"/>
      <c r="P129" s="117"/>
      <c r="Q129" s="117"/>
      <c r="R129" s="117"/>
      <c r="S129" s="117"/>
      <c r="T129" s="117"/>
      <c r="U129" s="117"/>
    </row>
  </sheetData>
  <sheetProtection selectLockedCells="1"/>
  <mergeCells count="283">
    <mergeCell ref="C121:G121"/>
    <mergeCell ref="H121:J121"/>
    <mergeCell ref="K121:M121"/>
    <mergeCell ref="N121:Q121"/>
    <mergeCell ref="R121:U121"/>
    <mergeCell ref="C122:G122"/>
    <mergeCell ref="H122:J122"/>
    <mergeCell ref="K122:M122"/>
    <mergeCell ref="N122:Q122"/>
    <mergeCell ref="R122:U122"/>
    <mergeCell ref="C119:G119"/>
    <mergeCell ref="H119:J119"/>
    <mergeCell ref="K119:M119"/>
    <mergeCell ref="N119:Q119"/>
    <mergeCell ref="R119:U119"/>
    <mergeCell ref="C120:G120"/>
    <mergeCell ref="H120:J120"/>
    <mergeCell ref="K120:M120"/>
    <mergeCell ref="N120:Q120"/>
    <mergeCell ref="R120:U120"/>
    <mergeCell ref="C117:G117"/>
    <mergeCell ref="H117:J117"/>
    <mergeCell ref="K117:M117"/>
    <mergeCell ref="N117:Q117"/>
    <mergeCell ref="R117:U117"/>
    <mergeCell ref="C118:G118"/>
    <mergeCell ref="H118:J118"/>
    <mergeCell ref="K118:M118"/>
    <mergeCell ref="N118:Q118"/>
    <mergeCell ref="R118:U118"/>
    <mergeCell ref="C115:G115"/>
    <mergeCell ref="H115:J115"/>
    <mergeCell ref="K115:M115"/>
    <mergeCell ref="N115:Q115"/>
    <mergeCell ref="R115:U115"/>
    <mergeCell ref="C116:G116"/>
    <mergeCell ref="H116:J116"/>
    <mergeCell ref="K116:M116"/>
    <mergeCell ref="N116:Q116"/>
    <mergeCell ref="R116:U116"/>
    <mergeCell ref="C113:G113"/>
    <mergeCell ref="H113:J113"/>
    <mergeCell ref="K113:M113"/>
    <mergeCell ref="N113:Q113"/>
    <mergeCell ref="R113:U113"/>
    <mergeCell ref="C114:G114"/>
    <mergeCell ref="H114:J114"/>
    <mergeCell ref="K114:M114"/>
    <mergeCell ref="N114:Q114"/>
    <mergeCell ref="R114:U114"/>
    <mergeCell ref="C111:G111"/>
    <mergeCell ref="H111:J111"/>
    <mergeCell ref="K111:M111"/>
    <mergeCell ref="N111:Q111"/>
    <mergeCell ref="R111:U111"/>
    <mergeCell ref="C112:G112"/>
    <mergeCell ref="H112:J112"/>
    <mergeCell ref="K112:M112"/>
    <mergeCell ref="N112:Q112"/>
    <mergeCell ref="R112:U112"/>
    <mergeCell ref="H109:J109"/>
    <mergeCell ref="K109:M109"/>
    <mergeCell ref="N109:U109"/>
    <mergeCell ref="C110:G110"/>
    <mergeCell ref="H110:J110"/>
    <mergeCell ref="K110:M110"/>
    <mergeCell ref="N110:Q110"/>
    <mergeCell ref="R110:U110"/>
    <mergeCell ref="C106:G106"/>
    <mergeCell ref="H106:U106"/>
    <mergeCell ref="H107:I107"/>
    <mergeCell ref="J107:K107"/>
    <mergeCell ref="L107:M107"/>
    <mergeCell ref="H108:I108"/>
    <mergeCell ref="M108:N108"/>
    <mergeCell ref="O108:P108"/>
    <mergeCell ref="T108:U108"/>
    <mergeCell ref="C85:G85"/>
    <mergeCell ref="H85:J85"/>
    <mergeCell ref="K85:M85"/>
    <mergeCell ref="N85:Q85"/>
    <mergeCell ref="R85:U85"/>
    <mergeCell ref="H104:Q105"/>
    <mergeCell ref="C83:G83"/>
    <mergeCell ref="H83:J83"/>
    <mergeCell ref="K83:M83"/>
    <mergeCell ref="N83:Q83"/>
    <mergeCell ref="R83:U83"/>
    <mergeCell ref="C84:G84"/>
    <mergeCell ref="H84:J84"/>
    <mergeCell ref="K84:M84"/>
    <mergeCell ref="N84:Q84"/>
    <mergeCell ref="R84:U84"/>
    <mergeCell ref="C81:G81"/>
    <mergeCell ref="H81:J81"/>
    <mergeCell ref="K81:M81"/>
    <mergeCell ref="N81:Q81"/>
    <mergeCell ref="R81:U81"/>
    <mergeCell ref="C82:G82"/>
    <mergeCell ref="H82:J82"/>
    <mergeCell ref="K82:M82"/>
    <mergeCell ref="N82:Q82"/>
    <mergeCell ref="R82:U82"/>
    <mergeCell ref="C79:G79"/>
    <mergeCell ref="H79:J79"/>
    <mergeCell ref="K79:M79"/>
    <mergeCell ref="N79:Q79"/>
    <mergeCell ref="R79:U79"/>
    <mergeCell ref="C80:G80"/>
    <mergeCell ref="H80:J80"/>
    <mergeCell ref="K80:M80"/>
    <mergeCell ref="N80:Q80"/>
    <mergeCell ref="R80:U80"/>
    <mergeCell ref="C77:G77"/>
    <mergeCell ref="H77:J77"/>
    <mergeCell ref="K77:M77"/>
    <mergeCell ref="N77:Q77"/>
    <mergeCell ref="R77:U77"/>
    <mergeCell ref="C78:G78"/>
    <mergeCell ref="H78:J78"/>
    <mergeCell ref="K78:M78"/>
    <mergeCell ref="N78:Q78"/>
    <mergeCell ref="R78:U78"/>
    <mergeCell ref="C75:G75"/>
    <mergeCell ref="H75:J75"/>
    <mergeCell ref="K75:M75"/>
    <mergeCell ref="N75:Q75"/>
    <mergeCell ref="R75:U75"/>
    <mergeCell ref="C76:G76"/>
    <mergeCell ref="H76:J76"/>
    <mergeCell ref="K76:M76"/>
    <mergeCell ref="N76:Q76"/>
    <mergeCell ref="R76:U76"/>
    <mergeCell ref="C73:G73"/>
    <mergeCell ref="H73:J73"/>
    <mergeCell ref="K73:M73"/>
    <mergeCell ref="N73:Q73"/>
    <mergeCell ref="R73:U73"/>
    <mergeCell ref="C74:G74"/>
    <mergeCell ref="H74:J74"/>
    <mergeCell ref="K74:M74"/>
    <mergeCell ref="N74:Q74"/>
    <mergeCell ref="R74:U74"/>
    <mergeCell ref="H71:I71"/>
    <mergeCell ref="M71:N71"/>
    <mergeCell ref="O71:P71"/>
    <mergeCell ref="T71:U71"/>
    <mergeCell ref="H72:J72"/>
    <mergeCell ref="K72:M72"/>
    <mergeCell ref="N72:U72"/>
    <mergeCell ref="H67:Q68"/>
    <mergeCell ref="C69:G69"/>
    <mergeCell ref="H69:U69"/>
    <mergeCell ref="H70:I70"/>
    <mergeCell ref="J70:K70"/>
    <mergeCell ref="L70:M70"/>
    <mergeCell ref="C48:G48"/>
    <mergeCell ref="H48:J48"/>
    <mergeCell ref="K48:M48"/>
    <mergeCell ref="N48:Q48"/>
    <mergeCell ref="R48:U48"/>
    <mergeCell ref="H34:I34"/>
    <mergeCell ref="M34:N34"/>
    <mergeCell ref="O34:P34"/>
    <mergeCell ref="T34:U34"/>
    <mergeCell ref="H47:J47"/>
    <mergeCell ref="K47:M47"/>
    <mergeCell ref="N47:Q47"/>
    <mergeCell ref="R47:U47"/>
    <mergeCell ref="N35:U35"/>
    <mergeCell ref="H35:J35"/>
    <mergeCell ref="K35:M35"/>
    <mergeCell ref="H45:J45"/>
    <mergeCell ref="K45:M45"/>
    <mergeCell ref="N45:Q45"/>
    <mergeCell ref="R45:U45"/>
    <mergeCell ref="H46:J46"/>
    <mergeCell ref="K46:M46"/>
    <mergeCell ref="N46:Q46"/>
    <mergeCell ref="R46:U46"/>
    <mergeCell ref="K43:M43"/>
    <mergeCell ref="N43:Q43"/>
    <mergeCell ref="R43:U43"/>
    <mergeCell ref="H44:J44"/>
    <mergeCell ref="K44:M44"/>
    <mergeCell ref="N44:Q44"/>
    <mergeCell ref="R44:U44"/>
    <mergeCell ref="K41:M41"/>
    <mergeCell ref="N41:Q41"/>
    <mergeCell ref="R41:U41"/>
    <mergeCell ref="H42:J42"/>
    <mergeCell ref="K42:M42"/>
    <mergeCell ref="N42:Q42"/>
    <mergeCell ref="R42:U42"/>
    <mergeCell ref="K39:M39"/>
    <mergeCell ref="N39:Q39"/>
    <mergeCell ref="R39:U39"/>
    <mergeCell ref="H40:J40"/>
    <mergeCell ref="K40:M40"/>
    <mergeCell ref="N40:Q40"/>
    <mergeCell ref="R40:U40"/>
    <mergeCell ref="K37:M37"/>
    <mergeCell ref="N37:Q37"/>
    <mergeCell ref="R37:U37"/>
    <mergeCell ref="H38:J38"/>
    <mergeCell ref="K38:M38"/>
    <mergeCell ref="N38:Q38"/>
    <mergeCell ref="R38:U38"/>
    <mergeCell ref="C43:G43"/>
    <mergeCell ref="C44:G44"/>
    <mergeCell ref="C45:G45"/>
    <mergeCell ref="C46:G46"/>
    <mergeCell ref="C47:G47"/>
    <mergeCell ref="H36:J36"/>
    <mergeCell ref="H37:J37"/>
    <mergeCell ref="H39:J39"/>
    <mergeCell ref="H41:J41"/>
    <mergeCell ref="H43:J43"/>
    <mergeCell ref="C37:G37"/>
    <mergeCell ref="C38:G38"/>
    <mergeCell ref="C39:G39"/>
    <mergeCell ref="C40:G40"/>
    <mergeCell ref="C41:G41"/>
    <mergeCell ref="C42:G42"/>
    <mergeCell ref="C36:G36"/>
    <mergeCell ref="K36:M36"/>
    <mergeCell ref="N36:Q36"/>
    <mergeCell ref="R36:U36"/>
    <mergeCell ref="H30:Q31"/>
    <mergeCell ref="C32:G32"/>
    <mergeCell ref="H32:U32"/>
    <mergeCell ref="H33:I33"/>
    <mergeCell ref="L33:M33"/>
    <mergeCell ref="J33:K33"/>
    <mergeCell ref="O17:R18"/>
    <mergeCell ref="S17:V18"/>
    <mergeCell ref="K19:N20"/>
    <mergeCell ref="K21:N22"/>
    <mergeCell ref="K23:N24"/>
    <mergeCell ref="C17:J18"/>
    <mergeCell ref="C19:J20"/>
    <mergeCell ref="C21:J22"/>
    <mergeCell ref="C23:J24"/>
    <mergeCell ref="C25:J26"/>
    <mergeCell ref="K25:N26"/>
    <mergeCell ref="O7:R8"/>
    <mergeCell ref="S7:V8"/>
    <mergeCell ref="O9:R10"/>
    <mergeCell ref="S9:V10"/>
    <mergeCell ref="O11:R12"/>
    <mergeCell ref="S11:V12"/>
    <mergeCell ref="K7:N8"/>
    <mergeCell ref="K9:N10"/>
    <mergeCell ref="K11:N12"/>
    <mergeCell ref="K13:N14"/>
    <mergeCell ref="K15:N16"/>
    <mergeCell ref="K17:N18"/>
    <mergeCell ref="O25:R26"/>
    <mergeCell ref="S25:V26"/>
    <mergeCell ref="O19:R20"/>
    <mergeCell ref="S19:V20"/>
    <mergeCell ref="O21:R22"/>
    <mergeCell ref="S21:V22"/>
    <mergeCell ref="O23:R24"/>
    <mergeCell ref="S23:V24"/>
    <mergeCell ref="O13:R14"/>
    <mergeCell ref="S13:V14"/>
    <mergeCell ref="H1:Q2"/>
    <mergeCell ref="C7:J8"/>
    <mergeCell ref="C9:J10"/>
    <mergeCell ref="C11:J12"/>
    <mergeCell ref="C13:J14"/>
    <mergeCell ref="K5:N5"/>
    <mergeCell ref="O5:R5"/>
    <mergeCell ref="S5:V5"/>
    <mergeCell ref="C15:J16"/>
    <mergeCell ref="L4:M4"/>
    <mergeCell ref="T4:U4"/>
    <mergeCell ref="L6:M6"/>
    <mergeCell ref="P6:Q6"/>
    <mergeCell ref="T6:U6"/>
    <mergeCell ref="O15:R16"/>
    <mergeCell ref="S15:V16"/>
  </mergeCells>
  <phoneticPr fontId="2"/>
  <dataValidations count="1">
    <dataValidation type="list" allowBlank="1" showInputMessage="1" showErrorMessage="1" sqref="K7:V27">
      <formula1>"○,　"</formula1>
    </dataValidation>
  </dataValidations>
  <printOptions horizontalCentered="1"/>
  <pageMargins left="0.70866141732283472" right="0.70866141732283472" top="0.74803149606299213" bottom="0.74803149606299213" header="0.31496062992125984" footer="0.31496062992125984"/>
  <pageSetup paperSize="9" orientation="portrait" blackAndWhite="1" r:id="rId1"/>
  <headerFooter>
    <oddHeader xml:space="preserve">&amp;C
</oddHeader>
  </headerFooter>
  <rowBreaks count="1" manualBreakCount="1">
    <brk id="28" max="22"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BD31"/>
  <sheetViews>
    <sheetView view="pageBreakPreview" zoomScale="130" zoomScaleNormal="100" zoomScaleSheetLayoutView="130" workbookViewId="0">
      <selection activeCell="BL3" sqref="BL3"/>
    </sheetView>
  </sheetViews>
  <sheetFormatPr defaultColWidth="1.625" defaultRowHeight="17.100000000000001" customHeight="1"/>
  <cols>
    <col min="1" max="17" width="1.625" style="544"/>
    <col min="18" max="18" width="1.625" style="544" customWidth="1"/>
    <col min="19" max="22" width="1.625" style="544"/>
    <col min="23" max="23" width="2.5" style="544" customWidth="1"/>
    <col min="24" max="27" width="1.625" style="544"/>
    <col min="28" max="28" width="1.625" style="544" customWidth="1"/>
    <col min="29" max="49" width="1.625" style="544"/>
    <col min="50" max="56" width="1.625" style="544" customWidth="1"/>
    <col min="57" max="16384" width="1.625" style="544"/>
  </cols>
  <sheetData>
    <row r="1" spans="1:56" ht="17.100000000000001" customHeight="1">
      <c r="A1" s="565" t="s">
        <v>545</v>
      </c>
    </row>
    <row r="2" spans="1:56" ht="17.100000000000001" customHeight="1">
      <c r="A2" s="1256" t="s">
        <v>508</v>
      </c>
      <c r="B2" s="1256"/>
      <c r="C2" s="1256"/>
      <c r="D2" s="1256"/>
      <c r="E2" s="1256"/>
      <c r="F2" s="1256"/>
      <c r="G2" s="1256"/>
      <c r="H2" s="1256"/>
      <c r="I2" s="1256"/>
      <c r="J2" s="1256"/>
      <c r="K2" s="1256"/>
      <c r="L2" s="1256"/>
      <c r="M2" s="1256"/>
      <c r="N2" s="1256"/>
      <c r="O2" s="1256"/>
      <c r="P2" s="1256"/>
      <c r="Q2" s="1256"/>
      <c r="R2" s="1256"/>
      <c r="S2" s="1256"/>
      <c r="T2" s="1256"/>
      <c r="U2" s="1256"/>
      <c r="V2" s="1256"/>
      <c r="W2" s="1256"/>
      <c r="X2" s="1256"/>
      <c r="Y2" s="1256"/>
      <c r="Z2" s="1256"/>
      <c r="AA2" s="1256"/>
      <c r="AB2" s="1256"/>
      <c r="AC2" s="1256"/>
      <c r="AD2" s="1256"/>
      <c r="AE2" s="1256"/>
      <c r="AF2" s="1256"/>
      <c r="AG2" s="1256"/>
      <c r="AH2" s="1256"/>
      <c r="AI2" s="1256"/>
      <c r="AJ2" s="1256"/>
      <c r="AK2" s="1256"/>
      <c r="AL2" s="1256"/>
      <c r="AM2" s="1256"/>
      <c r="AN2" s="1256"/>
      <c r="AO2" s="1256"/>
      <c r="AP2" s="1256"/>
      <c r="AQ2" s="1256"/>
      <c r="AR2" s="1256"/>
      <c r="AS2" s="1256"/>
      <c r="AT2" s="1256"/>
      <c r="AU2" s="1256"/>
      <c r="AV2" s="1256"/>
      <c r="AW2" s="1256"/>
      <c r="AX2" s="1256"/>
      <c r="AY2" s="1256"/>
      <c r="AZ2" s="1256"/>
      <c r="BA2" s="1256"/>
      <c r="BB2" s="1256"/>
      <c r="BC2" s="1256"/>
      <c r="BD2" s="1256"/>
    </row>
    <row r="3" spans="1:56" ht="17.100000000000001" customHeight="1">
      <c r="A3" s="1256"/>
      <c r="B3" s="1256"/>
      <c r="C3" s="1256"/>
      <c r="D3" s="1256"/>
      <c r="E3" s="1256"/>
      <c r="F3" s="1256"/>
      <c r="G3" s="1256"/>
      <c r="H3" s="1256"/>
      <c r="I3" s="1256"/>
      <c r="J3" s="1256"/>
      <c r="K3" s="1256"/>
      <c r="L3" s="1256"/>
      <c r="M3" s="1256"/>
      <c r="N3" s="1256"/>
      <c r="O3" s="1256"/>
      <c r="P3" s="1256"/>
      <c r="Q3" s="1256"/>
      <c r="R3" s="1256"/>
      <c r="S3" s="1256"/>
      <c r="T3" s="1256"/>
      <c r="U3" s="1256"/>
      <c r="V3" s="1256"/>
      <c r="W3" s="1256"/>
      <c r="X3" s="1256"/>
      <c r="Y3" s="1256"/>
      <c r="Z3" s="1256"/>
      <c r="AA3" s="1256"/>
      <c r="AB3" s="1256"/>
      <c r="AC3" s="1256"/>
      <c r="AD3" s="1256"/>
      <c r="AE3" s="1256"/>
      <c r="AF3" s="1256"/>
      <c r="AG3" s="1256"/>
      <c r="AH3" s="1256"/>
      <c r="AI3" s="1256"/>
      <c r="AJ3" s="1256"/>
      <c r="AK3" s="1256"/>
      <c r="AL3" s="1256"/>
      <c r="AM3" s="1256"/>
      <c r="AN3" s="1256"/>
      <c r="AO3" s="1256"/>
      <c r="AP3" s="1256"/>
      <c r="AQ3" s="1256"/>
      <c r="AR3" s="1256"/>
      <c r="AS3" s="1256"/>
      <c r="AT3" s="1256"/>
      <c r="AU3" s="1256"/>
      <c r="AV3" s="1256"/>
      <c r="AW3" s="1256"/>
      <c r="AX3" s="1256"/>
      <c r="AY3" s="1256"/>
      <c r="AZ3" s="1256"/>
      <c r="BA3" s="1256"/>
      <c r="BB3" s="1256"/>
      <c r="BC3" s="1256"/>
      <c r="BD3" s="1256"/>
    </row>
    <row r="4" spans="1:56" s="551" customFormat="1" ht="18" customHeight="1">
      <c r="A4" s="564"/>
      <c r="B4" s="564"/>
      <c r="C4" s="564"/>
      <c r="D4" s="550"/>
      <c r="E4" s="550"/>
      <c r="F4" s="550"/>
      <c r="G4" s="550"/>
      <c r="H4" s="550"/>
      <c r="I4" s="550"/>
      <c r="J4" s="550"/>
      <c r="K4" s="550"/>
      <c r="L4" s="550"/>
      <c r="M4" s="550"/>
      <c r="N4" s="550"/>
      <c r="O4" s="550"/>
      <c r="P4" s="550"/>
      <c r="Q4" s="550"/>
      <c r="R4" s="550"/>
      <c r="S4" s="550"/>
      <c r="T4" s="550"/>
      <c r="U4" s="550"/>
      <c r="V4" s="550"/>
      <c r="W4" s="550"/>
      <c r="X4" s="564"/>
      <c r="Y4" s="564"/>
      <c r="Z4" s="564"/>
      <c r="AA4" s="563"/>
      <c r="AB4" s="563"/>
      <c r="AC4" s="563"/>
      <c r="AD4" s="563"/>
      <c r="AE4" s="563"/>
      <c r="AF4" s="560"/>
      <c r="AG4" s="560"/>
      <c r="AH4" s="560"/>
      <c r="AI4" s="560"/>
      <c r="AJ4" s="550"/>
      <c r="AK4" s="562"/>
      <c r="AL4" s="562"/>
      <c r="AM4" s="562"/>
      <c r="AN4" s="562"/>
      <c r="AO4" s="561"/>
      <c r="AP4" s="561"/>
      <c r="AQ4" s="561"/>
      <c r="AR4" s="561"/>
      <c r="AS4" s="561"/>
      <c r="AT4" s="560"/>
      <c r="AU4" s="560"/>
      <c r="AV4" s="560"/>
      <c r="AW4" s="560"/>
      <c r="AX4" s="550"/>
      <c r="AY4" s="559"/>
      <c r="AZ4" s="559"/>
      <c r="BA4" s="559"/>
      <c r="BB4" s="559"/>
      <c r="BC4" s="559"/>
      <c r="BD4" s="559"/>
    </row>
    <row r="5" spans="1:56" ht="18" customHeight="1">
      <c r="A5" s="545" t="s">
        <v>507</v>
      </c>
      <c r="B5" s="545"/>
      <c r="C5" s="545"/>
      <c r="D5" s="545"/>
      <c r="E5" s="545"/>
      <c r="F5" s="545"/>
      <c r="G5" s="545"/>
      <c r="H5" s="545"/>
      <c r="I5" s="545"/>
      <c r="J5" s="545"/>
      <c r="K5" s="545"/>
      <c r="L5" s="545"/>
      <c r="M5" s="545"/>
      <c r="N5" s="545"/>
      <c r="O5" s="545"/>
      <c r="P5" s="545"/>
      <c r="Q5" s="545"/>
      <c r="R5" s="545"/>
      <c r="S5" s="545"/>
      <c r="T5" s="545"/>
      <c r="U5" s="545"/>
      <c r="V5" s="545"/>
      <c r="W5" s="545"/>
      <c r="X5" s="545"/>
      <c r="Y5" s="545"/>
      <c r="Z5" s="545"/>
      <c r="AA5" s="545"/>
      <c r="AB5" s="545"/>
      <c r="AC5" s="545"/>
      <c r="AD5" s="545"/>
      <c r="AE5" s="545"/>
      <c r="AF5" s="545"/>
      <c r="AG5" s="545"/>
      <c r="AH5" s="545"/>
      <c r="AI5" s="545"/>
      <c r="AJ5" s="545"/>
      <c r="AK5" s="545"/>
      <c r="AL5" s="545"/>
      <c r="AM5" s="545"/>
      <c r="AN5" s="545"/>
      <c r="AO5" s="545"/>
      <c r="AP5" s="545"/>
      <c r="AQ5" s="545"/>
      <c r="AR5" s="545"/>
      <c r="AS5" s="545"/>
      <c r="AT5" s="545"/>
      <c r="AU5" s="545"/>
      <c r="AV5" s="545"/>
      <c r="AW5" s="545"/>
      <c r="AX5" s="545"/>
      <c r="AY5" s="545"/>
      <c r="AZ5" s="545"/>
      <c r="BA5" s="545"/>
      <c r="BB5" s="545"/>
      <c r="BC5" s="545"/>
      <c r="BD5" s="545"/>
    </row>
    <row r="6" spans="1:56" ht="18" customHeight="1">
      <c r="A6" s="545"/>
      <c r="B6" s="558" t="s">
        <v>506</v>
      </c>
      <c r="C6" s="557"/>
      <c r="D6" s="557"/>
      <c r="E6" s="557"/>
      <c r="F6" s="557"/>
      <c r="G6" s="557"/>
      <c r="H6" s="557"/>
      <c r="I6" s="557"/>
      <c r="J6" s="557"/>
      <c r="K6" s="557"/>
      <c r="L6" s="557"/>
      <c r="M6" s="557"/>
      <c r="N6" s="557"/>
      <c r="O6" s="557"/>
      <c r="P6" s="557"/>
      <c r="Q6" s="557"/>
      <c r="R6" s="556"/>
      <c r="S6" s="1257" t="s">
        <v>588</v>
      </c>
      <c r="T6" s="1258"/>
      <c r="U6" s="1258"/>
      <c r="V6" s="1258"/>
      <c r="W6" s="1258"/>
      <c r="X6" s="1258"/>
      <c r="Y6" s="1258"/>
      <c r="Z6" s="1258"/>
      <c r="AA6" s="1258"/>
      <c r="AB6" s="1258"/>
      <c r="AC6" s="1259"/>
      <c r="AD6" s="1260" t="s">
        <v>589</v>
      </c>
      <c r="AE6" s="1260"/>
      <c r="AF6" s="1260"/>
      <c r="AG6" s="1260"/>
      <c r="AH6" s="1260"/>
      <c r="AI6" s="1260"/>
      <c r="AJ6" s="1260"/>
      <c r="AK6" s="1260"/>
      <c r="AL6" s="1260"/>
      <c r="AM6" s="1260"/>
      <c r="AN6" s="1260"/>
      <c r="AO6" s="1260" t="s">
        <v>590</v>
      </c>
      <c r="AP6" s="1260"/>
      <c r="AQ6" s="1260"/>
      <c r="AR6" s="1260"/>
      <c r="AS6" s="1260"/>
      <c r="AT6" s="1260"/>
      <c r="AU6" s="1260"/>
      <c r="AV6" s="1260"/>
      <c r="AW6" s="1260"/>
      <c r="AX6" s="1260"/>
      <c r="AY6" s="1260"/>
      <c r="AZ6" s="551"/>
      <c r="BA6" s="550"/>
      <c r="BB6" s="550"/>
      <c r="BC6" s="545"/>
      <c r="BD6" s="545"/>
    </row>
    <row r="7" spans="1:56" ht="18" customHeight="1">
      <c r="A7" s="545"/>
      <c r="B7" s="558" t="s">
        <v>505</v>
      </c>
      <c r="C7" s="557"/>
      <c r="D7" s="557"/>
      <c r="E7" s="557"/>
      <c r="F7" s="557"/>
      <c r="G7" s="557"/>
      <c r="H7" s="557"/>
      <c r="I7" s="557"/>
      <c r="J7" s="557"/>
      <c r="K7" s="557"/>
      <c r="L7" s="557"/>
      <c r="M7" s="557"/>
      <c r="N7" s="557"/>
      <c r="O7" s="557"/>
      <c r="P7" s="557"/>
      <c r="Q7" s="557"/>
      <c r="R7" s="556"/>
      <c r="S7" s="1261"/>
      <c r="T7" s="1262"/>
      <c r="U7" s="1262"/>
      <c r="V7" s="1262"/>
      <c r="W7" s="1262"/>
      <c r="X7" s="1262"/>
      <c r="Y7" s="1262"/>
      <c r="Z7" s="1262"/>
      <c r="AA7" s="1262"/>
      <c r="AB7" s="555" t="s">
        <v>494</v>
      </c>
      <c r="AC7" s="554"/>
      <c r="AD7" s="1261"/>
      <c r="AE7" s="1262"/>
      <c r="AF7" s="1262"/>
      <c r="AG7" s="1262"/>
      <c r="AH7" s="1262"/>
      <c r="AI7" s="1262"/>
      <c r="AJ7" s="1262"/>
      <c r="AK7" s="1262"/>
      <c r="AL7" s="1262"/>
      <c r="AM7" s="553" t="s">
        <v>494</v>
      </c>
      <c r="AN7" s="552"/>
      <c r="AO7" s="1261"/>
      <c r="AP7" s="1262"/>
      <c r="AQ7" s="1262"/>
      <c r="AR7" s="1262"/>
      <c r="AS7" s="1262"/>
      <c r="AT7" s="1262"/>
      <c r="AU7" s="1262"/>
      <c r="AV7" s="1262"/>
      <c r="AW7" s="1262"/>
      <c r="AX7" s="553" t="s">
        <v>494</v>
      </c>
      <c r="AY7" s="552"/>
      <c r="AZ7" s="551"/>
      <c r="BA7" s="550"/>
      <c r="BB7" s="550"/>
      <c r="BC7" s="545"/>
      <c r="BD7" s="545"/>
    </row>
    <row r="8" spans="1:56" ht="18" customHeight="1">
      <c r="A8" s="545"/>
      <c r="B8" s="1269" t="s">
        <v>504</v>
      </c>
      <c r="C8" s="1269"/>
      <c r="D8" s="1266" t="s">
        <v>503</v>
      </c>
      <c r="E8" s="1267"/>
      <c r="F8" s="1267"/>
      <c r="G8" s="1267"/>
      <c r="H8" s="1267"/>
      <c r="I8" s="1267"/>
      <c r="J8" s="1267"/>
      <c r="K8" s="1267"/>
      <c r="L8" s="1267"/>
      <c r="M8" s="1267"/>
      <c r="N8" s="1267"/>
      <c r="O8" s="1267"/>
      <c r="P8" s="1267"/>
      <c r="Q8" s="1267"/>
      <c r="R8" s="1268"/>
      <c r="S8" s="1263"/>
      <c r="T8" s="1264"/>
      <c r="U8" s="1264"/>
      <c r="V8" s="1264"/>
      <c r="W8" s="1264"/>
      <c r="X8" s="1264"/>
      <c r="Y8" s="1264"/>
      <c r="Z8" s="1264"/>
      <c r="AA8" s="1264"/>
      <c r="AB8" s="1264" t="s">
        <v>485</v>
      </c>
      <c r="AC8" s="1265"/>
      <c r="AD8" s="1263"/>
      <c r="AE8" s="1264"/>
      <c r="AF8" s="1264"/>
      <c r="AG8" s="1264"/>
      <c r="AH8" s="1264"/>
      <c r="AI8" s="1264"/>
      <c r="AJ8" s="1264"/>
      <c r="AK8" s="1264"/>
      <c r="AL8" s="1264"/>
      <c r="AM8" s="1264" t="s">
        <v>485</v>
      </c>
      <c r="AN8" s="1265"/>
      <c r="AO8" s="1263"/>
      <c r="AP8" s="1264"/>
      <c r="AQ8" s="1264"/>
      <c r="AR8" s="1264"/>
      <c r="AS8" s="1264"/>
      <c r="AT8" s="1264"/>
      <c r="AU8" s="1264"/>
      <c r="AV8" s="1264"/>
      <c r="AW8" s="1264"/>
      <c r="AX8" s="1264" t="s">
        <v>485</v>
      </c>
      <c r="AY8" s="1265"/>
      <c r="AZ8" s="551"/>
      <c r="BA8" s="550"/>
      <c r="BB8" s="550"/>
      <c r="BC8" s="545"/>
      <c r="BD8" s="545"/>
    </row>
    <row r="9" spans="1:56" ht="18" customHeight="1">
      <c r="A9" s="545"/>
      <c r="B9" s="1269"/>
      <c r="C9" s="1269"/>
      <c r="D9" s="1276" t="s">
        <v>502</v>
      </c>
      <c r="E9" s="1277"/>
      <c r="F9" s="1277"/>
      <c r="G9" s="1277"/>
      <c r="H9" s="1277"/>
      <c r="I9" s="1277"/>
      <c r="J9" s="1277"/>
      <c r="K9" s="1277"/>
      <c r="L9" s="1277"/>
      <c r="M9" s="1277"/>
      <c r="N9" s="1277"/>
      <c r="O9" s="1277"/>
      <c r="P9" s="1277"/>
      <c r="Q9" s="1277"/>
      <c r="R9" s="1278"/>
      <c r="S9" s="1263"/>
      <c r="T9" s="1264"/>
      <c r="U9" s="1264"/>
      <c r="V9" s="1264"/>
      <c r="W9" s="1264"/>
      <c r="X9" s="1264"/>
      <c r="Y9" s="1264"/>
      <c r="Z9" s="1264"/>
      <c r="AA9" s="1264"/>
      <c r="AB9" s="1264" t="s">
        <v>485</v>
      </c>
      <c r="AC9" s="1265"/>
      <c r="AD9" s="1263"/>
      <c r="AE9" s="1264"/>
      <c r="AF9" s="1264"/>
      <c r="AG9" s="1264"/>
      <c r="AH9" s="1264"/>
      <c r="AI9" s="1264"/>
      <c r="AJ9" s="1264"/>
      <c r="AK9" s="1264"/>
      <c r="AL9" s="1264"/>
      <c r="AM9" s="1264" t="s">
        <v>485</v>
      </c>
      <c r="AN9" s="1265"/>
      <c r="AO9" s="1263"/>
      <c r="AP9" s="1264"/>
      <c r="AQ9" s="1264"/>
      <c r="AR9" s="1264"/>
      <c r="AS9" s="1264"/>
      <c r="AT9" s="1264"/>
      <c r="AU9" s="1264"/>
      <c r="AV9" s="1264"/>
      <c r="AW9" s="1264"/>
      <c r="AX9" s="1264" t="s">
        <v>485</v>
      </c>
      <c r="AY9" s="1265"/>
      <c r="BA9" s="545"/>
      <c r="BB9" s="545"/>
      <c r="BC9" s="545"/>
      <c r="BD9" s="545"/>
    </row>
    <row r="10" spans="1:56" ht="18" customHeight="1">
      <c r="A10" s="545"/>
      <c r="B10" s="1269"/>
      <c r="C10" s="1269"/>
      <c r="D10" s="1266" t="s">
        <v>501</v>
      </c>
      <c r="E10" s="1267"/>
      <c r="F10" s="1267"/>
      <c r="G10" s="1267"/>
      <c r="H10" s="1267"/>
      <c r="I10" s="1267"/>
      <c r="J10" s="1267"/>
      <c r="K10" s="1267"/>
      <c r="L10" s="1267"/>
      <c r="M10" s="1267"/>
      <c r="N10" s="1267"/>
      <c r="O10" s="1267"/>
      <c r="P10" s="1267"/>
      <c r="Q10" s="1267"/>
      <c r="R10" s="1268"/>
      <c r="S10" s="1263"/>
      <c r="T10" s="1264"/>
      <c r="U10" s="1264"/>
      <c r="V10" s="1264"/>
      <c r="W10" s="1264"/>
      <c r="X10" s="1264"/>
      <c r="Y10" s="1264"/>
      <c r="Z10" s="1264"/>
      <c r="AA10" s="1264"/>
      <c r="AB10" s="1264" t="s">
        <v>485</v>
      </c>
      <c r="AC10" s="1265"/>
      <c r="AD10" s="1263"/>
      <c r="AE10" s="1264"/>
      <c r="AF10" s="1264"/>
      <c r="AG10" s="1264"/>
      <c r="AH10" s="1264"/>
      <c r="AI10" s="1264"/>
      <c r="AJ10" s="1264"/>
      <c r="AK10" s="1264"/>
      <c r="AL10" s="1264"/>
      <c r="AM10" s="1264" t="s">
        <v>485</v>
      </c>
      <c r="AN10" s="1265"/>
      <c r="AO10" s="1263"/>
      <c r="AP10" s="1264"/>
      <c r="AQ10" s="1264"/>
      <c r="AR10" s="1264"/>
      <c r="AS10" s="1264"/>
      <c r="AT10" s="1264"/>
      <c r="AU10" s="1264"/>
      <c r="AV10" s="1264"/>
      <c r="AW10" s="1264"/>
      <c r="AX10" s="1264" t="s">
        <v>485</v>
      </c>
      <c r="AY10" s="1265"/>
      <c r="BA10" s="545"/>
      <c r="BB10" s="545"/>
      <c r="BC10" s="545"/>
      <c r="BD10" s="545"/>
    </row>
    <row r="11" spans="1:56" ht="45.75" customHeight="1">
      <c r="A11" s="545"/>
      <c r="B11" s="1269" t="s">
        <v>500</v>
      </c>
      <c r="C11" s="1269"/>
      <c r="D11" s="1270" t="s">
        <v>499</v>
      </c>
      <c r="E11" s="1271"/>
      <c r="F11" s="1285" t="s">
        <v>516</v>
      </c>
      <c r="G11" s="1286"/>
      <c r="H11" s="1286"/>
      <c r="I11" s="1286"/>
      <c r="J11" s="1286"/>
      <c r="K11" s="1286"/>
      <c r="L11" s="1286"/>
      <c r="M11" s="1286"/>
      <c r="N11" s="1286"/>
      <c r="O11" s="1286"/>
      <c r="P11" s="1286"/>
      <c r="Q11" s="1286"/>
      <c r="R11" s="1287"/>
      <c r="S11" s="1263"/>
      <c r="T11" s="1264"/>
      <c r="U11" s="1264"/>
      <c r="V11" s="1264"/>
      <c r="W11" s="1264"/>
      <c r="X11" s="1264"/>
      <c r="Y11" s="1264"/>
      <c r="Z11" s="1264"/>
      <c r="AA11" s="1264"/>
      <c r="AB11" s="1264" t="s">
        <v>485</v>
      </c>
      <c r="AC11" s="1265"/>
      <c r="AD11" s="1279"/>
      <c r="AE11" s="1280"/>
      <c r="AF11" s="1280"/>
      <c r="AG11" s="1280"/>
      <c r="AH11" s="1280"/>
      <c r="AI11" s="1280"/>
      <c r="AJ11" s="1280"/>
      <c r="AK11" s="1280"/>
      <c r="AL11" s="1280"/>
      <c r="AM11" s="1264" t="s">
        <v>485</v>
      </c>
      <c r="AN11" s="1265"/>
      <c r="AO11" s="1263"/>
      <c r="AP11" s="1264"/>
      <c r="AQ11" s="1264"/>
      <c r="AR11" s="1264"/>
      <c r="AS11" s="1264"/>
      <c r="AT11" s="1264"/>
      <c r="AU11" s="1264"/>
      <c r="AV11" s="1264"/>
      <c r="AW11" s="1264"/>
      <c r="AX11" s="1264" t="s">
        <v>485</v>
      </c>
      <c r="AY11" s="1265"/>
      <c r="BA11" s="545"/>
      <c r="BB11" s="545"/>
      <c r="BC11" s="545"/>
      <c r="BD11" s="545"/>
    </row>
    <row r="12" spans="1:56" ht="18" customHeight="1">
      <c r="A12" s="545"/>
      <c r="B12" s="1269"/>
      <c r="C12" s="1269"/>
      <c r="D12" s="1270" t="s">
        <v>498</v>
      </c>
      <c r="E12" s="1271"/>
      <c r="F12" s="549" t="s">
        <v>497</v>
      </c>
      <c r="G12" s="548"/>
      <c r="H12" s="548"/>
      <c r="I12" s="548"/>
      <c r="J12" s="548"/>
      <c r="K12" s="548"/>
      <c r="L12" s="548"/>
      <c r="M12" s="548"/>
      <c r="N12" s="548"/>
      <c r="O12" s="548"/>
      <c r="P12" s="548"/>
      <c r="Q12" s="548"/>
      <c r="R12" s="547"/>
      <c r="S12" s="1263"/>
      <c r="T12" s="1264"/>
      <c r="U12" s="1264"/>
      <c r="V12" s="1264"/>
      <c r="W12" s="1264"/>
      <c r="X12" s="1264"/>
      <c r="Y12" s="1264"/>
      <c r="Z12" s="1264"/>
      <c r="AA12" s="1264"/>
      <c r="AB12" s="1264" t="s">
        <v>485</v>
      </c>
      <c r="AC12" s="1265"/>
      <c r="AD12" s="1263"/>
      <c r="AE12" s="1264"/>
      <c r="AF12" s="1264"/>
      <c r="AG12" s="1264"/>
      <c r="AH12" s="1264"/>
      <c r="AI12" s="1264"/>
      <c r="AJ12" s="1264"/>
      <c r="AK12" s="1264"/>
      <c r="AL12" s="1264"/>
      <c r="AM12" s="1264" t="s">
        <v>485</v>
      </c>
      <c r="AN12" s="1264"/>
      <c r="AO12" s="1279"/>
      <c r="AP12" s="1280"/>
      <c r="AQ12" s="1280"/>
      <c r="AR12" s="1280"/>
      <c r="AS12" s="1280"/>
      <c r="AT12" s="1280"/>
      <c r="AU12" s="1280"/>
      <c r="AV12" s="1280"/>
      <c r="AW12" s="1280"/>
      <c r="AX12" s="1264" t="s">
        <v>485</v>
      </c>
      <c r="AY12" s="1265"/>
      <c r="BA12" s="545"/>
      <c r="BB12" s="545"/>
      <c r="BC12" s="545"/>
      <c r="BD12" s="545"/>
    </row>
    <row r="13" spans="1:56" ht="18" customHeight="1">
      <c r="A13" s="545"/>
      <c r="B13" s="1269"/>
      <c r="C13" s="1269"/>
      <c r="D13" s="1272"/>
      <c r="E13" s="1273"/>
      <c r="F13" s="1289" t="s">
        <v>496</v>
      </c>
      <c r="G13" s="1290"/>
      <c r="H13" s="1290"/>
      <c r="I13" s="1290"/>
      <c r="J13" s="1290"/>
      <c r="K13" s="1290"/>
      <c r="L13" s="1290"/>
      <c r="M13" s="1290"/>
      <c r="N13" s="1290"/>
      <c r="O13" s="1290"/>
      <c r="P13" s="1290"/>
      <c r="Q13" s="1290"/>
      <c r="R13" s="1291"/>
      <c r="S13" s="1279"/>
      <c r="T13" s="1280"/>
      <c r="U13" s="1280"/>
      <c r="V13" s="1280"/>
      <c r="W13" s="1280"/>
      <c r="X13" s="1280"/>
      <c r="Y13" s="1280"/>
      <c r="Z13" s="1280"/>
      <c r="AA13" s="1280"/>
      <c r="AB13" s="1281" t="s">
        <v>494</v>
      </c>
      <c r="AC13" s="1282"/>
      <c r="AD13" s="1279"/>
      <c r="AE13" s="1280"/>
      <c r="AF13" s="1280"/>
      <c r="AG13" s="1280"/>
      <c r="AH13" s="1280"/>
      <c r="AI13" s="1280"/>
      <c r="AJ13" s="1280"/>
      <c r="AK13" s="1280"/>
      <c r="AL13" s="1280"/>
      <c r="AM13" s="1281" t="s">
        <v>494</v>
      </c>
      <c r="AN13" s="1282"/>
      <c r="AO13" s="1279"/>
      <c r="AP13" s="1280"/>
      <c r="AQ13" s="1280"/>
      <c r="AR13" s="1280"/>
      <c r="AS13" s="1280"/>
      <c r="AT13" s="1280"/>
      <c r="AU13" s="1280"/>
      <c r="AV13" s="1280"/>
      <c r="AW13" s="1280"/>
      <c r="AX13" s="1281" t="s">
        <v>494</v>
      </c>
      <c r="AY13" s="1282"/>
      <c r="BA13" s="545"/>
      <c r="BB13" s="545"/>
      <c r="BC13" s="545"/>
      <c r="BD13" s="545"/>
    </row>
    <row r="14" spans="1:56" ht="18" customHeight="1">
      <c r="A14" s="545"/>
      <c r="B14" s="1269"/>
      <c r="C14" s="1269"/>
      <c r="D14" s="1272"/>
      <c r="E14" s="1273"/>
      <c r="F14" s="1288" t="s">
        <v>495</v>
      </c>
      <c r="G14" s="1288"/>
      <c r="H14" s="1288"/>
      <c r="I14" s="1288"/>
      <c r="J14" s="1288"/>
      <c r="K14" s="1288"/>
      <c r="L14" s="1288"/>
      <c r="M14" s="1288"/>
      <c r="N14" s="1288"/>
      <c r="O14" s="1288"/>
      <c r="P14" s="1288"/>
      <c r="Q14" s="1288"/>
      <c r="R14" s="1288"/>
      <c r="S14" s="1263"/>
      <c r="T14" s="1264"/>
      <c r="U14" s="1264"/>
      <c r="V14" s="1264"/>
      <c r="W14" s="1264"/>
      <c r="X14" s="1264"/>
      <c r="Y14" s="1264"/>
      <c r="Z14" s="1264"/>
      <c r="AA14" s="1264"/>
      <c r="AB14" s="1264" t="s">
        <v>494</v>
      </c>
      <c r="AC14" s="1265"/>
      <c r="AD14" s="1263"/>
      <c r="AE14" s="1264"/>
      <c r="AF14" s="1264"/>
      <c r="AG14" s="1264"/>
      <c r="AH14" s="1264"/>
      <c r="AI14" s="1264"/>
      <c r="AJ14" s="1264"/>
      <c r="AK14" s="1264"/>
      <c r="AL14" s="1264"/>
      <c r="AM14" s="1264" t="s">
        <v>494</v>
      </c>
      <c r="AN14" s="1265"/>
      <c r="AO14" s="1283"/>
      <c r="AP14" s="1284"/>
      <c r="AQ14" s="1284"/>
      <c r="AR14" s="1284"/>
      <c r="AS14" s="1284"/>
      <c r="AT14" s="1284"/>
      <c r="AU14" s="1284"/>
      <c r="AV14" s="1284"/>
      <c r="AW14" s="1284"/>
      <c r="AX14" s="1264" t="s">
        <v>494</v>
      </c>
      <c r="AY14" s="1265"/>
      <c r="BA14" s="545"/>
      <c r="BB14" s="545"/>
      <c r="BC14" s="545"/>
      <c r="BD14" s="545"/>
    </row>
    <row r="15" spans="1:56" ht="18.75" customHeight="1">
      <c r="A15" s="545"/>
      <c r="B15" s="1269"/>
      <c r="C15" s="1269"/>
      <c r="D15" s="1272"/>
      <c r="E15" s="1273"/>
      <c r="F15" s="1288" t="s">
        <v>493</v>
      </c>
      <c r="G15" s="1288"/>
      <c r="H15" s="1288"/>
      <c r="I15" s="1288"/>
      <c r="J15" s="1288"/>
      <c r="K15" s="1288"/>
      <c r="L15" s="1288"/>
      <c r="M15" s="1288"/>
      <c r="N15" s="1288"/>
      <c r="O15" s="1288"/>
      <c r="P15" s="1288"/>
      <c r="Q15" s="1288"/>
      <c r="R15" s="1288"/>
      <c r="S15" s="1263"/>
      <c r="T15" s="1264"/>
      <c r="U15" s="1264"/>
      <c r="V15" s="1264"/>
      <c r="W15" s="1264"/>
      <c r="X15" s="1264"/>
      <c r="Y15" s="1264"/>
      <c r="Z15" s="1264"/>
      <c r="AA15" s="1264"/>
      <c r="AB15" s="1264" t="s">
        <v>485</v>
      </c>
      <c r="AC15" s="1265"/>
      <c r="AD15" s="1263"/>
      <c r="AE15" s="1264"/>
      <c r="AF15" s="1264"/>
      <c r="AG15" s="1264"/>
      <c r="AH15" s="1264"/>
      <c r="AI15" s="1264"/>
      <c r="AJ15" s="1264"/>
      <c r="AK15" s="1264"/>
      <c r="AL15" s="1264"/>
      <c r="AM15" s="1264" t="s">
        <v>485</v>
      </c>
      <c r="AN15" s="1265"/>
      <c r="AO15" s="1263"/>
      <c r="AP15" s="1264"/>
      <c r="AQ15" s="1264"/>
      <c r="AR15" s="1264"/>
      <c r="AS15" s="1264"/>
      <c r="AT15" s="1264"/>
      <c r="AU15" s="1264"/>
      <c r="AV15" s="1264"/>
      <c r="AW15" s="1264"/>
      <c r="AX15" s="1264" t="s">
        <v>485</v>
      </c>
      <c r="AY15" s="1265"/>
      <c r="BA15" s="545"/>
      <c r="BB15" s="545"/>
      <c r="BC15" s="545"/>
      <c r="BD15" s="545"/>
    </row>
    <row r="16" spans="1:56" ht="18" customHeight="1">
      <c r="A16" s="545"/>
      <c r="B16" s="1269"/>
      <c r="C16" s="1269"/>
      <c r="D16" s="1272"/>
      <c r="E16" s="1273"/>
      <c r="F16" s="1288" t="s">
        <v>492</v>
      </c>
      <c r="G16" s="1288"/>
      <c r="H16" s="1288"/>
      <c r="I16" s="1288"/>
      <c r="J16" s="1288"/>
      <c r="K16" s="1288"/>
      <c r="L16" s="1288"/>
      <c r="M16" s="1288"/>
      <c r="N16" s="1288"/>
      <c r="O16" s="1288"/>
      <c r="P16" s="1288"/>
      <c r="Q16" s="1288"/>
      <c r="R16" s="1288"/>
      <c r="S16" s="1263"/>
      <c r="T16" s="1264"/>
      <c r="U16" s="1264"/>
      <c r="V16" s="1264"/>
      <c r="W16" s="1264"/>
      <c r="X16" s="1264"/>
      <c r="Y16" s="1264"/>
      <c r="Z16" s="1264"/>
      <c r="AA16" s="1264"/>
      <c r="AB16" s="1264" t="s">
        <v>485</v>
      </c>
      <c r="AC16" s="1265"/>
      <c r="AD16" s="1263"/>
      <c r="AE16" s="1264"/>
      <c r="AF16" s="1264"/>
      <c r="AG16" s="1264"/>
      <c r="AH16" s="1264"/>
      <c r="AI16" s="1264"/>
      <c r="AJ16" s="1264"/>
      <c r="AK16" s="1264"/>
      <c r="AL16" s="1264"/>
      <c r="AM16" s="1264" t="s">
        <v>485</v>
      </c>
      <c r="AN16" s="1265"/>
      <c r="AO16" s="1263"/>
      <c r="AP16" s="1264"/>
      <c r="AQ16" s="1264"/>
      <c r="AR16" s="1264"/>
      <c r="AS16" s="1264"/>
      <c r="AT16" s="1264"/>
      <c r="AU16" s="1264"/>
      <c r="AV16" s="1264"/>
      <c r="AW16" s="1264"/>
      <c r="AX16" s="1264" t="s">
        <v>485</v>
      </c>
      <c r="AY16" s="1265"/>
      <c r="BA16" s="545"/>
      <c r="BB16" s="545"/>
      <c r="BC16" s="545"/>
      <c r="BD16" s="545"/>
    </row>
    <row r="17" spans="1:56" ht="18" customHeight="1">
      <c r="A17" s="545"/>
      <c r="B17" s="1269"/>
      <c r="C17" s="1269"/>
      <c r="D17" s="1272"/>
      <c r="E17" s="1273"/>
      <c r="F17" s="1288" t="s">
        <v>491</v>
      </c>
      <c r="G17" s="1288"/>
      <c r="H17" s="1288"/>
      <c r="I17" s="1288"/>
      <c r="J17" s="1288"/>
      <c r="K17" s="1288"/>
      <c r="L17" s="1288"/>
      <c r="M17" s="1288"/>
      <c r="N17" s="1288"/>
      <c r="O17" s="1288"/>
      <c r="P17" s="1288"/>
      <c r="Q17" s="1288"/>
      <c r="R17" s="1288"/>
      <c r="S17" s="1263"/>
      <c r="T17" s="1264"/>
      <c r="U17" s="1264"/>
      <c r="V17" s="1264"/>
      <c r="W17" s="1264"/>
      <c r="X17" s="1264"/>
      <c r="Y17" s="1264"/>
      <c r="Z17" s="1264"/>
      <c r="AA17" s="1264"/>
      <c r="AB17" s="1264" t="s">
        <v>485</v>
      </c>
      <c r="AC17" s="1265"/>
      <c r="AD17" s="1263"/>
      <c r="AE17" s="1264"/>
      <c r="AF17" s="1264"/>
      <c r="AG17" s="1264"/>
      <c r="AH17" s="1264"/>
      <c r="AI17" s="1264"/>
      <c r="AJ17" s="1264"/>
      <c r="AK17" s="1264"/>
      <c r="AL17" s="1264"/>
      <c r="AM17" s="1264" t="s">
        <v>485</v>
      </c>
      <c r="AN17" s="1265"/>
      <c r="AO17" s="1263"/>
      <c r="AP17" s="1264"/>
      <c r="AQ17" s="1264"/>
      <c r="AR17" s="1264"/>
      <c r="AS17" s="1264"/>
      <c r="AT17" s="1264"/>
      <c r="AU17" s="1264"/>
      <c r="AV17" s="1264"/>
      <c r="AW17" s="1264"/>
      <c r="AX17" s="1264" t="s">
        <v>485</v>
      </c>
      <c r="AY17" s="1265"/>
      <c r="BA17" s="545"/>
      <c r="BB17" s="545"/>
      <c r="BC17" s="545"/>
      <c r="BD17" s="545"/>
    </row>
    <row r="18" spans="1:56" ht="18" customHeight="1">
      <c r="A18" s="545"/>
      <c r="B18" s="1269"/>
      <c r="C18" s="1269"/>
      <c r="D18" s="1272"/>
      <c r="E18" s="1273"/>
      <c r="F18" s="1288" t="s">
        <v>490</v>
      </c>
      <c r="G18" s="1288"/>
      <c r="H18" s="1288"/>
      <c r="I18" s="1288"/>
      <c r="J18" s="1288"/>
      <c r="K18" s="1288"/>
      <c r="L18" s="1288"/>
      <c r="M18" s="1288"/>
      <c r="N18" s="1288"/>
      <c r="O18" s="1288"/>
      <c r="P18" s="1288"/>
      <c r="Q18" s="1288"/>
      <c r="R18" s="1288"/>
      <c r="S18" s="1263"/>
      <c r="T18" s="1264"/>
      <c r="U18" s="1264"/>
      <c r="V18" s="1264"/>
      <c r="W18" s="1264"/>
      <c r="X18" s="1264"/>
      <c r="Y18" s="1264"/>
      <c r="Z18" s="1264"/>
      <c r="AA18" s="1264"/>
      <c r="AB18" s="1264" t="s">
        <v>485</v>
      </c>
      <c r="AC18" s="1265"/>
      <c r="AD18" s="1263"/>
      <c r="AE18" s="1264"/>
      <c r="AF18" s="1264"/>
      <c r="AG18" s="1264"/>
      <c r="AH18" s="1264"/>
      <c r="AI18" s="1264"/>
      <c r="AJ18" s="1264"/>
      <c r="AK18" s="1264"/>
      <c r="AL18" s="1264"/>
      <c r="AM18" s="1264" t="s">
        <v>485</v>
      </c>
      <c r="AN18" s="1265"/>
      <c r="AO18" s="1263"/>
      <c r="AP18" s="1264"/>
      <c r="AQ18" s="1264"/>
      <c r="AR18" s="1264"/>
      <c r="AS18" s="1264"/>
      <c r="AT18" s="1264"/>
      <c r="AU18" s="1264"/>
      <c r="AV18" s="1264"/>
      <c r="AW18" s="1264"/>
      <c r="AX18" s="1264" t="s">
        <v>485</v>
      </c>
      <c r="AY18" s="1265"/>
      <c r="BA18" s="545"/>
      <c r="BB18" s="545"/>
      <c r="BC18" s="545"/>
      <c r="BD18" s="545"/>
    </row>
    <row r="19" spans="1:56" ht="18" customHeight="1">
      <c r="A19" s="545"/>
      <c r="B19" s="1269"/>
      <c r="C19" s="1269"/>
      <c r="D19" s="1272"/>
      <c r="E19" s="1273"/>
      <c r="F19" s="1288" t="s">
        <v>489</v>
      </c>
      <c r="G19" s="1288"/>
      <c r="H19" s="1288"/>
      <c r="I19" s="1288"/>
      <c r="J19" s="1288"/>
      <c r="K19" s="1288"/>
      <c r="L19" s="1288"/>
      <c r="M19" s="1288"/>
      <c r="N19" s="1288"/>
      <c r="O19" s="1288"/>
      <c r="P19" s="1288"/>
      <c r="Q19" s="1288"/>
      <c r="R19" s="1288"/>
      <c r="S19" s="1263"/>
      <c r="T19" s="1264"/>
      <c r="U19" s="1264"/>
      <c r="V19" s="1264"/>
      <c r="W19" s="1264"/>
      <c r="X19" s="1264"/>
      <c r="Y19" s="1264"/>
      <c r="Z19" s="1264"/>
      <c r="AA19" s="1264"/>
      <c r="AB19" s="1264" t="s">
        <v>485</v>
      </c>
      <c r="AC19" s="1265"/>
      <c r="AD19" s="1263"/>
      <c r="AE19" s="1264"/>
      <c r="AF19" s="1264"/>
      <c r="AG19" s="1264"/>
      <c r="AH19" s="1264"/>
      <c r="AI19" s="1264"/>
      <c r="AJ19" s="1264"/>
      <c r="AK19" s="1264"/>
      <c r="AL19" s="1264"/>
      <c r="AM19" s="1264" t="s">
        <v>485</v>
      </c>
      <c r="AN19" s="1265"/>
      <c r="AO19" s="1263"/>
      <c r="AP19" s="1264"/>
      <c r="AQ19" s="1264"/>
      <c r="AR19" s="1264"/>
      <c r="AS19" s="1264"/>
      <c r="AT19" s="1264"/>
      <c r="AU19" s="1264"/>
      <c r="AV19" s="1264"/>
      <c r="AW19" s="1264"/>
      <c r="AX19" s="1264" t="s">
        <v>485</v>
      </c>
      <c r="AY19" s="1265"/>
      <c r="BA19" s="545"/>
      <c r="BB19" s="545"/>
      <c r="BC19" s="545"/>
      <c r="BD19" s="545"/>
    </row>
    <row r="20" spans="1:56" ht="18" customHeight="1">
      <c r="A20" s="545"/>
      <c r="B20" s="1269"/>
      <c r="C20" s="1269"/>
      <c r="D20" s="1274"/>
      <c r="E20" s="1275"/>
      <c r="F20" s="1288" t="s">
        <v>488</v>
      </c>
      <c r="G20" s="1288"/>
      <c r="H20" s="1288"/>
      <c r="I20" s="1288"/>
      <c r="J20" s="1288"/>
      <c r="K20" s="1288"/>
      <c r="L20" s="1288"/>
      <c r="M20" s="1288"/>
      <c r="N20" s="1288"/>
      <c r="O20" s="1288"/>
      <c r="P20" s="1288"/>
      <c r="Q20" s="1288"/>
      <c r="R20" s="1288"/>
      <c r="S20" s="1263"/>
      <c r="T20" s="1264"/>
      <c r="U20" s="1264"/>
      <c r="V20" s="1264"/>
      <c r="W20" s="1264"/>
      <c r="X20" s="1264"/>
      <c r="Y20" s="1264"/>
      <c r="Z20" s="1264"/>
      <c r="AA20" s="1264"/>
      <c r="AB20" s="1264" t="s">
        <v>485</v>
      </c>
      <c r="AC20" s="1265"/>
      <c r="AD20" s="1263"/>
      <c r="AE20" s="1264"/>
      <c r="AF20" s="1264"/>
      <c r="AG20" s="1264"/>
      <c r="AH20" s="1264"/>
      <c r="AI20" s="1264"/>
      <c r="AJ20" s="1264"/>
      <c r="AK20" s="1264"/>
      <c r="AL20" s="1264"/>
      <c r="AM20" s="1264" t="s">
        <v>485</v>
      </c>
      <c r="AN20" s="1265"/>
      <c r="AO20" s="1263"/>
      <c r="AP20" s="1264"/>
      <c r="AQ20" s="1264"/>
      <c r="AR20" s="1264"/>
      <c r="AS20" s="1264"/>
      <c r="AT20" s="1264"/>
      <c r="AU20" s="1264"/>
      <c r="AV20" s="1264"/>
      <c r="AW20" s="1264"/>
      <c r="AX20" s="1264" t="s">
        <v>485</v>
      </c>
      <c r="AY20" s="1265"/>
      <c r="BA20" s="545"/>
      <c r="BB20" s="545"/>
      <c r="BC20" s="545"/>
      <c r="BD20" s="545"/>
    </row>
    <row r="21" spans="1:56" ht="18" customHeight="1">
      <c r="A21" s="545"/>
      <c r="B21" s="1269"/>
      <c r="C21" s="1269"/>
      <c r="D21" s="1260" t="s">
        <v>487</v>
      </c>
      <c r="E21" s="1260"/>
      <c r="F21" s="1260"/>
      <c r="G21" s="1260"/>
      <c r="H21" s="1260"/>
      <c r="I21" s="1260"/>
      <c r="J21" s="1260"/>
      <c r="K21" s="1260"/>
      <c r="L21" s="1260"/>
      <c r="M21" s="1260"/>
      <c r="N21" s="1260"/>
      <c r="O21" s="1260"/>
      <c r="P21" s="1260"/>
      <c r="Q21" s="1260"/>
      <c r="R21" s="1260"/>
      <c r="S21" s="1263"/>
      <c r="T21" s="1264"/>
      <c r="U21" s="1264"/>
      <c r="V21" s="1264"/>
      <c r="W21" s="1264"/>
      <c r="X21" s="1264"/>
      <c r="Y21" s="1264"/>
      <c r="Z21" s="1264"/>
      <c r="AA21" s="1264"/>
      <c r="AB21" s="1264" t="s">
        <v>485</v>
      </c>
      <c r="AC21" s="1265"/>
      <c r="AD21" s="1263"/>
      <c r="AE21" s="1264"/>
      <c r="AF21" s="1264"/>
      <c r="AG21" s="1264"/>
      <c r="AH21" s="1264"/>
      <c r="AI21" s="1264"/>
      <c r="AJ21" s="1264"/>
      <c r="AK21" s="1264"/>
      <c r="AL21" s="1264"/>
      <c r="AM21" s="1264" t="s">
        <v>485</v>
      </c>
      <c r="AN21" s="1265"/>
      <c r="AO21" s="1263"/>
      <c r="AP21" s="1264"/>
      <c r="AQ21" s="1264"/>
      <c r="AR21" s="1264"/>
      <c r="AS21" s="1264"/>
      <c r="AT21" s="1264"/>
      <c r="AU21" s="1264"/>
      <c r="AV21" s="1264"/>
      <c r="AW21" s="1264"/>
      <c r="AX21" s="1264" t="s">
        <v>485</v>
      </c>
      <c r="AY21" s="1265"/>
      <c r="BA21" s="545"/>
      <c r="BB21" s="545"/>
      <c r="BC21" s="545"/>
      <c r="BD21" s="545"/>
    </row>
    <row r="22" spans="1:56" ht="18" customHeight="1">
      <c r="A22" s="545"/>
      <c r="B22" s="1260" t="s">
        <v>486</v>
      </c>
      <c r="C22" s="1260"/>
      <c r="D22" s="1260"/>
      <c r="E22" s="1260"/>
      <c r="F22" s="1260"/>
      <c r="G22" s="1260"/>
      <c r="H22" s="1260"/>
      <c r="I22" s="1260"/>
      <c r="J22" s="1260"/>
      <c r="K22" s="1260"/>
      <c r="L22" s="1260"/>
      <c r="M22" s="1260"/>
      <c r="N22" s="1260"/>
      <c r="O22" s="1260"/>
      <c r="P22" s="1260"/>
      <c r="Q22" s="1260"/>
      <c r="R22" s="1260"/>
      <c r="S22" s="1263"/>
      <c r="T22" s="1264"/>
      <c r="U22" s="1264"/>
      <c r="V22" s="1264"/>
      <c r="W22" s="1264"/>
      <c r="X22" s="1264"/>
      <c r="Y22" s="1264"/>
      <c r="Z22" s="1264"/>
      <c r="AA22" s="1264"/>
      <c r="AB22" s="1264" t="s">
        <v>485</v>
      </c>
      <c r="AC22" s="1265"/>
      <c r="AD22" s="1263"/>
      <c r="AE22" s="1264"/>
      <c r="AF22" s="1264"/>
      <c r="AG22" s="1264"/>
      <c r="AH22" s="1264"/>
      <c r="AI22" s="1264"/>
      <c r="AJ22" s="1264"/>
      <c r="AK22" s="1264"/>
      <c r="AL22" s="1264"/>
      <c r="AM22" s="1264" t="s">
        <v>485</v>
      </c>
      <c r="AN22" s="1265"/>
      <c r="AO22" s="1263"/>
      <c r="AP22" s="1264"/>
      <c r="AQ22" s="1264"/>
      <c r="AR22" s="1264"/>
      <c r="AS22" s="1264"/>
      <c r="AT22" s="1264"/>
      <c r="AU22" s="1264"/>
      <c r="AV22" s="1264"/>
      <c r="AW22" s="1264"/>
      <c r="AX22" s="1264" t="s">
        <v>485</v>
      </c>
      <c r="AY22" s="1265"/>
      <c r="BA22" s="545"/>
      <c r="BB22" s="545"/>
      <c r="BC22" s="545"/>
      <c r="BD22" s="545"/>
    </row>
    <row r="23" spans="1:56" ht="11.25" customHeight="1">
      <c r="A23" s="545"/>
      <c r="B23" s="546"/>
      <c r="C23" s="545"/>
      <c r="D23" s="545"/>
      <c r="E23" s="545"/>
      <c r="F23" s="545"/>
      <c r="G23" s="545"/>
      <c r="H23" s="545"/>
      <c r="I23" s="545"/>
      <c r="J23" s="545"/>
      <c r="K23" s="545"/>
      <c r="L23" s="545"/>
      <c r="M23" s="545"/>
      <c r="N23" s="545"/>
      <c r="O23" s="545"/>
      <c r="P23" s="545"/>
      <c r="Q23" s="545"/>
      <c r="R23" s="545"/>
      <c r="S23" s="545"/>
      <c r="T23" s="545"/>
      <c r="U23" s="545"/>
      <c r="V23" s="545"/>
      <c r="W23" s="545"/>
      <c r="X23" s="545"/>
      <c r="Y23" s="545"/>
      <c r="Z23" s="545"/>
      <c r="AA23" s="545"/>
      <c r="AB23" s="545"/>
      <c r="AC23" s="545"/>
      <c r="AD23" s="545"/>
      <c r="AE23" s="545"/>
      <c r="AF23" s="545"/>
      <c r="AG23" s="545"/>
      <c r="AH23" s="545"/>
      <c r="AI23" s="545"/>
      <c r="AJ23" s="545"/>
      <c r="AK23" s="545"/>
      <c r="AL23" s="545"/>
      <c r="AM23" s="545"/>
      <c r="AN23" s="545"/>
      <c r="AO23" s="545"/>
      <c r="AP23" s="545"/>
      <c r="AQ23" s="545"/>
      <c r="AR23" s="545"/>
      <c r="AS23" s="545"/>
      <c r="AT23" s="545"/>
      <c r="AU23" s="545"/>
      <c r="AV23" s="545"/>
      <c r="AW23" s="545"/>
      <c r="AX23" s="545"/>
      <c r="AY23" s="545"/>
      <c r="AZ23" s="545"/>
      <c r="BA23" s="545"/>
      <c r="BB23" s="545"/>
      <c r="BC23" s="545"/>
      <c r="BD23" s="545"/>
    </row>
    <row r="24" spans="1:56" ht="15.95" customHeight="1">
      <c r="A24" s="545"/>
      <c r="B24" s="545"/>
      <c r="C24" s="545"/>
      <c r="D24" s="545"/>
      <c r="E24" s="545"/>
      <c r="F24" s="545"/>
      <c r="G24" s="545"/>
      <c r="H24" s="545"/>
      <c r="I24" s="545"/>
      <c r="J24" s="545"/>
      <c r="K24" s="545"/>
      <c r="L24" s="545"/>
      <c r="M24" s="545"/>
      <c r="N24" s="545"/>
      <c r="O24" s="545"/>
      <c r="P24" s="545"/>
      <c r="Q24" s="545"/>
      <c r="R24" s="545"/>
      <c r="S24" s="545"/>
      <c r="T24" s="545"/>
      <c r="U24" s="545"/>
      <c r="V24" s="545"/>
      <c r="W24" s="545"/>
      <c r="X24" s="545"/>
      <c r="Y24" s="545"/>
      <c r="Z24" s="545"/>
      <c r="AA24" s="545"/>
      <c r="AB24" s="545"/>
      <c r="AC24" s="545"/>
      <c r="AD24" s="545"/>
      <c r="AE24" s="545"/>
      <c r="AF24" s="545"/>
      <c r="AG24" s="545"/>
      <c r="AH24" s="545"/>
      <c r="AI24" s="545"/>
      <c r="AJ24" s="545"/>
      <c r="AK24" s="545"/>
      <c r="AL24" s="545"/>
      <c r="AM24" s="545"/>
      <c r="AN24" s="545"/>
      <c r="AO24" s="545"/>
      <c r="AP24" s="545"/>
      <c r="AQ24" s="545"/>
      <c r="AR24" s="545"/>
      <c r="AS24" s="545"/>
      <c r="AT24" s="545"/>
      <c r="AU24" s="545"/>
      <c r="AV24" s="545"/>
      <c r="AW24" s="545"/>
      <c r="AX24" s="545"/>
      <c r="AY24" s="545"/>
      <c r="AZ24" s="545"/>
      <c r="BA24" s="545"/>
      <c r="BB24" s="545"/>
      <c r="BC24" s="545"/>
      <c r="BD24" s="545"/>
    </row>
    <row r="25" spans="1:56" ht="18" customHeight="1">
      <c r="A25" s="545" t="s">
        <v>484</v>
      </c>
      <c r="B25" s="545"/>
      <c r="C25" s="545"/>
      <c r="D25" s="545"/>
      <c r="E25" s="545"/>
      <c r="F25" s="545"/>
      <c r="G25" s="545"/>
      <c r="H25" s="545"/>
      <c r="I25" s="545"/>
      <c r="J25" s="545"/>
      <c r="K25" s="545"/>
      <c r="L25" s="545"/>
      <c r="M25" s="545"/>
      <c r="N25" s="545"/>
      <c r="O25" s="545"/>
      <c r="P25" s="545"/>
      <c r="Q25" s="545"/>
      <c r="R25" s="545"/>
      <c r="S25" s="545"/>
      <c r="T25" s="545"/>
      <c r="U25" s="545"/>
      <c r="V25" s="545"/>
      <c r="W25" s="545"/>
      <c r="X25" s="545"/>
      <c r="Y25" s="545"/>
      <c r="Z25" s="545"/>
      <c r="AA25" s="545"/>
      <c r="AB25" s="545"/>
      <c r="AC25" s="545"/>
      <c r="AD25" s="545"/>
      <c r="AE25" s="545"/>
      <c r="AF25" s="545"/>
      <c r="AG25" s="545"/>
      <c r="AH25" s="545"/>
      <c r="AI25" s="545"/>
      <c r="AJ25" s="545"/>
      <c r="AK25" s="545"/>
      <c r="AL25" s="545"/>
      <c r="AM25" s="545"/>
      <c r="AN25" s="545"/>
      <c r="AO25" s="545"/>
      <c r="AP25" s="545"/>
      <c r="AQ25" s="545"/>
      <c r="AR25" s="545"/>
      <c r="AS25" s="545"/>
      <c r="AT25" s="545"/>
      <c r="AU25" s="545"/>
      <c r="AV25" s="545"/>
      <c r="AW25" s="545"/>
      <c r="AX25" s="545"/>
      <c r="AY25" s="545"/>
      <c r="AZ25" s="545"/>
      <c r="BA25" s="545"/>
      <c r="BB25" s="545"/>
      <c r="BC25" s="545"/>
      <c r="BD25" s="545"/>
    </row>
    <row r="26" spans="1:56" ht="18" customHeight="1">
      <c r="A26" s="545"/>
      <c r="B26" s="1288"/>
      <c r="C26" s="1288"/>
      <c r="D26" s="1260" t="s">
        <v>483</v>
      </c>
      <c r="E26" s="1260"/>
      <c r="F26" s="1260"/>
      <c r="G26" s="1260"/>
      <c r="H26" s="1260"/>
      <c r="I26" s="1260"/>
      <c r="J26" s="1260"/>
      <c r="K26" s="1260"/>
      <c r="L26" s="1260"/>
      <c r="M26" s="1260"/>
      <c r="N26" s="1260" t="s">
        <v>482</v>
      </c>
      <c r="O26" s="1260"/>
      <c r="P26" s="1260"/>
      <c r="Q26" s="1260"/>
      <c r="R26" s="1260"/>
      <c r="S26" s="1260"/>
      <c r="T26" s="1260"/>
      <c r="U26" s="1260" t="s">
        <v>481</v>
      </c>
      <c r="V26" s="1260"/>
      <c r="W26" s="1260"/>
      <c r="X26" s="1260"/>
      <c r="Y26" s="1260"/>
      <c r="Z26" s="1260"/>
      <c r="AA26" s="1260"/>
      <c r="AB26" s="1260" t="s">
        <v>480</v>
      </c>
      <c r="AC26" s="1260"/>
      <c r="AD26" s="1260"/>
      <c r="AE26" s="1260"/>
      <c r="AF26" s="1260"/>
      <c r="AG26" s="1260"/>
      <c r="AH26" s="1260"/>
      <c r="AI26" s="1260" t="s">
        <v>479</v>
      </c>
      <c r="AJ26" s="1260"/>
      <c r="AK26" s="1260"/>
      <c r="AL26" s="1260"/>
      <c r="AM26" s="1260"/>
      <c r="AN26" s="1260"/>
      <c r="AO26" s="1260"/>
      <c r="AP26" s="1260" t="s">
        <v>478</v>
      </c>
      <c r="AQ26" s="1260"/>
      <c r="AR26" s="1260"/>
      <c r="AS26" s="1260"/>
      <c r="AT26" s="1260"/>
      <c r="AU26" s="1260"/>
      <c r="AV26" s="1260"/>
      <c r="AW26" s="1260" t="s">
        <v>477</v>
      </c>
      <c r="AX26" s="1260"/>
      <c r="AY26" s="1260"/>
      <c r="AZ26" s="1260"/>
      <c r="BA26" s="1260"/>
      <c r="BB26" s="1260"/>
      <c r="BC26" s="1260"/>
      <c r="BD26" s="545"/>
    </row>
    <row r="27" spans="1:56" ht="18" customHeight="1">
      <c r="A27" s="545"/>
      <c r="B27" s="1288">
        <v>1</v>
      </c>
      <c r="C27" s="1288"/>
      <c r="D27" s="1292"/>
      <c r="E27" s="1292"/>
      <c r="F27" s="1292"/>
      <c r="G27" s="1292"/>
      <c r="H27" s="1292" t="s">
        <v>25</v>
      </c>
      <c r="I27" s="1292"/>
      <c r="J27" s="1292"/>
      <c r="K27" s="1292"/>
      <c r="L27" s="1292" t="s">
        <v>476</v>
      </c>
      <c r="M27" s="1292"/>
      <c r="N27" s="1292"/>
      <c r="O27" s="1292"/>
      <c r="P27" s="1292"/>
      <c r="Q27" s="1292"/>
      <c r="R27" s="1292"/>
      <c r="S27" s="1293" t="s">
        <v>474</v>
      </c>
      <c r="T27" s="1293"/>
      <c r="U27" s="1292"/>
      <c r="V27" s="1292"/>
      <c r="W27" s="1292"/>
      <c r="X27" s="1292"/>
      <c r="Y27" s="1292"/>
      <c r="Z27" s="1293" t="s">
        <v>474</v>
      </c>
      <c r="AA27" s="1293"/>
      <c r="AB27" s="1292"/>
      <c r="AC27" s="1292"/>
      <c r="AD27" s="1292"/>
      <c r="AE27" s="1292"/>
      <c r="AF27" s="1292"/>
      <c r="AG27" s="1293" t="s">
        <v>474</v>
      </c>
      <c r="AH27" s="1293"/>
      <c r="AI27" s="1295" t="s">
        <v>475</v>
      </c>
      <c r="AJ27" s="1295"/>
      <c r="AK27" s="1295"/>
      <c r="AL27" s="1295"/>
      <c r="AM27" s="1295"/>
      <c r="AN27" s="1295"/>
      <c r="AO27" s="1295"/>
      <c r="AP27" s="1292"/>
      <c r="AQ27" s="1292"/>
      <c r="AR27" s="1292"/>
      <c r="AS27" s="1292"/>
      <c r="AT27" s="1292"/>
      <c r="AU27" s="1293" t="s">
        <v>474</v>
      </c>
      <c r="AV27" s="1293"/>
      <c r="AW27" s="1292"/>
      <c r="AX27" s="1292"/>
      <c r="AY27" s="1292"/>
      <c r="AZ27" s="1292"/>
      <c r="BA27" s="1292"/>
      <c r="BB27" s="1293" t="s">
        <v>474</v>
      </c>
      <c r="BC27" s="1293"/>
      <c r="BD27" s="545"/>
    </row>
    <row r="28" spans="1:56" ht="18" customHeight="1">
      <c r="A28" s="545"/>
      <c r="B28" s="1288">
        <v>2</v>
      </c>
      <c r="C28" s="1288"/>
      <c r="D28" s="1292"/>
      <c r="E28" s="1292"/>
      <c r="F28" s="1292"/>
      <c r="G28" s="1292"/>
      <c r="H28" s="1292" t="s">
        <v>25</v>
      </c>
      <c r="I28" s="1292"/>
      <c r="J28" s="1292"/>
      <c r="K28" s="1292"/>
      <c r="L28" s="1292" t="s">
        <v>476</v>
      </c>
      <c r="M28" s="1292"/>
      <c r="N28" s="1292"/>
      <c r="O28" s="1292"/>
      <c r="P28" s="1292"/>
      <c r="Q28" s="1292"/>
      <c r="R28" s="1292"/>
      <c r="S28" s="1293" t="s">
        <v>474</v>
      </c>
      <c r="T28" s="1293"/>
      <c r="U28" s="1292"/>
      <c r="V28" s="1292"/>
      <c r="W28" s="1292"/>
      <c r="X28" s="1292"/>
      <c r="Y28" s="1292"/>
      <c r="Z28" s="1293" t="s">
        <v>474</v>
      </c>
      <c r="AA28" s="1293"/>
      <c r="AB28" s="1292"/>
      <c r="AC28" s="1292"/>
      <c r="AD28" s="1292"/>
      <c r="AE28" s="1292"/>
      <c r="AF28" s="1292"/>
      <c r="AG28" s="1293" t="s">
        <v>474</v>
      </c>
      <c r="AH28" s="1293"/>
      <c r="AI28" s="1295" t="s">
        <v>475</v>
      </c>
      <c r="AJ28" s="1295"/>
      <c r="AK28" s="1295"/>
      <c r="AL28" s="1295"/>
      <c r="AM28" s="1295"/>
      <c r="AN28" s="1295"/>
      <c r="AO28" s="1295"/>
      <c r="AP28" s="1292"/>
      <c r="AQ28" s="1292"/>
      <c r="AR28" s="1292"/>
      <c r="AS28" s="1292"/>
      <c r="AT28" s="1292"/>
      <c r="AU28" s="1293" t="s">
        <v>474</v>
      </c>
      <c r="AV28" s="1293"/>
      <c r="AW28" s="1292"/>
      <c r="AX28" s="1292"/>
      <c r="AY28" s="1292"/>
      <c r="AZ28" s="1292"/>
      <c r="BA28" s="1292"/>
      <c r="BB28" s="1293" t="s">
        <v>474</v>
      </c>
      <c r="BC28" s="1293"/>
      <c r="BD28" s="545"/>
    </row>
    <row r="29" spans="1:56" ht="18" customHeight="1">
      <c r="A29" s="545"/>
      <c r="B29" s="1288">
        <v>3</v>
      </c>
      <c r="C29" s="1288"/>
      <c r="D29" s="1292"/>
      <c r="E29" s="1292"/>
      <c r="F29" s="1292"/>
      <c r="G29" s="1292"/>
      <c r="H29" s="1292" t="s">
        <v>25</v>
      </c>
      <c r="I29" s="1292"/>
      <c r="J29" s="1292"/>
      <c r="K29" s="1292"/>
      <c r="L29" s="1292" t="s">
        <v>476</v>
      </c>
      <c r="M29" s="1292"/>
      <c r="N29" s="1292"/>
      <c r="O29" s="1292"/>
      <c r="P29" s="1292"/>
      <c r="Q29" s="1292"/>
      <c r="R29" s="1292"/>
      <c r="S29" s="1293" t="s">
        <v>474</v>
      </c>
      <c r="T29" s="1293"/>
      <c r="U29" s="1292"/>
      <c r="V29" s="1292"/>
      <c r="W29" s="1292"/>
      <c r="X29" s="1292"/>
      <c r="Y29" s="1292"/>
      <c r="Z29" s="1293" t="s">
        <v>474</v>
      </c>
      <c r="AA29" s="1293"/>
      <c r="AB29" s="1292"/>
      <c r="AC29" s="1292"/>
      <c r="AD29" s="1292"/>
      <c r="AE29" s="1292"/>
      <c r="AF29" s="1292"/>
      <c r="AG29" s="1293" t="s">
        <v>474</v>
      </c>
      <c r="AH29" s="1293"/>
      <c r="AI29" s="1295" t="s">
        <v>475</v>
      </c>
      <c r="AJ29" s="1295"/>
      <c r="AK29" s="1295"/>
      <c r="AL29" s="1295"/>
      <c r="AM29" s="1295"/>
      <c r="AN29" s="1295"/>
      <c r="AO29" s="1295"/>
      <c r="AP29" s="1292"/>
      <c r="AQ29" s="1292"/>
      <c r="AR29" s="1292"/>
      <c r="AS29" s="1292"/>
      <c r="AT29" s="1292"/>
      <c r="AU29" s="1293" t="s">
        <v>474</v>
      </c>
      <c r="AV29" s="1293"/>
      <c r="AW29" s="1292"/>
      <c r="AX29" s="1292"/>
      <c r="AY29" s="1292"/>
      <c r="AZ29" s="1292"/>
      <c r="BA29" s="1292"/>
      <c r="BB29" s="1293" t="s">
        <v>474</v>
      </c>
      <c r="BC29" s="1293"/>
      <c r="BD29" s="545"/>
    </row>
    <row r="30" spans="1:56" ht="18" customHeight="1">
      <c r="A30" s="545"/>
      <c r="B30" s="1299" t="s">
        <v>473</v>
      </c>
      <c r="C30" s="1299"/>
      <c r="D30" s="1299"/>
      <c r="E30" s="1299"/>
      <c r="F30" s="1299"/>
      <c r="G30" s="1299"/>
      <c r="H30" s="1299"/>
      <c r="I30" s="1299"/>
      <c r="J30" s="1299"/>
      <c r="K30" s="1299"/>
      <c r="L30" s="1299"/>
      <c r="M30" s="1299"/>
      <c r="N30" s="1296"/>
      <c r="O30" s="1296"/>
      <c r="P30" s="1296"/>
      <c r="Q30" s="1296"/>
      <c r="R30" s="1296"/>
      <c r="S30" s="1296"/>
      <c r="T30" s="1296"/>
      <c r="U30" s="1296"/>
      <c r="V30" s="1296"/>
      <c r="W30" s="1296"/>
      <c r="X30" s="1296"/>
      <c r="Y30" s="1296"/>
      <c r="Z30" s="1296"/>
      <c r="AA30" s="1296"/>
      <c r="AB30" s="1296"/>
      <c r="AC30" s="1296"/>
      <c r="AD30" s="1296"/>
      <c r="AE30" s="1296"/>
      <c r="AF30" s="1296"/>
      <c r="AG30" s="1296"/>
      <c r="AH30" s="1296"/>
      <c r="AI30" s="1294"/>
      <c r="AJ30" s="1294"/>
      <c r="AK30" s="1294"/>
      <c r="AL30" s="1294"/>
      <c r="AM30" s="1294"/>
      <c r="AN30" s="1294"/>
      <c r="AO30" s="1294"/>
      <c r="AP30" s="1296"/>
      <c r="AQ30" s="1296"/>
      <c r="AR30" s="1296"/>
      <c r="AS30" s="1296"/>
      <c r="AT30" s="1296"/>
      <c r="AU30" s="1296"/>
      <c r="AV30" s="1296"/>
      <c r="AW30" s="1296"/>
      <c r="AX30" s="1296"/>
      <c r="AY30" s="1296"/>
      <c r="AZ30" s="1296"/>
      <c r="BA30" s="1296"/>
      <c r="BB30" s="1296"/>
      <c r="BC30" s="1296"/>
      <c r="BD30" s="545"/>
    </row>
    <row r="31" spans="1:56" ht="17.100000000000001" customHeight="1">
      <c r="A31" s="1297"/>
      <c r="B31" s="1298"/>
      <c r="C31" s="1298"/>
      <c r="D31" s="1298"/>
      <c r="E31" s="1298"/>
      <c r="F31" s="1298"/>
      <c r="G31" s="1298"/>
      <c r="H31" s="1298"/>
      <c r="I31" s="1298"/>
      <c r="J31" s="1298"/>
      <c r="K31" s="1298"/>
      <c r="L31" s="1298"/>
      <c r="M31" s="1298"/>
      <c r="N31" s="1298"/>
      <c r="O31" s="1298"/>
      <c r="P31" s="1298"/>
      <c r="Q31" s="1298"/>
      <c r="R31" s="1298"/>
      <c r="S31" s="1298"/>
      <c r="T31" s="1298"/>
      <c r="U31" s="1298"/>
      <c r="V31" s="1298"/>
      <c r="W31" s="1298"/>
      <c r="X31" s="1298"/>
      <c r="Y31" s="1298"/>
      <c r="Z31" s="1298"/>
      <c r="AA31" s="1298"/>
      <c r="AB31" s="1298"/>
      <c r="AC31" s="1298"/>
      <c r="AD31" s="1298"/>
      <c r="AE31" s="1298"/>
      <c r="AF31" s="1298"/>
      <c r="AG31" s="1298"/>
      <c r="AH31" s="1298"/>
      <c r="AI31" s="1298"/>
      <c r="AJ31" s="1298"/>
      <c r="AK31" s="1298"/>
      <c r="AL31" s="1298"/>
      <c r="AM31" s="1298"/>
      <c r="AN31" s="1298"/>
      <c r="AO31" s="1298"/>
      <c r="AP31" s="1298"/>
      <c r="AQ31" s="1298"/>
      <c r="AR31" s="1298"/>
      <c r="AS31" s="1298"/>
      <c r="AT31" s="1298"/>
      <c r="AU31" s="1298"/>
      <c r="AV31" s="1298"/>
      <c r="AW31" s="1298"/>
      <c r="AX31" s="1298"/>
      <c r="AY31" s="1298"/>
      <c r="AZ31" s="1298"/>
      <c r="BA31" s="1298"/>
      <c r="BB31" s="1298"/>
      <c r="BC31" s="1298"/>
      <c r="BD31" s="1297"/>
    </row>
  </sheetData>
  <mergeCells count="179">
    <mergeCell ref="AP30:AV30"/>
    <mergeCell ref="S29:T29"/>
    <mergeCell ref="U29:Y29"/>
    <mergeCell ref="Z29:AA29"/>
    <mergeCell ref="AB29:AF29"/>
    <mergeCell ref="AG29:AH29"/>
    <mergeCell ref="AI29:AO29"/>
    <mergeCell ref="AW30:BC30"/>
    <mergeCell ref="A31:BD31"/>
    <mergeCell ref="AP29:AT29"/>
    <mergeCell ref="AU29:AV29"/>
    <mergeCell ref="AW29:BA29"/>
    <mergeCell ref="BB29:BC29"/>
    <mergeCell ref="B30:M30"/>
    <mergeCell ref="N30:T30"/>
    <mergeCell ref="U30:AA30"/>
    <mergeCell ref="AB30:AH30"/>
    <mergeCell ref="B29:C29"/>
    <mergeCell ref="D29:G29"/>
    <mergeCell ref="H29:I29"/>
    <mergeCell ref="J29:K29"/>
    <mergeCell ref="L29:M29"/>
    <mergeCell ref="N29:R29"/>
    <mergeCell ref="S28:T28"/>
    <mergeCell ref="U28:Y28"/>
    <mergeCell ref="AI30:AO30"/>
    <mergeCell ref="BB27:BC27"/>
    <mergeCell ref="B28:C28"/>
    <mergeCell ref="D28:G28"/>
    <mergeCell ref="H28:I28"/>
    <mergeCell ref="J28:K28"/>
    <mergeCell ref="L28:M28"/>
    <mergeCell ref="N28:R28"/>
    <mergeCell ref="S27:T27"/>
    <mergeCell ref="U27:Y27"/>
    <mergeCell ref="Z28:AA28"/>
    <mergeCell ref="AB28:AF28"/>
    <mergeCell ref="AG28:AH28"/>
    <mergeCell ref="AI28:AO28"/>
    <mergeCell ref="AP27:AT27"/>
    <mergeCell ref="AU27:AV27"/>
    <mergeCell ref="Z27:AA27"/>
    <mergeCell ref="AB27:AF27"/>
    <mergeCell ref="AG27:AH27"/>
    <mergeCell ref="AI27:AO27"/>
    <mergeCell ref="AW28:BA28"/>
    <mergeCell ref="BB28:BC28"/>
    <mergeCell ref="AW26:BC26"/>
    <mergeCell ref="B22:R22"/>
    <mergeCell ref="S22:AA22"/>
    <mergeCell ref="AB22:AC22"/>
    <mergeCell ref="AD22:AL22"/>
    <mergeCell ref="AM22:AN22"/>
    <mergeCell ref="AO22:AW22"/>
    <mergeCell ref="AP28:AT28"/>
    <mergeCell ref="AU28:AV28"/>
    <mergeCell ref="AX22:AY22"/>
    <mergeCell ref="B26:C26"/>
    <mergeCell ref="D26:M26"/>
    <mergeCell ref="N26:T26"/>
    <mergeCell ref="U26:AA26"/>
    <mergeCell ref="AB26:AH26"/>
    <mergeCell ref="AI26:AO26"/>
    <mergeCell ref="AP26:AV26"/>
    <mergeCell ref="B27:C27"/>
    <mergeCell ref="D27:G27"/>
    <mergeCell ref="H27:I27"/>
    <mergeCell ref="J27:K27"/>
    <mergeCell ref="L27:M27"/>
    <mergeCell ref="N27:R27"/>
    <mergeCell ref="AW27:BA27"/>
    <mergeCell ref="AX20:AY20"/>
    <mergeCell ref="AO17:AW17"/>
    <mergeCell ref="AX17:AY17"/>
    <mergeCell ref="D21:R21"/>
    <mergeCell ref="S21:AA21"/>
    <mergeCell ref="AB21:AC21"/>
    <mergeCell ref="AD21:AL21"/>
    <mergeCell ref="AM21:AN21"/>
    <mergeCell ref="AO21:AW21"/>
    <mergeCell ref="AX21:AY21"/>
    <mergeCell ref="F20:R20"/>
    <mergeCell ref="S20:AA20"/>
    <mergeCell ref="AD20:AL20"/>
    <mergeCell ref="AM20:AN20"/>
    <mergeCell ref="AO20:AW20"/>
    <mergeCell ref="AB17:AC17"/>
    <mergeCell ref="AD17:AL17"/>
    <mergeCell ref="AM17:AN17"/>
    <mergeCell ref="AB20:AC20"/>
    <mergeCell ref="AX16:AY16"/>
    <mergeCell ref="AO13:AW13"/>
    <mergeCell ref="AX13:AY13"/>
    <mergeCell ref="F16:R16"/>
    <mergeCell ref="S16:AA16"/>
    <mergeCell ref="AO19:AW19"/>
    <mergeCell ref="AX19:AY19"/>
    <mergeCell ref="F18:R18"/>
    <mergeCell ref="S18:AA18"/>
    <mergeCell ref="AB18:AC18"/>
    <mergeCell ref="AD18:AL18"/>
    <mergeCell ref="AM18:AN18"/>
    <mergeCell ref="AO18:AW18"/>
    <mergeCell ref="AX18:AY18"/>
    <mergeCell ref="F19:R19"/>
    <mergeCell ref="S19:AA19"/>
    <mergeCell ref="AB19:AC19"/>
    <mergeCell ref="AD19:AL19"/>
    <mergeCell ref="AM19:AN19"/>
    <mergeCell ref="AD16:AL16"/>
    <mergeCell ref="AM16:AN16"/>
    <mergeCell ref="AO16:AW16"/>
    <mergeCell ref="F17:R17"/>
    <mergeCell ref="S17:AA17"/>
    <mergeCell ref="S12:AA12"/>
    <mergeCell ref="AB12:AC12"/>
    <mergeCell ref="AD12:AL12"/>
    <mergeCell ref="AM12:AN12"/>
    <mergeCell ref="AO12:AW12"/>
    <mergeCell ref="AM13:AN13"/>
    <mergeCell ref="B11:C21"/>
    <mergeCell ref="D11:E11"/>
    <mergeCell ref="F11:R11"/>
    <mergeCell ref="S11:AA11"/>
    <mergeCell ref="AB11:AC11"/>
    <mergeCell ref="AD11:AL11"/>
    <mergeCell ref="AM11:AN11"/>
    <mergeCell ref="F14:R14"/>
    <mergeCell ref="S14:AA14"/>
    <mergeCell ref="AB14:AC14"/>
    <mergeCell ref="AD14:AL14"/>
    <mergeCell ref="AM14:AN14"/>
    <mergeCell ref="F13:R13"/>
    <mergeCell ref="F15:R15"/>
    <mergeCell ref="S15:AA15"/>
    <mergeCell ref="AB15:AC15"/>
    <mergeCell ref="AD15:AL15"/>
    <mergeCell ref="AM15:AN15"/>
    <mergeCell ref="AO11:AW11"/>
    <mergeCell ref="AX11:AY11"/>
    <mergeCell ref="D12:E20"/>
    <mergeCell ref="D9:R9"/>
    <mergeCell ref="S9:AA9"/>
    <mergeCell ref="AB9:AC9"/>
    <mergeCell ref="AD9:AL9"/>
    <mergeCell ref="AM9:AN9"/>
    <mergeCell ref="D10:R10"/>
    <mergeCell ref="S10:AA10"/>
    <mergeCell ref="AB10:AC10"/>
    <mergeCell ref="AD10:AL10"/>
    <mergeCell ref="S13:AA13"/>
    <mergeCell ref="AB13:AC13"/>
    <mergeCell ref="AD13:AL13"/>
    <mergeCell ref="AM10:AN10"/>
    <mergeCell ref="AO10:AW10"/>
    <mergeCell ref="AX10:AY10"/>
    <mergeCell ref="AO14:AW14"/>
    <mergeCell ref="AX12:AY12"/>
    <mergeCell ref="AX14:AY14"/>
    <mergeCell ref="AO15:AW15"/>
    <mergeCell ref="AX15:AY15"/>
    <mergeCell ref="AB16:AC16"/>
    <mergeCell ref="A2:BD3"/>
    <mergeCell ref="S6:AC6"/>
    <mergeCell ref="AD6:AN6"/>
    <mergeCell ref="AO6:AY6"/>
    <mergeCell ref="S7:AA7"/>
    <mergeCell ref="AD7:AL7"/>
    <mergeCell ref="AO7:AW7"/>
    <mergeCell ref="AO9:AW9"/>
    <mergeCell ref="AX9:AY9"/>
    <mergeCell ref="D8:R8"/>
    <mergeCell ref="S8:AA8"/>
    <mergeCell ref="AB8:AC8"/>
    <mergeCell ref="AD8:AL8"/>
    <mergeCell ref="AM8:AN8"/>
    <mergeCell ref="AO8:AW8"/>
    <mergeCell ref="AX8:AY8"/>
    <mergeCell ref="B8:C10"/>
  </mergeCells>
  <phoneticPr fontId="2"/>
  <pageMargins left="0.59055118110236227" right="0.59055118110236227" top="0.39370078740157483" bottom="0.59055118110236227" header="0.51181102362204722" footer="0.51181102362204722"/>
  <pageSetup paperSize="9" scale="95" firstPageNumber="34" orientation="portrait" useFirstPageNumber="1" r:id="rId1"/>
  <headerFooter scaleWithDoc="0"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AW58"/>
  <sheetViews>
    <sheetView showGridLines="0" showZeros="0" view="pageBreakPreview" zoomScale="130" zoomScaleNormal="100" zoomScaleSheetLayoutView="130" workbookViewId="0">
      <selection activeCell="B2" sqref="B2"/>
    </sheetView>
  </sheetViews>
  <sheetFormatPr defaultColWidth="3.625" defaultRowHeight="15.75" customHeight="1"/>
  <cols>
    <col min="1" max="1" width="7.625" style="176" customWidth="1"/>
    <col min="2" max="2" width="3.25" style="176" customWidth="1"/>
    <col min="3" max="11" width="3.625" style="176"/>
    <col min="12" max="12" width="3.625" style="176" customWidth="1"/>
    <col min="13" max="14" width="3.625" style="176"/>
    <col min="15" max="15" width="6.875" style="176" bestFit="1" customWidth="1"/>
    <col min="16" max="25" width="3.625" style="176"/>
    <col min="26" max="26" width="7.5" style="176" customWidth="1"/>
    <col min="27" max="27" width="19" style="176" customWidth="1"/>
    <col min="28" max="28" width="15.5" style="176" customWidth="1"/>
    <col min="29" max="32" width="9.875" style="176" customWidth="1"/>
    <col min="33" max="33" width="3.625" style="176" customWidth="1"/>
    <col min="34" max="34" width="3.625" style="176"/>
    <col min="35" max="35" width="6.125" style="176" customWidth="1"/>
    <col min="36" max="43" width="3.625" style="176"/>
    <col min="44" max="44" width="3.625" style="285"/>
    <col min="45" max="16384" width="3.625" style="176"/>
  </cols>
  <sheetData>
    <row r="1" spans="1:44" ht="15.75" customHeight="1">
      <c r="A1" s="591" t="s">
        <v>586</v>
      </c>
      <c r="B1" s="434" t="s">
        <v>587</v>
      </c>
      <c r="P1" s="1470" t="s">
        <v>245</v>
      </c>
      <c r="Q1" s="1470"/>
      <c r="R1" s="1472" t="s">
        <v>375</v>
      </c>
      <c r="S1" s="1472"/>
      <c r="T1" s="1472"/>
      <c r="U1" s="1472"/>
      <c r="V1" s="1472"/>
      <c r="W1" s="1472"/>
      <c r="X1" s="1473"/>
      <c r="AA1" s="284"/>
      <c r="AB1" s="285"/>
      <c r="AC1" s="285"/>
      <c r="AD1" s="286"/>
      <c r="AE1" s="286"/>
      <c r="AF1" s="287"/>
      <c r="AG1" s="286"/>
      <c r="AH1" s="288"/>
      <c r="AI1" s="288"/>
      <c r="AJ1" s="288"/>
      <c r="AK1" s="288"/>
      <c r="AL1" s="288"/>
      <c r="AM1" s="287"/>
      <c r="AN1" s="287"/>
      <c r="AO1" s="287"/>
      <c r="AP1" s="288"/>
      <c r="AQ1" s="288"/>
      <c r="AR1" s="288"/>
    </row>
    <row r="2" spans="1:44" ht="15.75" customHeight="1">
      <c r="C2" s="289"/>
      <c r="D2" s="289"/>
      <c r="E2" s="289"/>
      <c r="Z2" s="429"/>
      <c r="AA2" s="290" t="s">
        <v>185</v>
      </c>
      <c r="AB2" s="291"/>
      <c r="AC2" s="430" t="s">
        <v>225</v>
      </c>
      <c r="AD2" s="292" t="s">
        <v>296</v>
      </c>
      <c r="AE2" s="430" t="s">
        <v>226</v>
      </c>
      <c r="AF2" s="430" t="s">
        <v>244</v>
      </c>
      <c r="AG2" s="286"/>
      <c r="AH2" s="288"/>
      <c r="AI2" s="288"/>
      <c r="AJ2" s="288"/>
      <c r="AK2" s="288"/>
      <c r="AL2" s="288"/>
      <c r="AM2" s="288"/>
      <c r="AN2" s="288"/>
      <c r="AO2" s="288"/>
      <c r="AP2" s="288"/>
      <c r="AQ2" s="288"/>
      <c r="AR2" s="288"/>
    </row>
    <row r="3" spans="1:44" ht="15.75" customHeight="1">
      <c r="C3" s="293"/>
      <c r="D3" s="293"/>
      <c r="E3" s="293"/>
      <c r="Z3" s="429" t="str">
        <f>B9</f>
        <v>○</v>
      </c>
      <c r="AA3" s="294" t="str">
        <f>D9</f>
        <v>Ａ型　</v>
      </c>
      <c r="AB3" s="294"/>
      <c r="AC3" s="430">
        <v>35490000</v>
      </c>
      <c r="AD3" s="295" t="b">
        <f>IF($N$9="○",3000000)</f>
        <v>0</v>
      </c>
      <c r="AE3" s="430">
        <v>1000000</v>
      </c>
      <c r="AF3" s="430">
        <f>SUM(AC3:AE3)</f>
        <v>36490000</v>
      </c>
      <c r="AG3" s="286"/>
      <c r="AH3" s="288"/>
      <c r="AI3" s="288"/>
      <c r="AJ3" s="288"/>
      <c r="AK3" s="288"/>
      <c r="AL3" s="288"/>
      <c r="AM3" s="288"/>
      <c r="AN3" s="288"/>
      <c r="AO3" s="288"/>
      <c r="AP3" s="288"/>
      <c r="AQ3" s="288"/>
      <c r="AR3" s="288"/>
    </row>
    <row r="4" spans="1:44" ht="15.75" customHeight="1">
      <c r="B4" s="338" t="s">
        <v>246</v>
      </c>
      <c r="C4" s="293"/>
      <c r="D4" s="293"/>
      <c r="E4" s="293"/>
      <c r="Z4" s="429"/>
      <c r="AA4" s="294"/>
      <c r="AB4" s="294"/>
      <c r="AC4" s="430"/>
      <c r="AD4" s="295"/>
      <c r="AE4" s="430"/>
      <c r="AF4" s="430"/>
      <c r="AG4" s="286"/>
      <c r="AH4" s="288"/>
      <c r="AI4" s="288"/>
      <c r="AJ4" s="288"/>
      <c r="AK4" s="288"/>
      <c r="AL4" s="288"/>
      <c r="AM4" s="288"/>
      <c r="AN4" s="288"/>
      <c r="AO4" s="288"/>
      <c r="AP4" s="288"/>
      <c r="AQ4" s="288"/>
      <c r="AR4" s="288"/>
    </row>
    <row r="5" spans="1:44" ht="15.75" customHeight="1" thickBot="1">
      <c r="B5" s="293" t="s">
        <v>297</v>
      </c>
      <c r="C5" s="293"/>
      <c r="D5" s="293"/>
      <c r="E5" s="293"/>
      <c r="Z5" s="429"/>
      <c r="AA5" s="294"/>
      <c r="AB5" s="294"/>
      <c r="AC5" s="430"/>
      <c r="AD5" s="295"/>
      <c r="AE5" s="430"/>
      <c r="AF5" s="430"/>
      <c r="AG5" s="286"/>
      <c r="AH5" s="288"/>
      <c r="AI5" s="288"/>
      <c r="AJ5" s="288"/>
      <c r="AK5" s="288"/>
      <c r="AL5" s="288"/>
      <c r="AM5" s="288"/>
      <c r="AN5" s="288"/>
      <c r="AO5" s="288"/>
      <c r="AP5" s="288"/>
      <c r="AQ5" s="288"/>
      <c r="AR5" s="288"/>
    </row>
    <row r="6" spans="1:44" ht="15.75" customHeight="1" thickBot="1">
      <c r="B6" s="1474" t="s">
        <v>307</v>
      </c>
      <c r="C6" s="1474"/>
      <c r="D6" s="1474"/>
      <c r="E6" s="1474"/>
      <c r="F6" s="1474"/>
      <c r="G6" s="1475"/>
      <c r="H6" s="1476"/>
      <c r="I6" s="297" t="s">
        <v>148</v>
      </c>
      <c r="Z6" s="429"/>
      <c r="AA6" s="298"/>
      <c r="AB6" s="435"/>
      <c r="AC6" s="430"/>
      <c r="AD6" s="295"/>
      <c r="AE6" s="430"/>
      <c r="AF6" s="430"/>
      <c r="AG6" s="286"/>
      <c r="AH6" s="288"/>
      <c r="AI6" s="288"/>
      <c r="AJ6" s="288"/>
      <c r="AK6" s="288"/>
      <c r="AL6" s="288"/>
      <c r="AM6" s="288"/>
      <c r="AN6" s="288"/>
      <c r="AO6" s="288"/>
      <c r="AP6" s="288"/>
      <c r="AQ6" s="288"/>
      <c r="AR6" s="288"/>
    </row>
    <row r="7" spans="1:44" ht="15.75" customHeight="1">
      <c r="B7" s="293"/>
      <c r="C7" s="293"/>
      <c r="D7" s="293"/>
      <c r="E7" s="293"/>
      <c r="Z7" s="429"/>
      <c r="AA7" s="294"/>
      <c r="AB7" s="294"/>
      <c r="AC7" s="430"/>
      <c r="AD7" s="430"/>
      <c r="AE7" s="430"/>
      <c r="AF7" s="430"/>
      <c r="AG7" s="285"/>
      <c r="AH7" s="285"/>
    </row>
    <row r="8" spans="1:44" ht="15.75" customHeight="1">
      <c r="B8" s="1477" t="s">
        <v>298</v>
      </c>
      <c r="C8" s="1478"/>
      <c r="D8" s="1478"/>
      <c r="E8" s="1478"/>
      <c r="F8" s="1478"/>
      <c r="G8" s="1478"/>
      <c r="H8" s="1478"/>
      <c r="I8" s="1479"/>
      <c r="J8" s="1480" t="s">
        <v>217</v>
      </c>
      <c r="K8" s="1464"/>
      <c r="L8" s="1481"/>
      <c r="N8" s="1471" t="s">
        <v>299</v>
      </c>
      <c r="O8" s="1325"/>
      <c r="P8" s="1325"/>
      <c r="Q8" s="1325"/>
      <c r="R8" s="1325"/>
      <c r="S8" s="1326"/>
      <c r="T8" s="1467" t="s">
        <v>217</v>
      </c>
      <c r="U8" s="1467"/>
      <c r="V8" s="1467"/>
      <c r="AD8" s="299"/>
      <c r="AE8" s="300"/>
      <c r="AF8" s="301"/>
      <c r="AG8" s="301"/>
      <c r="AH8" s="285"/>
    </row>
    <row r="9" spans="1:44" ht="15.75" customHeight="1">
      <c r="B9" s="1482" t="s">
        <v>562</v>
      </c>
      <c r="C9" s="1482"/>
      <c r="D9" s="1483" t="s">
        <v>561</v>
      </c>
      <c r="E9" s="1483"/>
      <c r="F9" s="1483"/>
      <c r="G9" s="1483"/>
      <c r="H9" s="1483"/>
      <c r="I9" s="1483"/>
      <c r="J9" s="1484">
        <f>IF(B9="○",VLOOKUP("○",$Z$2:$AF$7,4,9),"－")</f>
        <v>35490000</v>
      </c>
      <c r="K9" s="1484"/>
      <c r="L9" s="1484"/>
      <c r="N9" s="1465"/>
      <c r="O9" s="1466"/>
      <c r="P9" s="302" t="s">
        <v>300</v>
      </c>
      <c r="Q9" s="302"/>
      <c r="R9" s="302"/>
      <c r="S9" s="291"/>
      <c r="T9" s="1484" t="str">
        <f>IF(N9="○",VLOOKUP("○",Z2:AF7,5,9),"")</f>
        <v/>
      </c>
      <c r="U9" s="1484"/>
      <c r="V9" s="1484"/>
      <c r="Z9" s="290"/>
      <c r="AA9" s="302"/>
      <c r="AB9" s="291"/>
      <c r="AC9" s="430"/>
      <c r="AD9" s="430" t="s">
        <v>229</v>
      </c>
      <c r="AE9" s="430" t="s">
        <v>230</v>
      </c>
      <c r="AF9" s="301"/>
      <c r="AG9" s="301"/>
    </row>
    <row r="10" spans="1:44" ht="15.75" customHeight="1">
      <c r="B10" s="284"/>
      <c r="C10" s="284"/>
      <c r="D10" s="1463"/>
      <c r="E10" s="1463"/>
      <c r="F10" s="1463"/>
      <c r="G10" s="1463"/>
      <c r="H10" s="1463"/>
      <c r="I10" s="1463"/>
      <c r="J10" s="1464"/>
      <c r="K10" s="1464"/>
      <c r="L10" s="1464"/>
      <c r="N10" s="1465"/>
      <c r="O10" s="1466"/>
      <c r="P10" s="302" t="s">
        <v>306</v>
      </c>
      <c r="Q10" s="302"/>
      <c r="R10" s="302"/>
      <c r="S10" s="291"/>
      <c r="T10" s="1467" t="s">
        <v>301</v>
      </c>
      <c r="U10" s="1467"/>
      <c r="V10" s="1467"/>
      <c r="Z10" s="303" t="s">
        <v>231</v>
      </c>
      <c r="AA10" s="427"/>
      <c r="AB10" s="291"/>
      <c r="AC10" s="430"/>
      <c r="AD10" s="430">
        <f>MIN(G6)*32000</f>
        <v>0</v>
      </c>
      <c r="AE10" s="430">
        <v>300000</v>
      </c>
      <c r="AF10" s="301"/>
      <c r="AG10" s="301"/>
    </row>
    <row r="11" spans="1:44" ht="15.75" customHeight="1">
      <c r="B11" s="284"/>
      <c r="C11" s="284"/>
      <c r="D11" s="1463"/>
      <c r="E11" s="1463"/>
      <c r="F11" s="1463"/>
      <c r="G11" s="1463"/>
      <c r="H11" s="1463"/>
      <c r="I11" s="1463"/>
      <c r="J11" s="1468"/>
      <c r="K11" s="1468"/>
      <c r="L11" s="1468"/>
      <c r="R11" s="304"/>
    </row>
    <row r="12" spans="1:44" ht="15.75" customHeight="1">
      <c r="B12" s="284"/>
      <c r="C12" s="284"/>
      <c r="D12" s="1463"/>
      <c r="E12" s="1463"/>
      <c r="F12" s="1463"/>
      <c r="G12" s="1463"/>
      <c r="H12" s="1463"/>
      <c r="I12" s="1463"/>
      <c r="J12" s="1468"/>
      <c r="K12" s="1468"/>
      <c r="L12" s="1468"/>
      <c r="N12" s="1471" t="s">
        <v>376</v>
      </c>
      <c r="O12" s="1325"/>
      <c r="P12" s="1325"/>
      <c r="Q12" s="1325"/>
      <c r="R12" s="1325"/>
      <c r="S12" s="1326"/>
      <c r="T12" s="1467" t="s">
        <v>217</v>
      </c>
      <c r="U12" s="1467"/>
      <c r="V12" s="1467"/>
    </row>
    <row r="13" spans="1:44" ht="15.75" customHeight="1">
      <c r="B13" s="284"/>
      <c r="C13" s="284"/>
      <c r="D13" s="1463"/>
      <c r="E13" s="1463"/>
      <c r="F13" s="1463"/>
      <c r="G13" s="1463"/>
      <c r="H13" s="1463"/>
      <c r="I13" s="1463"/>
      <c r="J13" s="1468"/>
      <c r="K13" s="1468"/>
      <c r="L13" s="1468"/>
      <c r="N13" s="1465"/>
      <c r="O13" s="1466"/>
      <c r="P13" s="302" t="s">
        <v>227</v>
      </c>
      <c r="Q13" s="302"/>
      <c r="R13" s="302"/>
      <c r="S13" s="291"/>
      <c r="T13" s="1469" t="str">
        <f>IF(N13="○",VLOOKUP("○",Z2:AF7,6,9),"")</f>
        <v/>
      </c>
      <c r="U13" s="1469"/>
      <c r="V13" s="1469"/>
    </row>
    <row r="14" spans="1:44" ht="15.75" customHeight="1">
      <c r="N14" s="1465"/>
      <c r="O14" s="1466"/>
      <c r="P14" s="302" t="s">
        <v>228</v>
      </c>
      <c r="Q14" s="302"/>
      <c r="R14" s="302"/>
      <c r="S14" s="291"/>
      <c r="T14" s="1470" t="s">
        <v>301</v>
      </c>
      <c r="U14" s="1470"/>
      <c r="V14" s="1470"/>
    </row>
    <row r="15" spans="1:44" ht="15.75" customHeight="1" thickBot="1">
      <c r="N15" s="176" t="s">
        <v>377</v>
      </c>
    </row>
    <row r="16" spans="1:44" ht="15.75" customHeight="1" thickBot="1">
      <c r="B16" s="176" t="s">
        <v>302</v>
      </c>
      <c r="H16" s="1446">
        <f>SUM(J9:L13,T9:V10,T13:V14)</f>
        <v>35490000</v>
      </c>
      <c r="I16" s="1447"/>
      <c r="J16" s="1447"/>
      <c r="K16" s="1447"/>
      <c r="L16" s="436" t="s">
        <v>378</v>
      </c>
      <c r="M16" s="176" t="s">
        <v>379</v>
      </c>
    </row>
    <row r="17" spans="1:44" ht="24" customHeight="1">
      <c r="B17" s="176" t="s">
        <v>303</v>
      </c>
      <c r="AA17" s="305"/>
      <c r="AB17" s="428"/>
    </row>
    <row r="18" spans="1:44" ht="15.75" customHeight="1">
      <c r="B18" s="306" t="s">
        <v>304</v>
      </c>
      <c r="C18" s="285"/>
      <c r="D18" s="285"/>
      <c r="E18" s="285"/>
      <c r="F18" s="285"/>
      <c r="G18" s="285" t="s">
        <v>380</v>
      </c>
      <c r="H18" s="285"/>
      <c r="I18" s="307"/>
      <c r="J18" s="285"/>
      <c r="K18" s="285"/>
      <c r="R18" s="304"/>
      <c r="AA18" s="305"/>
      <c r="AB18" s="428"/>
    </row>
    <row r="19" spans="1:44" ht="15.75" customHeight="1">
      <c r="B19" s="1322"/>
      <c r="C19" s="1323"/>
      <c r="D19" s="1323"/>
      <c r="E19" s="1324"/>
      <c r="F19" s="1322" t="s">
        <v>381</v>
      </c>
      <c r="G19" s="1323"/>
      <c r="H19" s="1323"/>
      <c r="I19" s="1323"/>
      <c r="J19" s="1322" t="s">
        <v>232</v>
      </c>
      <c r="K19" s="1323"/>
      <c r="L19" s="1323"/>
      <c r="M19" s="1323"/>
      <c r="N19" s="1323"/>
      <c r="O19" s="1323"/>
      <c r="P19" s="1323"/>
      <c r="Q19" s="1324"/>
      <c r="R19" s="1448" t="s">
        <v>233</v>
      </c>
      <c r="S19" s="1449"/>
      <c r="T19" s="1449"/>
      <c r="U19" s="1449"/>
      <c r="V19" s="1449"/>
      <c r="W19" s="1450"/>
      <c r="AA19" s="305"/>
      <c r="AB19" s="428"/>
    </row>
    <row r="20" spans="1:44" ht="15.75" customHeight="1">
      <c r="B20" s="1451" t="s">
        <v>382</v>
      </c>
      <c r="C20" s="1452"/>
      <c r="D20" s="1452"/>
      <c r="E20" s="1453"/>
      <c r="F20" s="1454"/>
      <c r="G20" s="1455"/>
      <c r="H20" s="1455"/>
      <c r="I20" s="1455"/>
      <c r="J20" s="1456" t="s">
        <v>237</v>
      </c>
      <c r="K20" s="1457"/>
      <c r="L20" s="1458"/>
      <c r="M20" s="1458"/>
      <c r="N20" s="1458"/>
      <c r="O20" s="1458"/>
      <c r="P20" s="1458"/>
      <c r="Q20" s="1459"/>
      <c r="R20" s="1460"/>
      <c r="S20" s="1461"/>
      <c r="T20" s="1461"/>
      <c r="U20" s="1461"/>
      <c r="V20" s="1461"/>
      <c r="W20" s="1462"/>
      <c r="AA20" s="305"/>
      <c r="AB20" s="428"/>
    </row>
    <row r="21" spans="1:44" ht="15.75" customHeight="1">
      <c r="B21" s="1405" t="s">
        <v>234</v>
      </c>
      <c r="C21" s="1406"/>
      <c r="D21" s="1406"/>
      <c r="E21" s="1407"/>
      <c r="F21" s="1411"/>
      <c r="G21" s="1412"/>
      <c r="H21" s="1412"/>
      <c r="I21" s="1412"/>
      <c r="J21" s="1415" t="s">
        <v>235</v>
      </c>
      <c r="K21" s="1416"/>
      <c r="L21" s="1436" t="s">
        <v>236</v>
      </c>
      <c r="M21" s="1437"/>
      <c r="N21" s="1437"/>
      <c r="O21" s="1438">
        <f>F20*0.026</f>
        <v>0</v>
      </c>
      <c r="P21" s="1438"/>
      <c r="Q21" s="1439"/>
      <c r="R21" s="1420"/>
      <c r="S21" s="1421"/>
      <c r="T21" s="1421"/>
      <c r="U21" s="1421"/>
      <c r="V21" s="1421"/>
      <c r="W21" s="1422"/>
    </row>
    <row r="22" spans="1:44" ht="15.75" customHeight="1">
      <c r="B22" s="1431"/>
      <c r="C22" s="1432"/>
      <c r="D22" s="1432"/>
      <c r="E22" s="1433"/>
      <c r="F22" s="1434"/>
      <c r="G22" s="1435"/>
      <c r="H22" s="1435"/>
      <c r="I22" s="1435"/>
      <c r="J22" s="1440" t="s">
        <v>247</v>
      </c>
      <c r="K22" s="1441"/>
      <c r="L22" s="1442">
        <f>IF(F21="",0,MIN(F21,F20*0.026))</f>
        <v>0</v>
      </c>
      <c r="M22" s="1443"/>
      <c r="N22" s="1443"/>
      <c r="O22" s="1443"/>
      <c r="P22" s="1443"/>
      <c r="Q22" s="1444"/>
      <c r="R22" s="1445" t="s">
        <v>248</v>
      </c>
      <c r="S22" s="1403"/>
      <c r="T22" s="1403"/>
      <c r="U22" s="1403"/>
      <c r="V22" s="1403"/>
      <c r="W22" s="1404"/>
    </row>
    <row r="23" spans="1:44" ht="15.75" customHeight="1">
      <c r="B23" s="1405" t="s">
        <v>249</v>
      </c>
      <c r="C23" s="1406"/>
      <c r="D23" s="1406"/>
      <c r="E23" s="1407"/>
      <c r="F23" s="1411"/>
      <c r="G23" s="1412"/>
      <c r="H23" s="1412"/>
      <c r="I23" s="1412"/>
      <c r="J23" s="1415" t="s">
        <v>235</v>
      </c>
      <c r="K23" s="1416"/>
      <c r="L23" s="1436" t="s">
        <v>383</v>
      </c>
      <c r="M23" s="1437"/>
      <c r="N23" s="1437"/>
      <c r="O23" s="1438">
        <f>AD10</f>
        <v>0</v>
      </c>
      <c r="P23" s="1438"/>
      <c r="Q23" s="1439"/>
      <c r="R23" s="1420"/>
      <c r="S23" s="1421"/>
      <c r="T23" s="1421"/>
      <c r="U23" s="1421"/>
      <c r="V23" s="1421"/>
      <c r="W23" s="1422"/>
    </row>
    <row r="24" spans="1:44" ht="15.75" customHeight="1">
      <c r="B24" s="1431"/>
      <c r="C24" s="1432"/>
      <c r="D24" s="1432"/>
      <c r="E24" s="1433"/>
      <c r="F24" s="1434"/>
      <c r="G24" s="1435"/>
      <c r="H24" s="1435"/>
      <c r="I24" s="1435"/>
      <c r="J24" s="1440" t="s">
        <v>247</v>
      </c>
      <c r="K24" s="1441"/>
      <c r="L24" s="1442" t="str">
        <f>IF(F23=0,"",MIN(F23,O23))</f>
        <v/>
      </c>
      <c r="M24" s="1443"/>
      <c r="N24" s="1443"/>
      <c r="O24" s="1443"/>
      <c r="P24" s="1443"/>
      <c r="Q24" s="1444"/>
      <c r="R24" s="1445" t="s">
        <v>248</v>
      </c>
      <c r="S24" s="1403"/>
      <c r="T24" s="1403"/>
      <c r="U24" s="1403"/>
      <c r="V24" s="1403"/>
      <c r="W24" s="1404"/>
    </row>
    <row r="25" spans="1:44" ht="15.75" customHeight="1">
      <c r="B25" s="1405" t="s">
        <v>238</v>
      </c>
      <c r="C25" s="1406"/>
      <c r="D25" s="1406"/>
      <c r="E25" s="1407"/>
      <c r="F25" s="1411"/>
      <c r="G25" s="1412"/>
      <c r="H25" s="1412"/>
      <c r="I25" s="1412"/>
      <c r="J25" s="1415" t="s">
        <v>235</v>
      </c>
      <c r="K25" s="1416"/>
      <c r="L25" s="1417">
        <f>AE10</f>
        <v>300000</v>
      </c>
      <c r="M25" s="1418"/>
      <c r="N25" s="1418"/>
      <c r="O25" s="1418"/>
      <c r="P25" s="1418"/>
      <c r="Q25" s="1419"/>
      <c r="R25" s="1420"/>
      <c r="S25" s="1421"/>
      <c r="T25" s="1421"/>
      <c r="U25" s="1421"/>
      <c r="V25" s="1421"/>
      <c r="W25" s="1422"/>
    </row>
    <row r="26" spans="1:44" ht="15.75" customHeight="1" thickBot="1">
      <c r="B26" s="1408"/>
      <c r="C26" s="1409"/>
      <c r="D26" s="1409"/>
      <c r="E26" s="1410"/>
      <c r="F26" s="1413"/>
      <c r="G26" s="1414"/>
      <c r="H26" s="1414"/>
      <c r="I26" s="1414"/>
      <c r="J26" s="1423" t="s">
        <v>247</v>
      </c>
      <c r="K26" s="1424"/>
      <c r="L26" s="1425" t="str">
        <f>IF(AND(F25&gt;0,N13="○"),MIN(F25,L25),"-")</f>
        <v>-</v>
      </c>
      <c r="M26" s="1426"/>
      <c r="N26" s="1426"/>
      <c r="O26" s="1426"/>
      <c r="P26" s="1426"/>
      <c r="Q26" s="1427"/>
      <c r="R26" s="1428" t="s">
        <v>248</v>
      </c>
      <c r="S26" s="1429"/>
      <c r="T26" s="1429"/>
      <c r="U26" s="1429"/>
      <c r="V26" s="1429"/>
      <c r="W26" s="1430"/>
      <c r="Z26" s="284"/>
      <c r="AA26" s="284"/>
      <c r="AB26" s="284"/>
      <c r="AC26" s="284"/>
      <c r="AD26" s="308"/>
      <c r="AE26" s="308"/>
      <c r="AF26" s="308"/>
      <c r="AG26" s="308"/>
      <c r="AH26" s="285"/>
    </row>
    <row r="27" spans="1:44" ht="15.75" customHeight="1" thickTop="1">
      <c r="B27" s="1386" t="s">
        <v>239</v>
      </c>
      <c r="C27" s="1387"/>
      <c r="D27" s="1387"/>
      <c r="E27" s="1388"/>
      <c r="F27" s="1389">
        <f>SUM(F20:I26)</f>
        <v>0</v>
      </c>
      <c r="G27" s="1390"/>
      <c r="H27" s="1390"/>
      <c r="I27" s="1390"/>
      <c r="J27" s="1391" t="s">
        <v>235</v>
      </c>
      <c r="K27" s="1392"/>
      <c r="L27" s="1393">
        <f>H16</f>
        <v>35490000</v>
      </c>
      <c r="M27" s="1393"/>
      <c r="N27" s="1393"/>
      <c r="O27" s="1393"/>
      <c r="P27" s="1393"/>
      <c r="Q27" s="1394"/>
      <c r="R27" s="1395" t="s">
        <v>250</v>
      </c>
      <c r="S27" s="1396"/>
      <c r="T27" s="1396"/>
      <c r="U27" s="1396"/>
      <c r="V27" s="1396"/>
      <c r="W27" s="1397"/>
    </row>
    <row r="28" spans="1:44" ht="15.75" customHeight="1">
      <c r="B28" s="437"/>
      <c r="C28" s="437"/>
      <c r="D28" s="437"/>
      <c r="E28" s="437"/>
      <c r="F28" s="438"/>
      <c r="G28" s="438"/>
      <c r="H28" s="438"/>
      <c r="I28" s="438"/>
      <c r="J28" s="1398" t="s">
        <v>247</v>
      </c>
      <c r="K28" s="1399"/>
      <c r="L28" s="1400">
        <f>SUM(L20,L22,L24,L26,)</f>
        <v>0</v>
      </c>
      <c r="M28" s="1400"/>
      <c r="N28" s="1400"/>
      <c r="O28" s="1400"/>
      <c r="P28" s="1400"/>
      <c r="Q28" s="1401"/>
      <c r="R28" s="1402" t="s">
        <v>251</v>
      </c>
      <c r="S28" s="1403"/>
      <c r="T28" s="1403"/>
      <c r="U28" s="1403"/>
      <c r="V28" s="1403"/>
      <c r="W28" s="1404"/>
    </row>
    <row r="29" spans="1:44" ht="28.5" customHeight="1">
      <c r="B29" s="437"/>
      <c r="C29" s="437"/>
      <c r="D29" s="437"/>
      <c r="E29" s="437"/>
      <c r="F29" s="438"/>
      <c r="G29" s="438"/>
      <c r="H29" s="438"/>
      <c r="I29" s="438"/>
      <c r="J29" s="1377" t="s">
        <v>225</v>
      </c>
      <c r="K29" s="1378"/>
      <c r="L29" s="1379">
        <f>MIN(L27,L28)</f>
        <v>0</v>
      </c>
      <c r="M29" s="1380"/>
      <c r="N29" s="1380"/>
      <c r="O29" s="1380"/>
      <c r="P29" s="1380"/>
      <c r="Q29" s="1381"/>
      <c r="R29" s="1382" t="s">
        <v>252</v>
      </c>
      <c r="S29" s="1383"/>
      <c r="T29" s="1383"/>
      <c r="U29" s="1383"/>
      <c r="V29" s="1383"/>
      <c r="W29" s="1384"/>
    </row>
    <row r="30" spans="1:44" ht="15.75" customHeight="1">
      <c r="B30" s="1385" t="s">
        <v>217</v>
      </c>
      <c r="C30" s="1385"/>
      <c r="D30" s="1385"/>
      <c r="E30" s="1385"/>
      <c r="F30" s="310" t="s">
        <v>218</v>
      </c>
      <c r="G30" s="309"/>
      <c r="H30" s="311"/>
      <c r="I30" s="311"/>
      <c r="J30" s="312"/>
      <c r="K30" s="312"/>
      <c r="L30" s="312"/>
      <c r="M30" s="313"/>
      <c r="N30" s="313"/>
      <c r="O30" s="313"/>
    </row>
    <row r="31" spans="1:44" ht="15.75" customHeight="1">
      <c r="B31" s="1385">
        <f>L29</f>
        <v>0</v>
      </c>
      <c r="C31" s="1385"/>
      <c r="D31" s="1385"/>
      <c r="E31" s="1385"/>
      <c r="F31" s="176" t="s">
        <v>253</v>
      </c>
      <c r="H31" s="314" t="s">
        <v>254</v>
      </c>
      <c r="I31" s="314"/>
      <c r="J31" s="314"/>
      <c r="K31" s="1302">
        <f>ROUNDDOWN(B31*3/4,-3)</f>
        <v>0</v>
      </c>
      <c r="L31" s="1302"/>
      <c r="M31" s="1302"/>
      <c r="N31" s="1302"/>
      <c r="O31" s="314"/>
    </row>
    <row r="32" spans="1:44" s="315" customFormat="1" ht="15.75" customHeight="1">
      <c r="A32" s="176"/>
      <c r="B32" s="176"/>
      <c r="C32" s="176"/>
      <c r="D32" s="176"/>
      <c r="E32" s="176"/>
      <c r="F32" s="176"/>
      <c r="G32" s="176"/>
      <c r="H32" s="176"/>
      <c r="I32" s="176"/>
      <c r="J32" s="176"/>
      <c r="K32" s="176" t="s">
        <v>240</v>
      </c>
      <c r="L32" s="176"/>
      <c r="M32" s="176"/>
      <c r="N32" s="176"/>
      <c r="O32" s="176"/>
      <c r="P32" s="176"/>
      <c r="Q32" s="176"/>
      <c r="R32" s="176"/>
      <c r="S32" s="176"/>
      <c r="T32" s="176"/>
      <c r="U32" s="176"/>
      <c r="V32" s="176"/>
      <c r="W32" s="176"/>
      <c r="X32" s="176"/>
      <c r="Z32" s="292" t="s">
        <v>255</v>
      </c>
      <c r="AA32" s="316">
        <v>1000000</v>
      </c>
      <c r="AR32" s="296"/>
    </row>
    <row r="33" spans="1:49" s="315" customFormat="1" ht="15.75" customHeight="1">
      <c r="A33" s="176"/>
      <c r="B33" s="285"/>
      <c r="C33" s="285"/>
      <c r="D33" s="285"/>
      <c r="E33" s="285"/>
      <c r="F33" s="285"/>
      <c r="G33" s="285"/>
      <c r="H33" s="285"/>
      <c r="I33" s="285"/>
      <c r="J33" s="285"/>
      <c r="K33" s="285"/>
      <c r="L33" s="285"/>
      <c r="M33" s="285"/>
      <c r="N33" s="285"/>
      <c r="O33" s="317"/>
      <c r="P33" s="317"/>
      <c r="Q33" s="317"/>
      <c r="R33" s="285"/>
      <c r="S33" s="285"/>
      <c r="T33" s="285"/>
      <c r="U33" s="285"/>
      <c r="V33" s="285"/>
      <c r="W33" s="285"/>
      <c r="X33" s="176"/>
      <c r="AR33" s="296"/>
    </row>
    <row r="34" spans="1:49" s="315" customFormat="1" ht="15.75" customHeight="1">
      <c r="A34" s="176"/>
      <c r="B34" s="306" t="s">
        <v>241</v>
      </c>
      <c r="C34" s="285"/>
      <c r="D34" s="285"/>
      <c r="E34" s="285"/>
      <c r="F34" s="285"/>
      <c r="G34" s="285"/>
      <c r="H34" s="285"/>
      <c r="I34" s="285"/>
      <c r="J34" s="285"/>
      <c r="K34" s="285"/>
      <c r="L34" s="285"/>
      <c r="M34" s="176"/>
      <c r="N34" s="176"/>
      <c r="O34" s="176"/>
      <c r="P34" s="176"/>
      <c r="Q34" s="176"/>
      <c r="R34" s="176"/>
      <c r="S34" s="285"/>
      <c r="T34" s="285"/>
      <c r="U34" s="285"/>
      <c r="V34" s="285"/>
      <c r="W34" s="285"/>
      <c r="X34" s="176"/>
      <c r="Z34" s="318" t="str">
        <f>IFERROR(#REF!/#REF!,"")</f>
        <v/>
      </c>
      <c r="AR34" s="296"/>
    </row>
    <row r="35" spans="1:49" ht="15.75" customHeight="1">
      <c r="A35" s="319"/>
      <c r="B35" s="319" t="s">
        <v>384</v>
      </c>
      <c r="C35" s="315"/>
      <c r="D35" s="315"/>
      <c r="E35" s="315"/>
      <c r="F35" s="315"/>
      <c r="G35" s="315"/>
      <c r="H35" s="315"/>
      <c r="I35" s="315"/>
      <c r="J35" s="315"/>
      <c r="K35" s="315"/>
      <c r="L35" s="315"/>
      <c r="M35" s="315"/>
      <c r="N35" s="315"/>
      <c r="O35" s="315"/>
      <c r="P35" s="315"/>
      <c r="Q35" s="315"/>
      <c r="R35" s="315"/>
      <c r="S35" s="315"/>
      <c r="T35" s="315"/>
      <c r="U35" s="315"/>
      <c r="V35" s="315"/>
      <c r="W35" s="315"/>
      <c r="X35" s="315"/>
      <c r="AR35" s="176"/>
    </row>
    <row r="36" spans="1:49" s="315" customFormat="1" ht="42" customHeight="1">
      <c r="B36" s="1320" t="s">
        <v>385</v>
      </c>
      <c r="C36" s="1321"/>
      <c r="D36" s="1321"/>
      <c r="E36" s="1367"/>
      <c r="F36" s="1368" t="s">
        <v>386</v>
      </c>
      <c r="G36" s="1369"/>
      <c r="H36" s="1369"/>
      <c r="I36" s="1369"/>
      <c r="J36" s="1369"/>
      <c r="K36" s="1369"/>
      <c r="L36" s="1369"/>
      <c r="M36" s="1327" t="s">
        <v>387</v>
      </c>
      <c r="N36" s="1327"/>
      <c r="O36" s="1327"/>
      <c r="P36" s="1327"/>
      <c r="Q36" s="1327"/>
      <c r="R36" s="1327"/>
      <c r="S36" s="1327"/>
      <c r="T36" s="1322"/>
      <c r="U36" s="1370" t="s">
        <v>233</v>
      </c>
      <c r="V36" s="1370"/>
      <c r="W36" s="1370"/>
      <c r="Z36" s="292" t="s">
        <v>255</v>
      </c>
      <c r="AA36" s="316">
        <v>1000000</v>
      </c>
    </row>
    <row r="37" spans="1:49" s="315" customFormat="1" ht="15.75" customHeight="1">
      <c r="A37" s="320"/>
      <c r="B37" s="1328"/>
      <c r="C37" s="1329"/>
      <c r="D37" s="1329"/>
      <c r="E37" s="1330"/>
      <c r="F37" s="1334">
        <v>4</v>
      </c>
      <c r="G37" s="1336" t="s">
        <v>186</v>
      </c>
      <c r="H37" s="1336"/>
      <c r="I37" s="1371"/>
      <c r="J37" s="1373" t="s">
        <v>242</v>
      </c>
      <c r="K37" s="1375"/>
      <c r="L37" s="1358" t="s">
        <v>243</v>
      </c>
      <c r="M37" s="1355" t="s">
        <v>235</v>
      </c>
      <c r="N37" s="1357"/>
      <c r="O37" s="1360">
        <f>IFERROR(300000*SUM(F37,Z38),"")</f>
        <v>1200000</v>
      </c>
      <c r="P37" s="1360"/>
      <c r="Q37" s="1360"/>
      <c r="R37" s="1360"/>
      <c r="S37" s="1360"/>
      <c r="T37" s="1342"/>
      <c r="U37" s="1361" t="s">
        <v>250</v>
      </c>
      <c r="V37" s="1362"/>
      <c r="W37" s="1362"/>
    </row>
    <row r="38" spans="1:49" s="315" customFormat="1" ht="15.75" customHeight="1" thickBot="1">
      <c r="A38" s="325"/>
      <c r="B38" s="1331"/>
      <c r="C38" s="1332"/>
      <c r="D38" s="1332"/>
      <c r="E38" s="1333"/>
      <c r="F38" s="1335"/>
      <c r="G38" s="1338"/>
      <c r="H38" s="1338"/>
      <c r="I38" s="1372"/>
      <c r="J38" s="1374"/>
      <c r="K38" s="1376"/>
      <c r="L38" s="1359"/>
      <c r="M38" s="1363" t="s">
        <v>247</v>
      </c>
      <c r="N38" s="1363"/>
      <c r="O38" s="1364">
        <f>IFERROR(B37*SUM(F37,Z38),"")</f>
        <v>0</v>
      </c>
      <c r="P38" s="1364"/>
      <c r="Q38" s="1364"/>
      <c r="R38" s="1364"/>
      <c r="S38" s="1364"/>
      <c r="T38" s="1316"/>
      <c r="U38" s="1365" t="s">
        <v>251</v>
      </c>
      <c r="V38" s="1366"/>
      <c r="W38" s="1366"/>
      <c r="Z38" s="318">
        <f>IFERROR(I37/K37, )</f>
        <v>0</v>
      </c>
    </row>
    <row r="39" spans="1:49" s="315" customFormat="1" ht="12.75" hidden="1" thickTop="1">
      <c r="A39" s="320">
        <v>3</v>
      </c>
      <c r="B39" s="1304"/>
      <c r="C39" s="1305"/>
      <c r="D39" s="1305"/>
      <c r="E39" s="1345"/>
      <c r="F39" s="321"/>
      <c r="G39" s="1346"/>
      <c r="H39" s="1346"/>
      <c r="I39" s="322"/>
      <c r="J39" s="323"/>
      <c r="K39" s="324"/>
      <c r="L39" s="323"/>
      <c r="M39" s="1352"/>
      <c r="N39" s="1353"/>
      <c r="O39" s="1353"/>
      <c r="P39" s="1354"/>
      <c r="U39" s="439"/>
      <c r="V39" s="439"/>
      <c r="W39" s="439"/>
      <c r="Z39" s="318" t="e">
        <f>I38/K38</f>
        <v>#DIV/0!</v>
      </c>
    </row>
    <row r="40" spans="1:49" s="315" customFormat="1" ht="12.75" hidden="1" thickTop="1">
      <c r="A40" s="325">
        <v>4</v>
      </c>
      <c r="B40" s="1304"/>
      <c r="C40" s="1305"/>
      <c r="D40" s="1305"/>
      <c r="E40" s="1345"/>
      <c r="F40" s="321"/>
      <c r="G40" s="1346"/>
      <c r="H40" s="1346"/>
      <c r="I40" s="322"/>
      <c r="J40" s="323"/>
      <c r="K40" s="324"/>
      <c r="L40" s="323"/>
      <c r="M40" s="1355"/>
      <c r="N40" s="1356"/>
      <c r="O40" s="1356"/>
      <c r="P40" s="1357"/>
      <c r="U40" s="440"/>
      <c r="V40" s="440"/>
      <c r="W40" s="440"/>
      <c r="Z40" s="318" t="e">
        <f>I39/K39</f>
        <v>#DIV/0!</v>
      </c>
    </row>
    <row r="41" spans="1:49" s="315" customFormat="1" ht="12.75" hidden="1" thickTop="1">
      <c r="A41" s="320">
        <v>5</v>
      </c>
      <c r="B41" s="1304"/>
      <c r="C41" s="1305"/>
      <c r="D41" s="1305"/>
      <c r="E41" s="1345"/>
      <c r="F41" s="321"/>
      <c r="G41" s="1346"/>
      <c r="H41" s="1346"/>
      <c r="I41" s="322"/>
      <c r="J41" s="323"/>
      <c r="K41" s="324"/>
      <c r="L41" s="441"/>
      <c r="M41" s="1347"/>
      <c r="N41" s="1348"/>
      <c r="O41" s="1348"/>
      <c r="P41" s="1349"/>
      <c r="Q41" s="296"/>
      <c r="R41" s="296"/>
      <c r="U41" s="440"/>
      <c r="V41" s="440"/>
      <c r="W41" s="440"/>
      <c r="Z41" s="318" t="e">
        <f>I40/K40</f>
        <v>#DIV/0!</v>
      </c>
    </row>
    <row r="42" spans="1:49" s="315" customFormat="1" ht="30.75" customHeight="1" thickTop="1">
      <c r="A42" s="319"/>
      <c r="C42" s="326"/>
      <c r="D42" s="326"/>
      <c r="E42" s="326"/>
      <c r="F42" s="326"/>
      <c r="L42" s="327"/>
      <c r="M42" s="1308" t="s">
        <v>388</v>
      </c>
      <c r="N42" s="1308"/>
      <c r="O42" s="1350">
        <f>MIN(O37,O38)</f>
        <v>0</v>
      </c>
      <c r="P42" s="1350"/>
      <c r="Q42" s="1350"/>
      <c r="R42" s="1350"/>
      <c r="S42" s="1350"/>
      <c r="T42" s="1309"/>
      <c r="U42" s="1351" t="s">
        <v>389</v>
      </c>
      <c r="V42" s="1351"/>
      <c r="W42" s="1351"/>
      <c r="Z42" s="318" t="e">
        <f>I41/K41</f>
        <v>#DIV/0!</v>
      </c>
    </row>
    <row r="43" spans="1:49" s="315" customFormat="1" ht="15.75" customHeight="1">
      <c r="A43" s="319"/>
      <c r="C43" s="326"/>
      <c r="D43" s="326"/>
      <c r="E43" s="326"/>
      <c r="F43" s="326"/>
      <c r="L43" s="327"/>
      <c r="M43" s="431"/>
      <c r="N43" s="431"/>
      <c r="O43" s="431"/>
      <c r="P43" s="431"/>
      <c r="Q43" s="431"/>
      <c r="R43" s="431"/>
      <c r="S43" s="431"/>
      <c r="T43" s="431"/>
      <c r="Z43" s="318"/>
    </row>
    <row r="44" spans="1:49" s="315" customFormat="1" ht="15.75" customHeight="1">
      <c r="A44" s="319"/>
      <c r="B44" s="319" t="s">
        <v>390</v>
      </c>
      <c r="Z44" s="329"/>
      <c r="AD44" s="296"/>
      <c r="AE44" s="296"/>
      <c r="AF44" s="296"/>
      <c r="AG44" s="296"/>
      <c r="AH44" s="296"/>
      <c r="AI44" s="296"/>
      <c r="AJ44" s="296"/>
    </row>
    <row r="45" spans="1:49" s="315" customFormat="1" ht="15.75" customHeight="1">
      <c r="B45" s="1320" t="s">
        <v>391</v>
      </c>
      <c r="C45" s="1321"/>
      <c r="D45" s="1321"/>
      <c r="E45" s="1321"/>
      <c r="F45" s="1322" t="s">
        <v>333</v>
      </c>
      <c r="G45" s="1323"/>
      <c r="H45" s="1324"/>
      <c r="I45" s="442"/>
      <c r="J45" s="442"/>
      <c r="K45" s="442"/>
      <c r="L45" s="443"/>
      <c r="M45" s="1325" t="s">
        <v>392</v>
      </c>
      <c r="N45" s="1325"/>
      <c r="O45" s="1325"/>
      <c r="P45" s="1325"/>
      <c r="Q45" s="1325"/>
      <c r="R45" s="1325"/>
      <c r="S45" s="1325"/>
      <c r="T45" s="1326"/>
      <c r="U45" s="1327" t="s">
        <v>233</v>
      </c>
      <c r="V45" s="1327"/>
      <c r="W45" s="1327"/>
      <c r="Z45" s="318"/>
      <c r="AH45" s="301"/>
      <c r="AI45" s="301"/>
      <c r="AJ45" s="296"/>
      <c r="AL45" s="301"/>
      <c r="AM45" s="301"/>
      <c r="AN45" s="301"/>
      <c r="AO45" s="301"/>
      <c r="AP45" s="301"/>
      <c r="AQ45" s="1300"/>
      <c r="AR45" s="1300"/>
      <c r="AS45" s="1300"/>
      <c r="AT45" s="1300"/>
      <c r="AU45" s="1300"/>
      <c r="AV45" s="296"/>
      <c r="AW45" s="296"/>
    </row>
    <row r="46" spans="1:49" s="315" customFormat="1" ht="15.75" customHeight="1">
      <c r="A46" s="320"/>
      <c r="B46" s="1328"/>
      <c r="C46" s="1329"/>
      <c r="D46" s="1329"/>
      <c r="E46" s="1330"/>
      <c r="F46" s="1334">
        <v>4</v>
      </c>
      <c r="G46" s="1336" t="s">
        <v>186</v>
      </c>
      <c r="H46" s="1337"/>
      <c r="I46" s="442"/>
      <c r="J46" s="442"/>
      <c r="K46" s="442"/>
      <c r="L46" s="443"/>
      <c r="M46" s="1340" t="s">
        <v>235</v>
      </c>
      <c r="N46" s="1341"/>
      <c r="O46" s="1342">
        <f>MIN(B37*F46,300000*F46)</f>
        <v>0</v>
      </c>
      <c r="P46" s="1343"/>
      <c r="Q46" s="1343"/>
      <c r="R46" s="1343"/>
      <c r="S46" s="1343"/>
      <c r="T46" s="1344"/>
      <c r="U46" s="1313" t="s">
        <v>250</v>
      </c>
      <c r="V46" s="1313"/>
      <c r="W46" s="1313"/>
      <c r="Z46" s="318"/>
      <c r="AH46" s="301"/>
      <c r="AI46" s="301"/>
      <c r="AJ46" s="296"/>
      <c r="AL46" s="301"/>
      <c r="AM46" s="301"/>
      <c r="AN46" s="301"/>
      <c r="AO46" s="301"/>
      <c r="AP46" s="301"/>
      <c r="AQ46" s="1300"/>
      <c r="AR46" s="1300"/>
      <c r="AS46" s="1300"/>
      <c r="AT46" s="1300"/>
      <c r="AU46" s="1300"/>
      <c r="AV46" s="296"/>
      <c r="AW46" s="296"/>
    </row>
    <row r="47" spans="1:49" s="315" customFormat="1" ht="15.75" customHeight="1" thickBot="1">
      <c r="A47" s="325"/>
      <c r="B47" s="1331"/>
      <c r="C47" s="1332"/>
      <c r="D47" s="1332"/>
      <c r="E47" s="1333"/>
      <c r="F47" s="1335"/>
      <c r="G47" s="1338"/>
      <c r="H47" s="1339"/>
      <c r="I47" s="442"/>
      <c r="J47" s="442"/>
      <c r="K47" s="442"/>
      <c r="L47" s="443"/>
      <c r="M47" s="1314" t="s">
        <v>247</v>
      </c>
      <c r="N47" s="1315"/>
      <c r="O47" s="1316">
        <f>B46*F46</f>
        <v>0</v>
      </c>
      <c r="P47" s="1317"/>
      <c r="Q47" s="1317"/>
      <c r="R47" s="1317"/>
      <c r="S47" s="1317"/>
      <c r="T47" s="1318"/>
      <c r="U47" s="1319" t="s">
        <v>251</v>
      </c>
      <c r="V47" s="1319"/>
      <c r="W47" s="1319"/>
      <c r="Z47" s="318">
        <f>IFERROR(I46/K46, )</f>
        <v>0</v>
      </c>
      <c r="AH47" s="301"/>
      <c r="AI47" s="301"/>
      <c r="AJ47" s="296"/>
      <c r="AL47" s="301"/>
      <c r="AM47" s="301"/>
      <c r="AN47" s="301"/>
      <c r="AO47" s="301"/>
      <c r="AP47" s="301"/>
      <c r="AQ47" s="1300"/>
      <c r="AR47" s="1300"/>
      <c r="AS47" s="1300"/>
      <c r="AT47" s="1300"/>
      <c r="AU47" s="1300"/>
      <c r="AV47" s="296"/>
      <c r="AW47" s="296"/>
    </row>
    <row r="48" spans="1:49" s="315" customFormat="1" ht="12" hidden="1" customHeight="1">
      <c r="A48" s="320">
        <v>3</v>
      </c>
      <c r="B48" s="1304" t="str">
        <f>IF(B39="","",MIN($AA$27,B39))</f>
        <v/>
      </c>
      <c r="C48" s="1305"/>
      <c r="D48" s="1305"/>
      <c r="E48" s="1305"/>
      <c r="F48" s="444"/>
      <c r="G48" s="1306"/>
      <c r="H48" s="1306"/>
      <c r="I48" s="444"/>
      <c r="J48" s="445"/>
      <c r="K48" s="446"/>
      <c r="L48" s="445"/>
      <c r="N48" s="447"/>
      <c r="O48" s="448"/>
      <c r="P48" s="448"/>
      <c r="Q48" s="449"/>
      <c r="R48" s="449"/>
      <c r="S48" s="450"/>
      <c r="T48" s="450"/>
      <c r="U48" s="447"/>
      <c r="V48" s="451"/>
      <c r="W48" s="451"/>
      <c r="Z48" s="318" t="e">
        <f>I47/K47</f>
        <v>#DIV/0!</v>
      </c>
      <c r="AH48" s="301"/>
      <c r="AI48" s="301"/>
      <c r="AJ48" s="296"/>
      <c r="AL48" s="301"/>
      <c r="AM48" s="301"/>
      <c r="AN48" s="301"/>
      <c r="AO48" s="301"/>
      <c r="AP48" s="301"/>
      <c r="AQ48" s="1300"/>
      <c r="AR48" s="1300"/>
      <c r="AS48" s="1300"/>
      <c r="AT48" s="1300"/>
      <c r="AU48" s="1300"/>
      <c r="AV48" s="296"/>
      <c r="AW48" s="296"/>
    </row>
    <row r="49" spans="1:49" s="315" customFormat="1" ht="12" hidden="1" customHeight="1">
      <c r="A49" s="325">
        <v>4</v>
      </c>
      <c r="B49" s="1304" t="str">
        <f>IF(B40="","",MIN($AA$27,B40))</f>
        <v/>
      </c>
      <c r="C49" s="1305"/>
      <c r="D49" s="1305"/>
      <c r="E49" s="1305"/>
      <c r="F49" s="444"/>
      <c r="G49" s="1306"/>
      <c r="H49" s="1306"/>
      <c r="I49" s="444"/>
      <c r="J49" s="445"/>
      <c r="K49" s="446"/>
      <c r="L49" s="445"/>
      <c r="N49" s="316"/>
      <c r="O49" s="452"/>
      <c r="P49" s="452"/>
      <c r="Q49" s="453"/>
      <c r="R49" s="453"/>
      <c r="S49" s="454"/>
      <c r="T49" s="454"/>
      <c r="U49" s="316"/>
      <c r="V49" s="455"/>
      <c r="W49" s="455"/>
      <c r="Z49" s="318" t="e">
        <f>I48/K48</f>
        <v>#DIV/0!</v>
      </c>
      <c r="AH49" s="301"/>
      <c r="AI49" s="301"/>
      <c r="AJ49" s="296"/>
      <c r="AL49" s="301"/>
      <c r="AM49" s="301"/>
      <c r="AN49" s="301"/>
      <c r="AO49" s="301"/>
      <c r="AP49" s="301"/>
      <c r="AQ49" s="1300"/>
      <c r="AR49" s="1300"/>
      <c r="AS49" s="1300"/>
      <c r="AT49" s="1300"/>
      <c r="AU49" s="1300"/>
      <c r="AV49" s="296"/>
      <c r="AW49" s="296"/>
    </row>
    <row r="50" spans="1:49" s="315" customFormat="1" ht="12" hidden="1" customHeight="1">
      <c r="A50" s="320">
        <v>5</v>
      </c>
      <c r="B50" s="1304" t="str">
        <f>IF(B41="","",MIN($AA$27,B41))</f>
        <v/>
      </c>
      <c r="C50" s="1305"/>
      <c r="D50" s="1305"/>
      <c r="E50" s="1305"/>
      <c r="F50" s="444"/>
      <c r="G50" s="1306"/>
      <c r="H50" s="1306"/>
      <c r="I50" s="444"/>
      <c r="J50" s="445"/>
      <c r="K50" s="446"/>
      <c r="L50" s="445"/>
      <c r="N50" s="316"/>
      <c r="O50" s="452"/>
      <c r="P50" s="452"/>
      <c r="Q50" s="453"/>
      <c r="R50" s="453"/>
      <c r="S50" s="454"/>
      <c r="T50" s="454"/>
      <c r="U50" s="316"/>
      <c r="V50" s="455"/>
      <c r="W50" s="455"/>
      <c r="Z50" s="318" t="e">
        <f>I49/K49</f>
        <v>#DIV/0!</v>
      </c>
      <c r="AH50" s="312"/>
      <c r="AI50" s="312"/>
      <c r="AJ50" s="296"/>
      <c r="AL50" s="301"/>
      <c r="AM50" s="301"/>
      <c r="AN50" s="301"/>
      <c r="AO50" s="301"/>
      <c r="AP50" s="301"/>
      <c r="AQ50" s="1300"/>
      <c r="AR50" s="1300"/>
      <c r="AS50" s="1300"/>
      <c r="AT50" s="1300"/>
      <c r="AU50" s="1300"/>
      <c r="AV50" s="296"/>
      <c r="AW50" s="296"/>
    </row>
    <row r="51" spans="1:49" s="315" customFormat="1" ht="30" customHeight="1" thickTop="1">
      <c r="A51" s="319"/>
      <c r="C51" s="326"/>
      <c r="D51" s="326"/>
      <c r="E51" s="326"/>
      <c r="F51" s="1300"/>
      <c r="G51" s="1300"/>
      <c r="H51" s="1307"/>
      <c r="I51" s="1307"/>
      <c r="J51" s="1307"/>
      <c r="K51" s="1307"/>
      <c r="L51" s="1307"/>
      <c r="M51" s="1308" t="s">
        <v>388</v>
      </c>
      <c r="N51" s="1308"/>
      <c r="O51" s="1309">
        <f>MIN(O46,O47)</f>
        <v>0</v>
      </c>
      <c r="P51" s="1310"/>
      <c r="Q51" s="1310"/>
      <c r="R51" s="1310"/>
      <c r="S51" s="1310"/>
      <c r="T51" s="1311"/>
      <c r="U51" s="1312" t="s">
        <v>389</v>
      </c>
      <c r="V51" s="1312"/>
      <c r="W51" s="1312"/>
      <c r="Z51" s="318" t="e">
        <f>I50/K50</f>
        <v>#DIV/0!</v>
      </c>
      <c r="AH51" s="312"/>
      <c r="AI51" s="312"/>
      <c r="AJ51" s="296"/>
      <c r="AL51" s="301"/>
      <c r="AM51" s="301"/>
      <c r="AN51" s="301"/>
      <c r="AO51" s="301"/>
      <c r="AP51" s="301"/>
      <c r="AQ51" s="1300"/>
      <c r="AR51" s="1300"/>
      <c r="AS51" s="1300"/>
      <c r="AT51" s="1300"/>
      <c r="AU51" s="1300"/>
      <c r="AV51" s="296"/>
      <c r="AW51" s="296"/>
    </row>
    <row r="52" spans="1:49" s="315" customFormat="1" ht="12">
      <c r="A52" s="319"/>
      <c r="C52" s="326"/>
      <c r="D52" s="326"/>
      <c r="E52" s="326"/>
      <c r="F52" s="326"/>
      <c r="L52" s="327"/>
      <c r="M52" s="431"/>
      <c r="N52" s="431"/>
      <c r="O52" s="431"/>
      <c r="P52" s="431"/>
      <c r="Q52" s="328"/>
      <c r="R52" s="328"/>
      <c r="S52" s="328"/>
      <c r="T52" s="328"/>
      <c r="V52" s="328"/>
      <c r="W52" s="328"/>
      <c r="Z52" s="318"/>
      <c r="AH52" s="312"/>
      <c r="AI52" s="312"/>
      <c r="AJ52" s="296"/>
      <c r="AL52" s="301"/>
      <c r="AM52" s="301"/>
      <c r="AN52" s="301"/>
      <c r="AO52" s="301"/>
      <c r="AP52" s="301"/>
      <c r="AQ52" s="1300"/>
      <c r="AR52" s="1300"/>
      <c r="AS52" s="1300"/>
      <c r="AT52" s="1300"/>
      <c r="AU52" s="1300"/>
      <c r="AV52" s="296"/>
      <c r="AW52" s="296"/>
    </row>
    <row r="53" spans="1:49" s="315" customFormat="1" ht="15.75" customHeight="1">
      <c r="A53" s="305"/>
      <c r="B53" s="308" t="s">
        <v>217</v>
      </c>
      <c r="C53" s="308"/>
      <c r="D53" s="308"/>
      <c r="E53" s="308"/>
      <c r="F53" s="308" t="s">
        <v>218</v>
      </c>
      <c r="G53" s="308"/>
      <c r="I53" s="308"/>
      <c r="J53" s="308"/>
      <c r="K53" s="308"/>
      <c r="L53" s="330"/>
      <c r="M53" s="328"/>
      <c r="N53" s="328"/>
      <c r="O53" s="328"/>
      <c r="P53" s="328"/>
      <c r="Q53" s="328"/>
      <c r="R53" s="328"/>
      <c r="S53" s="328"/>
      <c r="T53" s="328"/>
      <c r="V53" s="328"/>
      <c r="W53" s="328"/>
      <c r="Z53" s="318"/>
      <c r="AH53" s="312"/>
      <c r="AI53" s="312"/>
      <c r="AJ53" s="296"/>
      <c r="AL53" s="301"/>
      <c r="AM53" s="301"/>
      <c r="AN53" s="301"/>
      <c r="AO53" s="301"/>
      <c r="AP53" s="301"/>
      <c r="AQ53" s="1300"/>
      <c r="AR53" s="1300"/>
      <c r="AS53" s="1300"/>
      <c r="AT53" s="1300"/>
      <c r="AU53" s="1300"/>
      <c r="AV53" s="296"/>
      <c r="AW53" s="296"/>
    </row>
    <row r="54" spans="1:49" s="315" customFormat="1" ht="15.75" customHeight="1">
      <c r="A54" s="319"/>
      <c r="B54" s="1301">
        <f>O42+O51</f>
        <v>0</v>
      </c>
      <c r="C54" s="1301"/>
      <c r="D54" s="1301"/>
      <c r="E54" s="1301"/>
      <c r="F54" s="332" t="s">
        <v>253</v>
      </c>
      <c r="G54" s="333"/>
      <c r="H54" s="334" t="s">
        <v>256</v>
      </c>
      <c r="I54" s="335"/>
      <c r="J54" s="335"/>
      <c r="K54" s="1302">
        <f>ROUNDDOWN(B54*3/4,-3)</f>
        <v>0</v>
      </c>
      <c r="L54" s="1302"/>
      <c r="M54" s="1302"/>
      <c r="N54" s="1302"/>
      <c r="O54" s="310"/>
      <c r="P54" s="328"/>
      <c r="Q54" s="328"/>
      <c r="R54" s="328"/>
      <c r="S54" s="328"/>
      <c r="T54" s="328"/>
      <c r="V54" s="328"/>
      <c r="W54" s="328"/>
      <c r="Z54" s="331"/>
      <c r="AA54" s="331"/>
      <c r="AB54" s="331"/>
      <c r="AL54" s="296"/>
      <c r="AM54" s="296"/>
      <c r="AN54" s="296"/>
      <c r="AO54" s="296"/>
      <c r="AP54" s="296"/>
      <c r="AQ54" s="296"/>
      <c r="AR54" s="296"/>
      <c r="AS54" s="296"/>
      <c r="AT54" s="296"/>
      <c r="AU54" s="296"/>
      <c r="AV54" s="296"/>
      <c r="AW54" s="296"/>
    </row>
    <row r="55" spans="1:49" s="315" customFormat="1" ht="15.75" customHeight="1">
      <c r="A55" s="319"/>
      <c r="B55" s="285"/>
      <c r="C55" s="285"/>
      <c r="D55" s="285"/>
      <c r="E55" s="285"/>
      <c r="F55" s="285"/>
      <c r="G55" s="285"/>
      <c r="I55" s="285"/>
      <c r="J55" s="285"/>
      <c r="K55" s="285" t="s">
        <v>240</v>
      </c>
      <c r="L55" s="336"/>
      <c r="M55" s="431"/>
      <c r="N55" s="431"/>
      <c r="O55" s="431"/>
      <c r="P55" s="431"/>
      <c r="Q55" s="431"/>
      <c r="Z55" s="331"/>
      <c r="AA55" s="331"/>
      <c r="AB55" s="331"/>
    </row>
    <row r="56" spans="1:49" s="315" customFormat="1" ht="15.75" customHeight="1">
      <c r="A56" s="176"/>
      <c r="B56" s="176"/>
      <c r="C56" s="176"/>
      <c r="D56" s="176"/>
      <c r="E56" s="176"/>
      <c r="F56" s="176"/>
      <c r="G56" s="176"/>
      <c r="H56" s="176"/>
      <c r="I56" s="176"/>
      <c r="J56" s="176"/>
      <c r="K56" s="176"/>
      <c r="L56" s="176"/>
      <c r="M56" s="176"/>
      <c r="N56" s="176"/>
      <c r="O56" s="176"/>
      <c r="P56" s="176"/>
      <c r="Q56" s="176"/>
      <c r="R56" s="176"/>
      <c r="S56" s="176"/>
      <c r="T56" s="176"/>
      <c r="U56" s="176"/>
      <c r="V56" s="176"/>
      <c r="W56" s="176"/>
      <c r="X56" s="176"/>
    </row>
    <row r="57" spans="1:49" ht="15.75" customHeight="1" thickBot="1">
      <c r="M57" s="456" t="s">
        <v>305</v>
      </c>
      <c r="N57" s="456"/>
      <c r="O57" s="456"/>
      <c r="P57" s="456"/>
      <c r="Q57" s="456"/>
      <c r="R57" s="457"/>
      <c r="S57" s="1303">
        <f>SUM(K31,K54)</f>
        <v>0</v>
      </c>
      <c r="T57" s="1303"/>
      <c r="U57" s="1303"/>
      <c r="V57" s="1303"/>
      <c r="W57" s="1303"/>
    </row>
    <row r="58" spans="1:49" ht="15.75" customHeight="1" thickTop="1"/>
  </sheetData>
  <sheetProtection formatCells="0" formatColumns="0" formatRows="0" insertColumns="0" insertRows="0" insertHyperlinks="0" deleteColumns="0" deleteRows="0" selectLockedCells="1" sort="0" autoFilter="0" pivotTables="0"/>
  <mergeCells count="139">
    <mergeCell ref="P1:Q1"/>
    <mergeCell ref="R1:X1"/>
    <mergeCell ref="B6:F6"/>
    <mergeCell ref="G6:H6"/>
    <mergeCell ref="B8:I8"/>
    <mergeCell ref="J8:L8"/>
    <mergeCell ref="N8:S8"/>
    <mergeCell ref="T8:V8"/>
    <mergeCell ref="B9:C9"/>
    <mergeCell ref="D9:I9"/>
    <mergeCell ref="J9:L9"/>
    <mergeCell ref="N9:O9"/>
    <mergeCell ref="T9:V9"/>
    <mergeCell ref="D10:I10"/>
    <mergeCell ref="J10:L10"/>
    <mergeCell ref="N10:O10"/>
    <mergeCell ref="T10:V10"/>
    <mergeCell ref="D13:I13"/>
    <mergeCell ref="J13:L13"/>
    <mergeCell ref="N13:O13"/>
    <mergeCell ref="T13:V13"/>
    <mergeCell ref="N14:O14"/>
    <mergeCell ref="T14:V14"/>
    <mergeCell ref="D11:I11"/>
    <mergeCell ref="J11:L11"/>
    <mergeCell ref="D12:I12"/>
    <mergeCell ref="J12:L12"/>
    <mergeCell ref="N12:S12"/>
    <mergeCell ref="T12:V12"/>
    <mergeCell ref="H16:K16"/>
    <mergeCell ref="B19:E19"/>
    <mergeCell ref="F19:I19"/>
    <mergeCell ref="J19:Q19"/>
    <mergeCell ref="R19:W19"/>
    <mergeCell ref="B20:E20"/>
    <mergeCell ref="F20:I20"/>
    <mergeCell ref="J20:K20"/>
    <mergeCell ref="L20:Q20"/>
    <mergeCell ref="R20:W20"/>
    <mergeCell ref="B21:E22"/>
    <mergeCell ref="F21:I22"/>
    <mergeCell ref="J21:K21"/>
    <mergeCell ref="L21:N21"/>
    <mergeCell ref="O21:Q21"/>
    <mergeCell ref="R21:W21"/>
    <mergeCell ref="J22:K22"/>
    <mergeCell ref="L22:Q22"/>
    <mergeCell ref="R22:W22"/>
    <mergeCell ref="B25:E26"/>
    <mergeCell ref="F25:I26"/>
    <mergeCell ref="J25:K25"/>
    <mergeCell ref="L25:Q25"/>
    <mergeCell ref="R25:W25"/>
    <mergeCell ref="J26:K26"/>
    <mergeCell ref="L26:Q26"/>
    <mergeCell ref="R26:W26"/>
    <mergeCell ref="B23:E24"/>
    <mergeCell ref="F23:I24"/>
    <mergeCell ref="J23:K23"/>
    <mergeCell ref="L23:N23"/>
    <mergeCell ref="O23:Q23"/>
    <mergeCell ref="R23:W23"/>
    <mergeCell ref="J24:K24"/>
    <mergeCell ref="L24:Q24"/>
    <mergeCell ref="R24:W24"/>
    <mergeCell ref="J29:K29"/>
    <mergeCell ref="L29:Q29"/>
    <mergeCell ref="R29:W29"/>
    <mergeCell ref="B30:E30"/>
    <mergeCell ref="B31:E31"/>
    <mergeCell ref="K31:N31"/>
    <mergeCell ref="B27:E27"/>
    <mergeCell ref="F27:I27"/>
    <mergeCell ref="J27:K27"/>
    <mergeCell ref="L27:Q27"/>
    <mergeCell ref="R27:W27"/>
    <mergeCell ref="J28:K28"/>
    <mergeCell ref="L28:Q28"/>
    <mergeCell ref="R28:W28"/>
    <mergeCell ref="L37:L38"/>
    <mergeCell ref="M37:N37"/>
    <mergeCell ref="O37:T37"/>
    <mergeCell ref="U37:W37"/>
    <mergeCell ref="M38:N38"/>
    <mergeCell ref="O38:T38"/>
    <mergeCell ref="U38:W38"/>
    <mergeCell ref="B36:E36"/>
    <mergeCell ref="F36:L36"/>
    <mergeCell ref="M36:T36"/>
    <mergeCell ref="U36:W36"/>
    <mergeCell ref="B37:E38"/>
    <mergeCell ref="F37:F38"/>
    <mergeCell ref="G37:H38"/>
    <mergeCell ref="I37:I38"/>
    <mergeCell ref="J37:J38"/>
    <mergeCell ref="K37:K38"/>
    <mergeCell ref="B41:E41"/>
    <mergeCell ref="G41:H41"/>
    <mergeCell ref="M41:P41"/>
    <mergeCell ref="M42:N42"/>
    <mergeCell ref="O42:T42"/>
    <mergeCell ref="U42:W42"/>
    <mergeCell ref="B39:E39"/>
    <mergeCell ref="G39:H39"/>
    <mergeCell ref="M39:P39"/>
    <mergeCell ref="B40:E40"/>
    <mergeCell ref="G40:H40"/>
    <mergeCell ref="M40:P40"/>
    <mergeCell ref="U46:W46"/>
    <mergeCell ref="M47:N47"/>
    <mergeCell ref="O47:T47"/>
    <mergeCell ref="U47:W47"/>
    <mergeCell ref="AQ47:AU48"/>
    <mergeCell ref="B48:E48"/>
    <mergeCell ref="G48:H48"/>
    <mergeCell ref="B45:E45"/>
    <mergeCell ref="F45:H45"/>
    <mergeCell ref="M45:T45"/>
    <mergeCell ref="U45:W45"/>
    <mergeCell ref="AQ45:AU46"/>
    <mergeCell ref="B46:E47"/>
    <mergeCell ref="F46:F47"/>
    <mergeCell ref="G46:H47"/>
    <mergeCell ref="M46:N46"/>
    <mergeCell ref="O46:T46"/>
    <mergeCell ref="AQ51:AU53"/>
    <mergeCell ref="B54:E54"/>
    <mergeCell ref="K54:N54"/>
    <mergeCell ref="S57:W57"/>
    <mergeCell ref="B49:E49"/>
    <mergeCell ref="G49:H49"/>
    <mergeCell ref="AQ49:AU50"/>
    <mergeCell ref="B50:E50"/>
    <mergeCell ref="G50:H50"/>
    <mergeCell ref="F51:G51"/>
    <mergeCell ref="H51:L51"/>
    <mergeCell ref="M51:N51"/>
    <mergeCell ref="O51:T51"/>
    <mergeCell ref="U51:W51"/>
  </mergeCells>
  <phoneticPr fontId="2"/>
  <conditionalFormatting sqref="R28:W29 L20 R1 R20:W26 F20:I26 G6">
    <cfRule type="containsBlanks" dxfId="45" priority="31">
      <formula>LEN(TRIM(F1))=0</formula>
    </cfRule>
  </conditionalFormatting>
  <conditionalFormatting sqref="N13:O14 B9:C9">
    <cfRule type="containsBlanks" dxfId="44" priority="30">
      <formula>LEN(TRIM(B9))=0</formula>
    </cfRule>
  </conditionalFormatting>
  <conditionalFormatting sqref="N9:O10">
    <cfRule type="containsBlanks" dxfId="43" priority="29">
      <formula>LEN(TRIM(N9))=0</formula>
    </cfRule>
  </conditionalFormatting>
  <conditionalFormatting sqref="F37 I37">
    <cfRule type="containsBlanks" dxfId="42" priority="28">
      <formula>LEN(TRIM(F37))=0</formula>
    </cfRule>
  </conditionalFormatting>
  <conditionalFormatting sqref="B40:B41">
    <cfRule type="containsBlanks" dxfId="41" priority="27">
      <formula>LEN(TRIM(B40))=0</formula>
    </cfRule>
  </conditionalFormatting>
  <conditionalFormatting sqref="F41 I41">
    <cfRule type="containsBlanks" dxfId="40" priority="21">
      <formula>LEN(TRIM(F41))=0</formula>
    </cfRule>
  </conditionalFormatting>
  <conditionalFormatting sqref="J37">
    <cfRule type="containsBlanks" dxfId="39" priority="26">
      <formula>LEN(TRIM(J37))=0</formula>
    </cfRule>
  </conditionalFormatting>
  <conditionalFormatting sqref="J41">
    <cfRule type="containsBlanks" dxfId="38" priority="20">
      <formula>LEN(TRIM(J41))=0</formula>
    </cfRule>
  </conditionalFormatting>
  <conditionalFormatting sqref="K37">
    <cfRule type="containsBlanks" dxfId="37" priority="25">
      <formula>LEN(TRIM(K37))=0</formula>
    </cfRule>
  </conditionalFormatting>
  <conditionalFormatting sqref="F50 I50">
    <cfRule type="containsBlanks" dxfId="36" priority="10">
      <formula>LEN(TRIM(F50))=0</formula>
    </cfRule>
  </conditionalFormatting>
  <conditionalFormatting sqref="J50">
    <cfRule type="containsBlanks" dxfId="35" priority="9">
      <formula>LEN(TRIM(J50))=0</formula>
    </cfRule>
  </conditionalFormatting>
  <conditionalFormatting sqref="K50">
    <cfRule type="containsBlanks" dxfId="34" priority="8">
      <formula>LEN(TRIM(K50))=0</formula>
    </cfRule>
  </conditionalFormatting>
  <conditionalFormatting sqref="J40">
    <cfRule type="containsBlanks" dxfId="33" priority="23">
      <formula>LEN(TRIM(J40))=0</formula>
    </cfRule>
  </conditionalFormatting>
  <conditionalFormatting sqref="F40 I40">
    <cfRule type="containsBlanks" dxfId="32" priority="24">
      <formula>LEN(TRIM(F40))=0</formula>
    </cfRule>
  </conditionalFormatting>
  <conditionalFormatting sqref="K40">
    <cfRule type="containsBlanks" dxfId="31" priority="22">
      <formula>LEN(TRIM(K40))=0</formula>
    </cfRule>
  </conditionalFormatting>
  <conditionalFormatting sqref="F49 I49">
    <cfRule type="containsBlanks" dxfId="30" priority="13">
      <formula>LEN(TRIM(F49))=0</formula>
    </cfRule>
  </conditionalFormatting>
  <conditionalFormatting sqref="K41">
    <cfRule type="containsBlanks" dxfId="29" priority="19">
      <formula>LEN(TRIM(K41))=0</formula>
    </cfRule>
  </conditionalFormatting>
  <conditionalFormatting sqref="F39 I39">
    <cfRule type="containsBlanks" dxfId="28" priority="18">
      <formula>LEN(TRIM(F39))=0</formula>
    </cfRule>
  </conditionalFormatting>
  <conditionalFormatting sqref="B39">
    <cfRule type="containsBlanks" dxfId="27" priority="17">
      <formula>LEN(TRIM(B39))=0</formula>
    </cfRule>
  </conditionalFormatting>
  <conditionalFormatting sqref="J39">
    <cfRule type="containsBlanks" dxfId="26" priority="16">
      <formula>LEN(TRIM(J39))=0</formula>
    </cfRule>
  </conditionalFormatting>
  <conditionalFormatting sqref="K39">
    <cfRule type="containsBlanks" dxfId="25" priority="15">
      <formula>LEN(TRIM(K39))=0</formula>
    </cfRule>
  </conditionalFormatting>
  <conditionalFormatting sqref="B46 B48:B50">
    <cfRule type="containsBlanks" dxfId="24" priority="14">
      <formula>LEN(TRIM(B46))=0</formula>
    </cfRule>
  </conditionalFormatting>
  <conditionalFormatting sqref="J49">
    <cfRule type="containsBlanks" dxfId="23" priority="12">
      <formula>LEN(TRIM(J49))=0</formula>
    </cfRule>
  </conditionalFormatting>
  <conditionalFormatting sqref="K49">
    <cfRule type="containsBlanks" dxfId="22" priority="11">
      <formula>LEN(TRIM(K49))=0</formula>
    </cfRule>
  </conditionalFormatting>
  <conditionalFormatting sqref="F48 I48">
    <cfRule type="containsBlanks" dxfId="21" priority="7">
      <formula>LEN(TRIM(F48))=0</formula>
    </cfRule>
  </conditionalFormatting>
  <conditionalFormatting sqref="J48">
    <cfRule type="containsBlanks" dxfId="20" priority="6">
      <formula>LEN(TRIM(J48))=0</formula>
    </cfRule>
  </conditionalFormatting>
  <conditionalFormatting sqref="K48">
    <cfRule type="containsBlanks" dxfId="19" priority="5">
      <formula>LEN(TRIM(K48))=0</formula>
    </cfRule>
  </conditionalFormatting>
  <conditionalFormatting sqref="B37">
    <cfRule type="containsBlanks" dxfId="18" priority="4">
      <formula>LEN(TRIM(B37))=0</formula>
    </cfRule>
  </conditionalFormatting>
  <conditionalFormatting sqref="M46">
    <cfRule type="containsBlanks" dxfId="17" priority="3">
      <formula>LEN(TRIM(M46))=0</formula>
    </cfRule>
  </conditionalFormatting>
  <conditionalFormatting sqref="M47">
    <cfRule type="containsBlanks" dxfId="16" priority="2">
      <formula>LEN(TRIM(M47))=0</formula>
    </cfRule>
  </conditionalFormatting>
  <conditionalFormatting sqref="F46">
    <cfRule type="containsBlanks" dxfId="15" priority="1">
      <formula>LEN(TRIM(F46))=0</formula>
    </cfRule>
  </conditionalFormatting>
  <dataValidations count="2">
    <dataValidation type="list" allowBlank="1" showInputMessage="1" showErrorMessage="1" sqref="N13:N14 N9:N10 B9:C9">
      <formula1>"○,　"</formula1>
    </dataValidation>
    <dataValidation type="list" allowBlank="1" showInputMessage="1" showErrorMessage="1" sqref="K48:K50 K37 K39:K41">
      <formula1>"28,29,30,31"</formula1>
    </dataValidation>
  </dataValidations>
  <printOptions horizontalCentered="1"/>
  <pageMargins left="0.70866141732283472" right="0.70866141732283472" top="0.74803149606299213" bottom="0.74803149606299213" header="0.31496062992125984" footer="0.31496062992125984"/>
  <pageSetup paperSize="9" scale="91" orientation="portrait" r:id="rId1"/>
  <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B1:X45"/>
  <sheetViews>
    <sheetView view="pageBreakPreview" zoomScale="130" zoomScaleNormal="70" zoomScaleSheetLayoutView="130" zoomScalePageLayoutView="70" workbookViewId="0">
      <selection activeCell="S14" sqref="S14"/>
    </sheetView>
  </sheetViews>
  <sheetFormatPr defaultColWidth="3.625" defaultRowHeight="15" customHeight="1"/>
  <cols>
    <col min="17" max="17" width="3.625" customWidth="1"/>
  </cols>
  <sheetData>
    <row r="1" spans="2:24" s="82" customFormat="1" ht="15" customHeight="1">
      <c r="B1" s="103" t="s">
        <v>509</v>
      </c>
      <c r="G1" s="1222" t="s">
        <v>187</v>
      </c>
      <c r="H1" s="1222"/>
      <c r="I1" s="1222"/>
      <c r="J1" s="1222"/>
      <c r="K1" s="1222"/>
      <c r="L1" s="1222"/>
      <c r="M1" s="1222"/>
      <c r="N1" s="1222"/>
      <c r="O1" s="1222"/>
      <c r="P1" s="1222"/>
      <c r="Q1" s="1222"/>
      <c r="R1" s="1222"/>
    </row>
    <row r="2" spans="2:24" s="82" customFormat="1" ht="15" customHeight="1">
      <c r="B2" s="103"/>
      <c r="G2" s="1222"/>
      <c r="H2" s="1222"/>
      <c r="I2" s="1222"/>
      <c r="J2" s="1222"/>
      <c r="K2" s="1222"/>
      <c r="L2" s="1222"/>
      <c r="M2" s="1222"/>
      <c r="N2" s="1222"/>
      <c r="O2" s="1222"/>
      <c r="P2" s="1222"/>
      <c r="Q2" s="1222"/>
      <c r="R2" s="1222"/>
    </row>
    <row r="3" spans="2:24" s="82" customFormat="1" ht="15" customHeight="1">
      <c r="B3" s="103"/>
      <c r="G3" s="104"/>
      <c r="H3" s="104"/>
      <c r="I3" s="104"/>
      <c r="J3" s="104"/>
      <c r="K3" s="104"/>
      <c r="L3" s="104"/>
      <c r="M3" s="104"/>
      <c r="N3" s="104"/>
      <c r="O3" s="104"/>
      <c r="P3" s="104"/>
    </row>
    <row r="4" spans="2:24" ht="15" customHeight="1">
      <c r="B4" s="1489" t="s">
        <v>416</v>
      </c>
      <c r="C4" s="1489"/>
      <c r="D4" s="1489"/>
      <c r="E4" s="1489"/>
      <c r="F4" s="1489"/>
      <c r="G4" s="1489"/>
      <c r="H4" s="1489"/>
      <c r="I4" s="1489"/>
      <c r="J4" s="1489"/>
      <c r="K4" s="1489"/>
      <c r="L4" s="1489"/>
      <c r="M4" s="1489"/>
      <c r="N4" s="1489"/>
      <c r="O4" s="1489"/>
      <c r="P4" s="1489"/>
      <c r="Q4" s="1489"/>
      <c r="R4" s="1489"/>
      <c r="S4" s="1489"/>
      <c r="T4" s="1489"/>
      <c r="U4" s="1489"/>
      <c r="V4" s="1489"/>
      <c r="W4" s="1489"/>
      <c r="X4" s="1489"/>
    </row>
    <row r="5" spans="2:24" ht="15" customHeight="1">
      <c r="B5" s="1489"/>
      <c r="C5" s="1489"/>
      <c r="D5" s="1489"/>
      <c r="E5" s="1489"/>
      <c r="F5" s="1489"/>
      <c r="G5" s="1489"/>
      <c r="H5" s="1489"/>
      <c r="I5" s="1489"/>
      <c r="J5" s="1489"/>
      <c r="K5" s="1489"/>
      <c r="L5" s="1489"/>
      <c r="M5" s="1489"/>
      <c r="N5" s="1489"/>
      <c r="O5" s="1489"/>
      <c r="P5" s="1489"/>
      <c r="Q5" s="1489"/>
      <c r="R5" s="1489"/>
      <c r="S5" s="1489"/>
      <c r="T5" s="1489"/>
      <c r="U5" s="1489"/>
      <c r="V5" s="1489"/>
      <c r="W5" s="1489"/>
      <c r="X5" s="1489"/>
    </row>
    <row r="6" spans="2:24" ht="15" customHeight="1">
      <c r="B6" s="119"/>
      <c r="C6" s="119"/>
      <c r="D6" s="119"/>
      <c r="E6" s="119"/>
      <c r="F6" s="119"/>
      <c r="G6" s="119"/>
      <c r="H6" s="119"/>
      <c r="I6" s="119"/>
      <c r="J6" s="119"/>
      <c r="K6" s="119"/>
      <c r="L6" s="119"/>
      <c r="M6" s="119"/>
      <c r="N6" s="119"/>
      <c r="O6" s="119"/>
      <c r="P6" s="119"/>
      <c r="Q6" s="119"/>
      <c r="R6" s="119"/>
      <c r="S6" s="119"/>
      <c r="T6" s="119"/>
      <c r="U6" s="119"/>
      <c r="V6" s="119"/>
      <c r="W6" s="119"/>
    </row>
    <row r="7" spans="2:24" ht="15" customHeight="1">
      <c r="B7" s="118" t="s">
        <v>188</v>
      </c>
      <c r="F7" s="79"/>
      <c r="G7" s="79"/>
      <c r="H7" s="79"/>
      <c r="I7" s="79"/>
      <c r="J7" s="79"/>
    </row>
    <row r="8" spans="2:24" ht="27.95" customHeight="1">
      <c r="B8" s="1491" t="s">
        <v>208</v>
      </c>
      <c r="C8" s="1491"/>
      <c r="D8" s="1485" t="s">
        <v>559</v>
      </c>
      <c r="E8" s="1486"/>
      <c r="F8" s="1486"/>
      <c r="G8" s="1486"/>
      <c r="H8" s="1486"/>
      <c r="I8" s="1486"/>
      <c r="J8" s="1486"/>
      <c r="K8" s="1486"/>
      <c r="L8" s="1486"/>
      <c r="M8" s="1487"/>
      <c r="N8" s="1488"/>
      <c r="O8" s="1488"/>
      <c r="P8" s="1488"/>
      <c r="Q8" s="1488"/>
      <c r="R8" s="1488"/>
      <c r="S8" s="146"/>
      <c r="T8" s="146"/>
      <c r="U8" s="146"/>
      <c r="V8" s="71"/>
      <c r="W8" s="71"/>
      <c r="X8" s="71"/>
    </row>
    <row r="9" spans="2:24" ht="27.95" customHeight="1" thickBot="1">
      <c r="B9" s="1491" t="s">
        <v>208</v>
      </c>
      <c r="C9" s="1491"/>
      <c r="D9" s="1486" t="s">
        <v>197</v>
      </c>
      <c r="E9" s="1486"/>
      <c r="F9" s="1486"/>
      <c r="G9" s="1486"/>
      <c r="H9" s="1486"/>
      <c r="I9" s="1486"/>
      <c r="J9" s="1486"/>
      <c r="K9" s="1486"/>
      <c r="L9" s="1486"/>
      <c r="M9" s="1487"/>
      <c r="N9" s="1488"/>
      <c r="O9" s="1488"/>
      <c r="P9" s="1488"/>
      <c r="Q9" s="1488"/>
      <c r="R9" s="1488"/>
      <c r="S9" s="146"/>
      <c r="T9" s="146"/>
      <c r="U9" s="146"/>
      <c r="V9" s="71"/>
      <c r="W9" s="71"/>
      <c r="X9" s="71"/>
    </row>
    <row r="10" spans="2:24" ht="27.95" customHeight="1" thickTop="1">
      <c r="B10" s="1492" t="s">
        <v>207</v>
      </c>
      <c r="C10" s="1492"/>
      <c r="D10" s="1492"/>
      <c r="E10" s="1492"/>
      <c r="F10" s="1492"/>
      <c r="G10" s="1492"/>
      <c r="H10" s="1492"/>
      <c r="I10" s="1492"/>
      <c r="J10" s="1492"/>
      <c r="K10" s="1492"/>
      <c r="L10" s="1492"/>
      <c r="M10" s="1492"/>
      <c r="N10" s="1490">
        <f>SUM(N8:R9)</f>
        <v>0</v>
      </c>
      <c r="O10" s="1490"/>
      <c r="P10" s="1490"/>
      <c r="Q10" s="1490"/>
      <c r="R10" s="1490"/>
      <c r="S10" s="38"/>
      <c r="T10" s="38"/>
      <c r="U10" s="38"/>
      <c r="V10" s="71"/>
      <c r="W10" s="71"/>
      <c r="X10" s="71"/>
    </row>
    <row r="11" spans="2:24" ht="15" customHeight="1">
      <c r="B11" s="108"/>
      <c r="C11" s="38"/>
      <c r="D11" s="38"/>
      <c r="E11" s="38"/>
      <c r="F11" s="38"/>
      <c r="G11" s="38"/>
      <c r="H11" s="38"/>
      <c r="I11" s="38"/>
      <c r="J11" s="38"/>
      <c r="K11" s="38"/>
      <c r="L11" s="38"/>
      <c r="M11" s="38"/>
      <c r="N11" s="38"/>
      <c r="O11" s="38"/>
      <c r="P11" s="38"/>
      <c r="Q11" s="38"/>
      <c r="R11" s="148"/>
      <c r="S11" s="148"/>
      <c r="T11" s="148"/>
      <c r="U11" s="71"/>
      <c r="V11" s="71"/>
      <c r="W11" s="71"/>
      <c r="X11" s="71"/>
    </row>
    <row r="12" spans="2:24" ht="15" customHeight="1">
      <c r="B12" s="179"/>
      <c r="C12" s="147"/>
      <c r="D12" s="147"/>
      <c r="E12" s="147"/>
      <c r="F12" s="147"/>
      <c r="G12" s="147"/>
      <c r="H12" s="147"/>
      <c r="I12" s="147"/>
      <c r="J12" s="147"/>
      <c r="K12" s="147"/>
      <c r="L12" s="147"/>
      <c r="M12" s="147"/>
      <c r="N12" s="147"/>
      <c r="O12" s="147"/>
      <c r="P12" s="147"/>
      <c r="Q12" s="147"/>
      <c r="R12" s="148"/>
      <c r="S12" s="148"/>
      <c r="T12" s="148"/>
      <c r="U12" s="71"/>
      <c r="V12" s="71"/>
      <c r="W12" s="71"/>
      <c r="X12" s="71"/>
    </row>
    <row r="13" spans="2:24" ht="15" customHeight="1">
      <c r="B13" s="179"/>
      <c r="C13" s="147"/>
      <c r="D13" s="147"/>
      <c r="E13" s="147"/>
      <c r="F13" s="147"/>
      <c r="G13" s="147"/>
      <c r="H13" s="147"/>
      <c r="I13" s="147"/>
      <c r="J13" s="147"/>
      <c r="K13" s="147"/>
      <c r="L13" s="147"/>
      <c r="M13" s="147"/>
      <c r="N13" s="147"/>
      <c r="O13" s="147"/>
      <c r="P13" s="147"/>
      <c r="Q13" s="147"/>
      <c r="R13" s="148"/>
      <c r="S13" s="148"/>
      <c r="T13" s="148"/>
      <c r="U13" s="71"/>
      <c r="V13" s="71"/>
      <c r="W13" s="71"/>
      <c r="X13" s="71"/>
    </row>
    <row r="14" spans="2:24" ht="15" customHeight="1">
      <c r="S14" s="148"/>
      <c r="T14" s="148"/>
      <c r="U14" s="71"/>
      <c r="V14" s="71"/>
      <c r="W14" s="71"/>
      <c r="X14" s="71"/>
    </row>
    <row r="16" spans="2:24" ht="15" customHeight="1">
      <c r="B16" s="1497" t="s">
        <v>412</v>
      </c>
      <c r="C16" s="1497"/>
      <c r="D16" s="433"/>
      <c r="E16" s="433" t="s">
        <v>413</v>
      </c>
      <c r="F16" s="433"/>
      <c r="G16" s="433" t="s">
        <v>414</v>
      </c>
      <c r="H16" s="433"/>
      <c r="I16" s="432" t="s">
        <v>415</v>
      </c>
      <c r="J16" s="230"/>
    </row>
    <row r="17" spans="2:23" ht="15" customHeight="1">
      <c r="B17" s="246"/>
      <c r="C17" s="246"/>
      <c r="D17" s="246"/>
      <c r="E17" s="246"/>
      <c r="F17" s="246"/>
      <c r="G17" s="246"/>
      <c r="H17" s="246"/>
    </row>
    <row r="18" spans="2:23" ht="15" customHeight="1">
      <c r="B18" s="1493" t="s">
        <v>78</v>
      </c>
      <c r="C18" s="1493"/>
      <c r="D18" s="1493"/>
      <c r="E18" s="1493"/>
      <c r="F18" s="1495">
        <f>資料1!C30</f>
        <v>0</v>
      </c>
      <c r="G18" s="1495"/>
      <c r="H18" s="1495"/>
      <c r="I18" s="1495"/>
      <c r="J18" s="1495"/>
      <c r="K18" s="1495"/>
      <c r="L18" s="1495"/>
      <c r="M18" s="1495"/>
      <c r="N18" s="1495"/>
      <c r="O18" s="73"/>
    </row>
    <row r="19" spans="2:23" ht="15" customHeight="1">
      <c r="B19" s="1494"/>
      <c r="C19" s="1494"/>
      <c r="D19" s="1494"/>
      <c r="E19" s="1494"/>
      <c r="F19" s="1496"/>
      <c r="G19" s="1496"/>
      <c r="H19" s="1496"/>
      <c r="I19" s="1496"/>
      <c r="J19" s="1496"/>
      <c r="K19" s="1496"/>
      <c r="L19" s="1496"/>
      <c r="M19" s="1496"/>
      <c r="N19" s="1496"/>
      <c r="O19" s="73"/>
    </row>
    <row r="20" spans="2:23" ht="15" customHeight="1">
      <c r="B20" s="1494" t="s">
        <v>79</v>
      </c>
      <c r="C20" s="1494"/>
      <c r="D20" s="1494"/>
      <c r="E20" s="1494"/>
      <c r="F20" s="1496">
        <f>資料1!C31</f>
        <v>0</v>
      </c>
      <c r="G20" s="1496"/>
      <c r="H20" s="1496"/>
      <c r="I20" s="1496"/>
      <c r="J20" s="1496"/>
      <c r="K20" s="1496"/>
      <c r="L20" s="1496"/>
      <c r="M20" s="1496"/>
      <c r="N20" s="1496"/>
      <c r="O20" s="73"/>
    </row>
    <row r="21" spans="2:23" ht="15" customHeight="1">
      <c r="B21" s="1494"/>
      <c r="C21" s="1494"/>
      <c r="D21" s="1494"/>
      <c r="E21" s="1494"/>
      <c r="F21" s="1496"/>
      <c r="G21" s="1496"/>
      <c r="H21" s="1496"/>
      <c r="I21" s="1496"/>
      <c r="J21" s="1496"/>
      <c r="K21" s="1496"/>
      <c r="L21" s="1496"/>
      <c r="M21" s="1496"/>
      <c r="N21" s="1496"/>
      <c r="O21" s="73"/>
    </row>
    <row r="22" spans="2:23" ht="15" customHeight="1">
      <c r="B22" s="1494" t="s">
        <v>216</v>
      </c>
      <c r="C22" s="1494"/>
      <c r="D22" s="1494"/>
      <c r="E22" s="1494"/>
      <c r="F22" s="1496">
        <f>資料1!C32</f>
        <v>0</v>
      </c>
      <c r="G22" s="1496"/>
      <c r="H22" s="1496"/>
      <c r="I22" s="1496"/>
      <c r="J22" s="1496"/>
      <c r="K22" s="1496"/>
      <c r="L22" s="1496"/>
      <c r="M22" s="1496"/>
      <c r="N22" s="1496"/>
      <c r="O22" s="73"/>
    </row>
    <row r="23" spans="2:23" ht="15" customHeight="1">
      <c r="B23" s="1494"/>
      <c r="C23" s="1494"/>
      <c r="D23" s="1494"/>
      <c r="E23" s="1494"/>
      <c r="F23" s="1496"/>
      <c r="G23" s="1496"/>
      <c r="H23" s="1496"/>
      <c r="I23" s="1496"/>
      <c r="J23" s="1496"/>
      <c r="K23" s="1496"/>
      <c r="L23" s="1496"/>
      <c r="M23" s="1496"/>
      <c r="N23" s="1496"/>
      <c r="O23" s="73"/>
    </row>
    <row r="25" spans="2:23" ht="15" customHeight="1">
      <c r="B25" s="1526" t="s">
        <v>189</v>
      </c>
      <c r="C25" s="1526"/>
      <c r="D25" s="1526"/>
      <c r="E25" s="1526"/>
      <c r="F25" s="1526"/>
    </row>
    <row r="26" spans="2:23" ht="15" customHeight="1">
      <c r="B26" s="1515"/>
      <c r="C26" s="1515"/>
      <c r="D26" s="1515"/>
      <c r="E26" s="1515"/>
      <c r="F26" s="1515"/>
    </row>
    <row r="27" spans="2:23" ht="15" customHeight="1">
      <c r="B27" s="1504" t="s">
        <v>190</v>
      </c>
      <c r="C27" s="1504"/>
      <c r="D27" s="1504"/>
      <c r="E27" s="1504"/>
      <c r="F27" s="1504"/>
      <c r="G27" s="1504" t="s">
        <v>191</v>
      </c>
      <c r="H27" s="1504"/>
      <c r="I27" s="1504"/>
      <c r="J27" s="1504"/>
      <c r="K27" s="1504"/>
      <c r="L27" s="1504"/>
      <c r="M27" s="1504" t="s">
        <v>192</v>
      </c>
      <c r="N27" s="1504"/>
      <c r="O27" s="1504"/>
      <c r="P27" s="1504"/>
      <c r="Q27" s="1504"/>
      <c r="R27" s="1504"/>
      <c r="S27" s="1504" t="s">
        <v>193</v>
      </c>
      <c r="T27" s="1504"/>
      <c r="U27" s="1504"/>
      <c r="V27" s="1504"/>
      <c r="W27" s="1504"/>
    </row>
    <row r="28" spans="2:23" ht="15" customHeight="1">
      <c r="B28" s="1505"/>
      <c r="C28" s="1505"/>
      <c r="D28" s="1505"/>
      <c r="E28" s="1505"/>
      <c r="F28" s="1505"/>
      <c r="G28" s="1505"/>
      <c r="H28" s="1505"/>
      <c r="I28" s="1505"/>
      <c r="J28" s="1505"/>
      <c r="K28" s="1505"/>
      <c r="L28" s="1505"/>
      <c r="M28" s="1505"/>
      <c r="N28" s="1505"/>
      <c r="O28" s="1505"/>
      <c r="P28" s="1505"/>
      <c r="Q28" s="1505"/>
      <c r="R28" s="1505"/>
      <c r="S28" s="1505"/>
      <c r="T28" s="1505"/>
      <c r="U28" s="1505"/>
      <c r="V28" s="1505"/>
      <c r="W28" s="1505"/>
    </row>
    <row r="29" spans="2:23" ht="15" customHeight="1">
      <c r="B29" s="1498"/>
      <c r="C29" s="1499"/>
      <c r="D29" s="1499"/>
      <c r="E29" s="1510" t="s">
        <v>195</v>
      </c>
      <c r="F29" s="1510"/>
      <c r="G29" s="1506"/>
      <c r="H29" s="1507"/>
      <c r="I29" s="80"/>
      <c r="J29" s="80"/>
      <c r="K29" s="80"/>
      <c r="L29" s="81"/>
      <c r="M29" s="1498"/>
      <c r="N29" s="1499"/>
      <c r="O29" s="1499"/>
      <c r="P29" s="1499"/>
      <c r="Q29" s="1499"/>
      <c r="R29" s="1500"/>
      <c r="S29" s="1511"/>
      <c r="T29" s="1511"/>
      <c r="U29" s="1511"/>
      <c r="V29" s="1511"/>
      <c r="W29" s="1512"/>
    </row>
    <row r="30" spans="2:23" ht="15" customHeight="1">
      <c r="B30" s="1501"/>
      <c r="C30" s="1502"/>
      <c r="D30" s="1502"/>
      <c r="E30" s="1515" t="s">
        <v>196</v>
      </c>
      <c r="F30" s="1515"/>
      <c r="G30" s="1508" t="s">
        <v>194</v>
      </c>
      <c r="H30" s="1509"/>
      <c r="I30" s="1502"/>
      <c r="J30" s="1502"/>
      <c r="K30" s="1502"/>
      <c r="L30" s="1503"/>
      <c r="M30" s="1501"/>
      <c r="N30" s="1502"/>
      <c r="O30" s="1502"/>
      <c r="P30" s="1502"/>
      <c r="Q30" s="1502"/>
      <c r="R30" s="1503"/>
      <c r="S30" s="1513"/>
      <c r="T30" s="1513"/>
      <c r="U30" s="1513"/>
      <c r="V30" s="1513"/>
      <c r="W30" s="1514"/>
    </row>
    <row r="31" spans="2:23" ht="15" customHeight="1">
      <c r="B31" s="1498"/>
      <c r="C31" s="1499"/>
      <c r="D31" s="1499"/>
      <c r="E31" s="1510" t="s">
        <v>195</v>
      </c>
      <c r="F31" s="1510"/>
      <c r="G31" s="1506"/>
      <c r="H31" s="1507"/>
      <c r="I31" s="80"/>
      <c r="J31" s="80"/>
      <c r="K31" s="80"/>
      <c r="L31" s="81"/>
      <c r="M31" s="1498"/>
      <c r="N31" s="1499"/>
      <c r="O31" s="1499"/>
      <c r="P31" s="1499"/>
      <c r="Q31" s="1499"/>
      <c r="R31" s="1500"/>
      <c r="S31" s="1511"/>
      <c r="T31" s="1511"/>
      <c r="U31" s="1511"/>
      <c r="V31" s="1511"/>
      <c r="W31" s="1512"/>
    </row>
    <row r="32" spans="2:23" ht="15" customHeight="1">
      <c r="B32" s="1501"/>
      <c r="C32" s="1502"/>
      <c r="D32" s="1502"/>
      <c r="E32" s="1515" t="s">
        <v>196</v>
      </c>
      <c r="F32" s="1515"/>
      <c r="G32" s="1508" t="s">
        <v>194</v>
      </c>
      <c r="H32" s="1509"/>
      <c r="I32" s="1502"/>
      <c r="J32" s="1502"/>
      <c r="K32" s="1502"/>
      <c r="L32" s="1503"/>
      <c r="M32" s="1501"/>
      <c r="N32" s="1502"/>
      <c r="O32" s="1502"/>
      <c r="P32" s="1502"/>
      <c r="Q32" s="1502"/>
      <c r="R32" s="1503"/>
      <c r="S32" s="1513"/>
      <c r="T32" s="1513"/>
      <c r="U32" s="1513"/>
      <c r="V32" s="1513"/>
      <c r="W32" s="1514"/>
    </row>
    <row r="33" spans="2:23" ht="15" customHeight="1">
      <c r="B33" s="1498"/>
      <c r="C33" s="1499"/>
      <c r="D33" s="1499"/>
      <c r="E33" s="1510" t="s">
        <v>195</v>
      </c>
      <c r="F33" s="1510"/>
      <c r="G33" s="1506"/>
      <c r="H33" s="1507"/>
      <c r="I33" s="80"/>
      <c r="J33" s="80"/>
      <c r="K33" s="80"/>
      <c r="L33" s="81"/>
      <c r="M33" s="1498"/>
      <c r="N33" s="1499"/>
      <c r="O33" s="1499"/>
      <c r="P33" s="1499"/>
      <c r="Q33" s="1499"/>
      <c r="R33" s="1500"/>
      <c r="S33" s="1511"/>
      <c r="T33" s="1511"/>
      <c r="U33" s="1511"/>
      <c r="V33" s="1511"/>
      <c r="W33" s="1512"/>
    </row>
    <row r="34" spans="2:23" ht="15" customHeight="1">
      <c r="B34" s="1501"/>
      <c r="C34" s="1502"/>
      <c r="D34" s="1502"/>
      <c r="E34" s="1515" t="s">
        <v>196</v>
      </c>
      <c r="F34" s="1515"/>
      <c r="G34" s="1508" t="s">
        <v>194</v>
      </c>
      <c r="H34" s="1509"/>
      <c r="I34" s="1502"/>
      <c r="J34" s="1502"/>
      <c r="K34" s="1502"/>
      <c r="L34" s="1503"/>
      <c r="M34" s="1501"/>
      <c r="N34" s="1502"/>
      <c r="O34" s="1502"/>
      <c r="P34" s="1502"/>
      <c r="Q34" s="1502"/>
      <c r="R34" s="1503"/>
      <c r="S34" s="1513"/>
      <c r="T34" s="1513"/>
      <c r="U34" s="1513"/>
      <c r="V34" s="1513"/>
      <c r="W34" s="1514"/>
    </row>
    <row r="35" spans="2:23" ht="15" customHeight="1">
      <c r="B35" s="1498"/>
      <c r="C35" s="1499"/>
      <c r="D35" s="1499"/>
      <c r="E35" s="1510" t="s">
        <v>195</v>
      </c>
      <c r="F35" s="1510"/>
      <c r="G35" s="1506"/>
      <c r="H35" s="1507"/>
      <c r="I35" s="80"/>
      <c r="J35" s="80"/>
      <c r="K35" s="80"/>
      <c r="L35" s="81"/>
      <c r="M35" s="1498"/>
      <c r="N35" s="1499"/>
      <c r="O35" s="1499"/>
      <c r="P35" s="1499"/>
      <c r="Q35" s="1499"/>
      <c r="R35" s="1500"/>
      <c r="S35" s="1511"/>
      <c r="T35" s="1511"/>
      <c r="U35" s="1511"/>
      <c r="V35" s="1511"/>
      <c r="W35" s="1512"/>
    </row>
    <row r="36" spans="2:23" ht="15" customHeight="1">
      <c r="B36" s="1501"/>
      <c r="C36" s="1502"/>
      <c r="D36" s="1502"/>
      <c r="E36" s="1515" t="s">
        <v>196</v>
      </c>
      <c r="F36" s="1515"/>
      <c r="G36" s="1508" t="s">
        <v>194</v>
      </c>
      <c r="H36" s="1509"/>
      <c r="I36" s="1502"/>
      <c r="J36" s="1502"/>
      <c r="K36" s="1502"/>
      <c r="L36" s="1503"/>
      <c r="M36" s="1501"/>
      <c r="N36" s="1502"/>
      <c r="O36" s="1502"/>
      <c r="P36" s="1502"/>
      <c r="Q36" s="1502"/>
      <c r="R36" s="1503"/>
      <c r="S36" s="1513"/>
      <c r="T36" s="1513"/>
      <c r="U36" s="1513"/>
      <c r="V36" s="1513"/>
      <c r="W36" s="1514"/>
    </row>
    <row r="37" spans="2:23" ht="15" customHeight="1">
      <c r="B37" s="1498"/>
      <c r="C37" s="1499"/>
      <c r="D37" s="1499"/>
      <c r="E37" s="1510" t="s">
        <v>195</v>
      </c>
      <c r="F37" s="1510"/>
      <c r="G37" s="1506"/>
      <c r="H37" s="1507"/>
      <c r="I37" s="80"/>
      <c r="J37" s="80"/>
      <c r="K37" s="80"/>
      <c r="L37" s="81"/>
      <c r="M37" s="1498"/>
      <c r="N37" s="1499"/>
      <c r="O37" s="1499"/>
      <c r="P37" s="1499"/>
      <c r="Q37" s="1499"/>
      <c r="R37" s="1500"/>
      <c r="S37" s="1511"/>
      <c r="T37" s="1511"/>
      <c r="U37" s="1511"/>
      <c r="V37" s="1511"/>
      <c r="W37" s="1512"/>
    </row>
    <row r="38" spans="2:23" ht="15" customHeight="1">
      <c r="B38" s="1501"/>
      <c r="C38" s="1502"/>
      <c r="D38" s="1502"/>
      <c r="E38" s="1515" t="s">
        <v>196</v>
      </c>
      <c r="F38" s="1515"/>
      <c r="G38" s="1508" t="s">
        <v>194</v>
      </c>
      <c r="H38" s="1509"/>
      <c r="I38" s="1502"/>
      <c r="J38" s="1502"/>
      <c r="K38" s="1502"/>
      <c r="L38" s="1503"/>
      <c r="M38" s="1501"/>
      <c r="N38" s="1502"/>
      <c r="O38" s="1502"/>
      <c r="P38" s="1502"/>
      <c r="Q38" s="1502"/>
      <c r="R38" s="1503"/>
      <c r="S38" s="1513"/>
      <c r="T38" s="1513"/>
      <c r="U38" s="1513"/>
      <c r="V38" s="1513"/>
      <c r="W38" s="1514"/>
    </row>
    <row r="39" spans="2:23" ht="15" customHeight="1">
      <c r="B39" s="1498"/>
      <c r="C39" s="1499"/>
      <c r="D39" s="1499"/>
      <c r="E39" s="1510" t="s">
        <v>195</v>
      </c>
      <c r="F39" s="1510"/>
      <c r="G39" s="1506"/>
      <c r="H39" s="1507"/>
      <c r="I39" s="80"/>
      <c r="J39" s="80"/>
      <c r="K39" s="80"/>
      <c r="L39" s="81"/>
      <c r="M39" s="1498"/>
      <c r="N39" s="1499"/>
      <c r="O39" s="1499"/>
      <c r="P39" s="1499"/>
      <c r="Q39" s="1499"/>
      <c r="R39" s="1500"/>
      <c r="S39" s="1511"/>
      <c r="T39" s="1511"/>
      <c r="U39" s="1511"/>
      <c r="V39" s="1511"/>
      <c r="W39" s="1512"/>
    </row>
    <row r="40" spans="2:23" ht="15" customHeight="1">
      <c r="B40" s="1501"/>
      <c r="C40" s="1502"/>
      <c r="D40" s="1502"/>
      <c r="E40" s="1515" t="s">
        <v>196</v>
      </c>
      <c r="F40" s="1515"/>
      <c r="G40" s="1508" t="s">
        <v>194</v>
      </c>
      <c r="H40" s="1509"/>
      <c r="I40" s="1502"/>
      <c r="J40" s="1502"/>
      <c r="K40" s="1502"/>
      <c r="L40" s="1503"/>
      <c r="M40" s="1501"/>
      <c r="N40" s="1502"/>
      <c r="O40" s="1502"/>
      <c r="P40" s="1502"/>
      <c r="Q40" s="1502"/>
      <c r="R40" s="1503"/>
      <c r="S40" s="1513"/>
      <c r="T40" s="1513"/>
      <c r="U40" s="1513"/>
      <c r="V40" s="1513"/>
      <c r="W40" s="1514"/>
    </row>
    <row r="41" spans="2:23" ht="15" customHeight="1">
      <c r="B41" s="1498"/>
      <c r="C41" s="1499"/>
      <c r="D41" s="1499"/>
      <c r="E41" s="1510" t="s">
        <v>195</v>
      </c>
      <c r="F41" s="1510"/>
      <c r="G41" s="1506"/>
      <c r="H41" s="1507"/>
      <c r="I41" s="80"/>
      <c r="J41" s="80"/>
      <c r="K41" s="80"/>
      <c r="L41" s="81"/>
      <c r="M41" s="1498"/>
      <c r="N41" s="1499"/>
      <c r="O41" s="1499"/>
      <c r="P41" s="1499"/>
      <c r="Q41" s="1499"/>
      <c r="R41" s="1500"/>
      <c r="S41" s="1511"/>
      <c r="T41" s="1511"/>
      <c r="U41" s="1511"/>
      <c r="V41" s="1511"/>
      <c r="W41" s="1512"/>
    </row>
    <row r="42" spans="2:23" ht="15" customHeight="1" thickBot="1">
      <c r="B42" s="1527"/>
      <c r="C42" s="1528"/>
      <c r="D42" s="1528"/>
      <c r="E42" s="1532" t="s">
        <v>196</v>
      </c>
      <c r="F42" s="1532"/>
      <c r="G42" s="1533" t="s">
        <v>194</v>
      </c>
      <c r="H42" s="1534"/>
      <c r="I42" s="1528"/>
      <c r="J42" s="1528"/>
      <c r="K42" s="1528"/>
      <c r="L42" s="1529"/>
      <c r="M42" s="1527"/>
      <c r="N42" s="1528"/>
      <c r="O42" s="1528"/>
      <c r="P42" s="1528"/>
      <c r="Q42" s="1528"/>
      <c r="R42" s="1529"/>
      <c r="S42" s="1530"/>
      <c r="T42" s="1530"/>
      <c r="U42" s="1530"/>
      <c r="V42" s="1530"/>
      <c r="W42" s="1531"/>
    </row>
    <row r="43" spans="2:23" ht="15" customHeight="1" thickTop="1">
      <c r="B43" s="1516" t="s">
        <v>139</v>
      </c>
      <c r="C43" s="1517"/>
      <c r="D43" s="1517"/>
      <c r="E43" s="1517"/>
      <c r="F43" s="1517"/>
      <c r="G43" s="1517"/>
      <c r="H43" s="1517"/>
      <c r="I43" s="1517"/>
      <c r="J43" s="1517"/>
      <c r="K43" s="1517"/>
      <c r="L43" s="1517"/>
      <c r="M43" s="1517"/>
      <c r="N43" s="1517"/>
      <c r="O43" s="1517"/>
      <c r="P43" s="1517"/>
      <c r="Q43" s="1517"/>
      <c r="R43" s="1517"/>
      <c r="S43" s="1520">
        <f>SUM(S29:W42)</f>
        <v>0</v>
      </c>
      <c r="T43" s="1521"/>
      <c r="U43" s="1521"/>
      <c r="V43" s="1521"/>
      <c r="W43" s="1522"/>
    </row>
    <row r="44" spans="2:23" ht="15" customHeight="1">
      <c r="B44" s="1518"/>
      <c r="C44" s="1519"/>
      <c r="D44" s="1519"/>
      <c r="E44" s="1519"/>
      <c r="F44" s="1519"/>
      <c r="G44" s="1519"/>
      <c r="H44" s="1519"/>
      <c r="I44" s="1519"/>
      <c r="J44" s="1519"/>
      <c r="K44" s="1519"/>
      <c r="L44" s="1519"/>
      <c r="M44" s="1519"/>
      <c r="N44" s="1519"/>
      <c r="O44" s="1519"/>
      <c r="P44" s="1519"/>
      <c r="Q44" s="1519"/>
      <c r="R44" s="1519"/>
      <c r="S44" s="1523"/>
      <c r="T44" s="1524"/>
      <c r="U44" s="1524"/>
      <c r="V44" s="1524"/>
      <c r="W44" s="1525"/>
    </row>
    <row r="45" spans="2:23" ht="15" customHeight="1">
      <c r="R45" t="str">
        <f>IF(S43=N10,"","合計が一致していません")</f>
        <v/>
      </c>
    </row>
  </sheetData>
  <sheetProtection selectLockedCells="1"/>
  <mergeCells count="87">
    <mergeCell ref="B43:R44"/>
    <mergeCell ref="S43:W44"/>
    <mergeCell ref="B25:F26"/>
    <mergeCell ref="B41:D41"/>
    <mergeCell ref="E41:F41"/>
    <mergeCell ref="G41:H41"/>
    <mergeCell ref="M41:R42"/>
    <mergeCell ref="S41:W42"/>
    <mergeCell ref="B42:D42"/>
    <mergeCell ref="E42:F42"/>
    <mergeCell ref="G42:H42"/>
    <mergeCell ref="I42:L42"/>
    <mergeCell ref="B39:D39"/>
    <mergeCell ref="E39:F39"/>
    <mergeCell ref="G39:H39"/>
    <mergeCell ref="M39:R40"/>
    <mergeCell ref="S39:W40"/>
    <mergeCell ref="B40:D40"/>
    <mergeCell ref="E40:F40"/>
    <mergeCell ref="G40:H40"/>
    <mergeCell ref="I40:L40"/>
    <mergeCell ref="B37:D37"/>
    <mergeCell ref="E37:F37"/>
    <mergeCell ref="G37:H37"/>
    <mergeCell ref="M37:R38"/>
    <mergeCell ref="S37:W38"/>
    <mergeCell ref="B38:D38"/>
    <mergeCell ref="E38:F38"/>
    <mergeCell ref="G38:H38"/>
    <mergeCell ref="I38:L38"/>
    <mergeCell ref="B35:D35"/>
    <mergeCell ref="E35:F35"/>
    <mergeCell ref="G35:H35"/>
    <mergeCell ref="M35:R36"/>
    <mergeCell ref="S35:W36"/>
    <mergeCell ref="B36:D36"/>
    <mergeCell ref="E36:F36"/>
    <mergeCell ref="G36:H36"/>
    <mergeCell ref="I36:L36"/>
    <mergeCell ref="B34:D34"/>
    <mergeCell ref="E34:F34"/>
    <mergeCell ref="G34:H34"/>
    <mergeCell ref="I34:L34"/>
    <mergeCell ref="B31:D31"/>
    <mergeCell ref="E31:F31"/>
    <mergeCell ref="G31:H31"/>
    <mergeCell ref="B33:D33"/>
    <mergeCell ref="B32:D32"/>
    <mergeCell ref="E32:F32"/>
    <mergeCell ref="G32:H32"/>
    <mergeCell ref="I32:L32"/>
    <mergeCell ref="M31:R32"/>
    <mergeCell ref="E33:F33"/>
    <mergeCell ref="G33:H33"/>
    <mergeCell ref="S29:W30"/>
    <mergeCell ref="S27:W28"/>
    <mergeCell ref="M27:R28"/>
    <mergeCell ref="E29:F29"/>
    <mergeCell ref="E30:F30"/>
    <mergeCell ref="M33:R34"/>
    <mergeCell ref="S33:W34"/>
    <mergeCell ref="S31:W32"/>
    <mergeCell ref="B22:E23"/>
    <mergeCell ref="F22:N23"/>
    <mergeCell ref="M29:R30"/>
    <mergeCell ref="B29:D29"/>
    <mergeCell ref="B30:D30"/>
    <mergeCell ref="B27:F28"/>
    <mergeCell ref="G29:H29"/>
    <mergeCell ref="G30:H30"/>
    <mergeCell ref="I30:L30"/>
    <mergeCell ref="G27:L28"/>
    <mergeCell ref="B18:E19"/>
    <mergeCell ref="F18:N19"/>
    <mergeCell ref="B20:E21"/>
    <mergeCell ref="F20:N21"/>
    <mergeCell ref="B16:C16"/>
    <mergeCell ref="G1:R2"/>
    <mergeCell ref="D8:M8"/>
    <mergeCell ref="N8:R8"/>
    <mergeCell ref="B4:X5"/>
    <mergeCell ref="N10:R10"/>
    <mergeCell ref="B8:C8"/>
    <mergeCell ref="B10:M10"/>
    <mergeCell ref="B9:C9"/>
    <mergeCell ref="N9:R9"/>
    <mergeCell ref="D9:M9"/>
  </mergeCells>
  <phoneticPr fontId="2"/>
  <conditionalFormatting sqref="F18:N23 B16 B29:D42 I30 I34 I36 I38 I40 I42 I32 N8:R8 M29:W42">
    <cfRule type="containsBlanks" dxfId="14" priority="5">
      <formula>LEN(TRIM(B8))=0</formula>
    </cfRule>
  </conditionalFormatting>
  <conditionalFormatting sqref="B8:C8">
    <cfRule type="containsBlanks" dxfId="13" priority="4">
      <formula>LEN(TRIM(B8))=0</formula>
    </cfRule>
  </conditionalFormatting>
  <conditionalFormatting sqref="G29:H29 G31:H31 G33:H33 G35:H35 G37:H37 G39:H39 G41:H41">
    <cfRule type="containsBlanks" dxfId="12" priority="3">
      <formula>LEN(TRIM(G29))=0</formula>
    </cfRule>
  </conditionalFormatting>
  <conditionalFormatting sqref="B9:C9">
    <cfRule type="containsBlanks" dxfId="11" priority="1">
      <formula>LEN(TRIM(B9))=0</formula>
    </cfRule>
  </conditionalFormatting>
  <conditionalFormatting sqref="N9:R9">
    <cfRule type="containsBlanks" dxfId="10" priority="2">
      <formula>LEN(TRIM(N9))=0</formula>
    </cfRule>
  </conditionalFormatting>
  <dataValidations disablePrompts="1" count="2">
    <dataValidation type="list" allowBlank="1" showInputMessage="1" showErrorMessage="1" sqref="G29 G31 G33 G35 G37 G39 G41">
      <formula1>"普通,当座"</formula1>
    </dataValidation>
    <dataValidation type="list" allowBlank="1" showInputMessage="1" showErrorMessage="1" sqref="B8:B9">
      <formula1>"○,　"</formula1>
    </dataValidation>
  </dataValidations>
  <printOptions horizontalCentered="1"/>
  <pageMargins left="0.70866141732283472" right="0.70866141732283472" top="0.74803149606299213" bottom="0.74803149606299213" header="0.31496062992125984" footer="0.31496062992125984"/>
  <pageSetup paperSize="9" orientation="portrait" blackAndWhite="1" r:id="rId1"/>
  <drawing r:id="rId2"/>
  <legacyDrawing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B1:V42"/>
  <sheetViews>
    <sheetView view="pageBreakPreview" zoomScale="130" zoomScaleNormal="85" zoomScaleSheetLayoutView="130" zoomScalePageLayoutView="85" workbookViewId="0">
      <selection activeCell="B2" sqref="B2"/>
    </sheetView>
  </sheetViews>
  <sheetFormatPr defaultColWidth="3.625" defaultRowHeight="15" customHeight="1"/>
  <sheetData>
    <row r="1" spans="2:18" s="82" customFormat="1" ht="15" customHeight="1">
      <c r="B1" s="103" t="s">
        <v>548</v>
      </c>
      <c r="G1" s="1222" t="s">
        <v>209</v>
      </c>
      <c r="H1" s="1222"/>
      <c r="I1" s="1222"/>
      <c r="J1" s="1222"/>
      <c r="K1" s="1222"/>
      <c r="L1" s="1222"/>
      <c r="M1" s="1222"/>
      <c r="N1" s="1222"/>
      <c r="O1" s="1222"/>
      <c r="P1" s="1222"/>
      <c r="Q1" s="1222"/>
      <c r="R1" s="1222"/>
    </row>
    <row r="2" spans="2:18" s="82" customFormat="1" ht="15" customHeight="1">
      <c r="B2" s="103"/>
      <c r="G2" s="1222"/>
      <c r="H2" s="1222"/>
      <c r="I2" s="1222"/>
      <c r="J2" s="1222"/>
      <c r="K2" s="1222"/>
      <c r="L2" s="1222"/>
      <c r="M2" s="1222"/>
      <c r="N2" s="1222"/>
      <c r="O2" s="1222"/>
      <c r="P2" s="1222"/>
      <c r="Q2" s="1222"/>
      <c r="R2" s="1222"/>
    </row>
    <row r="3" spans="2:18" s="82" customFormat="1" ht="15" customHeight="1">
      <c r="B3" s="103"/>
      <c r="G3" s="145"/>
      <c r="H3" s="145"/>
      <c r="I3" s="145"/>
      <c r="J3" s="145"/>
      <c r="K3" s="145"/>
      <c r="L3" s="145"/>
      <c r="M3" s="145"/>
      <c r="N3" s="145"/>
      <c r="O3" s="145"/>
      <c r="P3" s="145"/>
    </row>
    <row r="21" spans="7:22" ht="15" customHeight="1">
      <c r="I21" s="1497" t="s">
        <v>412</v>
      </c>
      <c r="J21" s="1497"/>
      <c r="K21" s="229"/>
      <c r="L21" s="229" t="s">
        <v>413</v>
      </c>
      <c r="M21" s="229"/>
      <c r="N21" s="229" t="s">
        <v>414</v>
      </c>
      <c r="O21" s="229"/>
      <c r="P21" s="230" t="s">
        <v>415</v>
      </c>
      <c r="Q21" s="230"/>
      <c r="R21" s="230"/>
    </row>
    <row r="22" spans="7:22" ht="15" customHeight="1">
      <c r="I22" s="247"/>
      <c r="J22" s="247"/>
      <c r="K22" s="247"/>
      <c r="L22" s="247"/>
      <c r="M22" s="247"/>
      <c r="N22" s="247"/>
      <c r="O22" s="247"/>
    </row>
    <row r="23" spans="7:22" ht="15" customHeight="1">
      <c r="G23" s="1526" t="s">
        <v>210</v>
      </c>
      <c r="H23" s="1526"/>
      <c r="I23" s="1493" t="s">
        <v>78</v>
      </c>
      <c r="J23" s="1493"/>
      <c r="K23" s="1493"/>
      <c r="L23" s="1493"/>
      <c r="M23" s="1535"/>
      <c r="N23" s="1535"/>
      <c r="O23" s="1535"/>
      <c r="P23" s="1535"/>
      <c r="Q23" s="1535"/>
      <c r="R23" s="1535"/>
      <c r="S23" s="1535"/>
      <c r="T23" s="1535"/>
      <c r="U23" s="1535"/>
      <c r="V23" s="73"/>
    </row>
    <row r="24" spans="7:22" ht="15" customHeight="1">
      <c r="G24" s="1526"/>
      <c r="H24" s="1526"/>
      <c r="I24" s="1494"/>
      <c r="J24" s="1494"/>
      <c r="K24" s="1494"/>
      <c r="L24" s="1494"/>
      <c r="M24" s="1536"/>
      <c r="N24" s="1536"/>
      <c r="O24" s="1536"/>
      <c r="P24" s="1536"/>
      <c r="Q24" s="1536"/>
      <c r="R24" s="1536"/>
      <c r="S24" s="1536"/>
      <c r="T24" s="1536"/>
      <c r="U24" s="1536"/>
      <c r="V24" s="73"/>
    </row>
    <row r="25" spans="7:22" ht="15" customHeight="1">
      <c r="I25" s="1494" t="s">
        <v>211</v>
      </c>
      <c r="J25" s="1494"/>
      <c r="K25" s="1494"/>
      <c r="L25" s="1494"/>
      <c r="M25" s="1536"/>
      <c r="N25" s="1536"/>
      <c r="O25" s="1536"/>
      <c r="P25" s="1536"/>
      <c r="Q25" s="1536"/>
      <c r="R25" s="1536"/>
      <c r="S25" s="1536"/>
      <c r="T25" s="1536"/>
      <c r="U25" s="1536"/>
      <c r="V25" s="712" t="s">
        <v>295</v>
      </c>
    </row>
    <row r="26" spans="7:22" ht="15" customHeight="1">
      <c r="I26" s="1494"/>
      <c r="J26" s="1494"/>
      <c r="K26" s="1494"/>
      <c r="L26" s="1494"/>
      <c r="M26" s="1536"/>
      <c r="N26" s="1536"/>
      <c r="O26" s="1536"/>
      <c r="P26" s="1536"/>
      <c r="Q26" s="1536"/>
      <c r="R26" s="1536"/>
      <c r="S26" s="1536"/>
      <c r="T26" s="1536"/>
      <c r="U26" s="1536"/>
      <c r="V26" s="712"/>
    </row>
    <row r="27" spans="7:22" ht="15" customHeight="1">
      <c r="I27" s="180"/>
      <c r="J27" s="180"/>
      <c r="K27" s="180"/>
      <c r="L27" s="180"/>
      <c r="M27" s="181"/>
      <c r="N27" s="181"/>
      <c r="O27" s="181"/>
      <c r="P27" s="181"/>
      <c r="Q27" s="181"/>
      <c r="R27" s="181"/>
      <c r="S27" s="181"/>
      <c r="T27" s="181"/>
      <c r="U27" s="181"/>
      <c r="V27" s="73"/>
    </row>
    <row r="28" spans="7:22" ht="15" customHeight="1">
      <c r="G28" s="1526" t="s">
        <v>212</v>
      </c>
      <c r="H28" s="1526"/>
      <c r="I28" s="1493" t="s">
        <v>78</v>
      </c>
      <c r="J28" s="1493"/>
      <c r="K28" s="1493"/>
      <c r="L28" s="1493"/>
      <c r="M28" s="1535"/>
      <c r="N28" s="1535"/>
      <c r="O28" s="1535"/>
      <c r="P28" s="1535"/>
      <c r="Q28" s="1535"/>
      <c r="R28" s="1535"/>
      <c r="S28" s="1535"/>
      <c r="T28" s="1535"/>
      <c r="U28" s="1535"/>
      <c r="V28" s="73"/>
    </row>
    <row r="29" spans="7:22" ht="15" customHeight="1">
      <c r="G29" s="1526"/>
      <c r="H29" s="1526"/>
      <c r="I29" s="1494"/>
      <c r="J29" s="1494"/>
      <c r="K29" s="1494"/>
      <c r="L29" s="1494"/>
      <c r="M29" s="1536"/>
      <c r="N29" s="1536"/>
      <c r="O29" s="1536"/>
      <c r="P29" s="1536"/>
      <c r="Q29" s="1536"/>
      <c r="R29" s="1536"/>
      <c r="S29" s="1536"/>
      <c r="T29" s="1536"/>
      <c r="U29" s="1536"/>
      <c r="V29" s="73"/>
    </row>
    <row r="30" spans="7:22" ht="15" customHeight="1">
      <c r="I30" s="1494" t="s">
        <v>79</v>
      </c>
      <c r="J30" s="1494"/>
      <c r="K30" s="1494"/>
      <c r="L30" s="1494"/>
      <c r="M30" s="1536"/>
      <c r="N30" s="1536"/>
      <c r="O30" s="1536"/>
      <c r="P30" s="1536"/>
      <c r="Q30" s="1536"/>
      <c r="R30" s="1536"/>
      <c r="S30" s="1536"/>
      <c r="T30" s="1536"/>
      <c r="U30" s="1536"/>
      <c r="V30" s="73"/>
    </row>
    <row r="31" spans="7:22" ht="15" customHeight="1">
      <c r="I31" s="1494"/>
      <c r="J31" s="1494"/>
      <c r="K31" s="1494"/>
      <c r="L31" s="1494"/>
      <c r="M31" s="1536"/>
      <c r="N31" s="1536"/>
      <c r="O31" s="1536"/>
      <c r="P31" s="1536"/>
      <c r="Q31" s="1536"/>
      <c r="R31" s="1536"/>
      <c r="S31" s="1536"/>
      <c r="T31" s="1536"/>
      <c r="U31" s="1536"/>
      <c r="V31" s="73"/>
    </row>
    <row r="32" spans="7:22" ht="15" customHeight="1">
      <c r="I32" s="1494" t="s">
        <v>216</v>
      </c>
      <c r="J32" s="1494"/>
      <c r="K32" s="1494"/>
      <c r="L32" s="1494"/>
      <c r="M32" s="1536"/>
      <c r="N32" s="1536"/>
      <c r="O32" s="1536"/>
      <c r="P32" s="1536"/>
      <c r="Q32" s="1536"/>
      <c r="R32" s="1536"/>
      <c r="S32" s="1536"/>
      <c r="T32" s="1536"/>
      <c r="U32" s="1536"/>
      <c r="V32" s="712" t="s">
        <v>295</v>
      </c>
    </row>
    <row r="33" spans="2:22" ht="15" customHeight="1">
      <c r="I33" s="1494"/>
      <c r="J33" s="1494"/>
      <c r="K33" s="1494"/>
      <c r="L33" s="1494"/>
      <c r="M33" s="1536"/>
      <c r="N33" s="1536"/>
      <c r="O33" s="1536"/>
      <c r="P33" s="1536"/>
      <c r="Q33" s="1536"/>
      <c r="R33" s="1536"/>
      <c r="S33" s="1536"/>
      <c r="T33" s="1536"/>
      <c r="U33" s="1536"/>
      <c r="V33" s="712"/>
    </row>
    <row r="35" spans="2:22" ht="15" customHeight="1">
      <c r="B35" s="182" t="s">
        <v>215</v>
      </c>
    </row>
    <row r="36" spans="2:22" ht="15" customHeight="1">
      <c r="G36" t="s">
        <v>213</v>
      </c>
    </row>
    <row r="37" spans="2:22" ht="15" customHeight="1">
      <c r="G37" s="1526" t="s">
        <v>212</v>
      </c>
      <c r="H37" s="1526"/>
      <c r="I37" s="1493" t="s">
        <v>78</v>
      </c>
      <c r="J37" s="1493"/>
      <c r="K37" s="1493"/>
      <c r="L37" s="1493"/>
      <c r="M37" s="1535"/>
      <c r="N37" s="1535"/>
      <c r="O37" s="1535"/>
      <c r="P37" s="1535"/>
      <c r="Q37" s="1535"/>
      <c r="R37" s="1535"/>
      <c r="S37" s="1535"/>
      <c r="T37" s="1535"/>
      <c r="U37" s="1535"/>
      <c r="V37" s="73"/>
    </row>
    <row r="38" spans="2:22" ht="15" customHeight="1">
      <c r="G38" s="1526"/>
      <c r="H38" s="1526"/>
      <c r="I38" s="1494"/>
      <c r="J38" s="1494"/>
      <c r="K38" s="1494"/>
      <c r="L38" s="1494"/>
      <c r="M38" s="1536"/>
      <c r="N38" s="1536"/>
      <c r="O38" s="1536"/>
      <c r="P38" s="1536"/>
      <c r="Q38" s="1536"/>
      <c r="R38" s="1536"/>
      <c r="S38" s="1536"/>
      <c r="T38" s="1536"/>
      <c r="U38" s="1536"/>
      <c r="V38" s="73"/>
    </row>
    <row r="39" spans="2:22" ht="15" customHeight="1">
      <c r="I39" s="1494" t="s">
        <v>79</v>
      </c>
      <c r="J39" s="1494"/>
      <c r="K39" s="1494"/>
      <c r="L39" s="1494"/>
      <c r="M39" s="1536"/>
      <c r="N39" s="1536"/>
      <c r="O39" s="1536"/>
      <c r="P39" s="1536"/>
      <c r="Q39" s="1536"/>
      <c r="R39" s="1536"/>
      <c r="S39" s="1536"/>
      <c r="T39" s="1536"/>
      <c r="U39" s="1536"/>
      <c r="V39" s="73"/>
    </row>
    <row r="40" spans="2:22" ht="15" customHeight="1">
      <c r="I40" s="1494"/>
      <c r="J40" s="1494"/>
      <c r="K40" s="1494"/>
      <c r="L40" s="1494"/>
      <c r="M40" s="1536"/>
      <c r="N40" s="1536"/>
      <c r="O40" s="1536"/>
      <c r="P40" s="1536"/>
      <c r="Q40" s="1536"/>
      <c r="R40" s="1536"/>
      <c r="S40" s="1536"/>
      <c r="T40" s="1536"/>
      <c r="U40" s="1536"/>
      <c r="V40" s="73"/>
    </row>
    <row r="41" spans="2:22" ht="15" customHeight="1">
      <c r="I41" s="1494" t="s">
        <v>216</v>
      </c>
      <c r="J41" s="1494"/>
      <c r="K41" s="1494"/>
      <c r="L41" s="1494"/>
      <c r="M41" s="1537"/>
      <c r="N41" s="1537"/>
      <c r="O41" s="1537"/>
      <c r="P41" s="1537"/>
      <c r="Q41" s="1537"/>
      <c r="R41" s="1537"/>
      <c r="S41" s="1537" t="s">
        <v>214</v>
      </c>
      <c r="T41" s="1537"/>
      <c r="U41" s="1537"/>
      <c r="V41" s="712" t="s">
        <v>295</v>
      </c>
    </row>
    <row r="42" spans="2:22" ht="15" customHeight="1">
      <c r="I42" s="1494"/>
      <c r="J42" s="1494"/>
      <c r="K42" s="1494"/>
      <c r="L42" s="1494"/>
      <c r="M42" s="1538"/>
      <c r="N42" s="1538"/>
      <c r="O42" s="1538"/>
      <c r="P42" s="1538"/>
      <c r="Q42" s="1538"/>
      <c r="R42" s="1538"/>
      <c r="S42" s="1538"/>
      <c r="T42" s="1538"/>
      <c r="U42" s="1538"/>
      <c r="V42" s="712"/>
    </row>
  </sheetData>
  <mergeCells count="25">
    <mergeCell ref="V25:V26"/>
    <mergeCell ref="V32:V33"/>
    <mergeCell ref="V41:V42"/>
    <mergeCell ref="I39:L40"/>
    <mergeCell ref="M39:U40"/>
    <mergeCell ref="I41:L42"/>
    <mergeCell ref="M41:R42"/>
    <mergeCell ref="S41:U42"/>
    <mergeCell ref="I32:L33"/>
    <mergeCell ref="M32:U33"/>
    <mergeCell ref="G37:H38"/>
    <mergeCell ref="I37:L38"/>
    <mergeCell ref="M37:U38"/>
    <mergeCell ref="G23:H24"/>
    <mergeCell ref="G28:H29"/>
    <mergeCell ref="I30:L31"/>
    <mergeCell ref="M30:U31"/>
    <mergeCell ref="I28:L29"/>
    <mergeCell ref="M28:U29"/>
    <mergeCell ref="G1:R2"/>
    <mergeCell ref="I23:L24"/>
    <mergeCell ref="M23:U24"/>
    <mergeCell ref="I25:L26"/>
    <mergeCell ref="M25:U26"/>
    <mergeCell ref="I21:J21"/>
  </mergeCells>
  <phoneticPr fontId="2"/>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J31"/>
  <sheetViews>
    <sheetView view="pageBreakPreview" zoomScale="87" zoomScaleNormal="100" zoomScaleSheetLayoutView="87" workbookViewId="0">
      <selection activeCell="U14" sqref="U14"/>
    </sheetView>
  </sheetViews>
  <sheetFormatPr defaultColWidth="7.875" defaultRowHeight="12"/>
  <cols>
    <col min="1" max="1" width="10.875" style="21" customWidth="1"/>
    <col min="2" max="5" width="8.625" style="20" customWidth="1"/>
    <col min="6" max="9" width="10.625" style="20" customWidth="1"/>
    <col min="10" max="16384" width="7.875" style="20"/>
  </cols>
  <sheetData>
    <row r="1" spans="1:10" ht="25.5" customHeight="1">
      <c r="A1" s="1542" t="s">
        <v>547</v>
      </c>
      <c r="B1" s="1542"/>
      <c r="C1" s="1542"/>
      <c r="D1" s="1542"/>
      <c r="E1" s="1542"/>
      <c r="F1" s="1542"/>
      <c r="G1" s="1542"/>
      <c r="H1" s="1542"/>
      <c r="I1" s="1542"/>
      <c r="J1" s="34"/>
    </row>
    <row r="2" spans="1:10" ht="12.75" thickBot="1">
      <c r="I2" s="33"/>
    </row>
    <row r="3" spans="1:10" s="28" customFormat="1" ht="28.5" customHeight="1">
      <c r="A3" s="32" t="s">
        <v>46</v>
      </c>
      <c r="B3" s="1543"/>
      <c r="C3" s="1543"/>
      <c r="D3" s="1551"/>
      <c r="E3" s="1546"/>
      <c r="F3" s="1552" t="s">
        <v>45</v>
      </c>
      <c r="G3" s="1545" t="s">
        <v>44</v>
      </c>
      <c r="H3" s="1546"/>
      <c r="I3" s="1547" t="s">
        <v>43</v>
      </c>
    </row>
    <row r="4" spans="1:10" s="28" customFormat="1" ht="28.5" customHeight="1">
      <c r="A4" s="31" t="s">
        <v>42</v>
      </c>
      <c r="B4" s="1539"/>
      <c r="C4" s="1540"/>
      <c r="D4" s="1539"/>
      <c r="E4" s="1541"/>
      <c r="F4" s="1553"/>
      <c r="G4" s="1540"/>
      <c r="H4" s="1550"/>
      <c r="I4" s="1548"/>
    </row>
    <row r="5" spans="1:10" s="28" customFormat="1" ht="28.5" customHeight="1">
      <c r="A5" s="31" t="s">
        <v>41</v>
      </c>
      <c r="B5" s="36" t="s">
        <v>40</v>
      </c>
      <c r="C5" s="36" t="s">
        <v>39</v>
      </c>
      <c r="D5" s="36" t="s">
        <v>40</v>
      </c>
      <c r="E5" s="35" t="s">
        <v>39</v>
      </c>
      <c r="F5" s="1553"/>
      <c r="G5" s="30" t="s">
        <v>38</v>
      </c>
      <c r="H5" s="29" t="s">
        <v>37</v>
      </c>
      <c r="I5" s="1549"/>
    </row>
    <row r="6" spans="1:10" ht="28.5" customHeight="1">
      <c r="A6" s="27"/>
      <c r="B6" s="122"/>
      <c r="C6" s="123"/>
      <c r="D6" s="122"/>
      <c r="E6" s="124"/>
      <c r="F6" s="125">
        <f t="shared" ref="F6:F25" si="0">SUM(B6:E6)</f>
        <v>0</v>
      </c>
      <c r="G6" s="126"/>
      <c r="H6" s="126"/>
      <c r="I6" s="127">
        <f t="shared" ref="I6:I25" si="1">SUM(G6:H6)</f>
        <v>0</v>
      </c>
    </row>
    <row r="7" spans="1:10" ht="28.5" customHeight="1">
      <c r="A7" s="27"/>
      <c r="B7" s="122"/>
      <c r="C7" s="123"/>
      <c r="D7" s="122"/>
      <c r="E7" s="124"/>
      <c r="F7" s="125">
        <f t="shared" si="0"/>
        <v>0</v>
      </c>
      <c r="G7" s="126"/>
      <c r="H7" s="126"/>
      <c r="I7" s="127">
        <f t="shared" si="1"/>
        <v>0</v>
      </c>
    </row>
    <row r="8" spans="1:10" ht="28.5" customHeight="1">
      <c r="A8" s="27"/>
      <c r="B8" s="122"/>
      <c r="C8" s="123"/>
      <c r="D8" s="122"/>
      <c r="E8" s="124"/>
      <c r="F8" s="125">
        <f t="shared" si="0"/>
        <v>0</v>
      </c>
      <c r="G8" s="126"/>
      <c r="H8" s="126"/>
      <c r="I8" s="127">
        <f t="shared" si="1"/>
        <v>0</v>
      </c>
    </row>
    <row r="9" spans="1:10" ht="28.5" customHeight="1">
      <c r="A9" s="27"/>
      <c r="B9" s="122"/>
      <c r="C9" s="123"/>
      <c r="D9" s="122"/>
      <c r="E9" s="124"/>
      <c r="F9" s="125">
        <f t="shared" si="0"/>
        <v>0</v>
      </c>
      <c r="G9" s="126"/>
      <c r="H9" s="126"/>
      <c r="I9" s="127">
        <f t="shared" si="1"/>
        <v>0</v>
      </c>
    </row>
    <row r="10" spans="1:10" ht="28.5" customHeight="1">
      <c r="A10" s="27"/>
      <c r="B10" s="122"/>
      <c r="C10" s="123"/>
      <c r="D10" s="122"/>
      <c r="E10" s="124"/>
      <c r="F10" s="125">
        <f t="shared" si="0"/>
        <v>0</v>
      </c>
      <c r="G10" s="126"/>
      <c r="H10" s="126"/>
      <c r="I10" s="127">
        <f t="shared" si="1"/>
        <v>0</v>
      </c>
    </row>
    <row r="11" spans="1:10" ht="28.5" customHeight="1">
      <c r="A11" s="27"/>
      <c r="B11" s="122"/>
      <c r="C11" s="128"/>
      <c r="D11" s="122"/>
      <c r="E11" s="124"/>
      <c r="F11" s="125">
        <f t="shared" si="0"/>
        <v>0</v>
      </c>
      <c r="G11" s="126"/>
      <c r="H11" s="129"/>
      <c r="I11" s="127">
        <f t="shared" si="1"/>
        <v>0</v>
      </c>
    </row>
    <row r="12" spans="1:10" ht="28.5" customHeight="1">
      <c r="A12" s="27"/>
      <c r="B12" s="122"/>
      <c r="C12" s="128"/>
      <c r="D12" s="122"/>
      <c r="E12" s="124"/>
      <c r="F12" s="125">
        <f t="shared" si="0"/>
        <v>0</v>
      </c>
      <c r="G12" s="126"/>
      <c r="H12" s="129"/>
      <c r="I12" s="127">
        <f t="shared" si="1"/>
        <v>0</v>
      </c>
    </row>
    <row r="13" spans="1:10" ht="28.5" customHeight="1">
      <c r="A13" s="27"/>
      <c r="B13" s="122"/>
      <c r="C13" s="128"/>
      <c r="D13" s="122"/>
      <c r="E13" s="124"/>
      <c r="F13" s="125">
        <f t="shared" si="0"/>
        <v>0</v>
      </c>
      <c r="G13" s="129"/>
      <c r="H13" s="129"/>
      <c r="I13" s="127">
        <f t="shared" si="1"/>
        <v>0</v>
      </c>
    </row>
    <row r="14" spans="1:10" ht="28.5" customHeight="1">
      <c r="A14" s="27"/>
      <c r="B14" s="122"/>
      <c r="C14" s="128"/>
      <c r="D14" s="122"/>
      <c r="E14" s="124"/>
      <c r="F14" s="125">
        <f t="shared" si="0"/>
        <v>0</v>
      </c>
      <c r="G14" s="129"/>
      <c r="H14" s="129"/>
      <c r="I14" s="127">
        <f t="shared" si="1"/>
        <v>0</v>
      </c>
    </row>
    <row r="15" spans="1:10" ht="28.5" customHeight="1">
      <c r="A15" s="27"/>
      <c r="B15" s="122"/>
      <c r="C15" s="128"/>
      <c r="D15" s="122"/>
      <c r="E15" s="124"/>
      <c r="F15" s="125">
        <f t="shared" si="0"/>
        <v>0</v>
      </c>
      <c r="G15" s="129"/>
      <c r="H15" s="129"/>
      <c r="I15" s="127">
        <f t="shared" si="1"/>
        <v>0</v>
      </c>
    </row>
    <row r="16" spans="1:10" ht="28.5" customHeight="1">
      <c r="A16" s="27"/>
      <c r="B16" s="122"/>
      <c r="C16" s="128"/>
      <c r="D16" s="122"/>
      <c r="E16" s="124"/>
      <c r="F16" s="125">
        <f t="shared" si="0"/>
        <v>0</v>
      </c>
      <c r="G16" s="129"/>
      <c r="H16" s="129"/>
      <c r="I16" s="127">
        <f t="shared" si="1"/>
        <v>0</v>
      </c>
    </row>
    <row r="17" spans="1:9" ht="28.5" customHeight="1">
      <c r="A17" s="27"/>
      <c r="B17" s="122"/>
      <c r="C17" s="128"/>
      <c r="D17" s="122"/>
      <c r="E17" s="124"/>
      <c r="F17" s="125">
        <f t="shared" si="0"/>
        <v>0</v>
      </c>
      <c r="G17" s="129"/>
      <c r="H17" s="129"/>
      <c r="I17" s="127">
        <f t="shared" si="1"/>
        <v>0</v>
      </c>
    </row>
    <row r="18" spans="1:9" ht="28.5" customHeight="1">
      <c r="A18" s="27"/>
      <c r="B18" s="122"/>
      <c r="C18" s="128"/>
      <c r="D18" s="122"/>
      <c r="E18" s="124"/>
      <c r="F18" s="125">
        <f t="shared" si="0"/>
        <v>0</v>
      </c>
      <c r="G18" s="129"/>
      <c r="H18" s="129"/>
      <c r="I18" s="127">
        <f t="shared" si="1"/>
        <v>0</v>
      </c>
    </row>
    <row r="19" spans="1:9" ht="28.5" customHeight="1">
      <c r="A19" s="27"/>
      <c r="B19" s="122"/>
      <c r="C19" s="128"/>
      <c r="D19" s="122"/>
      <c r="E19" s="124"/>
      <c r="F19" s="125">
        <f t="shared" si="0"/>
        <v>0</v>
      </c>
      <c r="G19" s="129"/>
      <c r="H19" s="129"/>
      <c r="I19" s="127">
        <f t="shared" si="1"/>
        <v>0</v>
      </c>
    </row>
    <row r="20" spans="1:9" ht="28.5" customHeight="1">
      <c r="A20" s="27"/>
      <c r="B20" s="122"/>
      <c r="C20" s="128"/>
      <c r="D20" s="122"/>
      <c r="E20" s="124"/>
      <c r="F20" s="125">
        <f t="shared" si="0"/>
        <v>0</v>
      </c>
      <c r="G20" s="129"/>
      <c r="H20" s="129"/>
      <c r="I20" s="127">
        <f t="shared" si="1"/>
        <v>0</v>
      </c>
    </row>
    <row r="21" spans="1:9" ht="28.5" customHeight="1">
      <c r="A21" s="27"/>
      <c r="B21" s="122"/>
      <c r="C21" s="128"/>
      <c r="D21" s="122"/>
      <c r="E21" s="124"/>
      <c r="F21" s="125">
        <f t="shared" si="0"/>
        <v>0</v>
      </c>
      <c r="G21" s="129"/>
      <c r="H21" s="129"/>
      <c r="I21" s="127">
        <f t="shared" si="1"/>
        <v>0</v>
      </c>
    </row>
    <row r="22" spans="1:9" ht="28.5" customHeight="1">
      <c r="A22" s="27"/>
      <c r="B22" s="122"/>
      <c r="C22" s="128"/>
      <c r="D22" s="122"/>
      <c r="E22" s="124"/>
      <c r="F22" s="125">
        <f t="shared" si="0"/>
        <v>0</v>
      </c>
      <c r="G22" s="129"/>
      <c r="H22" s="129"/>
      <c r="I22" s="127">
        <f t="shared" si="1"/>
        <v>0</v>
      </c>
    </row>
    <row r="23" spans="1:9" ht="28.5" customHeight="1">
      <c r="A23" s="27"/>
      <c r="B23" s="122"/>
      <c r="C23" s="128"/>
      <c r="D23" s="122"/>
      <c r="E23" s="124"/>
      <c r="F23" s="125">
        <f t="shared" si="0"/>
        <v>0</v>
      </c>
      <c r="G23" s="129"/>
      <c r="H23" s="129"/>
      <c r="I23" s="127">
        <f t="shared" si="1"/>
        <v>0</v>
      </c>
    </row>
    <row r="24" spans="1:9" ht="28.5" customHeight="1">
      <c r="A24" s="27"/>
      <c r="B24" s="130"/>
      <c r="C24" s="131"/>
      <c r="D24" s="130"/>
      <c r="E24" s="132"/>
      <c r="F24" s="125">
        <f t="shared" si="0"/>
        <v>0</v>
      </c>
      <c r="G24" s="133"/>
      <c r="H24" s="133"/>
      <c r="I24" s="127">
        <f t="shared" si="1"/>
        <v>0</v>
      </c>
    </row>
    <row r="25" spans="1:9" ht="28.5" customHeight="1" thickBot="1">
      <c r="A25" s="26"/>
      <c r="B25" s="134"/>
      <c r="C25" s="135"/>
      <c r="D25" s="134"/>
      <c r="E25" s="136"/>
      <c r="F25" s="137">
        <f t="shared" si="0"/>
        <v>0</v>
      </c>
      <c r="G25" s="138"/>
      <c r="H25" s="138"/>
      <c r="I25" s="139">
        <f t="shared" si="1"/>
        <v>0</v>
      </c>
    </row>
    <row r="26" spans="1:9" ht="28.5" customHeight="1" thickTop="1" thickBot="1">
      <c r="A26" s="25" t="s">
        <v>36</v>
      </c>
      <c r="B26" s="140">
        <f t="shared" ref="B26:I26" si="2">SUM(B6:B25)</f>
        <v>0</v>
      </c>
      <c r="C26" s="140">
        <f t="shared" si="2"/>
        <v>0</v>
      </c>
      <c r="D26" s="140">
        <f t="shared" si="2"/>
        <v>0</v>
      </c>
      <c r="E26" s="141">
        <f t="shared" si="2"/>
        <v>0</v>
      </c>
      <c r="F26" s="142">
        <f t="shared" si="2"/>
        <v>0</v>
      </c>
      <c r="G26" s="143">
        <f t="shared" si="2"/>
        <v>0</v>
      </c>
      <c r="H26" s="140">
        <f t="shared" si="2"/>
        <v>0</v>
      </c>
      <c r="I26" s="144">
        <f t="shared" si="2"/>
        <v>0</v>
      </c>
    </row>
    <row r="27" spans="1:9" ht="28.5" customHeight="1"/>
    <row r="28" spans="1:9" ht="13.5">
      <c r="A28" s="23"/>
      <c r="B28" s="22"/>
      <c r="C28" s="22"/>
      <c r="D28" s="22"/>
      <c r="E28" s="24"/>
      <c r="F28" s="22"/>
      <c r="G28" s="22"/>
      <c r="H28" s="22"/>
      <c r="I28" s="22"/>
    </row>
    <row r="29" spans="1:9" s="22" customFormat="1" ht="13.5">
      <c r="A29" s="23"/>
      <c r="E29" s="1544"/>
      <c r="F29" s="1544"/>
      <c r="G29" s="1544"/>
    </row>
    <row r="30" spans="1:9" s="22" customFormat="1" ht="13.5">
      <c r="A30" s="23"/>
    </row>
    <row r="31" spans="1:9" s="22" customFormat="1" ht="13.5">
      <c r="A31" s="21"/>
      <c r="B31" s="20"/>
      <c r="C31" s="20"/>
      <c r="D31" s="20"/>
      <c r="E31" s="20"/>
      <c r="F31" s="20"/>
      <c r="G31" s="20"/>
      <c r="H31" s="20"/>
      <c r="I31" s="20"/>
    </row>
  </sheetData>
  <mergeCells count="10">
    <mergeCell ref="B4:C4"/>
    <mergeCell ref="D4:E4"/>
    <mergeCell ref="A1:I1"/>
    <mergeCell ref="B3:C3"/>
    <mergeCell ref="E29:G29"/>
    <mergeCell ref="G3:H3"/>
    <mergeCell ref="I3:I5"/>
    <mergeCell ref="G4:H4"/>
    <mergeCell ref="D3:E3"/>
    <mergeCell ref="F3:F5"/>
  </mergeCells>
  <phoneticPr fontId="2"/>
  <printOptions horizontalCentered="1"/>
  <pageMargins left="0.51181102362204722" right="0.19685039370078741" top="1.2598425196850394" bottom="0.74803149606299213" header="0.70866141732283472" footer="0.51181102362204722"/>
  <pageSetup paperSize="9" orientation="portrait" blackAndWhite="1" horizontalDpi="300" verticalDpi="300"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I18"/>
  <sheetViews>
    <sheetView view="pageBreakPreview" zoomScale="60" zoomScaleNormal="130" workbookViewId="0">
      <selection activeCell="I28" sqref="I28"/>
    </sheetView>
  </sheetViews>
  <sheetFormatPr defaultRowHeight="13.5"/>
  <cols>
    <col min="4" max="4" width="15.125" customWidth="1"/>
    <col min="5" max="5" width="15" customWidth="1"/>
    <col min="6" max="7" width="9" customWidth="1"/>
    <col min="8" max="8" width="15" customWidth="1"/>
    <col min="9" max="9" width="21.125" customWidth="1"/>
  </cols>
  <sheetData>
    <row r="1" spans="1:9">
      <c r="A1" s="459" t="s">
        <v>546</v>
      </c>
    </row>
    <row r="2" spans="1:9" ht="17.25">
      <c r="C2" s="470" t="s">
        <v>558</v>
      </c>
      <c r="D2" s="470"/>
      <c r="E2" s="470"/>
      <c r="F2" s="470"/>
    </row>
    <row r="5" spans="1:9">
      <c r="A5" t="s">
        <v>429</v>
      </c>
    </row>
    <row r="6" spans="1:9" ht="34.5" customHeight="1">
      <c r="A6" s="469"/>
      <c r="B6" s="1554" t="s">
        <v>423</v>
      </c>
      <c r="C6" s="1555"/>
      <c r="D6" s="1554" t="s">
        <v>428</v>
      </c>
      <c r="E6" s="1555"/>
      <c r="F6" s="1556" t="s">
        <v>427</v>
      </c>
      <c r="G6" s="1555"/>
      <c r="H6" s="468" t="s">
        <v>426</v>
      </c>
      <c r="I6" s="468" t="s">
        <v>233</v>
      </c>
    </row>
    <row r="7" spans="1:9" ht="21.75" customHeight="1">
      <c r="A7" s="468">
        <v>1</v>
      </c>
      <c r="B7" s="1557"/>
      <c r="C7" s="1558"/>
      <c r="D7" s="1557"/>
      <c r="E7" s="1558"/>
      <c r="F7" s="1557"/>
      <c r="G7" s="1558"/>
      <c r="H7" s="349"/>
      <c r="I7" s="349"/>
    </row>
    <row r="8" spans="1:9" ht="21.75" customHeight="1">
      <c r="A8" s="468">
        <v>2</v>
      </c>
      <c r="B8" s="1557"/>
      <c r="C8" s="1558"/>
      <c r="D8" s="1557"/>
      <c r="E8" s="1558"/>
      <c r="F8" s="1557"/>
      <c r="G8" s="1558"/>
      <c r="H8" s="349"/>
      <c r="I8" s="349"/>
    </row>
    <row r="9" spans="1:9" ht="21.75" customHeight="1">
      <c r="A9" s="468">
        <v>3</v>
      </c>
      <c r="B9" s="1557"/>
      <c r="C9" s="1558"/>
      <c r="D9" s="1557"/>
      <c r="E9" s="1558"/>
      <c r="F9" s="1557"/>
      <c r="G9" s="1558"/>
      <c r="H9" s="349"/>
      <c r="I9" s="349"/>
    </row>
    <row r="10" spans="1:9" ht="21.75" customHeight="1">
      <c r="A10" s="468">
        <v>4</v>
      </c>
      <c r="B10" s="1557"/>
      <c r="C10" s="1558"/>
      <c r="D10" s="1557"/>
      <c r="E10" s="1558"/>
      <c r="F10" s="1557"/>
      <c r="G10" s="1558"/>
      <c r="H10" s="349"/>
      <c r="I10" s="349"/>
    </row>
    <row r="11" spans="1:9">
      <c r="A11" t="s">
        <v>425</v>
      </c>
    </row>
    <row r="13" spans="1:9">
      <c r="A13" t="s">
        <v>424</v>
      </c>
    </row>
    <row r="14" spans="1:9" ht="35.25" customHeight="1">
      <c r="A14" s="469"/>
      <c r="B14" s="1554" t="s">
        <v>423</v>
      </c>
      <c r="C14" s="1555"/>
      <c r="D14" s="468" t="s">
        <v>422</v>
      </c>
      <c r="E14" s="468" t="s">
        <v>421</v>
      </c>
      <c r="F14" s="1559" t="s">
        <v>420</v>
      </c>
      <c r="G14" s="1559"/>
      <c r="H14" s="468" t="s">
        <v>419</v>
      </c>
      <c r="I14" s="468" t="s">
        <v>233</v>
      </c>
    </row>
    <row r="15" spans="1:9" ht="21.75" customHeight="1">
      <c r="A15" s="468">
        <v>1</v>
      </c>
      <c r="B15" s="1557"/>
      <c r="C15" s="1558"/>
      <c r="D15" s="349"/>
      <c r="E15" s="349"/>
      <c r="F15" s="1195"/>
      <c r="G15" s="1195"/>
      <c r="H15" s="349"/>
      <c r="I15" s="349"/>
    </row>
    <row r="16" spans="1:9" ht="21.75" customHeight="1">
      <c r="A16" s="468">
        <v>2</v>
      </c>
      <c r="B16" s="1557"/>
      <c r="C16" s="1558"/>
      <c r="D16" s="349"/>
      <c r="E16" s="349"/>
      <c r="F16" s="1195"/>
      <c r="G16" s="1195"/>
      <c r="H16" s="349"/>
      <c r="I16" s="349"/>
    </row>
    <row r="17" spans="1:9" ht="21.75" customHeight="1">
      <c r="A17" s="468">
        <v>3</v>
      </c>
      <c r="B17" s="1557"/>
      <c r="C17" s="1558"/>
      <c r="D17" s="349"/>
      <c r="E17" s="349"/>
      <c r="F17" s="1195"/>
      <c r="G17" s="1195"/>
      <c r="H17" s="349"/>
      <c r="I17" s="349"/>
    </row>
    <row r="18" spans="1:9" ht="21.75" customHeight="1">
      <c r="A18" s="468">
        <v>4</v>
      </c>
      <c r="B18" s="1557"/>
      <c r="C18" s="1558"/>
      <c r="D18" s="349"/>
      <c r="E18" s="349"/>
      <c r="F18" s="1195"/>
      <c r="G18" s="1195"/>
      <c r="H18" s="349"/>
      <c r="I18" s="349"/>
    </row>
  </sheetData>
  <mergeCells count="25">
    <mergeCell ref="F18:G18"/>
    <mergeCell ref="F9:G9"/>
    <mergeCell ref="F10:G10"/>
    <mergeCell ref="F14:G14"/>
    <mergeCell ref="F15:G15"/>
    <mergeCell ref="F16:G16"/>
    <mergeCell ref="F17:G17"/>
    <mergeCell ref="B15:C15"/>
    <mergeCell ref="B16:C16"/>
    <mergeCell ref="B17:C17"/>
    <mergeCell ref="B18:C18"/>
    <mergeCell ref="D7:E7"/>
    <mergeCell ref="D8:E8"/>
    <mergeCell ref="D9:E9"/>
    <mergeCell ref="D10:E10"/>
    <mergeCell ref="B6:C6"/>
    <mergeCell ref="D6:E6"/>
    <mergeCell ref="F6:G6"/>
    <mergeCell ref="B14:C14"/>
    <mergeCell ref="B7:C7"/>
    <mergeCell ref="B8:C8"/>
    <mergeCell ref="B9:C9"/>
    <mergeCell ref="B10:C10"/>
    <mergeCell ref="F7:G7"/>
    <mergeCell ref="F8:G8"/>
  </mergeCells>
  <phoneticPr fontId="2"/>
  <pageMargins left="0.7" right="0.7" top="0.75" bottom="0.75" header="0.3" footer="0.3"/>
  <pageSetup paperSize="9" scale="80" orientation="portrait"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sheetPr>
  <dimension ref="B1:AH42"/>
  <sheetViews>
    <sheetView view="pageBreakPreview" zoomScaleNormal="55" zoomScaleSheetLayoutView="100" zoomScalePageLayoutView="85" workbookViewId="0">
      <selection activeCell="B19" sqref="B19"/>
    </sheetView>
  </sheetViews>
  <sheetFormatPr defaultColWidth="3.625" defaultRowHeight="15" customHeight="1"/>
  <cols>
    <col min="1" max="11" width="3.625" style="595"/>
    <col min="12" max="12" width="3.625" style="595" customWidth="1"/>
    <col min="13" max="24" width="3.625" style="595"/>
    <col min="25" max="25" width="3.625" style="595" customWidth="1"/>
    <col min="26" max="26" width="4.5" style="595" hidden="1" customWidth="1"/>
    <col min="27" max="28" width="3.625" style="595"/>
    <col min="29" max="30" width="3.625" style="595" customWidth="1"/>
    <col min="31" max="16384" width="3.625" style="595"/>
  </cols>
  <sheetData>
    <row r="1" spans="2:34" ht="15" customHeight="1">
      <c r="B1" s="594" t="s">
        <v>585</v>
      </c>
      <c r="C1" s="594"/>
      <c r="F1" s="1560" t="s">
        <v>563</v>
      </c>
      <c r="G1" s="1560"/>
      <c r="H1" s="1560"/>
      <c r="I1" s="1560"/>
      <c r="J1" s="1560"/>
      <c r="K1" s="1560"/>
      <c r="L1" s="1560"/>
      <c r="M1" s="1560"/>
      <c r="N1" s="1560"/>
      <c r="O1" s="1560"/>
      <c r="P1" s="1560"/>
      <c r="Q1" s="1560"/>
      <c r="R1" s="1560"/>
      <c r="S1" s="1560"/>
      <c r="Y1" s="596"/>
    </row>
    <row r="2" spans="2:34" ht="15" customHeight="1">
      <c r="B2" s="594"/>
      <c r="C2" s="594"/>
      <c r="F2" s="1560"/>
      <c r="G2" s="1560"/>
      <c r="H2" s="1560"/>
      <c r="I2" s="1560"/>
      <c r="J2" s="1560"/>
      <c r="K2" s="1560"/>
      <c r="L2" s="1560"/>
      <c r="M2" s="1560"/>
      <c r="N2" s="1560"/>
      <c r="O2" s="1560"/>
      <c r="P2" s="1560"/>
      <c r="Q2" s="1560"/>
      <c r="R2" s="1560"/>
      <c r="S2" s="1560"/>
      <c r="Y2" s="596"/>
    </row>
    <row r="3" spans="2:34" ht="15" customHeight="1">
      <c r="B3" s="597"/>
      <c r="C3" s="597"/>
      <c r="D3" s="597"/>
      <c r="E3" s="597"/>
      <c r="F3" s="597"/>
      <c r="G3" s="597"/>
      <c r="H3" s="597"/>
      <c r="I3" s="597"/>
      <c r="J3" s="597"/>
      <c r="K3" s="597"/>
      <c r="L3" s="597"/>
      <c r="M3" s="597"/>
      <c r="N3" s="597"/>
      <c r="O3" s="597"/>
      <c r="P3" s="597"/>
      <c r="Q3" s="597"/>
      <c r="R3" s="597"/>
      <c r="S3" s="597"/>
      <c r="T3" s="597"/>
      <c r="U3" s="597"/>
      <c r="V3" s="597"/>
      <c r="W3" s="597"/>
      <c r="X3" s="597"/>
    </row>
    <row r="4" spans="2:34" s="598" customFormat="1" ht="15" customHeight="1">
      <c r="B4" s="1149" t="s">
        <v>564</v>
      </c>
      <c r="C4" s="1150"/>
      <c r="D4" s="1150"/>
      <c r="E4" s="1150"/>
      <c r="F4" s="1151"/>
      <c r="G4" s="1561"/>
      <c r="H4" s="1132"/>
      <c r="I4" s="1132"/>
      <c r="J4" s="1132"/>
      <c r="K4" s="1132"/>
      <c r="L4" s="1132"/>
      <c r="M4" s="1132"/>
      <c r="N4" s="1132"/>
      <c r="O4" s="1132"/>
      <c r="P4" s="1132"/>
      <c r="Q4" s="1132"/>
      <c r="R4" s="1132"/>
      <c r="S4" s="1132"/>
      <c r="T4" s="1132"/>
      <c r="U4" s="1132"/>
      <c r="V4" s="1132"/>
      <c r="W4" s="1132"/>
      <c r="X4" s="1562"/>
    </row>
    <row r="5" spans="2:34" s="598" customFormat="1" ht="15" customHeight="1">
      <c r="B5" s="1155"/>
      <c r="C5" s="1156"/>
      <c r="D5" s="1156"/>
      <c r="E5" s="1156"/>
      <c r="F5" s="1157"/>
      <c r="G5" s="1563"/>
      <c r="H5" s="1134"/>
      <c r="I5" s="1134"/>
      <c r="J5" s="1134"/>
      <c r="K5" s="1134"/>
      <c r="L5" s="1134"/>
      <c r="M5" s="1134"/>
      <c r="N5" s="1134"/>
      <c r="O5" s="1134"/>
      <c r="P5" s="1134"/>
      <c r="Q5" s="1134"/>
      <c r="R5" s="1134"/>
      <c r="S5" s="1134"/>
      <c r="T5" s="1134"/>
      <c r="U5" s="1134"/>
      <c r="V5" s="1134"/>
      <c r="W5" s="1134"/>
      <c r="X5" s="1564"/>
    </row>
    <row r="6" spans="2:34" s="598" customFormat="1" ht="15" customHeight="1">
      <c r="B6" s="1149" t="s">
        <v>258</v>
      </c>
      <c r="C6" s="1150"/>
      <c r="D6" s="1150"/>
      <c r="E6" s="1150"/>
      <c r="F6" s="1151"/>
      <c r="G6" s="1561"/>
      <c r="H6" s="1132"/>
      <c r="I6" s="1132"/>
      <c r="J6" s="1132"/>
      <c r="K6" s="1132"/>
      <c r="L6" s="1132"/>
      <c r="M6" s="1132"/>
      <c r="N6" s="1132"/>
      <c r="O6" s="1132"/>
      <c r="P6" s="1132"/>
      <c r="Q6" s="1132"/>
      <c r="R6" s="1132"/>
      <c r="S6" s="1132"/>
      <c r="T6" s="1132"/>
      <c r="U6" s="1132"/>
      <c r="V6" s="1132"/>
      <c r="W6" s="1132"/>
      <c r="X6" s="1562"/>
    </row>
    <row r="7" spans="2:34" s="598" customFormat="1" ht="15" customHeight="1">
      <c r="B7" s="1155"/>
      <c r="C7" s="1156"/>
      <c r="D7" s="1156"/>
      <c r="E7" s="1156"/>
      <c r="F7" s="1157"/>
      <c r="G7" s="1563"/>
      <c r="H7" s="1134"/>
      <c r="I7" s="1134"/>
      <c r="J7" s="1134"/>
      <c r="K7" s="1134"/>
      <c r="L7" s="1134"/>
      <c r="M7" s="1134"/>
      <c r="N7" s="1134"/>
      <c r="O7" s="1134"/>
      <c r="P7" s="1134"/>
      <c r="Q7" s="1134"/>
      <c r="R7" s="1134"/>
      <c r="S7" s="1134"/>
      <c r="T7" s="1134"/>
      <c r="U7" s="1134"/>
      <c r="V7" s="1134"/>
      <c r="W7" s="1134"/>
      <c r="X7" s="1564"/>
    </row>
    <row r="8" spans="2:34" s="598" customFormat="1" ht="22.5" customHeight="1">
      <c r="B8" s="1149" t="s">
        <v>426</v>
      </c>
      <c r="C8" s="1150"/>
      <c r="D8" s="1150"/>
      <c r="E8" s="1150"/>
      <c r="F8" s="1151"/>
      <c r="G8" s="1145" t="s">
        <v>131</v>
      </c>
      <c r="H8" s="1146"/>
      <c r="I8" s="1146" t="s">
        <v>132</v>
      </c>
      <c r="J8" s="1147"/>
      <c r="K8" s="1137" t="s">
        <v>133</v>
      </c>
      <c r="L8" s="1137"/>
      <c r="M8" s="1148" t="s">
        <v>134</v>
      </c>
      <c r="N8" s="1146"/>
      <c r="O8" s="1137" t="s">
        <v>138</v>
      </c>
      <c r="P8" s="1137"/>
      <c r="Q8" s="1137" t="s">
        <v>139</v>
      </c>
      <c r="R8" s="1137"/>
      <c r="S8" s="1565"/>
      <c r="T8" s="1566"/>
      <c r="U8" s="1567"/>
      <c r="V8" s="1102"/>
      <c r="W8" s="1567"/>
      <c r="X8" s="1102"/>
      <c r="Y8" s="98"/>
      <c r="Z8" s="98"/>
      <c r="AA8" s="98"/>
      <c r="AB8" s="98"/>
      <c r="AC8" s="98"/>
      <c r="AD8" s="98"/>
      <c r="AE8" s="599"/>
      <c r="AF8" s="599"/>
      <c r="AG8" s="599"/>
      <c r="AH8" s="599"/>
    </row>
    <row r="9" spans="2:34" s="598" customFormat="1" ht="22.5" customHeight="1">
      <c r="B9" s="1155"/>
      <c r="C9" s="1156"/>
      <c r="D9" s="1156"/>
      <c r="E9" s="1156"/>
      <c r="F9" s="1157"/>
      <c r="G9" s="1138">
        <v>0</v>
      </c>
      <c r="H9" s="1139"/>
      <c r="I9" s="1139"/>
      <c r="J9" s="1140"/>
      <c r="K9" s="1141">
        <f>SUM(G9:J9)</f>
        <v>0</v>
      </c>
      <c r="L9" s="1141"/>
      <c r="M9" s="1142"/>
      <c r="N9" s="1139"/>
      <c r="O9" s="1141">
        <f>SUM(M9)</f>
        <v>0</v>
      </c>
      <c r="P9" s="1141"/>
      <c r="Q9" s="1141">
        <f>SUM(K9,O9)</f>
        <v>0</v>
      </c>
      <c r="R9" s="1141"/>
      <c r="S9" s="1568"/>
      <c r="T9" s="1569"/>
      <c r="U9" s="1570"/>
      <c r="V9" s="1571"/>
      <c r="W9" s="1570"/>
      <c r="X9" s="1571"/>
      <c r="Y9" s="100"/>
      <c r="Z9" s="100"/>
      <c r="AA9" s="100"/>
      <c r="AB9" s="100"/>
      <c r="AC9" s="100"/>
      <c r="AD9" s="100"/>
      <c r="AE9" s="599"/>
      <c r="AF9" s="599"/>
      <c r="AG9" s="599"/>
      <c r="AH9" s="599"/>
    </row>
    <row r="10" spans="2:34" ht="15" customHeight="1">
      <c r="B10" s="597"/>
      <c r="C10" s="597"/>
      <c r="D10" s="597"/>
      <c r="E10" s="597"/>
      <c r="F10" s="597"/>
      <c r="G10" s="597"/>
      <c r="H10" s="597"/>
      <c r="I10" s="597"/>
      <c r="J10" s="597"/>
      <c r="K10" s="597"/>
      <c r="L10" s="597"/>
      <c r="M10" s="597"/>
      <c r="N10" s="597"/>
      <c r="O10" s="597"/>
      <c r="P10" s="597"/>
      <c r="Q10" s="597"/>
      <c r="R10" s="597"/>
      <c r="S10" s="600"/>
      <c r="T10" s="600"/>
      <c r="U10" s="597"/>
      <c r="V10" s="597"/>
      <c r="W10" s="597"/>
      <c r="X10" s="597"/>
    </row>
    <row r="11" spans="2:34" ht="15" customHeight="1">
      <c r="B11" s="597" t="s">
        <v>565</v>
      </c>
      <c r="C11" s="597"/>
      <c r="D11" s="597"/>
      <c r="E11" s="597"/>
      <c r="F11" s="597"/>
      <c r="G11" s="597"/>
      <c r="H11" s="597"/>
      <c r="I11" s="597"/>
      <c r="J11" s="597"/>
      <c r="K11" s="597"/>
      <c r="L11" s="597"/>
      <c r="M11" s="597"/>
      <c r="N11" s="597"/>
      <c r="O11" s="597"/>
      <c r="P11" s="597"/>
      <c r="Q11" s="597"/>
      <c r="R11" s="597"/>
      <c r="S11" s="600"/>
      <c r="T11" s="600"/>
      <c r="U11" s="597"/>
      <c r="V11" s="597"/>
      <c r="W11" s="597"/>
      <c r="X11" s="597"/>
    </row>
    <row r="12" spans="2:34" ht="30.75" customHeight="1">
      <c r="B12" s="1572" t="s">
        <v>566</v>
      </c>
      <c r="C12" s="1573"/>
      <c r="D12" s="1573"/>
      <c r="E12" s="1573"/>
      <c r="F12" s="1573"/>
      <c r="G12" s="1574"/>
      <c r="H12" s="1575"/>
      <c r="I12" s="1575"/>
      <c r="J12" s="1575"/>
      <c r="K12" s="1576" t="s">
        <v>567</v>
      </c>
      <c r="L12" s="1577"/>
      <c r="M12" s="601"/>
      <c r="N12" s="602"/>
      <c r="O12" s="602"/>
      <c r="P12" s="602"/>
      <c r="Q12" s="602"/>
      <c r="R12" s="603"/>
      <c r="S12" s="603"/>
      <c r="T12" s="603"/>
      <c r="U12" s="603"/>
      <c r="V12" s="603"/>
      <c r="W12" s="603"/>
      <c r="X12" s="603"/>
    </row>
    <row r="13" spans="2:34" ht="30.75" customHeight="1">
      <c r="B13" s="1578" t="s">
        <v>568</v>
      </c>
      <c r="C13" s="1579"/>
      <c r="D13" s="1579"/>
      <c r="E13" s="1579"/>
      <c r="F13" s="1579"/>
      <c r="G13" s="1580">
        <v>28600</v>
      </c>
      <c r="H13" s="1579"/>
      <c r="I13" s="1579"/>
      <c r="J13" s="1579"/>
      <c r="K13" s="604" t="s">
        <v>569</v>
      </c>
      <c r="L13" s="605" t="s">
        <v>570</v>
      </c>
      <c r="M13" s="1581">
        <f>Q9</f>
        <v>0</v>
      </c>
      <c r="N13" s="1581"/>
      <c r="O13" s="1581"/>
      <c r="P13" s="1581"/>
      <c r="Q13" s="1581"/>
      <c r="R13" s="604" t="s">
        <v>571</v>
      </c>
      <c r="S13" s="1582">
        <f>G13*M13</f>
        <v>0</v>
      </c>
      <c r="T13" s="1582"/>
      <c r="U13" s="1582"/>
      <c r="V13" s="1582"/>
      <c r="W13" s="605" t="s">
        <v>569</v>
      </c>
      <c r="X13" s="606"/>
    </row>
    <row r="14" spans="2:34" ht="30.75" customHeight="1">
      <c r="B14" s="1583" t="s">
        <v>572</v>
      </c>
      <c r="C14" s="1584"/>
      <c r="D14" s="1584"/>
      <c r="E14" s="1584"/>
      <c r="F14" s="1585"/>
      <c r="G14" s="1580" t="str">
        <f>IF(G12&gt;S13,"開所後賃借料補助の対象となります","賃借料額が賃借料加算額に満たないため、開所後賃借料補助の対象となりません。")</f>
        <v>賃借料額が賃借料加算額に満たないため、開所後賃借料補助の対象となりません。</v>
      </c>
      <c r="H14" s="1586"/>
      <c r="I14" s="1586"/>
      <c r="J14" s="1586"/>
      <c r="K14" s="1586"/>
      <c r="L14" s="1586"/>
      <c r="M14" s="1586"/>
      <c r="N14" s="1586"/>
      <c r="O14" s="1586"/>
      <c r="P14" s="1586"/>
      <c r="Q14" s="1586"/>
      <c r="R14" s="1586"/>
      <c r="S14" s="1586"/>
      <c r="T14" s="1586"/>
      <c r="U14" s="1586"/>
      <c r="V14" s="1586"/>
      <c r="W14" s="1586"/>
      <c r="X14" s="1587"/>
    </row>
    <row r="15" spans="2:34" ht="30.75" customHeight="1">
      <c r="B15" s="1578" t="s">
        <v>573</v>
      </c>
      <c r="C15" s="1579"/>
      <c r="D15" s="1579"/>
      <c r="E15" s="1579"/>
      <c r="F15" s="1579"/>
      <c r="G15" s="1588">
        <v>800000</v>
      </c>
      <c r="H15" s="1582"/>
      <c r="I15" s="1582"/>
      <c r="J15" s="1582"/>
      <c r="K15" s="605" t="s">
        <v>378</v>
      </c>
      <c r="L15" s="605" t="s">
        <v>301</v>
      </c>
      <c r="M15" s="1582">
        <f>S13</f>
        <v>0</v>
      </c>
      <c r="N15" s="1579"/>
      <c r="O15" s="1579"/>
      <c r="P15" s="1579"/>
      <c r="Q15" s="605" t="s">
        <v>378</v>
      </c>
      <c r="R15" s="605" t="s">
        <v>571</v>
      </c>
      <c r="S15" s="1582">
        <f>G15-M15</f>
        <v>800000</v>
      </c>
      <c r="T15" s="1579"/>
      <c r="U15" s="1579"/>
      <c r="V15" s="1579"/>
      <c r="W15" s="605" t="s">
        <v>569</v>
      </c>
      <c r="X15" s="606"/>
    </row>
    <row r="16" spans="2:34" ht="15" customHeight="1">
      <c r="B16" s="1589"/>
      <c r="C16" s="1589"/>
      <c r="D16" s="1589"/>
      <c r="E16" s="1589"/>
      <c r="F16" s="1589"/>
      <c r="G16" s="597"/>
      <c r="H16" s="597"/>
      <c r="I16" s="597"/>
      <c r="J16" s="597"/>
      <c r="K16" s="597"/>
      <c r="L16" s="597"/>
      <c r="M16" s="597"/>
      <c r="N16" s="597"/>
      <c r="O16" s="597"/>
      <c r="P16" s="597"/>
      <c r="Q16" s="597"/>
      <c r="R16" s="597"/>
      <c r="S16" s="600"/>
      <c r="T16" s="600"/>
      <c r="U16" s="597"/>
      <c r="V16" s="597"/>
      <c r="W16" s="597"/>
      <c r="X16" s="597"/>
    </row>
    <row r="18" spans="2:25" ht="15" customHeight="1">
      <c r="B18" s="594" t="s">
        <v>585</v>
      </c>
      <c r="C18" s="594"/>
      <c r="F18" s="1560" t="s">
        <v>574</v>
      </c>
      <c r="G18" s="1560"/>
      <c r="H18" s="1560"/>
      <c r="I18" s="1560"/>
      <c r="J18" s="1560"/>
      <c r="K18" s="1560"/>
      <c r="L18" s="1560"/>
      <c r="M18" s="1560"/>
      <c r="N18" s="1560"/>
      <c r="O18" s="1560"/>
      <c r="P18" s="1560"/>
      <c r="Q18" s="1560"/>
      <c r="R18" s="1560"/>
      <c r="S18" s="1560"/>
      <c r="Y18" s="596"/>
    </row>
    <row r="19" spans="2:25" ht="15" customHeight="1">
      <c r="B19" s="594"/>
      <c r="C19" s="594"/>
      <c r="F19" s="1560"/>
      <c r="G19" s="1560"/>
      <c r="H19" s="1560"/>
      <c r="I19" s="1560"/>
      <c r="J19" s="1560"/>
      <c r="K19" s="1560"/>
      <c r="L19" s="1560"/>
      <c r="M19" s="1560"/>
      <c r="N19" s="1560"/>
      <c r="O19" s="1560"/>
      <c r="P19" s="1560"/>
      <c r="Q19" s="1560"/>
      <c r="R19" s="1560"/>
      <c r="S19" s="1560"/>
      <c r="Y19" s="596"/>
    </row>
    <row r="21" spans="2:25" ht="15" customHeight="1">
      <c r="B21" s="1489" t="s">
        <v>575</v>
      </c>
      <c r="C21" s="1489"/>
      <c r="D21" s="1489"/>
      <c r="E21" s="1489"/>
      <c r="F21" s="1489"/>
      <c r="G21" s="1489"/>
      <c r="H21" s="1489"/>
      <c r="I21" s="1489"/>
      <c r="J21" s="1489"/>
      <c r="K21" s="1489"/>
      <c r="L21" s="1489"/>
      <c r="M21" s="1489"/>
      <c r="N21" s="1489"/>
      <c r="O21" s="1489"/>
      <c r="P21" s="1489"/>
      <c r="Q21" s="1489"/>
      <c r="R21" s="1489"/>
      <c r="S21" s="1489"/>
      <c r="T21" s="1489"/>
      <c r="U21" s="1489"/>
      <c r="V21" s="1489"/>
      <c r="W21" s="1489"/>
      <c r="X21" s="1489"/>
    </row>
    <row r="22" spans="2:25" ht="15" customHeight="1">
      <c r="B22" s="1489"/>
      <c r="C22" s="1489"/>
      <c r="D22" s="1489"/>
      <c r="E22" s="1489"/>
      <c r="F22" s="1489"/>
      <c r="G22" s="1489"/>
      <c r="H22" s="1489"/>
      <c r="I22" s="1489"/>
      <c r="J22" s="1489"/>
      <c r="K22" s="1489"/>
      <c r="L22" s="1489"/>
      <c r="M22" s="1489"/>
      <c r="N22" s="1489"/>
      <c r="O22" s="1489"/>
      <c r="P22" s="1489"/>
      <c r="Q22" s="1489"/>
      <c r="R22" s="1489"/>
      <c r="S22" s="1489"/>
      <c r="T22" s="1489"/>
      <c r="U22" s="1489"/>
      <c r="V22" s="1489"/>
      <c r="W22" s="1489"/>
      <c r="X22" s="1489"/>
    </row>
    <row r="24" spans="2:25" ht="15" customHeight="1">
      <c r="K24" s="1595" t="str">
        <f>'[1]資料3　保育所'!O3</f>
        <v>令和</v>
      </c>
      <c r="L24" s="1595"/>
      <c r="M24" s="593"/>
      <c r="N24" s="607" t="str">
        <f>'[1]資料3　保育所'!R3</f>
        <v>年</v>
      </c>
      <c r="O24" s="593"/>
      <c r="P24" s="607" t="str">
        <f>'[1]資料3　保育所'!T3</f>
        <v>月</v>
      </c>
      <c r="Q24" s="593"/>
      <c r="R24" s="592" t="str">
        <f>'[1]資料3　保育所'!V3</f>
        <v>日</v>
      </c>
      <c r="S24" s="592"/>
      <c r="T24" s="592"/>
      <c r="U24"/>
      <c r="V24"/>
      <c r="W24"/>
      <c r="X24"/>
    </row>
    <row r="25" spans="2:25" ht="15" customHeight="1">
      <c r="K25" s="246"/>
      <c r="L25" s="246"/>
      <c r="M25" s="246"/>
      <c r="N25" s="246"/>
      <c r="O25" s="246"/>
      <c r="P25" s="246"/>
      <c r="Q25" s="246"/>
      <c r="R25"/>
      <c r="S25"/>
      <c r="T25"/>
      <c r="U25"/>
      <c r="V25"/>
      <c r="W25"/>
      <c r="X25"/>
    </row>
    <row r="26" spans="2:25" ht="15" customHeight="1">
      <c r="K26" s="1493" t="s">
        <v>78</v>
      </c>
      <c r="L26" s="1493"/>
      <c r="M26" s="1493"/>
      <c r="N26" s="1493"/>
      <c r="O26" s="1495"/>
      <c r="P26" s="1495"/>
      <c r="Q26" s="1495"/>
      <c r="R26" s="1495"/>
      <c r="S26" s="1495"/>
      <c r="T26" s="1495"/>
      <c r="U26" s="1495"/>
      <c r="V26" s="1495"/>
      <c r="W26" s="1495"/>
      <c r="X26" s="73"/>
    </row>
    <row r="27" spans="2:25" ht="15" customHeight="1">
      <c r="K27" s="1494"/>
      <c r="L27" s="1494"/>
      <c r="M27" s="1494"/>
      <c r="N27" s="1494"/>
      <c r="O27" s="1496"/>
      <c r="P27" s="1496"/>
      <c r="Q27" s="1496"/>
      <c r="R27" s="1496"/>
      <c r="S27" s="1496"/>
      <c r="T27" s="1496"/>
      <c r="U27" s="1496"/>
      <c r="V27" s="1496"/>
      <c r="W27" s="1496"/>
      <c r="X27" s="73"/>
    </row>
    <row r="28" spans="2:25" ht="15" customHeight="1">
      <c r="K28" s="1494" t="s">
        <v>79</v>
      </c>
      <c r="L28" s="1494"/>
      <c r="M28" s="1494"/>
      <c r="N28" s="1494"/>
      <c r="O28" s="1496"/>
      <c r="P28" s="1496"/>
      <c r="Q28" s="1496"/>
      <c r="R28" s="1496"/>
      <c r="S28" s="1496"/>
      <c r="T28" s="1496"/>
      <c r="U28" s="1496"/>
      <c r="V28" s="1496"/>
      <c r="W28" s="1496"/>
      <c r="X28" s="73"/>
    </row>
    <row r="29" spans="2:25" ht="15" customHeight="1">
      <c r="K29" s="1494"/>
      <c r="L29" s="1494"/>
      <c r="M29" s="1494"/>
      <c r="N29" s="1494"/>
      <c r="O29" s="1496"/>
      <c r="P29" s="1496"/>
      <c r="Q29" s="1496"/>
      <c r="R29" s="1496"/>
      <c r="S29" s="1496"/>
      <c r="T29" s="1496"/>
      <c r="U29" s="1496"/>
      <c r="V29" s="1496"/>
      <c r="W29" s="1496"/>
      <c r="X29" s="73"/>
    </row>
    <row r="30" spans="2:25" ht="15" customHeight="1">
      <c r="K30" s="1494" t="s">
        <v>216</v>
      </c>
      <c r="L30" s="1494"/>
      <c r="M30" s="1494"/>
      <c r="N30" s="1494"/>
      <c r="O30" s="1496"/>
      <c r="P30" s="1496"/>
      <c r="Q30" s="1496"/>
      <c r="R30" s="1496"/>
      <c r="S30" s="1496"/>
      <c r="T30" s="1496"/>
      <c r="U30" s="1496"/>
      <c r="V30" s="1496"/>
      <c r="W30" s="1496"/>
      <c r="X30" s="73"/>
    </row>
    <row r="31" spans="2:25" ht="15" customHeight="1">
      <c r="K31" s="1494"/>
      <c r="L31" s="1494"/>
      <c r="M31" s="1494"/>
      <c r="N31" s="1494"/>
      <c r="O31" s="1496"/>
      <c r="P31" s="1496"/>
      <c r="Q31" s="1496"/>
      <c r="R31" s="1496"/>
      <c r="S31" s="1496"/>
      <c r="T31" s="1496"/>
      <c r="U31" s="1496"/>
      <c r="V31" s="1496"/>
      <c r="W31" s="1496"/>
      <c r="X31" s="73"/>
    </row>
    <row r="34" spans="2:24" ht="30" customHeight="1" thickBot="1">
      <c r="B34" s="1596" t="s">
        <v>576</v>
      </c>
      <c r="C34" s="1596"/>
      <c r="D34" s="1596"/>
      <c r="E34" s="1596"/>
      <c r="F34" s="1596"/>
      <c r="G34" s="1596"/>
      <c r="H34" s="1596"/>
      <c r="I34" s="1596"/>
    </row>
    <row r="35" spans="2:24" ht="37.5" customHeight="1" thickTop="1">
      <c r="B35" s="1590" t="s">
        <v>577</v>
      </c>
      <c r="C35" s="1590"/>
      <c r="D35" s="1590"/>
      <c r="E35" s="1590"/>
      <c r="F35" s="1591"/>
      <c r="G35" s="1597"/>
      <c r="H35" s="1598"/>
      <c r="I35" s="1598"/>
      <c r="J35" s="1598"/>
      <c r="K35" s="1598"/>
      <c r="L35" s="1598"/>
      <c r="M35" s="1598"/>
      <c r="N35" s="1598"/>
      <c r="O35" s="1598"/>
      <c r="P35" s="1598"/>
      <c r="Q35" s="1598"/>
      <c r="R35" s="1598"/>
      <c r="S35" s="1598"/>
      <c r="T35" s="1598"/>
      <c r="U35" s="1598"/>
      <c r="V35" s="1598"/>
      <c r="W35" s="1598"/>
      <c r="X35" s="1599"/>
    </row>
    <row r="36" spans="2:24" ht="37.5" customHeight="1">
      <c r="B36" s="1590" t="s">
        <v>578</v>
      </c>
      <c r="C36" s="1590"/>
      <c r="D36" s="1590"/>
      <c r="E36" s="1590"/>
      <c r="F36" s="1591"/>
      <c r="G36" s="1592"/>
      <c r="H36" s="1593"/>
      <c r="I36" s="1593"/>
      <c r="J36" s="1593"/>
      <c r="K36" s="1593"/>
      <c r="L36" s="1593"/>
      <c r="M36" s="1593"/>
      <c r="N36" s="1593"/>
      <c r="O36" s="1593"/>
      <c r="P36" s="1593"/>
      <c r="Q36" s="1593"/>
      <c r="R36" s="1593"/>
      <c r="S36" s="1593"/>
      <c r="T36" s="1593"/>
      <c r="U36" s="1593"/>
      <c r="V36" s="1593"/>
      <c r="W36" s="1593"/>
      <c r="X36" s="1594"/>
    </row>
    <row r="37" spans="2:24" ht="22.5" customHeight="1">
      <c r="B37" s="1600" t="s">
        <v>579</v>
      </c>
      <c r="C37" s="1601"/>
      <c r="D37" s="1601"/>
      <c r="E37" s="1601"/>
      <c r="F37" s="1601"/>
      <c r="G37" s="1606" t="s">
        <v>208</v>
      </c>
      <c r="H37" s="1608" t="s">
        <v>580</v>
      </c>
      <c r="I37" s="1609"/>
      <c r="J37" s="1609"/>
      <c r="K37" s="1609"/>
      <c r="L37" s="1609"/>
      <c r="M37" s="1609"/>
      <c r="N37" s="1609"/>
      <c r="O37" s="1609"/>
      <c r="P37" s="1609"/>
      <c r="Q37" s="1609"/>
      <c r="R37" s="1609"/>
      <c r="S37" s="1609"/>
      <c r="T37" s="1609"/>
      <c r="U37" s="1609"/>
      <c r="V37" s="1609"/>
      <c r="W37" s="1609"/>
      <c r="X37" s="1610"/>
    </row>
    <row r="38" spans="2:24" ht="22.5" customHeight="1">
      <c r="B38" s="1602"/>
      <c r="C38" s="1603"/>
      <c r="D38" s="1603"/>
      <c r="E38" s="1603"/>
      <c r="F38" s="1603"/>
      <c r="G38" s="1607"/>
      <c r="H38" s="608"/>
      <c r="I38" s="1611" t="s">
        <v>581</v>
      </c>
      <c r="J38" s="1611"/>
      <c r="K38" s="1611"/>
      <c r="L38" s="1611"/>
      <c r="M38" s="1134"/>
      <c r="N38" s="1134"/>
      <c r="O38" s="1134"/>
      <c r="P38" s="1134"/>
      <c r="Q38" s="1134"/>
      <c r="R38" s="1134"/>
      <c r="S38" s="1134"/>
      <c r="T38" s="1134"/>
      <c r="U38" s="1134"/>
      <c r="V38" s="1612"/>
      <c r="W38" s="1612"/>
      <c r="X38" s="1613"/>
    </row>
    <row r="39" spans="2:24" ht="37.5" customHeight="1">
      <c r="B39" s="1602"/>
      <c r="C39" s="1603"/>
      <c r="D39" s="1603"/>
      <c r="E39" s="1603"/>
      <c r="F39" s="1603"/>
      <c r="G39" s="609" t="s">
        <v>208</v>
      </c>
      <c r="H39" s="1614" t="s">
        <v>582</v>
      </c>
      <c r="I39" s="1615"/>
      <c r="J39" s="1615"/>
      <c r="K39" s="1615"/>
      <c r="L39" s="1615"/>
      <c r="M39" s="1615"/>
      <c r="N39" s="1615"/>
      <c r="O39" s="1615"/>
      <c r="P39" s="1615"/>
      <c r="Q39" s="1615"/>
      <c r="R39" s="1615"/>
      <c r="S39" s="1615"/>
      <c r="T39" s="1615"/>
      <c r="U39" s="1615"/>
      <c r="V39" s="1615"/>
      <c r="W39" s="1615"/>
      <c r="X39" s="1616"/>
    </row>
    <row r="40" spans="2:24" ht="45" customHeight="1">
      <c r="B40" s="1602"/>
      <c r="C40" s="1603"/>
      <c r="D40" s="1603"/>
      <c r="E40" s="1603"/>
      <c r="F40" s="1603"/>
      <c r="G40" s="610" t="s">
        <v>208</v>
      </c>
      <c r="H40" s="1617" t="s">
        <v>583</v>
      </c>
      <c r="I40" s="1618"/>
      <c r="J40" s="1618"/>
      <c r="K40" s="1618"/>
      <c r="L40" s="1618"/>
      <c r="M40" s="1618"/>
      <c r="N40" s="1618"/>
      <c r="O40" s="1618"/>
      <c r="P40" s="1618"/>
      <c r="Q40" s="1618"/>
      <c r="R40" s="1618"/>
      <c r="S40" s="1618"/>
      <c r="T40" s="1618"/>
      <c r="U40" s="1618"/>
      <c r="V40" s="1618"/>
      <c r="W40" s="1618"/>
      <c r="X40" s="1619"/>
    </row>
    <row r="41" spans="2:24" ht="30" customHeight="1" thickBot="1">
      <c r="B41" s="1604"/>
      <c r="C41" s="1605"/>
      <c r="D41" s="1605"/>
      <c r="E41" s="1605"/>
      <c r="F41" s="1605"/>
      <c r="G41" s="1620" t="s">
        <v>584</v>
      </c>
      <c r="H41" s="1621"/>
      <c r="I41" s="1621"/>
      <c r="J41" s="1621"/>
      <c r="K41" s="1621"/>
      <c r="L41" s="1621"/>
      <c r="M41" s="1621"/>
      <c r="N41" s="1621"/>
      <c r="O41" s="1621"/>
      <c r="P41" s="1621"/>
      <c r="Q41" s="1621"/>
      <c r="R41" s="1621"/>
      <c r="S41" s="1621"/>
      <c r="T41" s="1621"/>
      <c r="U41" s="1621"/>
      <c r="V41" s="1621"/>
      <c r="W41" s="1621"/>
      <c r="X41" s="1622"/>
    </row>
    <row r="42" spans="2:24" ht="15" customHeight="1" thickTop="1"/>
  </sheetData>
  <sheetProtection selectLockedCells="1"/>
  <dataConsolidate link="1"/>
  <mergeCells count="61">
    <mergeCell ref="B37:F41"/>
    <mergeCell ref="G37:G38"/>
    <mergeCell ref="H37:X37"/>
    <mergeCell ref="I38:L38"/>
    <mergeCell ref="M38:U38"/>
    <mergeCell ref="V38:X38"/>
    <mergeCell ref="H39:X39"/>
    <mergeCell ref="H40:X40"/>
    <mergeCell ref="G41:X41"/>
    <mergeCell ref="B36:F36"/>
    <mergeCell ref="G36:X36"/>
    <mergeCell ref="B21:X22"/>
    <mergeCell ref="K24:L24"/>
    <mergeCell ref="K26:N27"/>
    <mergeCell ref="O26:W27"/>
    <mergeCell ref="K28:N29"/>
    <mergeCell ref="O28:W29"/>
    <mergeCell ref="K30:N31"/>
    <mergeCell ref="O30:W31"/>
    <mergeCell ref="B34:I34"/>
    <mergeCell ref="B35:F35"/>
    <mergeCell ref="G35:X35"/>
    <mergeCell ref="F18:S19"/>
    <mergeCell ref="B13:F13"/>
    <mergeCell ref="G13:J13"/>
    <mergeCell ref="M13:Q13"/>
    <mergeCell ref="S13:V13"/>
    <mergeCell ref="B14:F14"/>
    <mergeCell ref="G14:X14"/>
    <mergeCell ref="B15:F15"/>
    <mergeCell ref="G15:J15"/>
    <mergeCell ref="M15:P15"/>
    <mergeCell ref="S15:V15"/>
    <mergeCell ref="B16:F16"/>
    <mergeCell ref="Q9:R9"/>
    <mergeCell ref="S9:T9"/>
    <mergeCell ref="U9:V9"/>
    <mergeCell ref="W9:X9"/>
    <mergeCell ref="B12:F12"/>
    <mergeCell ref="G12:J12"/>
    <mergeCell ref="K12:L12"/>
    <mergeCell ref="G9:H9"/>
    <mergeCell ref="I9:J9"/>
    <mergeCell ref="K9:L9"/>
    <mergeCell ref="M9:N9"/>
    <mergeCell ref="O9:P9"/>
    <mergeCell ref="B8:F9"/>
    <mergeCell ref="G8:H8"/>
    <mergeCell ref="I8:J8"/>
    <mergeCell ref="K8:L8"/>
    <mergeCell ref="M8:N8"/>
    <mergeCell ref="F1:S2"/>
    <mergeCell ref="B4:F5"/>
    <mergeCell ref="G4:X5"/>
    <mergeCell ref="B6:F7"/>
    <mergeCell ref="G6:X7"/>
    <mergeCell ref="O8:P8"/>
    <mergeCell ref="Q8:R8"/>
    <mergeCell ref="S8:T8"/>
    <mergeCell ref="U8:V8"/>
    <mergeCell ref="W8:X8"/>
  </mergeCells>
  <phoneticPr fontId="2"/>
  <conditionalFormatting sqref="O26:W31 K24 G9:J9 M9:N9 G4:X7">
    <cfRule type="containsBlanks" dxfId="9" priority="10">
      <formula>LEN(TRIM(G4))=0</formula>
    </cfRule>
  </conditionalFormatting>
  <conditionalFormatting sqref="G40">
    <cfRule type="containsBlanks" dxfId="8" priority="7">
      <formula>LEN(TRIM(G40))=0</formula>
    </cfRule>
  </conditionalFormatting>
  <conditionalFormatting sqref="G39">
    <cfRule type="containsBlanks" dxfId="7" priority="8">
      <formula>LEN(TRIM(G39))=0</formula>
    </cfRule>
  </conditionalFormatting>
  <conditionalFormatting sqref="G37">
    <cfRule type="containsBlanks" dxfId="6" priority="9">
      <formula>LEN(TRIM(G37))=0</formula>
    </cfRule>
  </conditionalFormatting>
  <conditionalFormatting sqref="N38">
    <cfRule type="containsBlanks" dxfId="5" priority="6">
      <formula>LEN(TRIM(N38))=0</formula>
    </cfRule>
  </conditionalFormatting>
  <conditionalFormatting sqref="G35">
    <cfRule type="containsBlanks" dxfId="4" priority="5">
      <formula>LEN(TRIM(G35))=0</formula>
    </cfRule>
  </conditionalFormatting>
  <conditionalFormatting sqref="G36">
    <cfRule type="containsBlanks" dxfId="3" priority="4">
      <formula>LEN(TRIM(G36))=0</formula>
    </cfRule>
  </conditionalFormatting>
  <conditionalFormatting sqref="G35">
    <cfRule type="containsBlanks" dxfId="2" priority="3">
      <formula>LEN(TRIM(G35))=0</formula>
    </cfRule>
  </conditionalFormatting>
  <conditionalFormatting sqref="M38:U38">
    <cfRule type="containsBlanks" dxfId="1" priority="2">
      <formula>LEN(TRIM(M38))=0</formula>
    </cfRule>
  </conditionalFormatting>
  <conditionalFormatting sqref="G12">
    <cfRule type="containsBlanks" dxfId="0" priority="1">
      <formula>LEN(TRIM(G12))=0</formula>
    </cfRule>
  </conditionalFormatting>
  <dataValidations count="1">
    <dataValidation type="list" allowBlank="1" showInputMessage="1" showErrorMessage="1" sqref="G37 G39:G40">
      <formula1>"○,　"</formula1>
    </dataValidation>
  </dataValidations>
  <printOptions horizontalCentered="1"/>
  <pageMargins left="0.70866141732283472" right="0.70866141732283472" top="0.74803149606299213" bottom="0.74803149606299213" header="0.31496062992125984" footer="0.31496062992125984"/>
  <pageSetup paperSize="9" scale="98" orientation="portrait" blackAndWhite="1" r:id="rId1"/>
  <rowBreaks count="1" manualBreakCount="1">
    <brk id="16" max="23" man="1"/>
  </row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53"/>
  <sheetViews>
    <sheetView view="pageBreakPreview" zoomScaleNormal="100" zoomScaleSheetLayoutView="100" workbookViewId="0">
      <selection activeCell="B5" sqref="B5"/>
    </sheetView>
  </sheetViews>
  <sheetFormatPr defaultRowHeight="13.5"/>
  <cols>
    <col min="1" max="1" width="3.75" style="1" customWidth="1"/>
    <col min="2" max="3" width="21.875" style="1" customWidth="1"/>
    <col min="4" max="7" width="3.625" style="2" customWidth="1"/>
    <col min="8" max="8" width="3.625" style="2" hidden="1" customWidth="1"/>
    <col min="9" max="9" width="34.875" style="1" customWidth="1"/>
    <col min="10" max="10" width="36.25" style="1" customWidth="1"/>
    <col min="11" max="16384" width="9" style="1"/>
  </cols>
  <sheetData>
    <row r="1" spans="1:10">
      <c r="A1" s="1" t="s">
        <v>33</v>
      </c>
    </row>
    <row r="2" spans="1:10" ht="17.25" customHeight="1"/>
    <row r="3" spans="1:10" s="14" customFormat="1" ht="15" customHeight="1">
      <c r="A3" s="621" t="s">
        <v>32</v>
      </c>
      <c r="B3" s="623" t="s">
        <v>31</v>
      </c>
      <c r="C3" s="624"/>
      <c r="D3" s="625" t="s">
        <v>11</v>
      </c>
      <c r="E3" s="626"/>
      <c r="F3" s="626"/>
      <c r="G3" s="627"/>
      <c r="H3" s="621" t="s">
        <v>10</v>
      </c>
      <c r="I3" s="628" t="s">
        <v>30</v>
      </c>
      <c r="J3" s="620" t="s">
        <v>29</v>
      </c>
    </row>
    <row r="4" spans="1:10" s="14" customFormat="1" ht="15" customHeight="1">
      <c r="A4" s="622"/>
      <c r="B4" s="19" t="s">
        <v>28</v>
      </c>
      <c r="C4" s="18" t="s">
        <v>27</v>
      </c>
      <c r="D4" s="17" t="s">
        <v>26</v>
      </c>
      <c r="E4" s="16" t="s">
        <v>25</v>
      </c>
      <c r="F4" s="16" t="s">
        <v>24</v>
      </c>
      <c r="G4" s="15" t="s">
        <v>23</v>
      </c>
      <c r="H4" s="622"/>
      <c r="I4" s="629"/>
      <c r="J4" s="620"/>
    </row>
    <row r="5" spans="1:10">
      <c r="A5" s="9">
        <v>1</v>
      </c>
      <c r="B5" s="13"/>
      <c r="C5" s="13" t="str">
        <f>IF(資料1!C31:K31="","",資料1!C31:K31)</f>
        <v/>
      </c>
      <c r="D5" s="12"/>
      <c r="E5" s="11"/>
      <c r="F5" s="11"/>
      <c r="G5" s="10"/>
      <c r="H5" s="9"/>
      <c r="I5" s="8"/>
      <c r="J5" s="7"/>
    </row>
    <row r="6" spans="1:10">
      <c r="A6" s="9">
        <v>2</v>
      </c>
      <c r="B6" s="13"/>
      <c r="C6" s="13" t="str">
        <f>IF(資料1!B6="","",資料1!B6)</f>
        <v/>
      </c>
      <c r="D6" s="12" t="str">
        <f>IF(資料1!D6="M","m",IF(資料1!D6="T","t",IF(資料1!D6="S","s",IF(資料1!D6="H","h",""))))</f>
        <v/>
      </c>
      <c r="E6" s="11" t="str">
        <f>IF(資料1!F6="","",資料1!F6)</f>
        <v/>
      </c>
      <c r="F6" s="11" t="str">
        <f>IF(資料1!H6="","",資料1!H6)</f>
        <v/>
      </c>
      <c r="G6" s="10" t="str">
        <f>IF(資料1!J6="","",資料1!J6)</f>
        <v/>
      </c>
      <c r="H6" s="9" t="str">
        <f>IF(資料1!K6="男","m",IF(資料1!K6="女","f",""))</f>
        <v/>
      </c>
      <c r="I6" s="8" t="str">
        <f>IF(資料1!L6="","",資料1!L6)</f>
        <v/>
      </c>
      <c r="J6" s="7"/>
    </row>
    <row r="7" spans="1:10">
      <c r="A7" s="9">
        <v>3</v>
      </c>
      <c r="B7" s="13" t="str">
        <f>IF(資料1!C7="","",ASC(資料1!C7))</f>
        <v/>
      </c>
      <c r="C7" s="13" t="str">
        <f>IF(資料1!B7="","",資料1!B7)</f>
        <v/>
      </c>
      <c r="D7" s="12" t="str">
        <f>IF(資料1!D7="M","m",IF(資料1!D7="T","t",IF(資料1!D7="S","s",IF(資料1!D7="H","h",""))))</f>
        <v/>
      </c>
      <c r="E7" s="11" t="str">
        <f>IF(資料1!F7="","",資料1!F7)</f>
        <v/>
      </c>
      <c r="F7" s="11" t="str">
        <f>IF(資料1!H7="","",資料1!H7)</f>
        <v/>
      </c>
      <c r="G7" s="10" t="str">
        <f>IF(資料1!J7="","",資料1!J7)</f>
        <v/>
      </c>
      <c r="H7" s="9" t="str">
        <f>IF(資料1!K7="男","m",IF(資料1!K7="女","f",""))</f>
        <v/>
      </c>
      <c r="I7" s="8" t="str">
        <f>IF(資料1!L7="","",資料1!L7)</f>
        <v/>
      </c>
      <c r="J7" s="7"/>
    </row>
    <row r="8" spans="1:10">
      <c r="A8" s="9">
        <v>4</v>
      </c>
      <c r="B8" s="13" t="str">
        <f>IF(資料1!C8="","",ASC(資料1!C8))</f>
        <v/>
      </c>
      <c r="C8" s="13" t="str">
        <f>IF(資料1!B8="","",資料1!B8)</f>
        <v/>
      </c>
      <c r="D8" s="12" t="str">
        <f>IF(資料1!D8="M","m",IF(資料1!D8="T","t",IF(資料1!D8="S","s",IF(資料1!D8="H","h",""))))</f>
        <v/>
      </c>
      <c r="E8" s="11" t="str">
        <f>IF(資料1!F8="","",資料1!F8)</f>
        <v/>
      </c>
      <c r="F8" s="11" t="str">
        <f>IF(資料1!H8="","",資料1!H8)</f>
        <v/>
      </c>
      <c r="G8" s="10" t="str">
        <f>IF(資料1!J8="","",資料1!J8)</f>
        <v/>
      </c>
      <c r="H8" s="9" t="str">
        <f>IF(資料1!K8="男","m",IF(資料1!K8="女","f",""))</f>
        <v/>
      </c>
      <c r="I8" s="8" t="str">
        <f>IF(資料1!L8="","",資料1!L8)</f>
        <v/>
      </c>
      <c r="J8" s="7"/>
    </row>
    <row r="9" spans="1:10">
      <c r="A9" s="9">
        <v>5</v>
      </c>
      <c r="B9" s="13" t="str">
        <f>IF(資料1!C9="","",ASC(資料1!C9))</f>
        <v/>
      </c>
      <c r="C9" s="13" t="str">
        <f>IF(資料1!B9="","",資料1!B9)</f>
        <v/>
      </c>
      <c r="D9" s="12" t="str">
        <f>IF(資料1!D9="M","m",IF(資料1!D9="T","t",IF(資料1!D9="S","s",IF(資料1!D9="H","h",""))))</f>
        <v/>
      </c>
      <c r="E9" s="11" t="str">
        <f>IF(資料1!F9="","",資料1!F9)</f>
        <v/>
      </c>
      <c r="F9" s="11" t="str">
        <f>IF(資料1!H9="","",資料1!H9)</f>
        <v/>
      </c>
      <c r="G9" s="10" t="str">
        <f>IF(資料1!J9="","",資料1!J9)</f>
        <v/>
      </c>
      <c r="H9" s="9" t="str">
        <f>IF(資料1!K9="男","m",IF(資料1!K9="女","f",""))</f>
        <v/>
      </c>
      <c r="I9" s="8" t="str">
        <f>IF(資料1!L9="","",資料1!L9)</f>
        <v/>
      </c>
      <c r="J9" s="7"/>
    </row>
    <row r="10" spans="1:10">
      <c r="A10" s="9">
        <v>6</v>
      </c>
      <c r="B10" s="13" t="str">
        <f>IF(資料1!C10="","",ASC(資料1!C10))</f>
        <v/>
      </c>
      <c r="C10" s="13" t="str">
        <f>IF(資料1!B10="","",資料1!B10)</f>
        <v/>
      </c>
      <c r="D10" s="12" t="str">
        <f>IF(資料1!D10="M","m",IF(資料1!D10="T","t",IF(資料1!D10="S","s",IF(資料1!D10="H","h",""))))</f>
        <v/>
      </c>
      <c r="E10" s="11" t="str">
        <f>IF(資料1!F10="","",資料1!F10)</f>
        <v/>
      </c>
      <c r="F10" s="11" t="str">
        <f>IF(資料1!H10="","",資料1!H10)</f>
        <v/>
      </c>
      <c r="G10" s="10" t="str">
        <f>IF(資料1!J10="","",資料1!J10)</f>
        <v/>
      </c>
      <c r="H10" s="9" t="str">
        <f>IF(資料1!K10="男","m",IF(資料1!K10="女","f",""))</f>
        <v/>
      </c>
      <c r="I10" s="8" t="str">
        <f>IF(資料1!L10="","",資料1!L10)</f>
        <v/>
      </c>
      <c r="J10" s="7"/>
    </row>
    <row r="11" spans="1:10">
      <c r="A11" s="9">
        <v>7</v>
      </c>
      <c r="B11" s="13" t="str">
        <f>IF(資料1!C11="","",ASC(資料1!C11))</f>
        <v/>
      </c>
      <c r="C11" s="13" t="str">
        <f>IF(資料1!B11="","",資料1!B11)</f>
        <v/>
      </c>
      <c r="D11" s="12" t="str">
        <f>IF(資料1!D11="M","m",IF(資料1!D11="T","t",IF(資料1!D11="S","s",IF(資料1!D11="H","h",""))))</f>
        <v/>
      </c>
      <c r="E11" s="11" t="str">
        <f>IF(資料1!F11="","",資料1!F11)</f>
        <v/>
      </c>
      <c r="F11" s="11" t="str">
        <f>IF(資料1!H11="","",資料1!H11)</f>
        <v/>
      </c>
      <c r="G11" s="10" t="str">
        <f>IF(資料1!J11="","",資料1!J11)</f>
        <v/>
      </c>
      <c r="H11" s="9" t="str">
        <f>IF(資料1!K11="男","m",IF(資料1!K11="女","f",""))</f>
        <v/>
      </c>
      <c r="I11" s="8" t="str">
        <f>IF(資料1!L11="","",資料1!L11)</f>
        <v/>
      </c>
      <c r="J11" s="7"/>
    </row>
    <row r="12" spans="1:10">
      <c r="A12" s="9">
        <v>8</v>
      </c>
      <c r="B12" s="13" t="str">
        <f>IF(資料1!C12="","",ASC(資料1!C12))</f>
        <v/>
      </c>
      <c r="C12" s="13" t="str">
        <f>IF(資料1!B12="","",資料1!B12)</f>
        <v/>
      </c>
      <c r="D12" s="12" t="str">
        <f>IF(資料1!D12="M","m",IF(資料1!D12="T","t",IF(資料1!D12="S","s",IF(資料1!D12="H","h",""))))</f>
        <v/>
      </c>
      <c r="E12" s="11" t="str">
        <f>IF(資料1!F12="","",資料1!F12)</f>
        <v/>
      </c>
      <c r="F12" s="11" t="str">
        <f>IF(資料1!H12="","",資料1!H12)</f>
        <v/>
      </c>
      <c r="G12" s="10" t="str">
        <f>IF(資料1!J12="","",資料1!J12)</f>
        <v/>
      </c>
      <c r="H12" s="9" t="str">
        <f>IF(資料1!K12="男","m",IF(資料1!K12="女","f",""))</f>
        <v/>
      </c>
      <c r="I12" s="8" t="str">
        <f>IF(資料1!L12="","",資料1!L12)</f>
        <v/>
      </c>
      <c r="J12" s="7"/>
    </row>
    <row r="13" spans="1:10">
      <c r="A13" s="9">
        <v>9</v>
      </c>
      <c r="B13" s="13" t="str">
        <f>IF(資料1!C13="","",ASC(資料1!C13))</f>
        <v/>
      </c>
      <c r="C13" s="13" t="str">
        <f>IF(資料1!B13="","",資料1!B13)</f>
        <v/>
      </c>
      <c r="D13" s="12" t="str">
        <f>IF(資料1!D13="M","m",IF(資料1!D13="T","t",IF(資料1!D13="S","s",IF(資料1!D13="H","h",""))))</f>
        <v/>
      </c>
      <c r="E13" s="11" t="str">
        <f>IF(資料1!F13="","",資料1!F13)</f>
        <v/>
      </c>
      <c r="F13" s="11" t="str">
        <f>IF(資料1!H13="","",資料1!H13)</f>
        <v/>
      </c>
      <c r="G13" s="10" t="str">
        <f>IF(資料1!J13="","",資料1!J13)</f>
        <v/>
      </c>
      <c r="H13" s="9" t="str">
        <f>IF(資料1!K13="男","m",IF(資料1!K13="女","f",""))</f>
        <v/>
      </c>
      <c r="I13" s="8" t="str">
        <f>IF(資料1!L13="","",資料1!L13)</f>
        <v/>
      </c>
      <c r="J13" s="7"/>
    </row>
    <row r="14" spans="1:10">
      <c r="A14" s="9">
        <v>10</v>
      </c>
      <c r="B14" s="13" t="str">
        <f>IF(資料1!C14="","",ASC(資料1!C14))</f>
        <v/>
      </c>
      <c r="C14" s="13" t="str">
        <f>IF(資料1!B14="","",資料1!B14)</f>
        <v/>
      </c>
      <c r="D14" s="12" t="str">
        <f>IF(資料1!D14="M","m",IF(資料1!D14="T","t",IF(資料1!D14="S","s",IF(資料1!D14="H","h",""))))</f>
        <v/>
      </c>
      <c r="E14" s="11" t="str">
        <f>IF(資料1!F14="","",資料1!F14)</f>
        <v/>
      </c>
      <c r="F14" s="11" t="str">
        <f>IF(資料1!H14="","",資料1!H14)</f>
        <v/>
      </c>
      <c r="G14" s="10" t="str">
        <f>IF(資料1!J14="","",資料1!J14)</f>
        <v/>
      </c>
      <c r="H14" s="9" t="str">
        <f>IF(資料1!K14="男","m",IF(資料1!K14="女","f",""))</f>
        <v/>
      </c>
      <c r="I14" s="8" t="str">
        <f>IF(資料1!L14="","",資料1!L14)</f>
        <v/>
      </c>
      <c r="J14" s="7"/>
    </row>
    <row r="15" spans="1:10">
      <c r="A15" s="9">
        <v>11</v>
      </c>
      <c r="B15" s="13" t="str">
        <f>IF(資料1!C15="","",ASC(資料1!C15))</f>
        <v/>
      </c>
      <c r="C15" s="13" t="str">
        <f>IF(資料1!B15="","",資料1!B15)</f>
        <v/>
      </c>
      <c r="D15" s="12" t="str">
        <f>IF(資料1!D15="M","m",IF(資料1!D15="T","t",IF(資料1!D15="S","s",IF(資料1!D15="H","h",""))))</f>
        <v/>
      </c>
      <c r="E15" s="11" t="str">
        <f>IF(資料1!F15="","",資料1!F15)</f>
        <v/>
      </c>
      <c r="F15" s="11" t="str">
        <f>IF(資料1!H15="","",資料1!H15)</f>
        <v/>
      </c>
      <c r="G15" s="10" t="str">
        <f>IF(資料1!J15="","",資料1!J15)</f>
        <v/>
      </c>
      <c r="H15" s="9" t="str">
        <f>IF(資料1!K15="男","m",IF(資料1!K15="女","f",""))</f>
        <v/>
      </c>
      <c r="I15" s="8" t="str">
        <f>IF(資料1!L15="","",資料1!L15)</f>
        <v/>
      </c>
      <c r="J15" s="7"/>
    </row>
    <row r="16" spans="1:10">
      <c r="A16" s="9">
        <v>12</v>
      </c>
      <c r="B16" s="13" t="str">
        <f>IF(資料1!C16="","",ASC(資料1!C16))</f>
        <v/>
      </c>
      <c r="C16" s="13" t="str">
        <f>IF(資料1!B16="","",資料1!B16)</f>
        <v/>
      </c>
      <c r="D16" s="12" t="str">
        <f>IF(資料1!D16="M","m",IF(資料1!D16="T","t",IF(資料1!D16="S","s",IF(資料1!D16="H","h",""))))</f>
        <v/>
      </c>
      <c r="E16" s="11" t="str">
        <f>IF(資料1!F16="","",資料1!F16)</f>
        <v/>
      </c>
      <c r="F16" s="11" t="str">
        <f>IF(資料1!H16="","",資料1!H16)</f>
        <v/>
      </c>
      <c r="G16" s="10" t="str">
        <f>IF(資料1!J16="","",資料1!J16)</f>
        <v/>
      </c>
      <c r="H16" s="9" t="str">
        <f>IF(資料1!K16="男","m",IF(資料1!K16="女","f",""))</f>
        <v/>
      </c>
      <c r="I16" s="8" t="str">
        <f>IF(資料1!L16="","",資料1!L16)</f>
        <v/>
      </c>
      <c r="J16" s="7"/>
    </row>
    <row r="17" spans="1:10">
      <c r="A17" s="9">
        <v>13</v>
      </c>
      <c r="B17" s="13" t="str">
        <f>IF(資料1!C17="","",ASC(資料1!C17))</f>
        <v/>
      </c>
      <c r="C17" s="13" t="str">
        <f>IF(資料1!B17="","",資料1!B17)</f>
        <v/>
      </c>
      <c r="D17" s="12" t="str">
        <f>IF(資料1!D17="M","m",IF(資料1!D17="T","t",IF(資料1!D17="S","s",IF(資料1!D17="H","h",""))))</f>
        <v/>
      </c>
      <c r="E17" s="11" t="str">
        <f>IF(資料1!F17="","",資料1!F17)</f>
        <v/>
      </c>
      <c r="F17" s="11" t="str">
        <f>IF(資料1!H17="","",資料1!H17)</f>
        <v/>
      </c>
      <c r="G17" s="10" t="str">
        <f>IF(資料1!J17="","",資料1!J17)</f>
        <v/>
      </c>
      <c r="H17" s="9" t="str">
        <f>IF(資料1!K17="男","m",IF(資料1!K17="女","f",""))</f>
        <v/>
      </c>
      <c r="I17" s="8" t="str">
        <f>IF(資料1!L17="","",資料1!L17)</f>
        <v/>
      </c>
      <c r="J17" s="7"/>
    </row>
    <row r="18" spans="1:10">
      <c r="A18" s="9">
        <v>14</v>
      </c>
      <c r="B18" s="13" t="str">
        <f>IF(資料1!C18="","",ASC(資料1!C18))</f>
        <v/>
      </c>
      <c r="C18" s="13" t="str">
        <f>IF(資料1!B18="","",資料1!B18)</f>
        <v/>
      </c>
      <c r="D18" s="12" t="str">
        <f>IF(資料1!D18="M","m",IF(資料1!D18="T","t",IF(資料1!D18="S","s",IF(資料1!D18="H","h",""))))</f>
        <v/>
      </c>
      <c r="E18" s="11" t="str">
        <f>IF(資料1!F18="","",資料1!F18)</f>
        <v/>
      </c>
      <c r="F18" s="11" t="str">
        <f>IF(資料1!H18="","",資料1!H18)</f>
        <v/>
      </c>
      <c r="G18" s="10" t="str">
        <f>IF(資料1!J18="","",資料1!J18)</f>
        <v/>
      </c>
      <c r="H18" s="9" t="str">
        <f>IF(資料1!K18="男","m",IF(資料1!K18="女","f",""))</f>
        <v/>
      </c>
      <c r="I18" s="8" t="str">
        <f>IF(資料1!L18="","",資料1!L18)</f>
        <v/>
      </c>
      <c r="J18" s="7"/>
    </row>
    <row r="19" spans="1:10">
      <c r="A19" s="9">
        <v>15</v>
      </c>
      <c r="B19" s="13" t="str">
        <f>IF(資料1!C19="","",ASC(資料1!C19))</f>
        <v/>
      </c>
      <c r="C19" s="13" t="str">
        <f>IF(資料1!B19="","",資料1!B19)</f>
        <v/>
      </c>
      <c r="D19" s="12" t="str">
        <f>IF(資料1!D19="M","m",IF(資料1!D19="T","t",IF(資料1!D19="S","s",IF(資料1!D19="H","h",""))))</f>
        <v/>
      </c>
      <c r="E19" s="11" t="str">
        <f>IF(資料1!F19="","",資料1!F19)</f>
        <v/>
      </c>
      <c r="F19" s="11" t="str">
        <f>IF(資料1!H19="","",資料1!H19)</f>
        <v/>
      </c>
      <c r="G19" s="10" t="str">
        <f>IF(資料1!J19="","",資料1!J19)</f>
        <v/>
      </c>
      <c r="H19" s="9" t="str">
        <f>IF(資料1!K19="男","m",IF(資料1!K19="女","f",""))</f>
        <v/>
      </c>
      <c r="I19" s="8" t="str">
        <f>IF(資料1!L19="","",資料1!L19)</f>
        <v/>
      </c>
      <c r="J19" s="7"/>
    </row>
    <row r="20" spans="1:10">
      <c r="A20" s="9">
        <v>16</v>
      </c>
      <c r="B20" s="13" t="str">
        <f>IF(資料1!C20="","",ASC(資料1!C20))</f>
        <v/>
      </c>
      <c r="C20" s="13" t="str">
        <f>IF(資料1!B20="","",資料1!B20)</f>
        <v/>
      </c>
      <c r="D20" s="12" t="str">
        <f>IF(資料1!D20="M","m",IF(資料1!D20="T","t",IF(資料1!D20="S","s",IF(資料1!D20="H","h",""))))</f>
        <v/>
      </c>
      <c r="E20" s="11" t="str">
        <f>IF(資料1!F20="","",資料1!F20)</f>
        <v/>
      </c>
      <c r="F20" s="11" t="str">
        <f>IF(資料1!H20="","",資料1!H20)</f>
        <v/>
      </c>
      <c r="G20" s="10" t="str">
        <f>IF(資料1!J20="","",資料1!J20)</f>
        <v/>
      </c>
      <c r="H20" s="9" t="str">
        <f>IF(資料1!K20="男","m",IF(資料1!K20="女","f",""))</f>
        <v/>
      </c>
      <c r="I20" s="8" t="str">
        <f>IF(資料1!L20="","",資料1!L20)</f>
        <v/>
      </c>
      <c r="J20" s="7"/>
    </row>
    <row r="21" spans="1:10">
      <c r="A21" s="9">
        <v>17</v>
      </c>
      <c r="B21" s="13" t="str">
        <f>IF(資料1!C21="","",ASC(資料1!C21))</f>
        <v/>
      </c>
      <c r="C21" s="13" t="str">
        <f>IF(資料1!B21="","",資料1!B21)</f>
        <v/>
      </c>
      <c r="D21" s="12" t="str">
        <f>IF(資料1!D21="M","m",IF(資料1!D21="T","t",IF(資料1!D21="S","s",IF(資料1!D21="H","h",""))))</f>
        <v/>
      </c>
      <c r="E21" s="11" t="str">
        <f>IF(資料1!F21="","",資料1!F21)</f>
        <v/>
      </c>
      <c r="F21" s="11" t="str">
        <f>IF(資料1!H21="","",資料1!H21)</f>
        <v/>
      </c>
      <c r="G21" s="10" t="str">
        <f>IF(資料1!J21="","",資料1!J21)</f>
        <v/>
      </c>
      <c r="H21" s="9" t="str">
        <f>IF(資料1!K21="男","m",IF(資料1!K21="女","f",""))</f>
        <v/>
      </c>
      <c r="I21" s="8" t="str">
        <f>IF(資料1!L21="","",資料1!L21)</f>
        <v/>
      </c>
      <c r="J21" s="7"/>
    </row>
    <row r="22" spans="1:10">
      <c r="A22" s="9">
        <v>18</v>
      </c>
      <c r="B22" s="13" t="str">
        <f>IF(資料1!C22="","",ASC(資料1!C22))</f>
        <v/>
      </c>
      <c r="C22" s="13" t="str">
        <f>IF(資料1!B22="","",資料1!B22)</f>
        <v/>
      </c>
      <c r="D22" s="12" t="str">
        <f>IF(資料1!D22="M","m",IF(資料1!D22="T","t",IF(資料1!D22="S","s",IF(資料1!D22="H","h",""))))</f>
        <v/>
      </c>
      <c r="E22" s="11" t="str">
        <f>IF(資料1!F22="","",資料1!F22)</f>
        <v/>
      </c>
      <c r="F22" s="11" t="str">
        <f>IF(資料1!H22="","",資料1!H22)</f>
        <v/>
      </c>
      <c r="G22" s="10" t="str">
        <f>IF(資料1!J22="","",資料1!J22)</f>
        <v/>
      </c>
      <c r="H22" s="9" t="str">
        <f>IF(資料1!K22="男","m",IF(資料1!K22="女","f",""))</f>
        <v/>
      </c>
      <c r="I22" s="8" t="str">
        <f>IF(資料1!L22="","",資料1!L22)</f>
        <v/>
      </c>
      <c r="J22" s="7"/>
    </row>
    <row r="23" spans="1:10">
      <c r="A23" s="6"/>
      <c r="B23" s="5"/>
      <c r="C23" s="5"/>
      <c r="D23" s="6"/>
      <c r="E23" s="6"/>
      <c r="F23" s="6"/>
      <c r="G23" s="6"/>
      <c r="H23" s="6"/>
      <c r="I23" s="5"/>
      <c r="J23" s="4"/>
    </row>
    <row r="24" spans="1:10">
      <c r="A24" s="619" t="s">
        <v>22</v>
      </c>
      <c r="B24" s="619"/>
      <c r="C24" s="619"/>
      <c r="D24" s="619"/>
      <c r="E24" s="619"/>
      <c r="F24" s="619"/>
      <c r="G24" s="619"/>
      <c r="H24" s="619"/>
      <c r="I24" s="619"/>
      <c r="J24" s="619"/>
    </row>
    <row r="25" spans="1:10">
      <c r="A25" s="619" t="s">
        <v>21</v>
      </c>
      <c r="B25" s="619"/>
      <c r="C25" s="619"/>
      <c r="D25" s="619"/>
      <c r="E25" s="619"/>
      <c r="F25" s="619"/>
      <c r="G25" s="619"/>
      <c r="H25" s="619"/>
      <c r="I25" s="619"/>
      <c r="J25" s="619"/>
    </row>
    <row r="26" spans="1:10">
      <c r="A26" s="619" t="s">
        <v>20</v>
      </c>
      <c r="B26" s="619"/>
      <c r="C26" s="619"/>
      <c r="D26" s="619"/>
      <c r="E26" s="619"/>
      <c r="F26" s="619"/>
      <c r="G26" s="619"/>
      <c r="H26" s="619"/>
      <c r="I26" s="619"/>
      <c r="J26" s="619"/>
    </row>
    <row r="27" spans="1:10">
      <c r="A27" s="619" t="s">
        <v>19</v>
      </c>
      <c r="B27" s="619"/>
      <c r="C27" s="619"/>
      <c r="D27" s="619"/>
      <c r="E27" s="619"/>
      <c r="F27" s="619"/>
      <c r="G27" s="619"/>
      <c r="H27" s="619"/>
      <c r="I27" s="619"/>
      <c r="J27" s="619"/>
    </row>
    <row r="28" spans="1:10">
      <c r="A28" s="619" t="s">
        <v>18</v>
      </c>
      <c r="B28" s="619"/>
      <c r="C28" s="619"/>
      <c r="D28" s="619"/>
      <c r="E28" s="619"/>
      <c r="F28" s="619"/>
      <c r="G28" s="619"/>
      <c r="H28" s="619"/>
      <c r="I28" s="619"/>
      <c r="J28" s="619"/>
    </row>
    <row r="29" spans="1:10">
      <c r="A29" s="3" t="s">
        <v>17</v>
      </c>
      <c r="B29" s="3"/>
      <c r="C29" s="3"/>
      <c r="D29" s="3"/>
      <c r="E29" s="3"/>
      <c r="F29" s="3"/>
      <c r="G29" s="3"/>
      <c r="H29" s="3"/>
      <c r="I29" s="3"/>
      <c r="J29" s="3"/>
    </row>
    <row r="30" spans="1:10">
      <c r="A30" s="619" t="s">
        <v>16</v>
      </c>
      <c r="B30" s="619"/>
      <c r="C30" s="619"/>
      <c r="D30" s="619"/>
      <c r="E30" s="619"/>
      <c r="F30" s="619"/>
      <c r="G30" s="619"/>
      <c r="H30" s="619"/>
      <c r="I30" s="619"/>
      <c r="J30" s="619"/>
    </row>
    <row r="31" spans="1:10">
      <c r="A31" s="2"/>
    </row>
    <row r="32" spans="1:10">
      <c r="A32" s="2"/>
    </row>
    <row r="33" spans="1:1">
      <c r="A33" s="2"/>
    </row>
    <row r="34" spans="1:1">
      <c r="A34" s="2"/>
    </row>
    <row r="35" spans="1:1">
      <c r="A35" s="2"/>
    </row>
    <row r="36" spans="1:1">
      <c r="A36" s="2"/>
    </row>
    <row r="37" spans="1:1">
      <c r="A37" s="2"/>
    </row>
    <row r="38" spans="1:1">
      <c r="A38" s="2"/>
    </row>
    <row r="39" spans="1:1">
      <c r="A39" s="2"/>
    </row>
    <row r="40" spans="1:1">
      <c r="A40" s="2"/>
    </row>
    <row r="41" spans="1:1">
      <c r="A41" s="2"/>
    </row>
    <row r="42" spans="1:1">
      <c r="A42" s="2"/>
    </row>
    <row r="43" spans="1:1">
      <c r="A43" s="2"/>
    </row>
    <row r="44" spans="1:1">
      <c r="A44" s="2"/>
    </row>
    <row r="45" spans="1:1">
      <c r="A45" s="2"/>
    </row>
    <row r="46" spans="1:1">
      <c r="A46" s="2"/>
    </row>
    <row r="47" spans="1:1">
      <c r="A47" s="2"/>
    </row>
    <row r="48" spans="1:1">
      <c r="A48" s="2"/>
    </row>
    <row r="49" spans="1:1">
      <c r="A49" s="2"/>
    </row>
    <row r="50" spans="1:1">
      <c r="A50" s="2"/>
    </row>
    <row r="51" spans="1:1">
      <c r="A51" s="2"/>
    </row>
    <row r="52" spans="1:1">
      <c r="A52" s="2"/>
    </row>
    <row r="53" spans="1:1">
      <c r="A53" s="2"/>
    </row>
  </sheetData>
  <sheetProtection selectLockedCells="1"/>
  <mergeCells count="12">
    <mergeCell ref="A28:J28"/>
    <mergeCell ref="A30:J30"/>
    <mergeCell ref="J3:J4"/>
    <mergeCell ref="A24:J24"/>
    <mergeCell ref="A25:J25"/>
    <mergeCell ref="A26:J26"/>
    <mergeCell ref="A27:J27"/>
    <mergeCell ref="A3:A4"/>
    <mergeCell ref="B3:C3"/>
    <mergeCell ref="D3:G3"/>
    <mergeCell ref="H3:H4"/>
    <mergeCell ref="I3:I4"/>
  </mergeCells>
  <phoneticPr fontId="2"/>
  <pageMargins left="0.59055118110236227" right="0.59055118110236227" top="0.98425196850393704" bottom="0.39370078740157483" header="0.31496062992125984" footer="0.31496062992125984"/>
  <pageSetup paperSize="9" orientation="landscape"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pageSetUpPr fitToPage="1"/>
  </sheetPr>
  <dimension ref="B1:AJ918"/>
  <sheetViews>
    <sheetView view="pageBreakPreview" zoomScale="130" zoomScaleNormal="100" zoomScaleSheetLayoutView="130" workbookViewId="0">
      <selection activeCell="P10" sqref="P10:AG11"/>
    </sheetView>
  </sheetViews>
  <sheetFormatPr defaultColWidth="2.5" defaultRowHeight="15" customHeight="1"/>
  <cols>
    <col min="1" max="35" width="2.5" style="90"/>
    <col min="36" max="36" width="6.25" style="90" bestFit="1" customWidth="1"/>
    <col min="37" max="37" width="0" style="90" hidden="1" customWidth="1"/>
    <col min="38" max="16384" width="2.5" style="90"/>
  </cols>
  <sheetData>
    <row r="1" spans="2:36" ht="15" customHeight="1">
      <c r="B1" s="188" t="s">
        <v>48</v>
      </c>
      <c r="K1" s="189"/>
      <c r="L1" s="189"/>
      <c r="M1" s="698" t="s">
        <v>72</v>
      </c>
      <c r="N1" s="698"/>
      <c r="O1" s="698"/>
      <c r="P1" s="698"/>
      <c r="Q1" s="698"/>
      <c r="R1" s="698"/>
      <c r="S1" s="698"/>
      <c r="T1" s="698"/>
      <c r="U1" s="698"/>
      <c r="V1" s="698"/>
      <c r="W1" s="698"/>
      <c r="AA1" s="190"/>
      <c r="AB1" s="190"/>
      <c r="AC1" s="190"/>
      <c r="AD1" s="190"/>
      <c r="AE1" s="190"/>
      <c r="AF1" s="190"/>
      <c r="AG1" s="190"/>
      <c r="AH1" s="190"/>
      <c r="AJ1" s="90" t="s">
        <v>560</v>
      </c>
    </row>
    <row r="2" spans="2:36" ht="15" customHeight="1">
      <c r="K2" s="191"/>
      <c r="L2" s="191"/>
      <c r="M2" s="699"/>
      <c r="N2" s="699"/>
      <c r="O2" s="699"/>
      <c r="P2" s="699"/>
      <c r="Q2" s="699"/>
      <c r="R2" s="699"/>
      <c r="S2" s="699"/>
      <c r="T2" s="699"/>
      <c r="U2" s="699"/>
      <c r="V2" s="699"/>
      <c r="W2" s="699"/>
      <c r="AA2" s="700" t="s">
        <v>49</v>
      </c>
      <c r="AB2" s="700"/>
      <c r="AC2" s="701"/>
      <c r="AD2" s="701"/>
      <c r="AE2" s="192" t="s">
        <v>51</v>
      </c>
      <c r="AF2" s="701"/>
      <c r="AG2" s="701"/>
      <c r="AH2" s="192" t="s">
        <v>50</v>
      </c>
      <c r="AJ2" s="90" t="s">
        <v>64</v>
      </c>
    </row>
    <row r="3" spans="2:36" ht="15" customHeight="1">
      <c r="B3" s="662" t="s" ph="1">
        <v>58</v>
      </c>
      <c r="C3" s="663" ph="1"/>
      <c r="D3" s="663" ph="1"/>
      <c r="E3" s="663" ph="1"/>
      <c r="F3" s="663" ph="1"/>
      <c r="G3" s="664" ph="1"/>
      <c r="H3" s="706">
        <f>資料1!C6</f>
        <v>0</v>
      </c>
      <c r="I3" s="704"/>
      <c r="J3" s="704"/>
      <c r="K3" s="704"/>
      <c r="L3" s="704"/>
      <c r="M3" s="704"/>
      <c r="N3" s="704"/>
      <c r="O3" s="704"/>
      <c r="P3" s="704"/>
      <c r="Q3" s="704"/>
      <c r="R3" s="704"/>
      <c r="S3" s="704"/>
      <c r="T3" s="704"/>
      <c r="U3" s="704"/>
      <c r="V3" s="704"/>
      <c r="W3" s="704"/>
      <c r="X3" s="704"/>
      <c r="Y3" s="704"/>
      <c r="Z3" s="704"/>
      <c r="AA3" s="704"/>
      <c r="AB3" s="704"/>
      <c r="AC3" s="704"/>
      <c r="AD3" s="669" t="s">
        <v>294</v>
      </c>
      <c r="AE3" s="669"/>
      <c r="AF3" s="669"/>
      <c r="AG3" s="669"/>
      <c r="AH3" s="660"/>
      <c r="AJ3" s="90" t="s">
        <v>65</v>
      </c>
    </row>
    <row r="4" spans="2:36" ht="15" customHeight="1">
      <c r="B4" s="679" ph="1"/>
      <c r="C4" s="680" ph="1"/>
      <c r="D4" s="680" ph="1"/>
      <c r="E4" s="680" ph="1"/>
      <c r="F4" s="680" ph="1"/>
      <c r="G4" s="681" ph="1"/>
      <c r="H4" s="707">
        <f>資料1!B6</f>
        <v>0</v>
      </c>
      <c r="I4" s="708"/>
      <c r="J4" s="708"/>
      <c r="K4" s="708"/>
      <c r="L4" s="708"/>
      <c r="M4" s="708"/>
      <c r="N4" s="708"/>
      <c r="O4" s="708"/>
      <c r="P4" s="708"/>
      <c r="Q4" s="708"/>
      <c r="R4" s="708"/>
      <c r="S4" s="708"/>
      <c r="T4" s="708"/>
      <c r="U4" s="708"/>
      <c r="V4" s="708"/>
      <c r="W4" s="708"/>
      <c r="X4" s="708"/>
      <c r="Y4" s="708"/>
      <c r="Z4" s="708"/>
      <c r="AA4" s="708"/>
      <c r="AB4" s="708"/>
      <c r="AC4" s="708"/>
      <c r="AD4" s="683"/>
      <c r="AE4" s="683"/>
      <c r="AF4" s="683"/>
      <c r="AG4" s="683"/>
      <c r="AH4" s="661"/>
    </row>
    <row r="5" spans="2:36" ht="15" customHeight="1">
      <c r="B5" s="665" ph="1"/>
      <c r="C5" s="666" ph="1"/>
      <c r="D5" s="666" ph="1"/>
      <c r="E5" s="666" ph="1"/>
      <c r="F5" s="666" ph="1"/>
      <c r="G5" s="667" ph="1"/>
      <c r="H5" s="709"/>
      <c r="I5" s="710"/>
      <c r="J5" s="710"/>
      <c r="K5" s="710"/>
      <c r="L5" s="710"/>
      <c r="M5" s="710"/>
      <c r="N5" s="710"/>
      <c r="O5" s="710"/>
      <c r="P5" s="710"/>
      <c r="Q5" s="710"/>
      <c r="R5" s="710"/>
      <c r="S5" s="710"/>
      <c r="T5" s="710"/>
      <c r="U5" s="710"/>
      <c r="V5" s="710"/>
      <c r="W5" s="710"/>
      <c r="X5" s="710"/>
      <c r="Y5" s="710"/>
      <c r="Z5" s="710"/>
      <c r="AA5" s="710"/>
      <c r="AB5" s="710"/>
      <c r="AC5" s="710"/>
      <c r="AD5" s="683"/>
      <c r="AE5" s="683"/>
      <c r="AF5" s="683"/>
      <c r="AG5" s="683"/>
      <c r="AH5" s="661"/>
    </row>
    <row r="6" spans="2:36" ht="15" customHeight="1">
      <c r="B6" s="679" t="s">
        <v>52</v>
      </c>
      <c r="C6" s="680"/>
      <c r="D6" s="680"/>
      <c r="E6" s="680"/>
      <c r="F6" s="680"/>
      <c r="G6" s="681"/>
      <c r="H6" s="706">
        <f>資料1!L6</f>
        <v>0</v>
      </c>
      <c r="I6" s="704"/>
      <c r="J6" s="704"/>
      <c r="K6" s="704"/>
      <c r="L6" s="704"/>
      <c r="M6" s="704"/>
      <c r="N6" s="704"/>
      <c r="O6" s="704"/>
      <c r="P6" s="704"/>
      <c r="Q6" s="704"/>
      <c r="R6" s="704"/>
      <c r="S6" s="704"/>
      <c r="T6" s="704"/>
      <c r="U6" s="704"/>
      <c r="V6" s="704"/>
      <c r="W6" s="704"/>
      <c r="X6" s="704"/>
      <c r="Y6" s="704"/>
      <c r="Z6" s="704"/>
      <c r="AA6" s="704"/>
      <c r="AB6" s="704"/>
      <c r="AC6" s="704"/>
      <c r="AD6" s="683"/>
      <c r="AE6" s="683"/>
      <c r="AF6" s="683"/>
      <c r="AG6" s="683"/>
      <c r="AH6" s="661"/>
    </row>
    <row r="7" spans="2:36" ht="15" customHeight="1">
      <c r="B7" s="665"/>
      <c r="C7" s="666"/>
      <c r="D7" s="666"/>
      <c r="E7" s="666"/>
      <c r="F7" s="666"/>
      <c r="G7" s="667"/>
      <c r="H7" s="711"/>
      <c r="I7" s="705"/>
      <c r="J7" s="705"/>
      <c r="K7" s="705"/>
      <c r="L7" s="705"/>
      <c r="M7" s="705"/>
      <c r="N7" s="705"/>
      <c r="O7" s="705"/>
      <c r="P7" s="705"/>
      <c r="Q7" s="705"/>
      <c r="R7" s="705"/>
      <c r="S7" s="705"/>
      <c r="T7" s="705"/>
      <c r="U7" s="705"/>
      <c r="V7" s="705"/>
      <c r="W7" s="705"/>
      <c r="X7" s="705"/>
      <c r="Y7" s="705"/>
      <c r="Z7" s="705"/>
      <c r="AA7" s="705"/>
      <c r="AB7" s="705"/>
      <c r="AC7" s="705"/>
      <c r="AD7" s="683"/>
      <c r="AE7" s="683"/>
      <c r="AF7" s="683"/>
      <c r="AG7" s="683"/>
      <c r="AH7" s="661"/>
    </row>
    <row r="8" spans="2:36" ht="15" customHeight="1">
      <c r="B8" s="662" t="s">
        <v>53</v>
      </c>
      <c r="C8" s="663"/>
      <c r="D8" s="663"/>
      <c r="E8" s="663"/>
      <c r="F8" s="663"/>
      <c r="G8" s="664"/>
      <c r="H8" s="668">
        <f>資料1!D6</f>
        <v>0</v>
      </c>
      <c r="I8" s="669"/>
      <c r="J8" s="669">
        <f>資料1!F6</f>
        <v>0</v>
      </c>
      <c r="K8" s="669"/>
      <c r="L8" s="669"/>
      <c r="M8" s="669" t="s">
        <v>51</v>
      </c>
      <c r="N8" s="669"/>
      <c r="O8" s="669">
        <f>資料1!H6</f>
        <v>0</v>
      </c>
      <c r="P8" s="669"/>
      <c r="Q8" s="669"/>
      <c r="R8" s="669" t="s">
        <v>50</v>
      </c>
      <c r="S8" s="669"/>
      <c r="T8" s="669">
        <f>資料1!J6</f>
        <v>0</v>
      </c>
      <c r="U8" s="669"/>
      <c r="V8" s="669"/>
      <c r="W8" s="702" t="s">
        <v>60</v>
      </c>
      <c r="X8" s="702"/>
      <c r="Y8" s="193"/>
      <c r="Z8" s="193"/>
      <c r="AA8" s="193"/>
      <c r="AB8" s="193"/>
      <c r="AC8" s="193"/>
      <c r="AD8" s="683"/>
      <c r="AE8" s="683"/>
      <c r="AF8" s="683"/>
      <c r="AG8" s="683"/>
      <c r="AH8" s="661"/>
    </row>
    <row r="9" spans="2:36" ht="15" customHeight="1">
      <c r="B9" s="679"/>
      <c r="C9" s="680"/>
      <c r="D9" s="680"/>
      <c r="E9" s="680"/>
      <c r="F9" s="680"/>
      <c r="G9" s="681"/>
      <c r="H9" s="670"/>
      <c r="I9" s="671"/>
      <c r="J9" s="671"/>
      <c r="K9" s="671"/>
      <c r="L9" s="671"/>
      <c r="M9" s="671"/>
      <c r="N9" s="671"/>
      <c r="O9" s="671"/>
      <c r="P9" s="671"/>
      <c r="Q9" s="671"/>
      <c r="R9" s="671"/>
      <c r="S9" s="671"/>
      <c r="T9" s="671"/>
      <c r="U9" s="671"/>
      <c r="V9" s="671"/>
      <c r="W9" s="703"/>
      <c r="X9" s="703"/>
      <c r="Y9" s="195"/>
      <c r="Z9" s="195"/>
      <c r="AA9" s="195"/>
      <c r="AB9" s="195"/>
      <c r="AC9" s="195"/>
      <c r="AD9" s="671"/>
      <c r="AE9" s="671"/>
      <c r="AF9" s="671"/>
      <c r="AG9" s="671"/>
      <c r="AH9" s="674"/>
    </row>
    <row r="10" spans="2:36" ht="15" customHeight="1">
      <c r="B10" s="662" t="s">
        <v>54</v>
      </c>
      <c r="C10" s="663"/>
      <c r="D10" s="663"/>
      <c r="E10" s="663"/>
      <c r="F10" s="663"/>
      <c r="G10" s="664"/>
      <c r="H10" s="644" t="s">
        <v>560</v>
      </c>
      <c r="I10" s="644"/>
      <c r="J10" s="644"/>
      <c r="K10" s="644"/>
      <c r="L10" s="644"/>
      <c r="M10" s="644"/>
      <c r="N10" s="644"/>
      <c r="O10" s="669" t="s">
        <v>66</v>
      </c>
      <c r="P10" s="645"/>
      <c r="Q10" s="645"/>
      <c r="R10" s="645"/>
      <c r="S10" s="645"/>
      <c r="T10" s="645"/>
      <c r="U10" s="645"/>
      <c r="V10" s="645"/>
      <c r="W10" s="645"/>
      <c r="X10" s="645"/>
      <c r="Y10" s="645"/>
      <c r="Z10" s="645"/>
      <c r="AA10" s="645"/>
      <c r="AB10" s="645"/>
      <c r="AC10" s="645"/>
      <c r="AD10" s="645"/>
      <c r="AE10" s="645"/>
      <c r="AF10" s="645"/>
      <c r="AG10" s="645"/>
      <c r="AH10" s="660" t="s">
        <v>67</v>
      </c>
    </row>
    <row r="11" spans="2:36" ht="15" customHeight="1">
      <c r="B11" s="679"/>
      <c r="C11" s="680"/>
      <c r="D11" s="680"/>
      <c r="E11" s="680"/>
      <c r="F11" s="680"/>
      <c r="G11" s="681"/>
      <c r="H11" s="682"/>
      <c r="I11" s="682"/>
      <c r="J11" s="682"/>
      <c r="K11" s="682"/>
      <c r="L11" s="682"/>
      <c r="M11" s="682"/>
      <c r="N11" s="682"/>
      <c r="O11" s="683"/>
      <c r="P11" s="684"/>
      <c r="Q11" s="684"/>
      <c r="R11" s="684"/>
      <c r="S11" s="684"/>
      <c r="T11" s="684"/>
      <c r="U11" s="684"/>
      <c r="V11" s="684"/>
      <c r="W11" s="684"/>
      <c r="X11" s="684"/>
      <c r="Y11" s="684"/>
      <c r="Z11" s="684"/>
      <c r="AA11" s="684"/>
      <c r="AB11" s="684"/>
      <c r="AC11" s="684"/>
      <c r="AD11" s="684"/>
      <c r="AE11" s="684"/>
      <c r="AF11" s="684"/>
      <c r="AG11" s="684"/>
      <c r="AH11" s="661"/>
    </row>
    <row r="12" spans="2:36" ht="15" customHeight="1">
      <c r="B12" s="662" t="s">
        <v>55</v>
      </c>
      <c r="C12" s="663"/>
      <c r="D12" s="663"/>
      <c r="E12" s="663"/>
      <c r="F12" s="663"/>
      <c r="G12" s="664"/>
      <c r="H12" s="668" t="s">
        <v>70</v>
      </c>
      <c r="I12" s="669"/>
      <c r="J12" s="669"/>
      <c r="K12" s="704">
        <f>資料1!A6</f>
        <v>0</v>
      </c>
      <c r="L12" s="704"/>
      <c r="M12" s="704"/>
      <c r="N12" s="704"/>
      <c r="O12" s="704"/>
      <c r="P12" s="704"/>
      <c r="Q12" s="704"/>
      <c r="R12" s="704"/>
      <c r="S12" s="704"/>
      <c r="T12" s="704"/>
      <c r="U12" s="669" t="s">
        <v>65</v>
      </c>
      <c r="V12" s="669"/>
      <c r="W12" s="669"/>
      <c r="X12" s="669" t="s">
        <v>71</v>
      </c>
      <c r="Y12" s="644"/>
      <c r="Z12" s="644"/>
      <c r="AA12" s="644"/>
      <c r="AB12" s="644"/>
      <c r="AC12" s="644"/>
      <c r="AD12" s="644"/>
      <c r="AE12" s="644"/>
      <c r="AF12" s="644"/>
      <c r="AG12" s="644"/>
      <c r="AH12" s="660" t="s">
        <v>67</v>
      </c>
    </row>
    <row r="13" spans="2:36" ht="15" customHeight="1">
      <c r="B13" s="665"/>
      <c r="C13" s="666"/>
      <c r="D13" s="666"/>
      <c r="E13" s="666"/>
      <c r="F13" s="666"/>
      <c r="G13" s="667"/>
      <c r="H13" s="670"/>
      <c r="I13" s="671"/>
      <c r="J13" s="671"/>
      <c r="K13" s="705"/>
      <c r="L13" s="705"/>
      <c r="M13" s="705"/>
      <c r="N13" s="705"/>
      <c r="O13" s="705"/>
      <c r="P13" s="705"/>
      <c r="Q13" s="705"/>
      <c r="R13" s="705"/>
      <c r="S13" s="705"/>
      <c r="T13" s="705"/>
      <c r="U13" s="671"/>
      <c r="V13" s="671"/>
      <c r="W13" s="671"/>
      <c r="X13" s="671"/>
      <c r="Y13" s="650"/>
      <c r="Z13" s="650"/>
      <c r="AA13" s="650"/>
      <c r="AB13" s="650"/>
      <c r="AC13" s="650"/>
      <c r="AD13" s="650"/>
      <c r="AE13" s="650"/>
      <c r="AF13" s="650"/>
      <c r="AG13" s="650"/>
      <c r="AH13" s="674"/>
    </row>
    <row r="14" spans="2:36" ht="15" customHeight="1">
      <c r="B14" s="651" t="s">
        <v>513</v>
      </c>
      <c r="C14" s="652"/>
      <c r="D14" s="652"/>
      <c r="E14" s="652"/>
      <c r="F14" s="652"/>
      <c r="G14" s="653"/>
      <c r="H14" s="642"/>
      <c r="I14" s="643"/>
      <c r="J14" s="643"/>
      <c r="K14" s="643"/>
      <c r="L14" s="92" t="s">
        <v>51</v>
      </c>
      <c r="M14" s="644"/>
      <c r="N14" s="644"/>
      <c r="O14" s="92" t="s">
        <v>50</v>
      </c>
      <c r="P14" s="645"/>
      <c r="Q14" s="645"/>
      <c r="R14" s="645"/>
      <c r="S14" s="645"/>
      <c r="T14" s="645"/>
      <c r="U14" s="645"/>
      <c r="V14" s="645"/>
      <c r="W14" s="645"/>
      <c r="X14" s="645"/>
      <c r="Y14" s="645"/>
      <c r="Z14" s="645"/>
      <c r="AA14" s="645"/>
      <c r="AB14" s="645"/>
      <c r="AC14" s="645"/>
      <c r="AD14" s="645"/>
      <c r="AE14" s="645"/>
      <c r="AF14" s="645"/>
      <c r="AG14" s="645"/>
      <c r="AH14" s="646"/>
    </row>
    <row r="15" spans="2:36" ht="15" customHeight="1">
      <c r="B15" s="654"/>
      <c r="C15" s="655"/>
      <c r="D15" s="655"/>
      <c r="E15" s="655"/>
      <c r="F15" s="655"/>
      <c r="G15" s="656"/>
      <c r="H15" s="197" t="s">
        <v>56</v>
      </c>
      <c r="I15" s="649"/>
      <c r="J15" s="649"/>
      <c r="K15" s="649"/>
      <c r="L15" s="102" t="s">
        <v>51</v>
      </c>
      <c r="M15" s="650"/>
      <c r="N15" s="650"/>
      <c r="O15" s="102" t="s">
        <v>50</v>
      </c>
      <c r="P15" s="647"/>
      <c r="Q15" s="647"/>
      <c r="R15" s="647"/>
      <c r="S15" s="647"/>
      <c r="T15" s="647"/>
      <c r="U15" s="647"/>
      <c r="V15" s="647"/>
      <c r="W15" s="647"/>
      <c r="X15" s="647"/>
      <c r="Y15" s="647"/>
      <c r="Z15" s="647"/>
      <c r="AA15" s="647"/>
      <c r="AB15" s="647"/>
      <c r="AC15" s="647"/>
      <c r="AD15" s="647"/>
      <c r="AE15" s="647"/>
      <c r="AF15" s="647"/>
      <c r="AG15" s="647"/>
      <c r="AH15" s="648"/>
    </row>
    <row r="16" spans="2:36" ht="15" customHeight="1">
      <c r="B16" s="654"/>
      <c r="C16" s="655"/>
      <c r="D16" s="655"/>
      <c r="E16" s="655"/>
      <c r="F16" s="655"/>
      <c r="G16" s="656"/>
      <c r="H16" s="642"/>
      <c r="I16" s="643"/>
      <c r="J16" s="643"/>
      <c r="K16" s="643"/>
      <c r="L16" s="92" t="s">
        <v>51</v>
      </c>
      <c r="M16" s="644"/>
      <c r="N16" s="644"/>
      <c r="O16" s="92" t="s">
        <v>50</v>
      </c>
      <c r="P16" s="645"/>
      <c r="Q16" s="645"/>
      <c r="R16" s="645"/>
      <c r="S16" s="645"/>
      <c r="T16" s="645"/>
      <c r="U16" s="645"/>
      <c r="V16" s="645"/>
      <c r="W16" s="645"/>
      <c r="X16" s="645"/>
      <c r="Y16" s="645"/>
      <c r="Z16" s="645"/>
      <c r="AA16" s="645"/>
      <c r="AB16" s="645"/>
      <c r="AC16" s="645"/>
      <c r="AD16" s="645"/>
      <c r="AE16" s="645"/>
      <c r="AF16" s="645"/>
      <c r="AG16" s="645"/>
      <c r="AH16" s="646"/>
    </row>
    <row r="17" spans="2:34" ht="15" customHeight="1">
      <c r="B17" s="654"/>
      <c r="C17" s="655"/>
      <c r="D17" s="655"/>
      <c r="E17" s="655"/>
      <c r="F17" s="655"/>
      <c r="G17" s="656"/>
      <c r="H17" s="197" t="s">
        <v>56</v>
      </c>
      <c r="I17" s="649"/>
      <c r="J17" s="649"/>
      <c r="K17" s="649"/>
      <c r="L17" s="102" t="s">
        <v>51</v>
      </c>
      <c r="M17" s="650"/>
      <c r="N17" s="650"/>
      <c r="O17" s="102" t="s">
        <v>50</v>
      </c>
      <c r="P17" s="647"/>
      <c r="Q17" s="647"/>
      <c r="R17" s="647"/>
      <c r="S17" s="647"/>
      <c r="T17" s="647"/>
      <c r="U17" s="647"/>
      <c r="V17" s="647"/>
      <c r="W17" s="647"/>
      <c r="X17" s="647"/>
      <c r="Y17" s="647"/>
      <c r="Z17" s="647"/>
      <c r="AA17" s="647"/>
      <c r="AB17" s="647"/>
      <c r="AC17" s="647"/>
      <c r="AD17" s="647"/>
      <c r="AE17" s="647"/>
      <c r="AF17" s="647"/>
      <c r="AG17" s="647"/>
      <c r="AH17" s="648"/>
    </row>
    <row r="18" spans="2:34" ht="15" customHeight="1">
      <c r="B18" s="654"/>
      <c r="C18" s="655"/>
      <c r="D18" s="655"/>
      <c r="E18" s="655"/>
      <c r="F18" s="655"/>
      <c r="G18" s="656"/>
      <c r="H18" s="642"/>
      <c r="I18" s="643"/>
      <c r="J18" s="643"/>
      <c r="K18" s="643"/>
      <c r="L18" s="92" t="s">
        <v>51</v>
      </c>
      <c r="M18" s="644"/>
      <c r="N18" s="644"/>
      <c r="O18" s="92" t="s">
        <v>50</v>
      </c>
      <c r="P18" s="645"/>
      <c r="Q18" s="645"/>
      <c r="R18" s="645"/>
      <c r="S18" s="645"/>
      <c r="T18" s="645"/>
      <c r="U18" s="645"/>
      <c r="V18" s="645"/>
      <c r="W18" s="645"/>
      <c r="X18" s="645"/>
      <c r="Y18" s="645"/>
      <c r="Z18" s="645"/>
      <c r="AA18" s="645"/>
      <c r="AB18" s="645"/>
      <c r="AC18" s="645"/>
      <c r="AD18" s="645"/>
      <c r="AE18" s="645"/>
      <c r="AF18" s="645"/>
      <c r="AG18" s="645"/>
      <c r="AH18" s="646"/>
    </row>
    <row r="19" spans="2:34" ht="15" customHeight="1">
      <c r="B19" s="654"/>
      <c r="C19" s="655"/>
      <c r="D19" s="655"/>
      <c r="E19" s="655"/>
      <c r="F19" s="655"/>
      <c r="G19" s="656"/>
      <c r="H19" s="197" t="s">
        <v>56</v>
      </c>
      <c r="I19" s="649"/>
      <c r="J19" s="649"/>
      <c r="K19" s="649"/>
      <c r="L19" s="102" t="s">
        <v>51</v>
      </c>
      <c r="M19" s="650"/>
      <c r="N19" s="650"/>
      <c r="O19" s="102" t="s">
        <v>50</v>
      </c>
      <c r="P19" s="647"/>
      <c r="Q19" s="647"/>
      <c r="R19" s="647"/>
      <c r="S19" s="647"/>
      <c r="T19" s="647"/>
      <c r="U19" s="647"/>
      <c r="V19" s="647"/>
      <c r="W19" s="647"/>
      <c r="X19" s="647"/>
      <c r="Y19" s="647"/>
      <c r="Z19" s="647"/>
      <c r="AA19" s="647"/>
      <c r="AB19" s="647"/>
      <c r="AC19" s="647"/>
      <c r="AD19" s="647"/>
      <c r="AE19" s="647"/>
      <c r="AF19" s="647"/>
      <c r="AG19" s="647"/>
      <c r="AH19" s="648"/>
    </row>
    <row r="20" spans="2:34" ht="15" customHeight="1">
      <c r="B20" s="654"/>
      <c r="C20" s="655"/>
      <c r="D20" s="655"/>
      <c r="E20" s="655"/>
      <c r="F20" s="655"/>
      <c r="G20" s="656"/>
      <c r="H20" s="642"/>
      <c r="I20" s="643"/>
      <c r="J20" s="643"/>
      <c r="K20" s="643"/>
      <c r="L20" s="92" t="s">
        <v>51</v>
      </c>
      <c r="M20" s="644"/>
      <c r="N20" s="644"/>
      <c r="O20" s="92" t="s">
        <v>50</v>
      </c>
      <c r="P20" s="645"/>
      <c r="Q20" s="645"/>
      <c r="R20" s="645"/>
      <c r="S20" s="645"/>
      <c r="T20" s="645"/>
      <c r="U20" s="645"/>
      <c r="V20" s="645"/>
      <c r="W20" s="645"/>
      <c r="X20" s="645"/>
      <c r="Y20" s="645"/>
      <c r="Z20" s="645"/>
      <c r="AA20" s="645"/>
      <c r="AB20" s="645"/>
      <c r="AC20" s="645"/>
      <c r="AD20" s="645"/>
      <c r="AE20" s="645"/>
      <c r="AF20" s="645"/>
      <c r="AG20" s="645"/>
      <c r="AH20" s="646"/>
    </row>
    <row r="21" spans="2:34" ht="15" customHeight="1">
      <c r="B21" s="654"/>
      <c r="C21" s="655"/>
      <c r="D21" s="655"/>
      <c r="E21" s="655"/>
      <c r="F21" s="655"/>
      <c r="G21" s="656"/>
      <c r="H21" s="197" t="s">
        <v>56</v>
      </c>
      <c r="I21" s="649"/>
      <c r="J21" s="649"/>
      <c r="K21" s="649"/>
      <c r="L21" s="102" t="s">
        <v>51</v>
      </c>
      <c r="M21" s="650"/>
      <c r="N21" s="650"/>
      <c r="O21" s="102" t="s">
        <v>50</v>
      </c>
      <c r="P21" s="647"/>
      <c r="Q21" s="647"/>
      <c r="R21" s="647"/>
      <c r="S21" s="647"/>
      <c r="T21" s="647"/>
      <c r="U21" s="647"/>
      <c r="V21" s="647"/>
      <c r="W21" s="647"/>
      <c r="X21" s="647"/>
      <c r="Y21" s="647"/>
      <c r="Z21" s="647"/>
      <c r="AA21" s="647"/>
      <c r="AB21" s="647"/>
      <c r="AC21" s="647"/>
      <c r="AD21" s="647"/>
      <c r="AE21" s="647"/>
      <c r="AF21" s="647"/>
      <c r="AG21" s="647"/>
      <c r="AH21" s="648"/>
    </row>
    <row r="22" spans="2:34" ht="15" customHeight="1">
      <c r="B22" s="654"/>
      <c r="C22" s="655"/>
      <c r="D22" s="655"/>
      <c r="E22" s="655"/>
      <c r="F22" s="655"/>
      <c r="G22" s="656"/>
      <c r="H22" s="642"/>
      <c r="I22" s="643"/>
      <c r="J22" s="643"/>
      <c r="K22" s="643"/>
      <c r="L22" s="92" t="s">
        <v>51</v>
      </c>
      <c r="M22" s="644"/>
      <c r="N22" s="644"/>
      <c r="O22" s="92" t="s">
        <v>50</v>
      </c>
      <c r="P22" s="645"/>
      <c r="Q22" s="645"/>
      <c r="R22" s="645"/>
      <c r="S22" s="645"/>
      <c r="T22" s="645"/>
      <c r="U22" s="645"/>
      <c r="V22" s="645"/>
      <c r="W22" s="645"/>
      <c r="X22" s="645"/>
      <c r="Y22" s="645"/>
      <c r="Z22" s="645"/>
      <c r="AA22" s="645"/>
      <c r="AB22" s="645"/>
      <c r="AC22" s="645"/>
      <c r="AD22" s="645"/>
      <c r="AE22" s="645"/>
      <c r="AF22" s="645"/>
      <c r="AG22" s="645"/>
      <c r="AH22" s="646"/>
    </row>
    <row r="23" spans="2:34" ht="15" customHeight="1">
      <c r="B23" s="654"/>
      <c r="C23" s="655"/>
      <c r="D23" s="655"/>
      <c r="E23" s="655"/>
      <c r="F23" s="655"/>
      <c r="G23" s="656"/>
      <c r="H23" s="197" t="s">
        <v>56</v>
      </c>
      <c r="I23" s="649"/>
      <c r="J23" s="649"/>
      <c r="K23" s="649"/>
      <c r="L23" s="102" t="s">
        <v>51</v>
      </c>
      <c r="M23" s="650"/>
      <c r="N23" s="650"/>
      <c r="O23" s="102" t="s">
        <v>50</v>
      </c>
      <c r="P23" s="647"/>
      <c r="Q23" s="647"/>
      <c r="R23" s="647"/>
      <c r="S23" s="647"/>
      <c r="T23" s="647"/>
      <c r="U23" s="647"/>
      <c r="V23" s="647"/>
      <c r="W23" s="647"/>
      <c r="X23" s="647"/>
      <c r="Y23" s="647"/>
      <c r="Z23" s="647"/>
      <c r="AA23" s="647"/>
      <c r="AB23" s="647"/>
      <c r="AC23" s="647"/>
      <c r="AD23" s="647"/>
      <c r="AE23" s="647"/>
      <c r="AF23" s="647"/>
      <c r="AG23" s="647"/>
      <c r="AH23" s="648"/>
    </row>
    <row r="24" spans="2:34" ht="15" customHeight="1">
      <c r="B24" s="654"/>
      <c r="C24" s="655"/>
      <c r="D24" s="655"/>
      <c r="E24" s="655"/>
      <c r="F24" s="655"/>
      <c r="G24" s="656"/>
      <c r="H24" s="642"/>
      <c r="I24" s="643"/>
      <c r="J24" s="643"/>
      <c r="K24" s="643"/>
      <c r="L24" s="92" t="s">
        <v>51</v>
      </c>
      <c r="M24" s="644"/>
      <c r="N24" s="644"/>
      <c r="O24" s="92" t="s">
        <v>50</v>
      </c>
      <c r="P24" s="645"/>
      <c r="Q24" s="645"/>
      <c r="R24" s="645"/>
      <c r="S24" s="645"/>
      <c r="T24" s="645"/>
      <c r="U24" s="645"/>
      <c r="V24" s="645"/>
      <c r="W24" s="645"/>
      <c r="X24" s="645"/>
      <c r="Y24" s="645"/>
      <c r="Z24" s="645"/>
      <c r="AA24" s="645"/>
      <c r="AB24" s="645"/>
      <c r="AC24" s="645"/>
      <c r="AD24" s="645"/>
      <c r="AE24" s="645"/>
      <c r="AF24" s="645"/>
      <c r="AG24" s="645"/>
      <c r="AH24" s="646"/>
    </row>
    <row r="25" spans="2:34" ht="15" customHeight="1">
      <c r="B25" s="654"/>
      <c r="C25" s="655"/>
      <c r="D25" s="655"/>
      <c r="E25" s="655"/>
      <c r="F25" s="655"/>
      <c r="G25" s="656"/>
      <c r="H25" s="197" t="s">
        <v>56</v>
      </c>
      <c r="I25" s="649"/>
      <c r="J25" s="649"/>
      <c r="K25" s="649"/>
      <c r="L25" s="102" t="s">
        <v>51</v>
      </c>
      <c r="M25" s="650"/>
      <c r="N25" s="650"/>
      <c r="O25" s="102" t="s">
        <v>50</v>
      </c>
      <c r="P25" s="647"/>
      <c r="Q25" s="647"/>
      <c r="R25" s="647"/>
      <c r="S25" s="647"/>
      <c r="T25" s="647"/>
      <c r="U25" s="647"/>
      <c r="V25" s="647"/>
      <c r="W25" s="647"/>
      <c r="X25" s="647"/>
      <c r="Y25" s="647"/>
      <c r="Z25" s="647"/>
      <c r="AA25" s="647"/>
      <c r="AB25" s="647"/>
      <c r="AC25" s="647"/>
      <c r="AD25" s="647"/>
      <c r="AE25" s="647"/>
      <c r="AF25" s="647"/>
      <c r="AG25" s="647"/>
      <c r="AH25" s="648"/>
    </row>
    <row r="26" spans="2:34" ht="15" customHeight="1">
      <c r="B26" s="654"/>
      <c r="C26" s="655"/>
      <c r="D26" s="655"/>
      <c r="E26" s="655"/>
      <c r="F26" s="655"/>
      <c r="G26" s="656"/>
      <c r="H26" s="642"/>
      <c r="I26" s="643"/>
      <c r="J26" s="643"/>
      <c r="K26" s="643"/>
      <c r="L26" s="92" t="s">
        <v>51</v>
      </c>
      <c r="M26" s="644"/>
      <c r="N26" s="644"/>
      <c r="O26" s="92" t="s">
        <v>50</v>
      </c>
      <c r="P26" s="645"/>
      <c r="Q26" s="645"/>
      <c r="R26" s="645"/>
      <c r="S26" s="645"/>
      <c r="T26" s="645"/>
      <c r="U26" s="645"/>
      <c r="V26" s="645"/>
      <c r="W26" s="645"/>
      <c r="X26" s="645"/>
      <c r="Y26" s="645"/>
      <c r="Z26" s="645"/>
      <c r="AA26" s="645"/>
      <c r="AB26" s="645"/>
      <c r="AC26" s="645"/>
      <c r="AD26" s="645"/>
      <c r="AE26" s="645"/>
      <c r="AF26" s="645"/>
      <c r="AG26" s="645"/>
      <c r="AH26" s="646"/>
    </row>
    <row r="27" spans="2:34" ht="15" customHeight="1">
      <c r="B27" s="654"/>
      <c r="C27" s="655"/>
      <c r="D27" s="655"/>
      <c r="E27" s="655"/>
      <c r="F27" s="655"/>
      <c r="G27" s="656"/>
      <c r="H27" s="197" t="s">
        <v>56</v>
      </c>
      <c r="I27" s="649"/>
      <c r="J27" s="649"/>
      <c r="K27" s="649"/>
      <c r="L27" s="102" t="s">
        <v>51</v>
      </c>
      <c r="M27" s="650"/>
      <c r="N27" s="650"/>
      <c r="O27" s="102" t="s">
        <v>50</v>
      </c>
      <c r="P27" s="647"/>
      <c r="Q27" s="647"/>
      <c r="R27" s="647"/>
      <c r="S27" s="647"/>
      <c r="T27" s="647"/>
      <c r="U27" s="647"/>
      <c r="V27" s="647"/>
      <c r="W27" s="647"/>
      <c r="X27" s="647"/>
      <c r="Y27" s="647"/>
      <c r="Z27" s="647"/>
      <c r="AA27" s="647"/>
      <c r="AB27" s="647"/>
      <c r="AC27" s="647"/>
      <c r="AD27" s="647"/>
      <c r="AE27" s="647"/>
      <c r="AF27" s="647"/>
      <c r="AG27" s="647"/>
      <c r="AH27" s="648"/>
    </row>
    <row r="28" spans="2:34" ht="15" customHeight="1">
      <c r="B28" s="654"/>
      <c r="C28" s="655"/>
      <c r="D28" s="655"/>
      <c r="E28" s="655"/>
      <c r="F28" s="655"/>
      <c r="G28" s="656"/>
      <c r="H28" s="642"/>
      <c r="I28" s="643"/>
      <c r="J28" s="643"/>
      <c r="K28" s="643"/>
      <c r="L28" s="92" t="s">
        <v>51</v>
      </c>
      <c r="M28" s="644"/>
      <c r="N28" s="644"/>
      <c r="O28" s="92" t="s">
        <v>50</v>
      </c>
      <c r="P28" s="645"/>
      <c r="Q28" s="645"/>
      <c r="R28" s="645"/>
      <c r="S28" s="645"/>
      <c r="T28" s="645"/>
      <c r="U28" s="645"/>
      <c r="V28" s="645"/>
      <c r="W28" s="645"/>
      <c r="X28" s="645"/>
      <c r="Y28" s="645"/>
      <c r="Z28" s="645"/>
      <c r="AA28" s="645"/>
      <c r="AB28" s="645"/>
      <c r="AC28" s="645"/>
      <c r="AD28" s="645"/>
      <c r="AE28" s="645"/>
      <c r="AF28" s="645"/>
      <c r="AG28" s="645"/>
      <c r="AH28" s="646"/>
    </row>
    <row r="29" spans="2:34" ht="15" customHeight="1">
      <c r="B29" s="654"/>
      <c r="C29" s="655"/>
      <c r="D29" s="655"/>
      <c r="E29" s="655"/>
      <c r="F29" s="655"/>
      <c r="G29" s="656"/>
      <c r="H29" s="197" t="s">
        <v>56</v>
      </c>
      <c r="I29" s="649"/>
      <c r="J29" s="649"/>
      <c r="K29" s="649"/>
      <c r="L29" s="102" t="s">
        <v>51</v>
      </c>
      <c r="M29" s="650"/>
      <c r="N29" s="650"/>
      <c r="O29" s="102" t="s">
        <v>50</v>
      </c>
      <c r="P29" s="647"/>
      <c r="Q29" s="647"/>
      <c r="R29" s="647"/>
      <c r="S29" s="647"/>
      <c r="T29" s="647"/>
      <c r="U29" s="647"/>
      <c r="V29" s="647"/>
      <c r="W29" s="647"/>
      <c r="X29" s="647"/>
      <c r="Y29" s="647"/>
      <c r="Z29" s="647"/>
      <c r="AA29" s="647"/>
      <c r="AB29" s="647"/>
      <c r="AC29" s="647"/>
      <c r="AD29" s="647"/>
      <c r="AE29" s="647"/>
      <c r="AF29" s="647"/>
      <c r="AG29" s="647"/>
      <c r="AH29" s="648"/>
    </row>
    <row r="30" spans="2:34" ht="15" customHeight="1">
      <c r="B30" s="654"/>
      <c r="C30" s="655"/>
      <c r="D30" s="655"/>
      <c r="E30" s="655"/>
      <c r="F30" s="655"/>
      <c r="G30" s="656"/>
      <c r="H30" s="642"/>
      <c r="I30" s="643"/>
      <c r="J30" s="643"/>
      <c r="K30" s="643"/>
      <c r="L30" s="92" t="s">
        <v>51</v>
      </c>
      <c r="M30" s="644"/>
      <c r="N30" s="644"/>
      <c r="O30" s="92" t="s">
        <v>50</v>
      </c>
      <c r="P30" s="645"/>
      <c r="Q30" s="645"/>
      <c r="R30" s="645"/>
      <c r="S30" s="645"/>
      <c r="T30" s="645"/>
      <c r="U30" s="645"/>
      <c r="V30" s="645"/>
      <c r="W30" s="645"/>
      <c r="X30" s="645"/>
      <c r="Y30" s="645"/>
      <c r="Z30" s="645"/>
      <c r="AA30" s="645"/>
      <c r="AB30" s="645"/>
      <c r="AC30" s="645"/>
      <c r="AD30" s="645"/>
      <c r="AE30" s="645"/>
      <c r="AF30" s="645"/>
      <c r="AG30" s="645"/>
      <c r="AH30" s="646"/>
    </row>
    <row r="31" spans="2:34" ht="15" customHeight="1">
      <c r="B31" s="654"/>
      <c r="C31" s="655"/>
      <c r="D31" s="655"/>
      <c r="E31" s="655"/>
      <c r="F31" s="655"/>
      <c r="G31" s="656"/>
      <c r="H31" s="197" t="s">
        <v>56</v>
      </c>
      <c r="I31" s="649"/>
      <c r="J31" s="649"/>
      <c r="K31" s="649"/>
      <c r="L31" s="102" t="s">
        <v>51</v>
      </c>
      <c r="M31" s="650"/>
      <c r="N31" s="650"/>
      <c r="O31" s="102" t="s">
        <v>50</v>
      </c>
      <c r="P31" s="647"/>
      <c r="Q31" s="647"/>
      <c r="R31" s="647"/>
      <c r="S31" s="647"/>
      <c r="T31" s="647"/>
      <c r="U31" s="647"/>
      <c r="V31" s="647"/>
      <c r="W31" s="647"/>
      <c r="X31" s="647"/>
      <c r="Y31" s="647"/>
      <c r="Z31" s="647"/>
      <c r="AA31" s="647"/>
      <c r="AB31" s="647"/>
      <c r="AC31" s="647"/>
      <c r="AD31" s="647"/>
      <c r="AE31" s="647"/>
      <c r="AF31" s="647"/>
      <c r="AG31" s="647"/>
      <c r="AH31" s="648"/>
    </row>
    <row r="32" spans="2:34" ht="15" customHeight="1">
      <c r="B32" s="654"/>
      <c r="C32" s="655"/>
      <c r="D32" s="655"/>
      <c r="E32" s="655"/>
      <c r="F32" s="655"/>
      <c r="G32" s="656"/>
      <c r="H32" s="642"/>
      <c r="I32" s="643"/>
      <c r="J32" s="643"/>
      <c r="K32" s="643"/>
      <c r="L32" s="92" t="s">
        <v>51</v>
      </c>
      <c r="M32" s="644"/>
      <c r="N32" s="644"/>
      <c r="O32" s="92" t="s">
        <v>50</v>
      </c>
      <c r="P32" s="645"/>
      <c r="Q32" s="645"/>
      <c r="R32" s="645"/>
      <c r="S32" s="645"/>
      <c r="T32" s="645"/>
      <c r="U32" s="645"/>
      <c r="V32" s="645"/>
      <c r="W32" s="645"/>
      <c r="X32" s="645"/>
      <c r="Y32" s="645"/>
      <c r="Z32" s="645"/>
      <c r="AA32" s="645"/>
      <c r="AB32" s="645"/>
      <c r="AC32" s="645"/>
      <c r="AD32" s="645"/>
      <c r="AE32" s="645"/>
      <c r="AF32" s="645"/>
      <c r="AG32" s="645"/>
      <c r="AH32" s="646"/>
    </row>
    <row r="33" spans="2:34" ht="15" customHeight="1">
      <c r="B33" s="654"/>
      <c r="C33" s="655"/>
      <c r="D33" s="655"/>
      <c r="E33" s="655"/>
      <c r="F33" s="655"/>
      <c r="G33" s="656"/>
      <c r="H33" s="197" t="s">
        <v>56</v>
      </c>
      <c r="I33" s="649"/>
      <c r="J33" s="649"/>
      <c r="K33" s="649"/>
      <c r="L33" s="102" t="s">
        <v>51</v>
      </c>
      <c r="M33" s="650"/>
      <c r="N33" s="650"/>
      <c r="O33" s="102" t="s">
        <v>50</v>
      </c>
      <c r="P33" s="647"/>
      <c r="Q33" s="647"/>
      <c r="R33" s="647"/>
      <c r="S33" s="647"/>
      <c r="T33" s="647"/>
      <c r="U33" s="647"/>
      <c r="V33" s="647"/>
      <c r="W33" s="647"/>
      <c r="X33" s="647"/>
      <c r="Y33" s="647"/>
      <c r="Z33" s="647"/>
      <c r="AA33" s="647"/>
      <c r="AB33" s="647"/>
      <c r="AC33" s="647"/>
      <c r="AD33" s="647"/>
      <c r="AE33" s="647"/>
      <c r="AF33" s="647"/>
      <c r="AG33" s="647"/>
      <c r="AH33" s="648"/>
    </row>
    <row r="34" spans="2:34" ht="15" customHeight="1">
      <c r="B34" s="654"/>
      <c r="C34" s="655"/>
      <c r="D34" s="655"/>
      <c r="E34" s="655"/>
      <c r="F34" s="655"/>
      <c r="G34" s="656"/>
      <c r="H34" s="642"/>
      <c r="I34" s="643"/>
      <c r="J34" s="643"/>
      <c r="K34" s="643"/>
      <c r="L34" s="92" t="s">
        <v>51</v>
      </c>
      <c r="M34" s="644"/>
      <c r="N34" s="644"/>
      <c r="O34" s="92" t="s">
        <v>50</v>
      </c>
      <c r="P34" s="645"/>
      <c r="Q34" s="645"/>
      <c r="R34" s="645"/>
      <c r="S34" s="645"/>
      <c r="T34" s="645"/>
      <c r="U34" s="645"/>
      <c r="V34" s="645"/>
      <c r="W34" s="645"/>
      <c r="X34" s="645"/>
      <c r="Y34" s="645"/>
      <c r="Z34" s="645"/>
      <c r="AA34" s="645"/>
      <c r="AB34" s="645"/>
      <c r="AC34" s="645"/>
      <c r="AD34" s="645"/>
      <c r="AE34" s="645"/>
      <c r="AF34" s="645"/>
      <c r="AG34" s="645"/>
      <c r="AH34" s="646"/>
    </row>
    <row r="35" spans="2:34" ht="15" customHeight="1">
      <c r="B35" s="657"/>
      <c r="C35" s="658"/>
      <c r="D35" s="658"/>
      <c r="E35" s="658"/>
      <c r="F35" s="658"/>
      <c r="G35" s="659"/>
      <c r="H35" s="197" t="s">
        <v>56</v>
      </c>
      <c r="I35" s="649"/>
      <c r="J35" s="649"/>
      <c r="K35" s="649"/>
      <c r="L35" s="102" t="s">
        <v>51</v>
      </c>
      <c r="M35" s="650"/>
      <c r="N35" s="650"/>
      <c r="O35" s="102" t="s">
        <v>50</v>
      </c>
      <c r="P35" s="647"/>
      <c r="Q35" s="647"/>
      <c r="R35" s="647"/>
      <c r="S35" s="647"/>
      <c r="T35" s="647"/>
      <c r="U35" s="647"/>
      <c r="V35" s="647"/>
      <c r="W35" s="647"/>
      <c r="X35" s="647"/>
      <c r="Y35" s="647"/>
      <c r="Z35" s="647"/>
      <c r="AA35" s="647"/>
      <c r="AB35" s="647"/>
      <c r="AC35" s="647"/>
      <c r="AD35" s="647"/>
      <c r="AE35" s="647"/>
      <c r="AF35" s="647"/>
      <c r="AG35" s="647"/>
      <c r="AH35" s="648"/>
    </row>
    <row r="36" spans="2:34" ht="15" customHeight="1">
      <c r="B36" s="651" t="s">
        <v>220</v>
      </c>
      <c r="C36" s="652"/>
      <c r="D36" s="652"/>
      <c r="E36" s="652"/>
      <c r="F36" s="652"/>
      <c r="G36" s="653"/>
      <c r="H36" s="642"/>
      <c r="I36" s="643"/>
      <c r="J36" s="643"/>
      <c r="K36" s="643"/>
      <c r="L36" s="92" t="s">
        <v>51</v>
      </c>
      <c r="M36" s="644"/>
      <c r="N36" s="644"/>
      <c r="O36" s="92" t="s">
        <v>50</v>
      </c>
      <c r="P36" s="645"/>
      <c r="Q36" s="645"/>
      <c r="R36" s="645"/>
      <c r="S36" s="645"/>
      <c r="T36" s="645"/>
      <c r="U36" s="645"/>
      <c r="V36" s="645"/>
      <c r="W36" s="645"/>
      <c r="X36" s="645"/>
      <c r="Y36" s="645"/>
      <c r="Z36" s="645"/>
      <c r="AA36" s="645"/>
      <c r="AB36" s="645"/>
      <c r="AC36" s="645"/>
      <c r="AD36" s="645"/>
      <c r="AE36" s="645"/>
      <c r="AF36" s="645"/>
      <c r="AG36" s="645"/>
      <c r="AH36" s="646"/>
    </row>
    <row r="37" spans="2:34" ht="15" customHeight="1">
      <c r="B37" s="654"/>
      <c r="C37" s="655"/>
      <c r="D37" s="655"/>
      <c r="E37" s="655"/>
      <c r="F37" s="655"/>
      <c r="G37" s="656"/>
      <c r="H37" s="197" t="s">
        <v>56</v>
      </c>
      <c r="I37" s="649"/>
      <c r="J37" s="649"/>
      <c r="K37" s="649"/>
      <c r="L37" s="102" t="s">
        <v>51</v>
      </c>
      <c r="M37" s="650"/>
      <c r="N37" s="650"/>
      <c r="O37" s="102" t="s">
        <v>50</v>
      </c>
      <c r="P37" s="647"/>
      <c r="Q37" s="647"/>
      <c r="R37" s="647"/>
      <c r="S37" s="647"/>
      <c r="T37" s="647"/>
      <c r="U37" s="647"/>
      <c r="V37" s="647"/>
      <c r="W37" s="647"/>
      <c r="X37" s="647"/>
      <c r="Y37" s="647"/>
      <c r="Z37" s="647"/>
      <c r="AA37" s="647"/>
      <c r="AB37" s="647"/>
      <c r="AC37" s="647"/>
      <c r="AD37" s="647"/>
      <c r="AE37" s="647"/>
      <c r="AF37" s="647"/>
      <c r="AG37" s="647"/>
      <c r="AH37" s="648"/>
    </row>
    <row r="38" spans="2:34" ht="15" customHeight="1">
      <c r="B38" s="654"/>
      <c r="C38" s="655"/>
      <c r="D38" s="655"/>
      <c r="E38" s="655"/>
      <c r="F38" s="655"/>
      <c r="G38" s="656"/>
      <c r="H38" s="642"/>
      <c r="I38" s="643"/>
      <c r="J38" s="643"/>
      <c r="K38" s="643"/>
      <c r="L38" s="92" t="s">
        <v>51</v>
      </c>
      <c r="M38" s="644"/>
      <c r="N38" s="644"/>
      <c r="O38" s="92" t="s">
        <v>50</v>
      </c>
      <c r="P38" s="645"/>
      <c r="Q38" s="645"/>
      <c r="R38" s="645"/>
      <c r="S38" s="645"/>
      <c r="T38" s="645"/>
      <c r="U38" s="645"/>
      <c r="V38" s="645"/>
      <c r="W38" s="645"/>
      <c r="X38" s="645"/>
      <c r="Y38" s="645"/>
      <c r="Z38" s="645"/>
      <c r="AA38" s="645"/>
      <c r="AB38" s="645"/>
      <c r="AC38" s="645"/>
      <c r="AD38" s="645"/>
      <c r="AE38" s="645"/>
      <c r="AF38" s="645"/>
      <c r="AG38" s="645"/>
      <c r="AH38" s="646"/>
    </row>
    <row r="39" spans="2:34" ht="15" customHeight="1">
      <c r="B39" s="654"/>
      <c r="C39" s="655"/>
      <c r="D39" s="655"/>
      <c r="E39" s="655"/>
      <c r="F39" s="655"/>
      <c r="G39" s="656"/>
      <c r="H39" s="197" t="s">
        <v>56</v>
      </c>
      <c r="I39" s="649"/>
      <c r="J39" s="649"/>
      <c r="K39" s="649"/>
      <c r="L39" s="102" t="s">
        <v>51</v>
      </c>
      <c r="M39" s="650"/>
      <c r="N39" s="650"/>
      <c r="O39" s="102" t="s">
        <v>50</v>
      </c>
      <c r="P39" s="647"/>
      <c r="Q39" s="647"/>
      <c r="R39" s="647"/>
      <c r="S39" s="647"/>
      <c r="T39" s="647"/>
      <c r="U39" s="647"/>
      <c r="V39" s="647"/>
      <c r="W39" s="647"/>
      <c r="X39" s="647"/>
      <c r="Y39" s="647"/>
      <c r="Z39" s="647"/>
      <c r="AA39" s="647"/>
      <c r="AB39" s="647"/>
      <c r="AC39" s="647"/>
      <c r="AD39" s="647"/>
      <c r="AE39" s="647"/>
      <c r="AF39" s="647"/>
      <c r="AG39" s="647"/>
      <c r="AH39" s="648"/>
    </row>
    <row r="40" spans="2:34" ht="15" customHeight="1">
      <c r="B40" s="654"/>
      <c r="C40" s="655"/>
      <c r="D40" s="655"/>
      <c r="E40" s="655"/>
      <c r="F40" s="655"/>
      <c r="G40" s="656"/>
      <c r="H40" s="642"/>
      <c r="I40" s="643"/>
      <c r="J40" s="643"/>
      <c r="K40" s="643"/>
      <c r="L40" s="92" t="s">
        <v>51</v>
      </c>
      <c r="M40" s="644"/>
      <c r="N40" s="644"/>
      <c r="O40" s="92" t="s">
        <v>50</v>
      </c>
      <c r="P40" s="645"/>
      <c r="Q40" s="645"/>
      <c r="R40" s="645"/>
      <c r="S40" s="645"/>
      <c r="T40" s="645"/>
      <c r="U40" s="645"/>
      <c r="V40" s="645"/>
      <c r="W40" s="645"/>
      <c r="X40" s="645"/>
      <c r="Y40" s="645"/>
      <c r="Z40" s="645"/>
      <c r="AA40" s="645"/>
      <c r="AB40" s="645"/>
      <c r="AC40" s="645"/>
      <c r="AD40" s="645"/>
      <c r="AE40" s="645"/>
      <c r="AF40" s="645"/>
      <c r="AG40" s="645"/>
      <c r="AH40" s="646"/>
    </row>
    <row r="41" spans="2:34" ht="15" customHeight="1">
      <c r="B41" s="654"/>
      <c r="C41" s="655"/>
      <c r="D41" s="655"/>
      <c r="E41" s="655"/>
      <c r="F41" s="655"/>
      <c r="G41" s="656"/>
      <c r="H41" s="197" t="s">
        <v>56</v>
      </c>
      <c r="I41" s="649"/>
      <c r="J41" s="649"/>
      <c r="K41" s="649"/>
      <c r="L41" s="102" t="s">
        <v>51</v>
      </c>
      <c r="M41" s="650"/>
      <c r="N41" s="650"/>
      <c r="O41" s="102" t="s">
        <v>50</v>
      </c>
      <c r="P41" s="647"/>
      <c r="Q41" s="647"/>
      <c r="R41" s="647"/>
      <c r="S41" s="647"/>
      <c r="T41" s="647"/>
      <c r="U41" s="647"/>
      <c r="V41" s="647"/>
      <c r="W41" s="647"/>
      <c r="X41" s="647"/>
      <c r="Y41" s="647"/>
      <c r="Z41" s="647"/>
      <c r="AA41" s="647"/>
      <c r="AB41" s="647"/>
      <c r="AC41" s="647"/>
      <c r="AD41" s="647"/>
      <c r="AE41" s="647"/>
      <c r="AF41" s="647"/>
      <c r="AG41" s="647"/>
      <c r="AH41" s="648"/>
    </row>
    <row r="42" spans="2:34" ht="15" customHeight="1">
      <c r="B42" s="654"/>
      <c r="C42" s="655"/>
      <c r="D42" s="655"/>
      <c r="E42" s="655"/>
      <c r="F42" s="655"/>
      <c r="G42" s="656"/>
      <c r="H42" s="642"/>
      <c r="I42" s="643"/>
      <c r="J42" s="643"/>
      <c r="K42" s="643"/>
      <c r="L42" s="92" t="s">
        <v>51</v>
      </c>
      <c r="M42" s="644"/>
      <c r="N42" s="644"/>
      <c r="O42" s="92" t="s">
        <v>50</v>
      </c>
      <c r="P42" s="645"/>
      <c r="Q42" s="645"/>
      <c r="R42" s="645"/>
      <c r="S42" s="645"/>
      <c r="T42" s="645"/>
      <c r="U42" s="645"/>
      <c r="V42" s="645"/>
      <c r="W42" s="645"/>
      <c r="X42" s="645"/>
      <c r="Y42" s="645"/>
      <c r="Z42" s="645"/>
      <c r="AA42" s="645"/>
      <c r="AB42" s="645"/>
      <c r="AC42" s="645"/>
      <c r="AD42" s="645"/>
      <c r="AE42" s="645"/>
      <c r="AF42" s="645"/>
      <c r="AG42" s="645"/>
      <c r="AH42" s="646"/>
    </row>
    <row r="43" spans="2:34" ht="15" customHeight="1">
      <c r="B43" s="654"/>
      <c r="C43" s="655"/>
      <c r="D43" s="655"/>
      <c r="E43" s="655"/>
      <c r="F43" s="655"/>
      <c r="G43" s="656"/>
      <c r="H43" s="197" t="s">
        <v>56</v>
      </c>
      <c r="I43" s="649"/>
      <c r="J43" s="649"/>
      <c r="K43" s="649"/>
      <c r="L43" s="102" t="s">
        <v>51</v>
      </c>
      <c r="M43" s="650"/>
      <c r="N43" s="650"/>
      <c r="O43" s="102" t="s">
        <v>50</v>
      </c>
      <c r="P43" s="647"/>
      <c r="Q43" s="647"/>
      <c r="R43" s="647"/>
      <c r="S43" s="647"/>
      <c r="T43" s="647"/>
      <c r="U43" s="647"/>
      <c r="V43" s="647"/>
      <c r="W43" s="647"/>
      <c r="X43" s="647"/>
      <c r="Y43" s="647"/>
      <c r="Z43" s="647"/>
      <c r="AA43" s="647"/>
      <c r="AB43" s="647"/>
      <c r="AC43" s="647"/>
      <c r="AD43" s="647"/>
      <c r="AE43" s="647"/>
      <c r="AF43" s="647"/>
      <c r="AG43" s="647"/>
      <c r="AH43" s="648"/>
    </row>
    <row r="44" spans="2:34" ht="15" customHeight="1">
      <c r="B44" s="654"/>
      <c r="C44" s="655"/>
      <c r="D44" s="655"/>
      <c r="E44" s="655"/>
      <c r="F44" s="655"/>
      <c r="G44" s="656"/>
      <c r="H44" s="642"/>
      <c r="I44" s="643"/>
      <c r="J44" s="643"/>
      <c r="K44" s="643"/>
      <c r="L44" s="92" t="s">
        <v>51</v>
      </c>
      <c r="M44" s="644"/>
      <c r="N44" s="644"/>
      <c r="O44" s="92" t="s">
        <v>50</v>
      </c>
      <c r="P44" s="645"/>
      <c r="Q44" s="645"/>
      <c r="R44" s="645"/>
      <c r="S44" s="645"/>
      <c r="T44" s="645"/>
      <c r="U44" s="645"/>
      <c r="V44" s="645"/>
      <c r="W44" s="645"/>
      <c r="X44" s="645"/>
      <c r="Y44" s="645"/>
      <c r="Z44" s="645"/>
      <c r="AA44" s="645"/>
      <c r="AB44" s="645"/>
      <c r="AC44" s="645"/>
      <c r="AD44" s="645"/>
      <c r="AE44" s="645"/>
      <c r="AF44" s="645"/>
      <c r="AG44" s="645"/>
      <c r="AH44" s="646"/>
    </row>
    <row r="45" spans="2:34" ht="15" customHeight="1">
      <c r="B45" s="654"/>
      <c r="C45" s="655"/>
      <c r="D45" s="655"/>
      <c r="E45" s="655"/>
      <c r="F45" s="655"/>
      <c r="G45" s="656"/>
      <c r="H45" s="197" t="s">
        <v>56</v>
      </c>
      <c r="I45" s="649"/>
      <c r="J45" s="649"/>
      <c r="K45" s="649"/>
      <c r="L45" s="102" t="s">
        <v>51</v>
      </c>
      <c r="M45" s="650"/>
      <c r="N45" s="650"/>
      <c r="O45" s="102" t="s">
        <v>50</v>
      </c>
      <c r="P45" s="647"/>
      <c r="Q45" s="647"/>
      <c r="R45" s="647"/>
      <c r="S45" s="647"/>
      <c r="T45" s="647"/>
      <c r="U45" s="647"/>
      <c r="V45" s="647"/>
      <c r="W45" s="647"/>
      <c r="X45" s="647"/>
      <c r="Y45" s="647"/>
      <c r="Z45" s="647"/>
      <c r="AA45" s="647"/>
      <c r="AB45" s="647"/>
      <c r="AC45" s="647"/>
      <c r="AD45" s="647"/>
      <c r="AE45" s="647"/>
      <c r="AF45" s="647"/>
      <c r="AG45" s="647"/>
      <c r="AH45" s="648"/>
    </row>
    <row r="46" spans="2:34" ht="15" customHeight="1">
      <c r="B46" s="654"/>
      <c r="C46" s="655"/>
      <c r="D46" s="655"/>
      <c r="E46" s="655"/>
      <c r="F46" s="655"/>
      <c r="G46" s="656"/>
      <c r="H46" s="642"/>
      <c r="I46" s="643"/>
      <c r="J46" s="643"/>
      <c r="K46" s="643"/>
      <c r="L46" s="92" t="s">
        <v>51</v>
      </c>
      <c r="M46" s="644"/>
      <c r="N46" s="644"/>
      <c r="O46" s="92" t="s">
        <v>50</v>
      </c>
      <c r="P46" s="645"/>
      <c r="Q46" s="645"/>
      <c r="R46" s="645"/>
      <c r="S46" s="645"/>
      <c r="T46" s="645"/>
      <c r="U46" s="645"/>
      <c r="V46" s="645"/>
      <c r="W46" s="645"/>
      <c r="X46" s="645"/>
      <c r="Y46" s="645"/>
      <c r="Z46" s="645"/>
      <c r="AA46" s="645"/>
      <c r="AB46" s="645"/>
      <c r="AC46" s="645"/>
      <c r="AD46" s="645"/>
      <c r="AE46" s="645"/>
      <c r="AF46" s="645"/>
      <c r="AG46" s="645"/>
      <c r="AH46" s="646"/>
    </row>
    <row r="47" spans="2:34" ht="15" customHeight="1">
      <c r="B47" s="654"/>
      <c r="C47" s="655"/>
      <c r="D47" s="655"/>
      <c r="E47" s="655"/>
      <c r="F47" s="655"/>
      <c r="G47" s="656"/>
      <c r="H47" s="197" t="s">
        <v>56</v>
      </c>
      <c r="I47" s="649"/>
      <c r="J47" s="649"/>
      <c r="K47" s="649"/>
      <c r="L47" s="102" t="s">
        <v>51</v>
      </c>
      <c r="M47" s="650"/>
      <c r="N47" s="650"/>
      <c r="O47" s="102" t="s">
        <v>50</v>
      </c>
      <c r="P47" s="647"/>
      <c r="Q47" s="647"/>
      <c r="R47" s="647"/>
      <c r="S47" s="647"/>
      <c r="T47" s="647"/>
      <c r="U47" s="647"/>
      <c r="V47" s="647"/>
      <c r="W47" s="647"/>
      <c r="X47" s="647"/>
      <c r="Y47" s="647"/>
      <c r="Z47" s="647"/>
      <c r="AA47" s="647"/>
      <c r="AB47" s="647"/>
      <c r="AC47" s="647"/>
      <c r="AD47" s="647"/>
      <c r="AE47" s="647"/>
      <c r="AF47" s="647"/>
      <c r="AG47" s="647"/>
      <c r="AH47" s="648"/>
    </row>
    <row r="48" spans="2:34" ht="15" customHeight="1">
      <c r="B48" s="654"/>
      <c r="C48" s="655"/>
      <c r="D48" s="655"/>
      <c r="E48" s="655"/>
      <c r="F48" s="655"/>
      <c r="G48" s="656"/>
      <c r="H48" s="642"/>
      <c r="I48" s="643"/>
      <c r="J48" s="643"/>
      <c r="K48" s="643"/>
      <c r="L48" s="92" t="s">
        <v>51</v>
      </c>
      <c r="M48" s="644"/>
      <c r="N48" s="644"/>
      <c r="O48" s="92" t="s">
        <v>50</v>
      </c>
      <c r="P48" s="645"/>
      <c r="Q48" s="645"/>
      <c r="R48" s="645"/>
      <c r="S48" s="645"/>
      <c r="T48" s="645"/>
      <c r="U48" s="645"/>
      <c r="V48" s="645"/>
      <c r="W48" s="645"/>
      <c r="X48" s="645"/>
      <c r="Y48" s="645"/>
      <c r="Z48" s="645"/>
      <c r="AA48" s="645"/>
      <c r="AB48" s="645"/>
      <c r="AC48" s="645"/>
      <c r="AD48" s="645"/>
      <c r="AE48" s="645"/>
      <c r="AF48" s="645"/>
      <c r="AG48" s="645"/>
      <c r="AH48" s="646"/>
    </row>
    <row r="49" spans="2:34" ht="15" customHeight="1">
      <c r="B49" s="657"/>
      <c r="C49" s="658"/>
      <c r="D49" s="658"/>
      <c r="E49" s="658"/>
      <c r="F49" s="658"/>
      <c r="G49" s="659"/>
      <c r="H49" s="197" t="s">
        <v>56</v>
      </c>
      <c r="I49" s="649"/>
      <c r="J49" s="649"/>
      <c r="K49" s="649"/>
      <c r="L49" s="102" t="s">
        <v>51</v>
      </c>
      <c r="M49" s="650"/>
      <c r="N49" s="650"/>
      <c r="O49" s="102" t="s">
        <v>50</v>
      </c>
      <c r="P49" s="647"/>
      <c r="Q49" s="647"/>
      <c r="R49" s="647"/>
      <c r="S49" s="647"/>
      <c r="T49" s="647"/>
      <c r="U49" s="647"/>
      <c r="V49" s="647"/>
      <c r="W49" s="647"/>
      <c r="X49" s="647"/>
      <c r="Y49" s="647"/>
      <c r="Z49" s="647"/>
      <c r="AA49" s="647"/>
      <c r="AB49" s="647"/>
      <c r="AC49" s="647"/>
      <c r="AD49" s="647"/>
      <c r="AE49" s="647"/>
      <c r="AF49" s="647"/>
      <c r="AG49" s="647"/>
      <c r="AH49" s="648"/>
    </row>
    <row r="50" spans="2:34" ht="15" customHeight="1">
      <c r="B50" s="630" t="s">
        <v>62</v>
      </c>
      <c r="C50" s="631"/>
      <c r="D50" s="631"/>
      <c r="E50" s="631"/>
      <c r="F50" s="631"/>
      <c r="G50" s="631"/>
      <c r="H50" s="198" t="s">
        <v>61</v>
      </c>
      <c r="I50" s="92"/>
      <c r="J50" s="92"/>
      <c r="K50" s="92"/>
      <c r="L50" s="92"/>
      <c r="M50" s="92"/>
      <c r="N50" s="92"/>
      <c r="O50" s="92"/>
      <c r="P50" s="92"/>
      <c r="Q50" s="92"/>
      <c r="R50" s="92"/>
      <c r="S50" s="92"/>
      <c r="T50" s="92"/>
      <c r="U50" s="92"/>
      <c r="V50" s="92"/>
      <c r="W50" s="92"/>
      <c r="X50" s="92"/>
      <c r="Y50" s="92"/>
      <c r="Z50" s="92"/>
      <c r="AA50" s="92"/>
      <c r="AB50" s="92"/>
      <c r="AC50" s="92"/>
      <c r="AD50" s="92"/>
      <c r="AE50" s="92"/>
      <c r="AF50" s="92"/>
      <c r="AG50" s="92"/>
      <c r="AH50" s="183"/>
    </row>
    <row r="51" spans="2:34" ht="15" customHeight="1">
      <c r="B51" s="632"/>
      <c r="C51" s="633"/>
      <c r="D51" s="633"/>
      <c r="E51" s="633"/>
      <c r="F51" s="633"/>
      <c r="G51" s="633"/>
      <c r="H51" s="636"/>
      <c r="I51" s="637"/>
      <c r="J51" s="637"/>
      <c r="K51" s="637"/>
      <c r="L51" s="637"/>
      <c r="M51" s="637"/>
      <c r="N51" s="637"/>
      <c r="O51" s="637"/>
      <c r="P51" s="637"/>
      <c r="Q51" s="637"/>
      <c r="R51" s="637"/>
      <c r="S51" s="637"/>
      <c r="T51" s="637"/>
      <c r="U51" s="637"/>
      <c r="V51" s="637"/>
      <c r="W51" s="637"/>
      <c r="X51" s="637"/>
      <c r="Y51" s="637"/>
      <c r="Z51" s="637"/>
      <c r="AA51" s="637"/>
      <c r="AB51" s="637"/>
      <c r="AC51" s="637"/>
      <c r="AD51" s="637"/>
      <c r="AE51" s="637"/>
      <c r="AF51" s="637"/>
      <c r="AG51" s="637"/>
      <c r="AH51" s="638"/>
    </row>
    <row r="52" spans="2:34" ht="15" customHeight="1">
      <c r="B52" s="634"/>
      <c r="C52" s="635"/>
      <c r="D52" s="635"/>
      <c r="E52" s="635"/>
      <c r="F52" s="635"/>
      <c r="G52" s="635"/>
      <c r="H52" s="639"/>
      <c r="I52" s="640"/>
      <c r="J52" s="640"/>
      <c r="K52" s="640"/>
      <c r="L52" s="640"/>
      <c r="M52" s="640"/>
      <c r="N52" s="640"/>
      <c r="O52" s="640"/>
      <c r="P52" s="640"/>
      <c r="Q52" s="640"/>
      <c r="R52" s="640"/>
      <c r="S52" s="640"/>
      <c r="T52" s="640"/>
      <c r="U52" s="640"/>
      <c r="V52" s="640"/>
      <c r="W52" s="640"/>
      <c r="X52" s="640"/>
      <c r="Y52" s="640"/>
      <c r="Z52" s="640"/>
      <c r="AA52" s="640"/>
      <c r="AB52" s="640"/>
      <c r="AC52" s="640"/>
      <c r="AD52" s="640"/>
      <c r="AE52" s="640"/>
      <c r="AF52" s="640"/>
      <c r="AG52" s="640"/>
      <c r="AH52" s="641"/>
    </row>
    <row r="53" spans="2:34" ht="15" customHeight="1">
      <c r="B53" s="199" t="s">
        <v>63</v>
      </c>
      <c r="C53" s="195"/>
      <c r="D53" s="195"/>
      <c r="E53" s="195"/>
      <c r="F53" s="195"/>
      <c r="G53" s="195"/>
      <c r="H53" s="200"/>
      <c r="I53" s="200"/>
      <c r="J53" s="200"/>
      <c r="K53" s="200"/>
      <c r="L53" s="200"/>
      <c r="M53" s="200"/>
      <c r="N53" s="200"/>
      <c r="O53" s="200"/>
      <c r="P53" s="200"/>
      <c r="Q53" s="200"/>
      <c r="R53" s="200"/>
      <c r="S53" s="200"/>
      <c r="T53" s="200"/>
      <c r="U53" s="200"/>
      <c r="V53" s="200"/>
      <c r="W53" s="200"/>
      <c r="X53" s="200"/>
      <c r="Y53" s="200"/>
      <c r="Z53" s="200"/>
      <c r="AA53" s="200"/>
      <c r="AB53" s="200"/>
      <c r="AC53" s="200"/>
      <c r="AD53" s="200"/>
      <c r="AE53" s="200"/>
      <c r="AF53" s="200"/>
      <c r="AG53" s="200"/>
      <c r="AH53" s="200"/>
    </row>
    <row r="54" spans="2:34" ht="15" customHeight="1">
      <c r="B54" s="195"/>
      <c r="C54" s="195"/>
      <c r="D54" s="195"/>
      <c r="E54" s="195"/>
      <c r="F54" s="195"/>
      <c r="G54" s="195"/>
      <c r="H54" s="200"/>
      <c r="I54" s="200"/>
      <c r="J54" s="200"/>
      <c r="K54" s="200"/>
      <c r="L54" s="200"/>
      <c r="M54" s="200"/>
      <c r="N54" s="200"/>
      <c r="O54" s="200"/>
      <c r="P54" s="200"/>
      <c r="Q54" s="200"/>
      <c r="R54" s="200"/>
      <c r="S54" s="200"/>
      <c r="T54" s="200"/>
      <c r="U54" s="200"/>
      <c r="V54" s="200"/>
      <c r="W54" s="200"/>
      <c r="X54" s="200"/>
      <c r="Y54" s="200"/>
      <c r="Z54" s="200"/>
      <c r="AA54" s="200"/>
      <c r="AB54" s="200"/>
      <c r="AC54" s="200"/>
      <c r="AD54" s="200"/>
      <c r="AE54" s="200"/>
      <c r="AF54" s="200"/>
      <c r="AG54" s="200"/>
      <c r="AH54" s="200"/>
    </row>
    <row r="55" spans="2:34" ht="15" customHeight="1">
      <c r="B55" s="188" t="s">
        <v>48</v>
      </c>
      <c r="K55" s="189"/>
      <c r="L55" s="189"/>
      <c r="M55" s="698" t="s">
        <v>72</v>
      </c>
      <c r="N55" s="698"/>
      <c r="O55" s="698"/>
      <c r="P55" s="698"/>
      <c r="Q55" s="698"/>
      <c r="R55" s="698"/>
      <c r="S55" s="698"/>
      <c r="T55" s="698"/>
      <c r="U55" s="698"/>
      <c r="V55" s="698"/>
      <c r="W55" s="698"/>
      <c r="AA55" s="190"/>
      <c r="AB55" s="190"/>
      <c r="AC55" s="190"/>
      <c r="AD55" s="190"/>
      <c r="AE55" s="190"/>
      <c r="AF55" s="190"/>
      <c r="AG55" s="190"/>
      <c r="AH55" s="190"/>
    </row>
    <row r="56" spans="2:34" ht="15" customHeight="1">
      <c r="K56" s="191"/>
      <c r="L56" s="191"/>
      <c r="M56" s="699"/>
      <c r="N56" s="699"/>
      <c r="O56" s="699"/>
      <c r="P56" s="699"/>
      <c r="Q56" s="699"/>
      <c r="R56" s="699"/>
      <c r="S56" s="699"/>
      <c r="T56" s="699"/>
      <c r="U56" s="699"/>
      <c r="V56" s="699"/>
      <c r="W56" s="699"/>
      <c r="AA56" s="700" t="s">
        <v>49</v>
      </c>
      <c r="AB56" s="700"/>
      <c r="AC56" s="701">
        <f>AC2</f>
        <v>0</v>
      </c>
      <c r="AD56" s="701"/>
      <c r="AE56" s="192" t="s">
        <v>51</v>
      </c>
      <c r="AF56" s="701">
        <f>AF2</f>
        <v>0</v>
      </c>
      <c r="AG56" s="701"/>
      <c r="AH56" s="192" t="s">
        <v>50</v>
      </c>
    </row>
    <row r="57" spans="2:34" ht="15" customHeight="1">
      <c r="B57" s="662" t="s" ph="1">
        <v>58</v>
      </c>
      <c r="C57" s="663" ph="1"/>
      <c r="D57" s="663" ph="1"/>
      <c r="E57" s="663" ph="1"/>
      <c r="F57" s="663" ph="1"/>
      <c r="G57" s="664" ph="1"/>
      <c r="H57" s="685">
        <f>資料1!C7</f>
        <v>0</v>
      </c>
      <c r="I57" s="672"/>
      <c r="J57" s="672"/>
      <c r="K57" s="672"/>
      <c r="L57" s="672"/>
      <c r="M57" s="672"/>
      <c r="N57" s="672"/>
      <c r="O57" s="672"/>
      <c r="P57" s="672"/>
      <c r="Q57" s="672"/>
      <c r="R57" s="672"/>
      <c r="S57" s="672"/>
      <c r="T57" s="672"/>
      <c r="U57" s="672"/>
      <c r="V57" s="672"/>
      <c r="W57" s="672"/>
      <c r="X57" s="672"/>
      <c r="Y57" s="672"/>
      <c r="Z57" s="672"/>
      <c r="AA57" s="672"/>
      <c r="AB57" s="672"/>
      <c r="AC57" s="672"/>
      <c r="AD57" s="672"/>
      <c r="AE57" s="672"/>
      <c r="AF57" s="672"/>
      <c r="AG57" s="672"/>
      <c r="AH57" s="686"/>
    </row>
    <row r="58" spans="2:34" ht="15" customHeight="1">
      <c r="B58" s="679" ph="1"/>
      <c r="C58" s="680" ph="1"/>
      <c r="D58" s="680" ph="1"/>
      <c r="E58" s="680" ph="1"/>
      <c r="F58" s="680" ph="1"/>
      <c r="G58" s="681" ph="1"/>
      <c r="H58" s="687">
        <f>資料1!B7</f>
        <v>0</v>
      </c>
      <c r="I58" s="688"/>
      <c r="J58" s="688"/>
      <c r="K58" s="688"/>
      <c r="L58" s="688"/>
      <c r="M58" s="688"/>
      <c r="N58" s="688"/>
      <c r="O58" s="688"/>
      <c r="P58" s="688"/>
      <c r="Q58" s="688"/>
      <c r="R58" s="688"/>
      <c r="S58" s="688"/>
      <c r="T58" s="688"/>
      <c r="U58" s="688"/>
      <c r="V58" s="688"/>
      <c r="W58" s="688"/>
      <c r="X58" s="688"/>
      <c r="Y58" s="688"/>
      <c r="Z58" s="688"/>
      <c r="AA58" s="688"/>
      <c r="AB58" s="688"/>
      <c r="AC58" s="688"/>
      <c r="AD58" s="688"/>
      <c r="AE58" s="688"/>
      <c r="AF58" s="688"/>
      <c r="AG58" s="688"/>
      <c r="AH58" s="689"/>
    </row>
    <row r="59" spans="2:34" ht="15" customHeight="1">
      <c r="B59" s="665" ph="1"/>
      <c r="C59" s="666" ph="1"/>
      <c r="D59" s="666" ph="1"/>
      <c r="E59" s="666" ph="1"/>
      <c r="F59" s="666" ph="1"/>
      <c r="G59" s="667" ph="1"/>
      <c r="H59" s="690"/>
      <c r="I59" s="691"/>
      <c r="J59" s="691"/>
      <c r="K59" s="691"/>
      <c r="L59" s="691"/>
      <c r="M59" s="691"/>
      <c r="N59" s="691"/>
      <c r="O59" s="691"/>
      <c r="P59" s="691"/>
      <c r="Q59" s="691"/>
      <c r="R59" s="691"/>
      <c r="S59" s="691"/>
      <c r="T59" s="691"/>
      <c r="U59" s="691"/>
      <c r="V59" s="691"/>
      <c r="W59" s="691"/>
      <c r="X59" s="691"/>
      <c r="Y59" s="691"/>
      <c r="Z59" s="691"/>
      <c r="AA59" s="691"/>
      <c r="AB59" s="691"/>
      <c r="AC59" s="691"/>
      <c r="AD59" s="691"/>
      <c r="AE59" s="691"/>
      <c r="AF59" s="691"/>
      <c r="AG59" s="691"/>
      <c r="AH59" s="692"/>
    </row>
    <row r="60" spans="2:34" ht="15" customHeight="1">
      <c r="B60" s="679" t="s">
        <v>52</v>
      </c>
      <c r="C60" s="680"/>
      <c r="D60" s="680"/>
      <c r="E60" s="680"/>
      <c r="F60" s="680"/>
      <c r="G60" s="681"/>
      <c r="H60" s="693">
        <f>資料1!L7</f>
        <v>0</v>
      </c>
      <c r="I60" s="693" ph="1"/>
      <c r="J60" s="693" ph="1"/>
      <c r="K60" s="693" ph="1"/>
      <c r="L60" s="693" ph="1"/>
      <c r="M60" s="693" ph="1"/>
      <c r="N60" s="693" ph="1"/>
      <c r="O60" s="693" ph="1"/>
      <c r="P60" s="693" ph="1"/>
      <c r="Q60" s="693" ph="1"/>
      <c r="R60" s="693" ph="1"/>
      <c r="S60" s="693" ph="1"/>
      <c r="T60" s="693" ph="1"/>
      <c r="U60" s="693" ph="1"/>
      <c r="V60" s="693" ph="1"/>
      <c r="W60" s="693" ph="1"/>
      <c r="X60" s="693" ph="1"/>
      <c r="Y60" s="693" ph="1"/>
      <c r="Z60" s="693" ph="1"/>
      <c r="AA60" s="693" ph="1"/>
      <c r="AB60" s="693" ph="1"/>
      <c r="AC60" s="693" ph="1"/>
      <c r="AD60" s="693" ph="1"/>
      <c r="AE60" s="693" ph="1"/>
      <c r="AF60" s="693" ph="1"/>
      <c r="AG60" s="693" ph="1"/>
      <c r="AH60" s="694" ph="1"/>
    </row>
    <row r="61" spans="2:34" ht="15" customHeight="1">
      <c r="B61" s="665"/>
      <c r="C61" s="666"/>
      <c r="D61" s="666"/>
      <c r="E61" s="666"/>
      <c r="F61" s="666"/>
      <c r="G61" s="667"/>
      <c r="H61" s="673" ph="1"/>
      <c r="I61" s="673" ph="1"/>
      <c r="J61" s="673" ph="1"/>
      <c r="K61" s="673" ph="1"/>
      <c r="L61" s="673" ph="1"/>
      <c r="M61" s="673" ph="1"/>
      <c r="N61" s="673" ph="1"/>
      <c r="O61" s="673" ph="1"/>
      <c r="P61" s="673" ph="1"/>
      <c r="Q61" s="673" ph="1"/>
      <c r="R61" s="673" ph="1"/>
      <c r="S61" s="673" ph="1"/>
      <c r="T61" s="673" ph="1"/>
      <c r="U61" s="673" ph="1"/>
      <c r="V61" s="673" ph="1"/>
      <c r="W61" s="673" ph="1"/>
      <c r="X61" s="673" ph="1"/>
      <c r="Y61" s="673" ph="1"/>
      <c r="Z61" s="673" ph="1"/>
      <c r="AA61" s="673" ph="1"/>
      <c r="AB61" s="673" ph="1"/>
      <c r="AC61" s="673" ph="1"/>
      <c r="AD61" s="673" ph="1"/>
      <c r="AE61" s="673" ph="1"/>
      <c r="AF61" s="673" ph="1"/>
      <c r="AG61" s="673" ph="1"/>
      <c r="AH61" s="695" ph="1"/>
    </row>
    <row r="62" spans="2:34" ht="15" customHeight="1">
      <c r="B62" s="662" t="s">
        <v>53</v>
      </c>
      <c r="C62" s="663"/>
      <c r="D62" s="663"/>
      <c r="E62" s="663"/>
      <c r="F62" s="663"/>
      <c r="G62" s="664"/>
      <c r="H62" s="696">
        <f>資料1!D7</f>
        <v>0</v>
      </c>
      <c r="I62" s="675"/>
      <c r="J62" s="675">
        <f>資料1!F7</f>
        <v>0</v>
      </c>
      <c r="K62" s="675"/>
      <c r="L62" s="675"/>
      <c r="M62" s="675" t="s">
        <v>51</v>
      </c>
      <c r="N62" s="675"/>
      <c r="O62" s="675">
        <f>資料1!H7</f>
        <v>0</v>
      </c>
      <c r="P62" s="675"/>
      <c r="Q62" s="675"/>
      <c r="R62" s="675" t="s">
        <v>50</v>
      </c>
      <c r="S62" s="675"/>
      <c r="T62" s="675">
        <f>資料1!J7</f>
        <v>0</v>
      </c>
      <c r="U62" s="675"/>
      <c r="V62" s="675"/>
      <c r="W62" s="677" t="s">
        <v>60</v>
      </c>
      <c r="X62" s="677"/>
      <c r="Y62" s="193"/>
      <c r="Z62" s="193"/>
      <c r="AA62" s="193"/>
      <c r="AB62" s="193"/>
      <c r="AC62" s="193"/>
      <c r="AD62" s="193"/>
      <c r="AE62" s="193"/>
      <c r="AF62" s="193"/>
      <c r="AG62" s="193"/>
      <c r="AH62" s="194"/>
    </row>
    <row r="63" spans="2:34" ht="15" customHeight="1">
      <c r="B63" s="679"/>
      <c r="C63" s="680"/>
      <c r="D63" s="680"/>
      <c r="E63" s="680"/>
      <c r="F63" s="680"/>
      <c r="G63" s="681"/>
      <c r="H63" s="697"/>
      <c r="I63" s="676"/>
      <c r="J63" s="676"/>
      <c r="K63" s="676"/>
      <c r="L63" s="676"/>
      <c r="M63" s="676"/>
      <c r="N63" s="676"/>
      <c r="O63" s="676"/>
      <c r="P63" s="676"/>
      <c r="Q63" s="676"/>
      <c r="R63" s="676"/>
      <c r="S63" s="676"/>
      <c r="T63" s="676"/>
      <c r="U63" s="676"/>
      <c r="V63" s="676"/>
      <c r="W63" s="678"/>
      <c r="X63" s="678"/>
      <c r="Y63" s="195"/>
      <c r="Z63" s="195"/>
      <c r="AA63" s="195"/>
      <c r="AB63" s="195"/>
      <c r="AC63" s="195"/>
      <c r="AD63" s="195"/>
      <c r="AE63" s="195"/>
      <c r="AF63" s="195"/>
      <c r="AG63" s="195"/>
      <c r="AH63" s="196"/>
    </row>
    <row r="64" spans="2:34" ht="15" customHeight="1">
      <c r="B64" s="662" t="s">
        <v>54</v>
      </c>
      <c r="C64" s="663"/>
      <c r="D64" s="663"/>
      <c r="E64" s="663"/>
      <c r="F64" s="663"/>
      <c r="G64" s="664"/>
      <c r="H64" s="644" t="s">
        <v>64</v>
      </c>
      <c r="I64" s="644"/>
      <c r="J64" s="644"/>
      <c r="K64" s="644"/>
      <c r="L64" s="644"/>
      <c r="M64" s="644"/>
      <c r="N64" s="644"/>
      <c r="O64" s="669" t="s">
        <v>66</v>
      </c>
      <c r="P64" s="645"/>
      <c r="Q64" s="645"/>
      <c r="R64" s="645"/>
      <c r="S64" s="645"/>
      <c r="T64" s="645"/>
      <c r="U64" s="645"/>
      <c r="V64" s="645"/>
      <c r="W64" s="645"/>
      <c r="X64" s="645"/>
      <c r="Y64" s="645"/>
      <c r="Z64" s="645"/>
      <c r="AA64" s="645"/>
      <c r="AB64" s="645"/>
      <c r="AC64" s="645"/>
      <c r="AD64" s="645"/>
      <c r="AE64" s="645"/>
      <c r="AF64" s="645"/>
      <c r="AG64" s="645"/>
      <c r="AH64" s="660" t="s">
        <v>67</v>
      </c>
    </row>
    <row r="65" spans="2:34" ht="15" customHeight="1">
      <c r="B65" s="679"/>
      <c r="C65" s="680"/>
      <c r="D65" s="680"/>
      <c r="E65" s="680"/>
      <c r="F65" s="680"/>
      <c r="G65" s="681"/>
      <c r="H65" s="682"/>
      <c r="I65" s="682"/>
      <c r="J65" s="682"/>
      <c r="K65" s="682"/>
      <c r="L65" s="682"/>
      <c r="M65" s="682"/>
      <c r="N65" s="682"/>
      <c r="O65" s="683"/>
      <c r="P65" s="684"/>
      <c r="Q65" s="684"/>
      <c r="R65" s="684"/>
      <c r="S65" s="684"/>
      <c r="T65" s="684"/>
      <c r="U65" s="684"/>
      <c r="V65" s="684"/>
      <c r="W65" s="684"/>
      <c r="X65" s="684"/>
      <c r="Y65" s="684"/>
      <c r="Z65" s="684"/>
      <c r="AA65" s="684"/>
      <c r="AB65" s="684"/>
      <c r="AC65" s="684"/>
      <c r="AD65" s="684"/>
      <c r="AE65" s="684"/>
      <c r="AF65" s="684"/>
      <c r="AG65" s="684"/>
      <c r="AH65" s="661"/>
    </row>
    <row r="66" spans="2:34" ht="15" customHeight="1">
      <c r="B66" s="662" t="s">
        <v>55</v>
      </c>
      <c r="C66" s="663"/>
      <c r="D66" s="663"/>
      <c r="E66" s="663"/>
      <c r="F66" s="663"/>
      <c r="G66" s="664"/>
      <c r="H66" s="668" t="s">
        <v>70</v>
      </c>
      <c r="I66" s="669"/>
      <c r="J66" s="669"/>
      <c r="K66" s="672">
        <f>資料1!A7</f>
        <v>0</v>
      </c>
      <c r="L66" s="672"/>
      <c r="M66" s="672"/>
      <c r="N66" s="672"/>
      <c r="O66" s="672"/>
      <c r="P66" s="672"/>
      <c r="Q66" s="672"/>
      <c r="R66" s="672"/>
      <c r="S66" s="672"/>
      <c r="T66" s="672"/>
      <c r="U66" s="669" t="s">
        <v>65</v>
      </c>
      <c r="V66" s="669"/>
      <c r="W66" s="669"/>
      <c r="X66" s="669" t="s">
        <v>71</v>
      </c>
      <c r="Y66" s="644"/>
      <c r="Z66" s="644"/>
      <c r="AA66" s="644"/>
      <c r="AB66" s="644"/>
      <c r="AC66" s="644"/>
      <c r="AD66" s="644"/>
      <c r="AE66" s="644"/>
      <c r="AF66" s="644"/>
      <c r="AG66" s="644"/>
      <c r="AH66" s="660" t="s">
        <v>67</v>
      </c>
    </row>
    <row r="67" spans="2:34" ht="15" customHeight="1">
      <c r="B67" s="665"/>
      <c r="C67" s="666"/>
      <c r="D67" s="666"/>
      <c r="E67" s="666"/>
      <c r="F67" s="666"/>
      <c r="G67" s="667"/>
      <c r="H67" s="670"/>
      <c r="I67" s="671"/>
      <c r="J67" s="671"/>
      <c r="K67" s="673"/>
      <c r="L67" s="673"/>
      <c r="M67" s="673"/>
      <c r="N67" s="673"/>
      <c r="O67" s="673"/>
      <c r="P67" s="673"/>
      <c r="Q67" s="673"/>
      <c r="R67" s="673"/>
      <c r="S67" s="673"/>
      <c r="T67" s="673"/>
      <c r="U67" s="671"/>
      <c r="V67" s="671"/>
      <c r="W67" s="671"/>
      <c r="X67" s="671"/>
      <c r="Y67" s="650"/>
      <c r="Z67" s="650"/>
      <c r="AA67" s="650"/>
      <c r="AB67" s="650"/>
      <c r="AC67" s="650"/>
      <c r="AD67" s="650"/>
      <c r="AE67" s="650"/>
      <c r="AF67" s="650"/>
      <c r="AG67" s="650"/>
      <c r="AH67" s="674"/>
    </row>
    <row r="68" spans="2:34" ht="15" customHeight="1">
      <c r="B68" s="651" t="s">
        <v>219</v>
      </c>
      <c r="C68" s="652"/>
      <c r="D68" s="652"/>
      <c r="E68" s="652"/>
      <c r="F68" s="652"/>
      <c r="G68" s="653"/>
      <c r="H68" s="642"/>
      <c r="I68" s="643"/>
      <c r="J68" s="643"/>
      <c r="K68" s="643"/>
      <c r="L68" s="92" t="s">
        <v>51</v>
      </c>
      <c r="M68" s="644"/>
      <c r="N68" s="644"/>
      <c r="O68" s="92" t="s">
        <v>50</v>
      </c>
      <c r="P68" s="645"/>
      <c r="Q68" s="645"/>
      <c r="R68" s="645"/>
      <c r="S68" s="645"/>
      <c r="T68" s="645"/>
      <c r="U68" s="645"/>
      <c r="V68" s="645"/>
      <c r="W68" s="645"/>
      <c r="X68" s="645"/>
      <c r="Y68" s="645"/>
      <c r="Z68" s="645"/>
      <c r="AA68" s="645"/>
      <c r="AB68" s="645"/>
      <c r="AC68" s="645"/>
      <c r="AD68" s="645"/>
      <c r="AE68" s="645"/>
      <c r="AF68" s="645"/>
      <c r="AG68" s="645"/>
      <c r="AH68" s="646"/>
    </row>
    <row r="69" spans="2:34" ht="15" customHeight="1">
      <c r="B69" s="654"/>
      <c r="C69" s="655"/>
      <c r="D69" s="655"/>
      <c r="E69" s="655"/>
      <c r="F69" s="655"/>
      <c r="G69" s="656"/>
      <c r="H69" s="197" t="s">
        <v>56</v>
      </c>
      <c r="I69" s="649"/>
      <c r="J69" s="649"/>
      <c r="K69" s="649"/>
      <c r="L69" s="102" t="s">
        <v>51</v>
      </c>
      <c r="M69" s="650"/>
      <c r="N69" s="650"/>
      <c r="O69" s="102" t="s">
        <v>50</v>
      </c>
      <c r="P69" s="647"/>
      <c r="Q69" s="647"/>
      <c r="R69" s="647"/>
      <c r="S69" s="647"/>
      <c r="T69" s="647"/>
      <c r="U69" s="647"/>
      <c r="V69" s="647"/>
      <c r="W69" s="647"/>
      <c r="X69" s="647"/>
      <c r="Y69" s="647"/>
      <c r="Z69" s="647"/>
      <c r="AA69" s="647"/>
      <c r="AB69" s="647"/>
      <c r="AC69" s="647"/>
      <c r="AD69" s="647"/>
      <c r="AE69" s="647"/>
      <c r="AF69" s="647"/>
      <c r="AG69" s="647"/>
      <c r="AH69" s="648"/>
    </row>
    <row r="70" spans="2:34" ht="15" customHeight="1">
      <c r="B70" s="654"/>
      <c r="C70" s="655"/>
      <c r="D70" s="655"/>
      <c r="E70" s="655"/>
      <c r="F70" s="655"/>
      <c r="G70" s="656"/>
      <c r="H70" s="642"/>
      <c r="I70" s="643"/>
      <c r="J70" s="643"/>
      <c r="K70" s="643"/>
      <c r="L70" s="92" t="s">
        <v>51</v>
      </c>
      <c r="M70" s="644"/>
      <c r="N70" s="644"/>
      <c r="O70" s="92" t="s">
        <v>50</v>
      </c>
      <c r="P70" s="645"/>
      <c r="Q70" s="645"/>
      <c r="R70" s="645"/>
      <c r="S70" s="645"/>
      <c r="T70" s="645"/>
      <c r="U70" s="645"/>
      <c r="V70" s="645"/>
      <c r="W70" s="645"/>
      <c r="X70" s="645"/>
      <c r="Y70" s="645"/>
      <c r="Z70" s="645"/>
      <c r="AA70" s="645"/>
      <c r="AB70" s="645"/>
      <c r="AC70" s="645"/>
      <c r="AD70" s="645"/>
      <c r="AE70" s="645"/>
      <c r="AF70" s="645"/>
      <c r="AG70" s="645"/>
      <c r="AH70" s="646"/>
    </row>
    <row r="71" spans="2:34" ht="15" customHeight="1">
      <c r="B71" s="654"/>
      <c r="C71" s="655"/>
      <c r="D71" s="655"/>
      <c r="E71" s="655"/>
      <c r="F71" s="655"/>
      <c r="G71" s="656"/>
      <c r="H71" s="197" t="s">
        <v>56</v>
      </c>
      <c r="I71" s="649"/>
      <c r="J71" s="649"/>
      <c r="K71" s="649"/>
      <c r="L71" s="102" t="s">
        <v>51</v>
      </c>
      <c r="M71" s="650"/>
      <c r="N71" s="650"/>
      <c r="O71" s="102" t="s">
        <v>50</v>
      </c>
      <c r="P71" s="647"/>
      <c r="Q71" s="647"/>
      <c r="R71" s="647"/>
      <c r="S71" s="647"/>
      <c r="T71" s="647"/>
      <c r="U71" s="647"/>
      <c r="V71" s="647"/>
      <c r="W71" s="647"/>
      <c r="X71" s="647"/>
      <c r="Y71" s="647"/>
      <c r="Z71" s="647"/>
      <c r="AA71" s="647"/>
      <c r="AB71" s="647"/>
      <c r="AC71" s="647"/>
      <c r="AD71" s="647"/>
      <c r="AE71" s="647"/>
      <c r="AF71" s="647"/>
      <c r="AG71" s="647"/>
      <c r="AH71" s="648"/>
    </row>
    <row r="72" spans="2:34" ht="15" customHeight="1">
      <c r="B72" s="654"/>
      <c r="C72" s="655"/>
      <c r="D72" s="655"/>
      <c r="E72" s="655"/>
      <c r="F72" s="655"/>
      <c r="G72" s="656"/>
      <c r="H72" s="642"/>
      <c r="I72" s="643"/>
      <c r="J72" s="643"/>
      <c r="K72" s="643"/>
      <c r="L72" s="92" t="s">
        <v>51</v>
      </c>
      <c r="M72" s="644"/>
      <c r="N72" s="644"/>
      <c r="O72" s="92" t="s">
        <v>50</v>
      </c>
      <c r="P72" s="645"/>
      <c r="Q72" s="645"/>
      <c r="R72" s="645"/>
      <c r="S72" s="645"/>
      <c r="T72" s="645"/>
      <c r="U72" s="645"/>
      <c r="V72" s="645"/>
      <c r="W72" s="645"/>
      <c r="X72" s="645"/>
      <c r="Y72" s="645"/>
      <c r="Z72" s="645"/>
      <c r="AA72" s="645"/>
      <c r="AB72" s="645"/>
      <c r="AC72" s="645"/>
      <c r="AD72" s="645"/>
      <c r="AE72" s="645"/>
      <c r="AF72" s="645"/>
      <c r="AG72" s="645"/>
      <c r="AH72" s="646"/>
    </row>
    <row r="73" spans="2:34" ht="15" customHeight="1">
      <c r="B73" s="654"/>
      <c r="C73" s="655"/>
      <c r="D73" s="655"/>
      <c r="E73" s="655"/>
      <c r="F73" s="655"/>
      <c r="G73" s="656"/>
      <c r="H73" s="197" t="s">
        <v>56</v>
      </c>
      <c r="I73" s="649"/>
      <c r="J73" s="649"/>
      <c r="K73" s="649"/>
      <c r="L73" s="102" t="s">
        <v>51</v>
      </c>
      <c r="M73" s="650"/>
      <c r="N73" s="650"/>
      <c r="O73" s="102" t="s">
        <v>50</v>
      </c>
      <c r="P73" s="647"/>
      <c r="Q73" s="647"/>
      <c r="R73" s="647"/>
      <c r="S73" s="647"/>
      <c r="T73" s="647"/>
      <c r="U73" s="647"/>
      <c r="V73" s="647"/>
      <c r="W73" s="647"/>
      <c r="X73" s="647"/>
      <c r="Y73" s="647"/>
      <c r="Z73" s="647"/>
      <c r="AA73" s="647"/>
      <c r="AB73" s="647"/>
      <c r="AC73" s="647"/>
      <c r="AD73" s="647"/>
      <c r="AE73" s="647"/>
      <c r="AF73" s="647"/>
      <c r="AG73" s="647"/>
      <c r="AH73" s="648"/>
    </row>
    <row r="74" spans="2:34" ht="15" customHeight="1">
      <c r="B74" s="654"/>
      <c r="C74" s="655"/>
      <c r="D74" s="655"/>
      <c r="E74" s="655"/>
      <c r="F74" s="655"/>
      <c r="G74" s="656"/>
      <c r="H74" s="642"/>
      <c r="I74" s="643"/>
      <c r="J74" s="643"/>
      <c r="K74" s="643"/>
      <c r="L74" s="92" t="s">
        <v>51</v>
      </c>
      <c r="M74" s="644"/>
      <c r="N74" s="644"/>
      <c r="O74" s="92" t="s">
        <v>50</v>
      </c>
      <c r="P74" s="645"/>
      <c r="Q74" s="645"/>
      <c r="R74" s="645"/>
      <c r="S74" s="645"/>
      <c r="T74" s="645"/>
      <c r="U74" s="645"/>
      <c r="V74" s="645"/>
      <c r="W74" s="645"/>
      <c r="X74" s="645"/>
      <c r="Y74" s="645"/>
      <c r="Z74" s="645"/>
      <c r="AA74" s="645"/>
      <c r="AB74" s="645"/>
      <c r="AC74" s="645"/>
      <c r="AD74" s="645"/>
      <c r="AE74" s="645"/>
      <c r="AF74" s="645"/>
      <c r="AG74" s="645"/>
      <c r="AH74" s="646"/>
    </row>
    <row r="75" spans="2:34" ht="15" customHeight="1">
      <c r="B75" s="654"/>
      <c r="C75" s="655"/>
      <c r="D75" s="655"/>
      <c r="E75" s="655"/>
      <c r="F75" s="655"/>
      <c r="G75" s="656"/>
      <c r="H75" s="197" t="s">
        <v>56</v>
      </c>
      <c r="I75" s="649"/>
      <c r="J75" s="649"/>
      <c r="K75" s="649"/>
      <c r="L75" s="102" t="s">
        <v>51</v>
      </c>
      <c r="M75" s="650"/>
      <c r="N75" s="650"/>
      <c r="O75" s="102" t="s">
        <v>50</v>
      </c>
      <c r="P75" s="647"/>
      <c r="Q75" s="647"/>
      <c r="R75" s="647"/>
      <c r="S75" s="647"/>
      <c r="T75" s="647"/>
      <c r="U75" s="647"/>
      <c r="V75" s="647"/>
      <c r="W75" s="647"/>
      <c r="X75" s="647"/>
      <c r="Y75" s="647"/>
      <c r="Z75" s="647"/>
      <c r="AA75" s="647"/>
      <c r="AB75" s="647"/>
      <c r="AC75" s="647"/>
      <c r="AD75" s="647"/>
      <c r="AE75" s="647"/>
      <c r="AF75" s="647"/>
      <c r="AG75" s="647"/>
      <c r="AH75" s="648"/>
    </row>
    <row r="76" spans="2:34" ht="15" customHeight="1">
      <c r="B76" s="654"/>
      <c r="C76" s="655"/>
      <c r="D76" s="655"/>
      <c r="E76" s="655"/>
      <c r="F76" s="655"/>
      <c r="G76" s="656"/>
      <c r="H76" s="642"/>
      <c r="I76" s="643"/>
      <c r="J76" s="643"/>
      <c r="K76" s="643"/>
      <c r="L76" s="92" t="s">
        <v>51</v>
      </c>
      <c r="M76" s="644"/>
      <c r="N76" s="644"/>
      <c r="O76" s="92" t="s">
        <v>50</v>
      </c>
      <c r="P76" s="645"/>
      <c r="Q76" s="645"/>
      <c r="R76" s="645"/>
      <c r="S76" s="645"/>
      <c r="T76" s="645"/>
      <c r="U76" s="645"/>
      <c r="V76" s="645"/>
      <c r="W76" s="645"/>
      <c r="X76" s="645"/>
      <c r="Y76" s="645"/>
      <c r="Z76" s="645"/>
      <c r="AA76" s="645"/>
      <c r="AB76" s="645"/>
      <c r="AC76" s="645"/>
      <c r="AD76" s="645"/>
      <c r="AE76" s="645"/>
      <c r="AF76" s="645"/>
      <c r="AG76" s="645"/>
      <c r="AH76" s="646"/>
    </row>
    <row r="77" spans="2:34" ht="15" customHeight="1">
      <c r="B77" s="654"/>
      <c r="C77" s="655"/>
      <c r="D77" s="655"/>
      <c r="E77" s="655"/>
      <c r="F77" s="655"/>
      <c r="G77" s="656"/>
      <c r="H77" s="197" t="s">
        <v>56</v>
      </c>
      <c r="I77" s="649"/>
      <c r="J77" s="649"/>
      <c r="K77" s="649"/>
      <c r="L77" s="102" t="s">
        <v>51</v>
      </c>
      <c r="M77" s="650"/>
      <c r="N77" s="650"/>
      <c r="O77" s="102" t="s">
        <v>50</v>
      </c>
      <c r="P77" s="647"/>
      <c r="Q77" s="647"/>
      <c r="R77" s="647"/>
      <c r="S77" s="647"/>
      <c r="T77" s="647"/>
      <c r="U77" s="647"/>
      <c r="V77" s="647"/>
      <c r="W77" s="647"/>
      <c r="X77" s="647"/>
      <c r="Y77" s="647"/>
      <c r="Z77" s="647"/>
      <c r="AA77" s="647"/>
      <c r="AB77" s="647"/>
      <c r="AC77" s="647"/>
      <c r="AD77" s="647"/>
      <c r="AE77" s="647"/>
      <c r="AF77" s="647"/>
      <c r="AG77" s="647"/>
      <c r="AH77" s="648"/>
    </row>
    <row r="78" spans="2:34" ht="15" customHeight="1">
      <c r="B78" s="654"/>
      <c r="C78" s="655"/>
      <c r="D78" s="655"/>
      <c r="E78" s="655"/>
      <c r="F78" s="655"/>
      <c r="G78" s="656"/>
      <c r="H78" s="642"/>
      <c r="I78" s="643"/>
      <c r="J78" s="643"/>
      <c r="K78" s="643"/>
      <c r="L78" s="92" t="s">
        <v>51</v>
      </c>
      <c r="M78" s="644"/>
      <c r="N78" s="644"/>
      <c r="O78" s="92" t="s">
        <v>50</v>
      </c>
      <c r="P78" s="645"/>
      <c r="Q78" s="645"/>
      <c r="R78" s="645"/>
      <c r="S78" s="645"/>
      <c r="T78" s="645"/>
      <c r="U78" s="645"/>
      <c r="V78" s="645"/>
      <c r="W78" s="645"/>
      <c r="X78" s="645"/>
      <c r="Y78" s="645"/>
      <c r="Z78" s="645"/>
      <c r="AA78" s="645"/>
      <c r="AB78" s="645"/>
      <c r="AC78" s="645"/>
      <c r="AD78" s="645"/>
      <c r="AE78" s="645"/>
      <c r="AF78" s="645"/>
      <c r="AG78" s="645"/>
      <c r="AH78" s="646"/>
    </row>
    <row r="79" spans="2:34" ht="15" customHeight="1">
      <c r="B79" s="654"/>
      <c r="C79" s="655"/>
      <c r="D79" s="655"/>
      <c r="E79" s="655"/>
      <c r="F79" s="655"/>
      <c r="G79" s="656"/>
      <c r="H79" s="197" t="s">
        <v>56</v>
      </c>
      <c r="I79" s="649"/>
      <c r="J79" s="649"/>
      <c r="K79" s="649"/>
      <c r="L79" s="102" t="s">
        <v>51</v>
      </c>
      <c r="M79" s="650"/>
      <c r="N79" s="650"/>
      <c r="O79" s="102" t="s">
        <v>50</v>
      </c>
      <c r="P79" s="647"/>
      <c r="Q79" s="647"/>
      <c r="R79" s="647"/>
      <c r="S79" s="647"/>
      <c r="T79" s="647"/>
      <c r="U79" s="647"/>
      <c r="V79" s="647"/>
      <c r="W79" s="647"/>
      <c r="X79" s="647"/>
      <c r="Y79" s="647"/>
      <c r="Z79" s="647"/>
      <c r="AA79" s="647"/>
      <c r="AB79" s="647"/>
      <c r="AC79" s="647"/>
      <c r="AD79" s="647"/>
      <c r="AE79" s="647"/>
      <c r="AF79" s="647"/>
      <c r="AG79" s="647"/>
      <c r="AH79" s="648"/>
    </row>
    <row r="80" spans="2:34" ht="15" customHeight="1">
      <c r="B80" s="654"/>
      <c r="C80" s="655"/>
      <c r="D80" s="655"/>
      <c r="E80" s="655"/>
      <c r="F80" s="655"/>
      <c r="G80" s="656"/>
      <c r="H80" s="642"/>
      <c r="I80" s="643"/>
      <c r="J80" s="643"/>
      <c r="K80" s="643"/>
      <c r="L80" s="92" t="s">
        <v>51</v>
      </c>
      <c r="M80" s="644"/>
      <c r="N80" s="644"/>
      <c r="O80" s="92" t="s">
        <v>50</v>
      </c>
      <c r="P80" s="645"/>
      <c r="Q80" s="645"/>
      <c r="R80" s="645"/>
      <c r="S80" s="645"/>
      <c r="T80" s="645"/>
      <c r="U80" s="645"/>
      <c r="V80" s="645"/>
      <c r="W80" s="645"/>
      <c r="X80" s="645"/>
      <c r="Y80" s="645"/>
      <c r="Z80" s="645"/>
      <c r="AA80" s="645"/>
      <c r="AB80" s="645"/>
      <c r="AC80" s="645"/>
      <c r="AD80" s="645"/>
      <c r="AE80" s="645"/>
      <c r="AF80" s="645"/>
      <c r="AG80" s="645"/>
      <c r="AH80" s="646"/>
    </row>
    <row r="81" spans="2:34" ht="15" customHeight="1">
      <c r="B81" s="654"/>
      <c r="C81" s="655"/>
      <c r="D81" s="655"/>
      <c r="E81" s="655"/>
      <c r="F81" s="655"/>
      <c r="G81" s="656"/>
      <c r="H81" s="197" t="s">
        <v>56</v>
      </c>
      <c r="I81" s="649"/>
      <c r="J81" s="649"/>
      <c r="K81" s="649"/>
      <c r="L81" s="102" t="s">
        <v>51</v>
      </c>
      <c r="M81" s="650"/>
      <c r="N81" s="650"/>
      <c r="O81" s="102" t="s">
        <v>50</v>
      </c>
      <c r="P81" s="647"/>
      <c r="Q81" s="647"/>
      <c r="R81" s="647"/>
      <c r="S81" s="647"/>
      <c r="T81" s="647"/>
      <c r="U81" s="647"/>
      <c r="V81" s="647"/>
      <c r="W81" s="647"/>
      <c r="X81" s="647"/>
      <c r="Y81" s="647"/>
      <c r="Z81" s="647"/>
      <c r="AA81" s="647"/>
      <c r="AB81" s="647"/>
      <c r="AC81" s="647"/>
      <c r="AD81" s="647"/>
      <c r="AE81" s="647"/>
      <c r="AF81" s="647"/>
      <c r="AG81" s="647"/>
      <c r="AH81" s="648"/>
    </row>
    <row r="82" spans="2:34" ht="15" customHeight="1">
      <c r="B82" s="654"/>
      <c r="C82" s="655"/>
      <c r="D82" s="655"/>
      <c r="E82" s="655"/>
      <c r="F82" s="655"/>
      <c r="G82" s="656"/>
      <c r="H82" s="642"/>
      <c r="I82" s="643"/>
      <c r="J82" s="643"/>
      <c r="K82" s="643"/>
      <c r="L82" s="92" t="s">
        <v>51</v>
      </c>
      <c r="M82" s="644"/>
      <c r="N82" s="644"/>
      <c r="O82" s="92" t="s">
        <v>50</v>
      </c>
      <c r="P82" s="645"/>
      <c r="Q82" s="645"/>
      <c r="R82" s="645"/>
      <c r="S82" s="645"/>
      <c r="T82" s="645"/>
      <c r="U82" s="645"/>
      <c r="V82" s="645"/>
      <c r="W82" s="645"/>
      <c r="X82" s="645"/>
      <c r="Y82" s="645"/>
      <c r="Z82" s="645"/>
      <c r="AA82" s="645"/>
      <c r="AB82" s="645"/>
      <c r="AC82" s="645"/>
      <c r="AD82" s="645"/>
      <c r="AE82" s="645"/>
      <c r="AF82" s="645"/>
      <c r="AG82" s="645"/>
      <c r="AH82" s="646"/>
    </row>
    <row r="83" spans="2:34" ht="15" customHeight="1">
      <c r="B83" s="654"/>
      <c r="C83" s="655"/>
      <c r="D83" s="655"/>
      <c r="E83" s="655"/>
      <c r="F83" s="655"/>
      <c r="G83" s="656"/>
      <c r="H83" s="197" t="s">
        <v>56</v>
      </c>
      <c r="I83" s="649"/>
      <c r="J83" s="649"/>
      <c r="K83" s="649"/>
      <c r="L83" s="102" t="s">
        <v>51</v>
      </c>
      <c r="M83" s="650"/>
      <c r="N83" s="650"/>
      <c r="O83" s="102" t="s">
        <v>50</v>
      </c>
      <c r="P83" s="647"/>
      <c r="Q83" s="647"/>
      <c r="R83" s="647"/>
      <c r="S83" s="647"/>
      <c r="T83" s="647"/>
      <c r="U83" s="647"/>
      <c r="V83" s="647"/>
      <c r="W83" s="647"/>
      <c r="X83" s="647"/>
      <c r="Y83" s="647"/>
      <c r="Z83" s="647"/>
      <c r="AA83" s="647"/>
      <c r="AB83" s="647"/>
      <c r="AC83" s="647"/>
      <c r="AD83" s="647"/>
      <c r="AE83" s="647"/>
      <c r="AF83" s="647"/>
      <c r="AG83" s="647"/>
      <c r="AH83" s="648"/>
    </row>
    <row r="84" spans="2:34" ht="15" customHeight="1">
      <c r="B84" s="654"/>
      <c r="C84" s="655"/>
      <c r="D84" s="655"/>
      <c r="E84" s="655"/>
      <c r="F84" s="655"/>
      <c r="G84" s="656"/>
      <c r="H84" s="642"/>
      <c r="I84" s="643"/>
      <c r="J84" s="643"/>
      <c r="K84" s="643"/>
      <c r="L84" s="92" t="s">
        <v>51</v>
      </c>
      <c r="M84" s="644"/>
      <c r="N84" s="644"/>
      <c r="O84" s="92" t="s">
        <v>50</v>
      </c>
      <c r="P84" s="645"/>
      <c r="Q84" s="645"/>
      <c r="R84" s="645"/>
      <c r="S84" s="645"/>
      <c r="T84" s="645"/>
      <c r="U84" s="645"/>
      <c r="V84" s="645"/>
      <c r="W84" s="645"/>
      <c r="X84" s="645"/>
      <c r="Y84" s="645"/>
      <c r="Z84" s="645"/>
      <c r="AA84" s="645"/>
      <c r="AB84" s="645"/>
      <c r="AC84" s="645"/>
      <c r="AD84" s="645"/>
      <c r="AE84" s="645"/>
      <c r="AF84" s="645"/>
      <c r="AG84" s="645"/>
      <c r="AH84" s="646"/>
    </row>
    <row r="85" spans="2:34" ht="15" customHeight="1">
      <c r="B85" s="654"/>
      <c r="C85" s="655"/>
      <c r="D85" s="655"/>
      <c r="E85" s="655"/>
      <c r="F85" s="655"/>
      <c r="G85" s="656"/>
      <c r="H85" s="197" t="s">
        <v>56</v>
      </c>
      <c r="I85" s="649"/>
      <c r="J85" s="649"/>
      <c r="K85" s="649"/>
      <c r="L85" s="102" t="s">
        <v>51</v>
      </c>
      <c r="M85" s="650"/>
      <c r="N85" s="650"/>
      <c r="O85" s="102" t="s">
        <v>50</v>
      </c>
      <c r="P85" s="647"/>
      <c r="Q85" s="647"/>
      <c r="R85" s="647"/>
      <c r="S85" s="647"/>
      <c r="T85" s="647"/>
      <c r="U85" s="647"/>
      <c r="V85" s="647"/>
      <c r="W85" s="647"/>
      <c r="X85" s="647"/>
      <c r="Y85" s="647"/>
      <c r="Z85" s="647"/>
      <c r="AA85" s="647"/>
      <c r="AB85" s="647"/>
      <c r="AC85" s="647"/>
      <c r="AD85" s="647"/>
      <c r="AE85" s="647"/>
      <c r="AF85" s="647"/>
      <c r="AG85" s="647"/>
      <c r="AH85" s="648"/>
    </row>
    <row r="86" spans="2:34" ht="15" customHeight="1">
      <c r="B86" s="654"/>
      <c r="C86" s="655"/>
      <c r="D86" s="655"/>
      <c r="E86" s="655"/>
      <c r="F86" s="655"/>
      <c r="G86" s="656"/>
      <c r="H86" s="642"/>
      <c r="I86" s="643"/>
      <c r="J86" s="643"/>
      <c r="K86" s="643"/>
      <c r="L86" s="92" t="s">
        <v>51</v>
      </c>
      <c r="M86" s="644"/>
      <c r="N86" s="644"/>
      <c r="O86" s="92" t="s">
        <v>50</v>
      </c>
      <c r="P86" s="645"/>
      <c r="Q86" s="645"/>
      <c r="R86" s="645"/>
      <c r="S86" s="645"/>
      <c r="T86" s="645"/>
      <c r="U86" s="645"/>
      <c r="V86" s="645"/>
      <c r="W86" s="645"/>
      <c r="X86" s="645"/>
      <c r="Y86" s="645"/>
      <c r="Z86" s="645"/>
      <c r="AA86" s="645"/>
      <c r="AB86" s="645"/>
      <c r="AC86" s="645"/>
      <c r="AD86" s="645"/>
      <c r="AE86" s="645"/>
      <c r="AF86" s="645"/>
      <c r="AG86" s="645"/>
      <c r="AH86" s="646"/>
    </row>
    <row r="87" spans="2:34" ht="15" customHeight="1">
      <c r="B87" s="654"/>
      <c r="C87" s="655"/>
      <c r="D87" s="655"/>
      <c r="E87" s="655"/>
      <c r="F87" s="655"/>
      <c r="G87" s="656"/>
      <c r="H87" s="197" t="s">
        <v>56</v>
      </c>
      <c r="I87" s="649"/>
      <c r="J87" s="649"/>
      <c r="K87" s="649"/>
      <c r="L87" s="102" t="s">
        <v>51</v>
      </c>
      <c r="M87" s="650"/>
      <c r="N87" s="650"/>
      <c r="O87" s="102" t="s">
        <v>50</v>
      </c>
      <c r="P87" s="647"/>
      <c r="Q87" s="647"/>
      <c r="R87" s="647"/>
      <c r="S87" s="647"/>
      <c r="T87" s="647"/>
      <c r="U87" s="647"/>
      <c r="V87" s="647"/>
      <c r="W87" s="647"/>
      <c r="X87" s="647"/>
      <c r="Y87" s="647"/>
      <c r="Z87" s="647"/>
      <c r="AA87" s="647"/>
      <c r="AB87" s="647"/>
      <c r="AC87" s="647"/>
      <c r="AD87" s="647"/>
      <c r="AE87" s="647"/>
      <c r="AF87" s="647"/>
      <c r="AG87" s="647"/>
      <c r="AH87" s="648"/>
    </row>
    <row r="88" spans="2:34" ht="15" customHeight="1">
      <c r="B88" s="654"/>
      <c r="C88" s="655"/>
      <c r="D88" s="655"/>
      <c r="E88" s="655"/>
      <c r="F88" s="655"/>
      <c r="G88" s="656"/>
      <c r="H88" s="642"/>
      <c r="I88" s="643"/>
      <c r="J88" s="643"/>
      <c r="K88" s="643"/>
      <c r="L88" s="92" t="s">
        <v>51</v>
      </c>
      <c r="M88" s="644"/>
      <c r="N88" s="644"/>
      <c r="O88" s="92" t="s">
        <v>50</v>
      </c>
      <c r="P88" s="645"/>
      <c r="Q88" s="645"/>
      <c r="R88" s="645"/>
      <c r="S88" s="645"/>
      <c r="T88" s="645"/>
      <c r="U88" s="645"/>
      <c r="V88" s="645"/>
      <c r="W88" s="645"/>
      <c r="X88" s="645"/>
      <c r="Y88" s="645"/>
      <c r="Z88" s="645"/>
      <c r="AA88" s="645"/>
      <c r="AB88" s="645"/>
      <c r="AC88" s="645"/>
      <c r="AD88" s="645"/>
      <c r="AE88" s="645"/>
      <c r="AF88" s="645"/>
      <c r="AG88" s="645"/>
      <c r="AH88" s="646"/>
    </row>
    <row r="89" spans="2:34" ht="15" customHeight="1">
      <c r="B89" s="657"/>
      <c r="C89" s="658"/>
      <c r="D89" s="658"/>
      <c r="E89" s="658"/>
      <c r="F89" s="658"/>
      <c r="G89" s="659"/>
      <c r="H89" s="197" t="s">
        <v>56</v>
      </c>
      <c r="I89" s="649"/>
      <c r="J89" s="649"/>
      <c r="K89" s="649"/>
      <c r="L89" s="102" t="s">
        <v>51</v>
      </c>
      <c r="M89" s="650"/>
      <c r="N89" s="650"/>
      <c r="O89" s="102" t="s">
        <v>50</v>
      </c>
      <c r="P89" s="647"/>
      <c r="Q89" s="647"/>
      <c r="R89" s="647"/>
      <c r="S89" s="647"/>
      <c r="T89" s="647"/>
      <c r="U89" s="647"/>
      <c r="V89" s="647"/>
      <c r="W89" s="647"/>
      <c r="X89" s="647"/>
      <c r="Y89" s="647"/>
      <c r="Z89" s="647"/>
      <c r="AA89" s="647"/>
      <c r="AB89" s="647"/>
      <c r="AC89" s="647"/>
      <c r="AD89" s="647"/>
      <c r="AE89" s="647"/>
      <c r="AF89" s="647"/>
      <c r="AG89" s="647"/>
      <c r="AH89" s="648"/>
    </row>
    <row r="90" spans="2:34" ht="15" customHeight="1">
      <c r="B90" s="651" t="s">
        <v>220</v>
      </c>
      <c r="C90" s="652"/>
      <c r="D90" s="652"/>
      <c r="E90" s="652"/>
      <c r="F90" s="652"/>
      <c r="G90" s="653"/>
      <c r="H90" s="642"/>
      <c r="I90" s="643"/>
      <c r="J90" s="643"/>
      <c r="K90" s="643"/>
      <c r="L90" s="92" t="s">
        <v>51</v>
      </c>
      <c r="M90" s="644"/>
      <c r="N90" s="644"/>
      <c r="O90" s="92" t="s">
        <v>50</v>
      </c>
      <c r="P90" s="645"/>
      <c r="Q90" s="645"/>
      <c r="R90" s="645"/>
      <c r="S90" s="645"/>
      <c r="T90" s="645"/>
      <c r="U90" s="645"/>
      <c r="V90" s="645"/>
      <c r="W90" s="645"/>
      <c r="X90" s="645"/>
      <c r="Y90" s="645"/>
      <c r="Z90" s="645"/>
      <c r="AA90" s="645"/>
      <c r="AB90" s="645"/>
      <c r="AC90" s="645"/>
      <c r="AD90" s="645"/>
      <c r="AE90" s="645"/>
      <c r="AF90" s="645"/>
      <c r="AG90" s="645"/>
      <c r="AH90" s="646"/>
    </row>
    <row r="91" spans="2:34" ht="15" customHeight="1">
      <c r="B91" s="654"/>
      <c r="C91" s="655"/>
      <c r="D91" s="655"/>
      <c r="E91" s="655"/>
      <c r="F91" s="655"/>
      <c r="G91" s="656"/>
      <c r="H91" s="197" t="s">
        <v>56</v>
      </c>
      <c r="I91" s="649"/>
      <c r="J91" s="649"/>
      <c r="K91" s="649"/>
      <c r="L91" s="102" t="s">
        <v>51</v>
      </c>
      <c r="M91" s="650"/>
      <c r="N91" s="650"/>
      <c r="O91" s="102" t="s">
        <v>50</v>
      </c>
      <c r="P91" s="647"/>
      <c r="Q91" s="647"/>
      <c r="R91" s="647"/>
      <c r="S91" s="647"/>
      <c r="T91" s="647"/>
      <c r="U91" s="647"/>
      <c r="V91" s="647"/>
      <c r="W91" s="647"/>
      <c r="X91" s="647"/>
      <c r="Y91" s="647"/>
      <c r="Z91" s="647"/>
      <c r="AA91" s="647"/>
      <c r="AB91" s="647"/>
      <c r="AC91" s="647"/>
      <c r="AD91" s="647"/>
      <c r="AE91" s="647"/>
      <c r="AF91" s="647"/>
      <c r="AG91" s="647"/>
      <c r="AH91" s="648"/>
    </row>
    <row r="92" spans="2:34" ht="15" customHeight="1">
      <c r="B92" s="654"/>
      <c r="C92" s="655"/>
      <c r="D92" s="655"/>
      <c r="E92" s="655"/>
      <c r="F92" s="655"/>
      <c r="G92" s="656"/>
      <c r="H92" s="642"/>
      <c r="I92" s="643"/>
      <c r="J92" s="643"/>
      <c r="K92" s="643"/>
      <c r="L92" s="92" t="s">
        <v>51</v>
      </c>
      <c r="M92" s="644"/>
      <c r="N92" s="644"/>
      <c r="O92" s="92" t="s">
        <v>50</v>
      </c>
      <c r="P92" s="645"/>
      <c r="Q92" s="645"/>
      <c r="R92" s="645"/>
      <c r="S92" s="645"/>
      <c r="T92" s="645"/>
      <c r="U92" s="645"/>
      <c r="V92" s="645"/>
      <c r="W92" s="645"/>
      <c r="X92" s="645"/>
      <c r="Y92" s="645"/>
      <c r="Z92" s="645"/>
      <c r="AA92" s="645"/>
      <c r="AB92" s="645"/>
      <c r="AC92" s="645"/>
      <c r="AD92" s="645"/>
      <c r="AE92" s="645"/>
      <c r="AF92" s="645"/>
      <c r="AG92" s="645"/>
      <c r="AH92" s="646"/>
    </row>
    <row r="93" spans="2:34" ht="15" customHeight="1">
      <c r="B93" s="654"/>
      <c r="C93" s="655"/>
      <c r="D93" s="655"/>
      <c r="E93" s="655"/>
      <c r="F93" s="655"/>
      <c r="G93" s="656"/>
      <c r="H93" s="197" t="s">
        <v>56</v>
      </c>
      <c r="I93" s="649"/>
      <c r="J93" s="649"/>
      <c r="K93" s="649"/>
      <c r="L93" s="102" t="s">
        <v>51</v>
      </c>
      <c r="M93" s="650"/>
      <c r="N93" s="650"/>
      <c r="O93" s="102" t="s">
        <v>50</v>
      </c>
      <c r="P93" s="647"/>
      <c r="Q93" s="647"/>
      <c r="R93" s="647"/>
      <c r="S93" s="647"/>
      <c r="T93" s="647"/>
      <c r="U93" s="647"/>
      <c r="V93" s="647"/>
      <c r="W93" s="647"/>
      <c r="X93" s="647"/>
      <c r="Y93" s="647"/>
      <c r="Z93" s="647"/>
      <c r="AA93" s="647"/>
      <c r="AB93" s="647"/>
      <c r="AC93" s="647"/>
      <c r="AD93" s="647"/>
      <c r="AE93" s="647"/>
      <c r="AF93" s="647"/>
      <c r="AG93" s="647"/>
      <c r="AH93" s="648"/>
    </row>
    <row r="94" spans="2:34" ht="15" customHeight="1">
      <c r="B94" s="654"/>
      <c r="C94" s="655"/>
      <c r="D94" s="655"/>
      <c r="E94" s="655"/>
      <c r="F94" s="655"/>
      <c r="G94" s="656"/>
      <c r="H94" s="642"/>
      <c r="I94" s="643"/>
      <c r="J94" s="643"/>
      <c r="K94" s="643"/>
      <c r="L94" s="92" t="s">
        <v>51</v>
      </c>
      <c r="M94" s="644"/>
      <c r="N94" s="644"/>
      <c r="O94" s="92" t="s">
        <v>50</v>
      </c>
      <c r="P94" s="645"/>
      <c r="Q94" s="645"/>
      <c r="R94" s="645"/>
      <c r="S94" s="645"/>
      <c r="T94" s="645"/>
      <c r="U94" s="645"/>
      <c r="V94" s="645"/>
      <c r="W94" s="645"/>
      <c r="X94" s="645"/>
      <c r="Y94" s="645"/>
      <c r="Z94" s="645"/>
      <c r="AA94" s="645"/>
      <c r="AB94" s="645"/>
      <c r="AC94" s="645"/>
      <c r="AD94" s="645"/>
      <c r="AE94" s="645"/>
      <c r="AF94" s="645"/>
      <c r="AG94" s="645"/>
      <c r="AH94" s="646"/>
    </row>
    <row r="95" spans="2:34" ht="15" customHeight="1">
      <c r="B95" s="654"/>
      <c r="C95" s="655"/>
      <c r="D95" s="655"/>
      <c r="E95" s="655"/>
      <c r="F95" s="655"/>
      <c r="G95" s="656"/>
      <c r="H95" s="197" t="s">
        <v>56</v>
      </c>
      <c r="I95" s="649"/>
      <c r="J95" s="649"/>
      <c r="K95" s="649"/>
      <c r="L95" s="102" t="s">
        <v>51</v>
      </c>
      <c r="M95" s="650"/>
      <c r="N95" s="650"/>
      <c r="O95" s="102" t="s">
        <v>50</v>
      </c>
      <c r="P95" s="647"/>
      <c r="Q95" s="647"/>
      <c r="R95" s="647"/>
      <c r="S95" s="647"/>
      <c r="T95" s="647"/>
      <c r="U95" s="647"/>
      <c r="V95" s="647"/>
      <c r="W95" s="647"/>
      <c r="X95" s="647"/>
      <c r="Y95" s="647"/>
      <c r="Z95" s="647"/>
      <c r="AA95" s="647"/>
      <c r="AB95" s="647"/>
      <c r="AC95" s="647"/>
      <c r="AD95" s="647"/>
      <c r="AE95" s="647"/>
      <c r="AF95" s="647"/>
      <c r="AG95" s="647"/>
      <c r="AH95" s="648"/>
    </row>
    <row r="96" spans="2:34" ht="15" customHeight="1">
      <c r="B96" s="654"/>
      <c r="C96" s="655"/>
      <c r="D96" s="655"/>
      <c r="E96" s="655"/>
      <c r="F96" s="655"/>
      <c r="G96" s="656"/>
      <c r="H96" s="642"/>
      <c r="I96" s="643"/>
      <c r="J96" s="643"/>
      <c r="K96" s="643"/>
      <c r="L96" s="92" t="s">
        <v>51</v>
      </c>
      <c r="M96" s="644"/>
      <c r="N96" s="644"/>
      <c r="O96" s="92" t="s">
        <v>50</v>
      </c>
      <c r="P96" s="645"/>
      <c r="Q96" s="645"/>
      <c r="R96" s="645"/>
      <c r="S96" s="645"/>
      <c r="T96" s="645"/>
      <c r="U96" s="645"/>
      <c r="V96" s="645"/>
      <c r="W96" s="645"/>
      <c r="X96" s="645"/>
      <c r="Y96" s="645"/>
      <c r="Z96" s="645"/>
      <c r="AA96" s="645"/>
      <c r="AB96" s="645"/>
      <c r="AC96" s="645"/>
      <c r="AD96" s="645"/>
      <c r="AE96" s="645"/>
      <c r="AF96" s="645"/>
      <c r="AG96" s="645"/>
      <c r="AH96" s="646"/>
    </row>
    <row r="97" spans="2:34" ht="15" customHeight="1">
      <c r="B97" s="654"/>
      <c r="C97" s="655"/>
      <c r="D97" s="655"/>
      <c r="E97" s="655"/>
      <c r="F97" s="655"/>
      <c r="G97" s="656"/>
      <c r="H97" s="197" t="s">
        <v>56</v>
      </c>
      <c r="I97" s="649"/>
      <c r="J97" s="649"/>
      <c r="K97" s="649"/>
      <c r="L97" s="102" t="s">
        <v>51</v>
      </c>
      <c r="M97" s="650"/>
      <c r="N97" s="650"/>
      <c r="O97" s="102" t="s">
        <v>50</v>
      </c>
      <c r="P97" s="647"/>
      <c r="Q97" s="647"/>
      <c r="R97" s="647"/>
      <c r="S97" s="647"/>
      <c r="T97" s="647"/>
      <c r="U97" s="647"/>
      <c r="V97" s="647"/>
      <c r="W97" s="647"/>
      <c r="X97" s="647"/>
      <c r="Y97" s="647"/>
      <c r="Z97" s="647"/>
      <c r="AA97" s="647"/>
      <c r="AB97" s="647"/>
      <c r="AC97" s="647"/>
      <c r="AD97" s="647"/>
      <c r="AE97" s="647"/>
      <c r="AF97" s="647"/>
      <c r="AG97" s="647"/>
      <c r="AH97" s="648"/>
    </row>
    <row r="98" spans="2:34" ht="15" customHeight="1">
      <c r="B98" s="654"/>
      <c r="C98" s="655"/>
      <c r="D98" s="655"/>
      <c r="E98" s="655"/>
      <c r="F98" s="655"/>
      <c r="G98" s="656"/>
      <c r="H98" s="642"/>
      <c r="I98" s="643"/>
      <c r="J98" s="643"/>
      <c r="K98" s="643"/>
      <c r="L98" s="92" t="s">
        <v>51</v>
      </c>
      <c r="M98" s="644"/>
      <c r="N98" s="644"/>
      <c r="O98" s="92" t="s">
        <v>50</v>
      </c>
      <c r="P98" s="645"/>
      <c r="Q98" s="645"/>
      <c r="R98" s="645"/>
      <c r="S98" s="645"/>
      <c r="T98" s="645"/>
      <c r="U98" s="645"/>
      <c r="V98" s="645"/>
      <c r="W98" s="645"/>
      <c r="X98" s="645"/>
      <c r="Y98" s="645"/>
      <c r="Z98" s="645"/>
      <c r="AA98" s="645"/>
      <c r="AB98" s="645"/>
      <c r="AC98" s="645"/>
      <c r="AD98" s="645"/>
      <c r="AE98" s="645"/>
      <c r="AF98" s="645"/>
      <c r="AG98" s="645"/>
      <c r="AH98" s="646"/>
    </row>
    <row r="99" spans="2:34" ht="15" customHeight="1">
      <c r="B99" s="654"/>
      <c r="C99" s="655"/>
      <c r="D99" s="655"/>
      <c r="E99" s="655"/>
      <c r="F99" s="655"/>
      <c r="G99" s="656"/>
      <c r="H99" s="197" t="s">
        <v>56</v>
      </c>
      <c r="I99" s="649"/>
      <c r="J99" s="649"/>
      <c r="K99" s="649"/>
      <c r="L99" s="102" t="s">
        <v>51</v>
      </c>
      <c r="M99" s="650"/>
      <c r="N99" s="650"/>
      <c r="O99" s="102" t="s">
        <v>50</v>
      </c>
      <c r="P99" s="647"/>
      <c r="Q99" s="647"/>
      <c r="R99" s="647"/>
      <c r="S99" s="647"/>
      <c r="T99" s="647"/>
      <c r="U99" s="647"/>
      <c r="V99" s="647"/>
      <c r="W99" s="647"/>
      <c r="X99" s="647"/>
      <c r="Y99" s="647"/>
      <c r="Z99" s="647"/>
      <c r="AA99" s="647"/>
      <c r="AB99" s="647"/>
      <c r="AC99" s="647"/>
      <c r="AD99" s="647"/>
      <c r="AE99" s="647"/>
      <c r="AF99" s="647"/>
      <c r="AG99" s="647"/>
      <c r="AH99" s="648"/>
    </row>
    <row r="100" spans="2:34" ht="15" customHeight="1">
      <c r="B100" s="654"/>
      <c r="C100" s="655"/>
      <c r="D100" s="655"/>
      <c r="E100" s="655"/>
      <c r="F100" s="655"/>
      <c r="G100" s="656"/>
      <c r="H100" s="642"/>
      <c r="I100" s="643"/>
      <c r="J100" s="643"/>
      <c r="K100" s="643"/>
      <c r="L100" s="92" t="s">
        <v>51</v>
      </c>
      <c r="M100" s="644"/>
      <c r="N100" s="644"/>
      <c r="O100" s="92" t="s">
        <v>50</v>
      </c>
      <c r="P100" s="645"/>
      <c r="Q100" s="645"/>
      <c r="R100" s="645"/>
      <c r="S100" s="645"/>
      <c r="T100" s="645"/>
      <c r="U100" s="645"/>
      <c r="V100" s="645"/>
      <c r="W100" s="645"/>
      <c r="X100" s="645"/>
      <c r="Y100" s="645"/>
      <c r="Z100" s="645"/>
      <c r="AA100" s="645"/>
      <c r="AB100" s="645"/>
      <c r="AC100" s="645"/>
      <c r="AD100" s="645"/>
      <c r="AE100" s="645"/>
      <c r="AF100" s="645"/>
      <c r="AG100" s="645"/>
      <c r="AH100" s="646"/>
    </row>
    <row r="101" spans="2:34" ht="15" customHeight="1">
      <c r="B101" s="654"/>
      <c r="C101" s="655"/>
      <c r="D101" s="655"/>
      <c r="E101" s="655"/>
      <c r="F101" s="655"/>
      <c r="G101" s="656"/>
      <c r="H101" s="197" t="s">
        <v>56</v>
      </c>
      <c r="I101" s="649"/>
      <c r="J101" s="649"/>
      <c r="K101" s="649"/>
      <c r="L101" s="102" t="s">
        <v>51</v>
      </c>
      <c r="M101" s="650"/>
      <c r="N101" s="650"/>
      <c r="O101" s="102" t="s">
        <v>50</v>
      </c>
      <c r="P101" s="647"/>
      <c r="Q101" s="647"/>
      <c r="R101" s="647"/>
      <c r="S101" s="647"/>
      <c r="T101" s="647"/>
      <c r="U101" s="647"/>
      <c r="V101" s="647"/>
      <c r="W101" s="647"/>
      <c r="X101" s="647"/>
      <c r="Y101" s="647"/>
      <c r="Z101" s="647"/>
      <c r="AA101" s="647"/>
      <c r="AB101" s="647"/>
      <c r="AC101" s="647"/>
      <c r="AD101" s="647"/>
      <c r="AE101" s="647"/>
      <c r="AF101" s="647"/>
      <c r="AG101" s="647"/>
      <c r="AH101" s="648"/>
    </row>
    <row r="102" spans="2:34" ht="15" customHeight="1">
      <c r="B102" s="654"/>
      <c r="C102" s="655"/>
      <c r="D102" s="655"/>
      <c r="E102" s="655"/>
      <c r="F102" s="655"/>
      <c r="G102" s="656"/>
      <c r="H102" s="642"/>
      <c r="I102" s="643"/>
      <c r="J102" s="643"/>
      <c r="K102" s="643"/>
      <c r="L102" s="92" t="s">
        <v>51</v>
      </c>
      <c r="M102" s="644"/>
      <c r="N102" s="644"/>
      <c r="O102" s="92" t="s">
        <v>50</v>
      </c>
      <c r="P102" s="645"/>
      <c r="Q102" s="645"/>
      <c r="R102" s="645"/>
      <c r="S102" s="645"/>
      <c r="T102" s="645"/>
      <c r="U102" s="645"/>
      <c r="V102" s="645"/>
      <c r="W102" s="645"/>
      <c r="X102" s="645"/>
      <c r="Y102" s="645"/>
      <c r="Z102" s="645"/>
      <c r="AA102" s="645"/>
      <c r="AB102" s="645"/>
      <c r="AC102" s="645"/>
      <c r="AD102" s="645"/>
      <c r="AE102" s="645"/>
      <c r="AF102" s="645"/>
      <c r="AG102" s="645"/>
      <c r="AH102" s="646"/>
    </row>
    <row r="103" spans="2:34" ht="15" customHeight="1">
      <c r="B103" s="657"/>
      <c r="C103" s="658"/>
      <c r="D103" s="658"/>
      <c r="E103" s="658"/>
      <c r="F103" s="658"/>
      <c r="G103" s="659"/>
      <c r="H103" s="197" t="s">
        <v>56</v>
      </c>
      <c r="I103" s="649"/>
      <c r="J103" s="649"/>
      <c r="K103" s="649"/>
      <c r="L103" s="102" t="s">
        <v>51</v>
      </c>
      <c r="M103" s="650"/>
      <c r="N103" s="650"/>
      <c r="O103" s="102" t="s">
        <v>50</v>
      </c>
      <c r="P103" s="647"/>
      <c r="Q103" s="647"/>
      <c r="R103" s="647"/>
      <c r="S103" s="647"/>
      <c r="T103" s="647"/>
      <c r="U103" s="647"/>
      <c r="V103" s="647"/>
      <c r="W103" s="647"/>
      <c r="X103" s="647"/>
      <c r="Y103" s="647"/>
      <c r="Z103" s="647"/>
      <c r="AA103" s="647"/>
      <c r="AB103" s="647"/>
      <c r="AC103" s="647"/>
      <c r="AD103" s="647"/>
      <c r="AE103" s="647"/>
      <c r="AF103" s="647"/>
      <c r="AG103" s="647"/>
      <c r="AH103" s="648"/>
    </row>
    <row r="104" spans="2:34" ht="15" customHeight="1">
      <c r="B104" s="630" t="s">
        <v>62</v>
      </c>
      <c r="C104" s="631"/>
      <c r="D104" s="631"/>
      <c r="E104" s="631"/>
      <c r="F104" s="631"/>
      <c r="G104" s="631"/>
      <c r="H104" s="198" t="s">
        <v>61</v>
      </c>
      <c r="I104" s="92"/>
      <c r="J104" s="92"/>
      <c r="K104" s="92"/>
      <c r="L104" s="92"/>
      <c r="M104" s="92"/>
      <c r="N104" s="92"/>
      <c r="O104" s="92"/>
      <c r="P104" s="92"/>
      <c r="Q104" s="92"/>
      <c r="R104" s="92"/>
      <c r="S104" s="92"/>
      <c r="T104" s="92"/>
      <c r="U104" s="92"/>
      <c r="V104" s="92"/>
      <c r="W104" s="92"/>
      <c r="X104" s="92"/>
      <c r="Y104" s="92"/>
      <c r="Z104" s="92"/>
      <c r="AA104" s="92"/>
      <c r="AB104" s="92"/>
      <c r="AC104" s="92"/>
      <c r="AD104" s="92"/>
      <c r="AE104" s="92"/>
      <c r="AF104" s="92"/>
      <c r="AG104" s="92"/>
      <c r="AH104" s="183"/>
    </row>
    <row r="105" spans="2:34" ht="15" customHeight="1">
      <c r="B105" s="632"/>
      <c r="C105" s="633"/>
      <c r="D105" s="633"/>
      <c r="E105" s="633"/>
      <c r="F105" s="633"/>
      <c r="G105" s="633"/>
      <c r="H105" s="636"/>
      <c r="I105" s="637"/>
      <c r="J105" s="637"/>
      <c r="K105" s="637"/>
      <c r="L105" s="637"/>
      <c r="M105" s="637"/>
      <c r="N105" s="637"/>
      <c r="O105" s="637"/>
      <c r="P105" s="637"/>
      <c r="Q105" s="637"/>
      <c r="R105" s="637"/>
      <c r="S105" s="637"/>
      <c r="T105" s="637"/>
      <c r="U105" s="637"/>
      <c r="V105" s="637"/>
      <c r="W105" s="637"/>
      <c r="X105" s="637"/>
      <c r="Y105" s="637"/>
      <c r="Z105" s="637"/>
      <c r="AA105" s="637"/>
      <c r="AB105" s="637"/>
      <c r="AC105" s="637"/>
      <c r="AD105" s="637"/>
      <c r="AE105" s="637"/>
      <c r="AF105" s="637"/>
      <c r="AG105" s="637"/>
      <c r="AH105" s="638"/>
    </row>
    <row r="106" spans="2:34" ht="15" customHeight="1">
      <c r="B106" s="634"/>
      <c r="C106" s="635"/>
      <c r="D106" s="635"/>
      <c r="E106" s="635"/>
      <c r="F106" s="635"/>
      <c r="G106" s="635"/>
      <c r="H106" s="639"/>
      <c r="I106" s="640"/>
      <c r="J106" s="640"/>
      <c r="K106" s="640"/>
      <c r="L106" s="640"/>
      <c r="M106" s="640"/>
      <c r="N106" s="640"/>
      <c r="O106" s="640"/>
      <c r="P106" s="640"/>
      <c r="Q106" s="640"/>
      <c r="R106" s="640"/>
      <c r="S106" s="640"/>
      <c r="T106" s="640"/>
      <c r="U106" s="640"/>
      <c r="V106" s="640"/>
      <c r="W106" s="640"/>
      <c r="X106" s="640"/>
      <c r="Y106" s="640"/>
      <c r="Z106" s="640"/>
      <c r="AA106" s="640"/>
      <c r="AB106" s="640"/>
      <c r="AC106" s="640"/>
      <c r="AD106" s="640"/>
      <c r="AE106" s="640"/>
      <c r="AF106" s="640"/>
      <c r="AG106" s="640"/>
      <c r="AH106" s="641"/>
    </row>
    <row r="107" spans="2:34" ht="15" customHeight="1">
      <c r="B107" s="199" t="s">
        <v>63</v>
      </c>
      <c r="C107" s="195"/>
      <c r="D107" s="195"/>
      <c r="E107" s="195"/>
      <c r="F107" s="195"/>
      <c r="G107" s="195"/>
      <c r="H107" s="200"/>
      <c r="I107" s="200"/>
      <c r="J107" s="200"/>
      <c r="K107" s="200"/>
      <c r="L107" s="200"/>
      <c r="M107" s="200"/>
      <c r="N107" s="200"/>
      <c r="O107" s="200"/>
      <c r="P107" s="200"/>
      <c r="Q107" s="200"/>
      <c r="R107" s="200"/>
      <c r="S107" s="200"/>
      <c r="T107" s="200"/>
      <c r="U107" s="200"/>
      <c r="V107" s="200"/>
      <c r="W107" s="200"/>
      <c r="X107" s="200"/>
      <c r="Y107" s="200"/>
      <c r="Z107" s="200"/>
      <c r="AA107" s="200"/>
      <c r="AB107" s="200"/>
      <c r="AC107" s="200"/>
      <c r="AD107" s="200"/>
      <c r="AE107" s="200"/>
      <c r="AF107" s="200"/>
      <c r="AG107" s="200"/>
      <c r="AH107" s="200"/>
    </row>
    <row r="108" spans="2:34" ht="15" customHeight="1">
      <c r="B108" s="195"/>
      <c r="C108" s="195"/>
      <c r="D108" s="195"/>
      <c r="E108" s="195"/>
      <c r="F108" s="195"/>
      <c r="G108" s="195"/>
      <c r="H108" s="200"/>
      <c r="I108" s="200"/>
      <c r="J108" s="200"/>
      <c r="K108" s="200"/>
      <c r="L108" s="200"/>
      <c r="M108" s="200"/>
      <c r="N108" s="200"/>
      <c r="O108" s="200"/>
      <c r="P108" s="200"/>
      <c r="Q108" s="200"/>
      <c r="R108" s="200"/>
      <c r="S108" s="200"/>
      <c r="T108" s="200"/>
      <c r="U108" s="200"/>
      <c r="V108" s="200"/>
      <c r="W108" s="200"/>
      <c r="X108" s="200"/>
      <c r="Y108" s="200"/>
      <c r="Z108" s="200"/>
      <c r="AA108" s="200"/>
      <c r="AB108" s="200"/>
      <c r="AC108" s="200"/>
      <c r="AD108" s="200"/>
      <c r="AE108" s="200"/>
      <c r="AF108" s="200"/>
      <c r="AG108" s="200"/>
      <c r="AH108" s="200"/>
    </row>
    <row r="109" spans="2:34" ht="15" customHeight="1">
      <c r="B109" s="188" t="s">
        <v>48</v>
      </c>
      <c r="K109" s="189"/>
      <c r="L109" s="189"/>
      <c r="M109" s="698" t="s">
        <v>72</v>
      </c>
      <c r="N109" s="698"/>
      <c r="O109" s="698"/>
      <c r="P109" s="698"/>
      <c r="Q109" s="698"/>
      <c r="R109" s="698"/>
      <c r="S109" s="698"/>
      <c r="T109" s="698"/>
      <c r="U109" s="698"/>
      <c r="V109" s="698"/>
      <c r="W109" s="698"/>
      <c r="AA109" s="190"/>
      <c r="AB109" s="190"/>
      <c r="AC109" s="190"/>
      <c r="AD109" s="190"/>
      <c r="AE109" s="190"/>
      <c r="AF109" s="190"/>
      <c r="AG109" s="190"/>
      <c r="AH109" s="190"/>
    </row>
    <row r="110" spans="2:34" ht="15" customHeight="1">
      <c r="K110" s="191"/>
      <c r="L110" s="191"/>
      <c r="M110" s="699"/>
      <c r="N110" s="699"/>
      <c r="O110" s="699"/>
      <c r="P110" s="699"/>
      <c r="Q110" s="699"/>
      <c r="R110" s="699"/>
      <c r="S110" s="699"/>
      <c r="T110" s="699"/>
      <c r="U110" s="699"/>
      <c r="V110" s="699"/>
      <c r="W110" s="699"/>
      <c r="AA110" s="700" t="s">
        <v>49</v>
      </c>
      <c r="AB110" s="700"/>
      <c r="AC110" s="701">
        <f>AC56</f>
        <v>0</v>
      </c>
      <c r="AD110" s="701"/>
      <c r="AE110" s="192" t="s">
        <v>51</v>
      </c>
      <c r="AF110" s="701">
        <f>AF56</f>
        <v>0</v>
      </c>
      <c r="AG110" s="701"/>
      <c r="AH110" s="192" t="s">
        <v>50</v>
      </c>
    </row>
    <row r="111" spans="2:34" ht="15" customHeight="1">
      <c r="B111" s="662" t="s" ph="1">
        <v>58</v>
      </c>
      <c r="C111" s="663" ph="1"/>
      <c r="D111" s="663" ph="1"/>
      <c r="E111" s="663" ph="1"/>
      <c r="F111" s="663" ph="1"/>
      <c r="G111" s="664" ph="1"/>
      <c r="H111" s="685">
        <f>資料1!C8</f>
        <v>0</v>
      </c>
      <c r="I111" s="672"/>
      <c r="J111" s="672"/>
      <c r="K111" s="672"/>
      <c r="L111" s="672"/>
      <c r="M111" s="672"/>
      <c r="N111" s="672"/>
      <c r="O111" s="672"/>
      <c r="P111" s="672"/>
      <c r="Q111" s="672"/>
      <c r="R111" s="672"/>
      <c r="S111" s="672"/>
      <c r="T111" s="672"/>
      <c r="U111" s="672"/>
      <c r="V111" s="672"/>
      <c r="W111" s="672"/>
      <c r="X111" s="672"/>
      <c r="Y111" s="672"/>
      <c r="Z111" s="672"/>
      <c r="AA111" s="672"/>
      <c r="AB111" s="672"/>
      <c r="AC111" s="672"/>
      <c r="AD111" s="672"/>
      <c r="AE111" s="672"/>
      <c r="AF111" s="672"/>
      <c r="AG111" s="672"/>
      <c r="AH111" s="686"/>
    </row>
    <row r="112" spans="2:34" ht="15" customHeight="1">
      <c r="B112" s="679" ph="1"/>
      <c r="C112" s="680" ph="1"/>
      <c r="D112" s="680" ph="1"/>
      <c r="E112" s="680" ph="1"/>
      <c r="F112" s="680" ph="1"/>
      <c r="G112" s="681" ph="1"/>
      <c r="H112" s="687">
        <f>資料1!B8</f>
        <v>0</v>
      </c>
      <c r="I112" s="688"/>
      <c r="J112" s="688"/>
      <c r="K112" s="688"/>
      <c r="L112" s="688"/>
      <c r="M112" s="688"/>
      <c r="N112" s="688"/>
      <c r="O112" s="688"/>
      <c r="P112" s="688"/>
      <c r="Q112" s="688"/>
      <c r="R112" s="688"/>
      <c r="S112" s="688"/>
      <c r="T112" s="688"/>
      <c r="U112" s="688"/>
      <c r="V112" s="688"/>
      <c r="W112" s="688"/>
      <c r="X112" s="688"/>
      <c r="Y112" s="688"/>
      <c r="Z112" s="688"/>
      <c r="AA112" s="688"/>
      <c r="AB112" s="688"/>
      <c r="AC112" s="688"/>
      <c r="AD112" s="688"/>
      <c r="AE112" s="688"/>
      <c r="AF112" s="688"/>
      <c r="AG112" s="688"/>
      <c r="AH112" s="689"/>
    </row>
    <row r="113" spans="2:34" ht="15" customHeight="1">
      <c r="B113" s="665" ph="1"/>
      <c r="C113" s="666" ph="1"/>
      <c r="D113" s="666" ph="1"/>
      <c r="E113" s="666" ph="1"/>
      <c r="F113" s="666" ph="1"/>
      <c r="G113" s="667" ph="1"/>
      <c r="H113" s="690"/>
      <c r="I113" s="691"/>
      <c r="J113" s="691"/>
      <c r="K113" s="691"/>
      <c r="L113" s="691"/>
      <c r="M113" s="691"/>
      <c r="N113" s="691"/>
      <c r="O113" s="691"/>
      <c r="P113" s="691"/>
      <c r="Q113" s="691"/>
      <c r="R113" s="691"/>
      <c r="S113" s="691"/>
      <c r="T113" s="691"/>
      <c r="U113" s="691"/>
      <c r="V113" s="691"/>
      <c r="W113" s="691"/>
      <c r="X113" s="691"/>
      <c r="Y113" s="691"/>
      <c r="Z113" s="691"/>
      <c r="AA113" s="691"/>
      <c r="AB113" s="691"/>
      <c r="AC113" s="691"/>
      <c r="AD113" s="691"/>
      <c r="AE113" s="691"/>
      <c r="AF113" s="691"/>
      <c r="AG113" s="691"/>
      <c r="AH113" s="692"/>
    </row>
    <row r="114" spans="2:34" ht="15" customHeight="1">
      <c r="B114" s="679" t="s">
        <v>52</v>
      </c>
      <c r="C114" s="680"/>
      <c r="D114" s="680"/>
      <c r="E114" s="680"/>
      <c r="F114" s="680"/>
      <c r="G114" s="681"/>
      <c r="H114" s="693">
        <f>資料1!L8</f>
        <v>0</v>
      </c>
      <c r="I114" s="693" ph="1"/>
      <c r="J114" s="693" ph="1"/>
      <c r="K114" s="693" ph="1"/>
      <c r="L114" s="693" ph="1"/>
      <c r="M114" s="693" ph="1"/>
      <c r="N114" s="693" ph="1"/>
      <c r="O114" s="693" ph="1"/>
      <c r="P114" s="693" ph="1"/>
      <c r="Q114" s="693" ph="1"/>
      <c r="R114" s="693" ph="1"/>
      <c r="S114" s="693" ph="1"/>
      <c r="T114" s="693" ph="1"/>
      <c r="U114" s="693" ph="1"/>
      <c r="V114" s="693" ph="1"/>
      <c r="W114" s="693" ph="1"/>
      <c r="X114" s="693" ph="1"/>
      <c r="Y114" s="693" ph="1"/>
      <c r="Z114" s="693" ph="1"/>
      <c r="AA114" s="693" ph="1"/>
      <c r="AB114" s="693" ph="1"/>
      <c r="AC114" s="693" ph="1"/>
      <c r="AD114" s="693" ph="1"/>
      <c r="AE114" s="693" ph="1"/>
      <c r="AF114" s="693" ph="1"/>
      <c r="AG114" s="693" ph="1"/>
      <c r="AH114" s="694" ph="1"/>
    </row>
    <row r="115" spans="2:34" ht="15" customHeight="1">
      <c r="B115" s="665"/>
      <c r="C115" s="666"/>
      <c r="D115" s="666"/>
      <c r="E115" s="666"/>
      <c r="F115" s="666"/>
      <c r="G115" s="667"/>
      <c r="H115" s="673" ph="1"/>
      <c r="I115" s="673" ph="1"/>
      <c r="J115" s="673" ph="1"/>
      <c r="K115" s="673" ph="1"/>
      <c r="L115" s="673" ph="1"/>
      <c r="M115" s="673" ph="1"/>
      <c r="N115" s="673" ph="1"/>
      <c r="O115" s="673" ph="1"/>
      <c r="P115" s="673" ph="1"/>
      <c r="Q115" s="673" ph="1"/>
      <c r="R115" s="673" ph="1"/>
      <c r="S115" s="673" ph="1"/>
      <c r="T115" s="673" ph="1"/>
      <c r="U115" s="673" ph="1"/>
      <c r="V115" s="673" ph="1"/>
      <c r="W115" s="673" ph="1"/>
      <c r="X115" s="673" ph="1"/>
      <c r="Y115" s="673" ph="1"/>
      <c r="Z115" s="673" ph="1"/>
      <c r="AA115" s="673" ph="1"/>
      <c r="AB115" s="673" ph="1"/>
      <c r="AC115" s="673" ph="1"/>
      <c r="AD115" s="673" ph="1"/>
      <c r="AE115" s="673" ph="1"/>
      <c r="AF115" s="673" ph="1"/>
      <c r="AG115" s="673" ph="1"/>
      <c r="AH115" s="695" ph="1"/>
    </row>
    <row r="116" spans="2:34" ht="15" customHeight="1">
      <c r="B116" s="662" t="s">
        <v>53</v>
      </c>
      <c r="C116" s="663"/>
      <c r="D116" s="663"/>
      <c r="E116" s="663"/>
      <c r="F116" s="663"/>
      <c r="G116" s="664"/>
      <c r="H116" s="696">
        <f>資料1!D8</f>
        <v>0</v>
      </c>
      <c r="I116" s="675"/>
      <c r="J116" s="675">
        <f>資料1!F8</f>
        <v>0</v>
      </c>
      <c r="K116" s="675"/>
      <c r="L116" s="675"/>
      <c r="M116" s="675" t="s">
        <v>51</v>
      </c>
      <c r="N116" s="675"/>
      <c r="O116" s="675">
        <f>資料1!H8</f>
        <v>0</v>
      </c>
      <c r="P116" s="675"/>
      <c r="Q116" s="675"/>
      <c r="R116" s="675" t="s">
        <v>50</v>
      </c>
      <c r="S116" s="675"/>
      <c r="T116" s="675">
        <f>資料1!J8</f>
        <v>0</v>
      </c>
      <c r="U116" s="675"/>
      <c r="V116" s="675"/>
      <c r="W116" s="677" t="s">
        <v>60</v>
      </c>
      <c r="X116" s="677"/>
      <c r="Y116" s="193"/>
      <c r="Z116" s="193"/>
      <c r="AA116" s="193"/>
      <c r="AB116" s="193"/>
      <c r="AC116" s="193"/>
      <c r="AD116" s="193"/>
      <c r="AE116" s="193"/>
      <c r="AF116" s="193"/>
      <c r="AG116" s="193"/>
      <c r="AH116" s="194"/>
    </row>
    <row r="117" spans="2:34" ht="15" customHeight="1">
      <c r="B117" s="679"/>
      <c r="C117" s="680"/>
      <c r="D117" s="680"/>
      <c r="E117" s="680"/>
      <c r="F117" s="680"/>
      <c r="G117" s="681"/>
      <c r="H117" s="697"/>
      <c r="I117" s="676"/>
      <c r="J117" s="676"/>
      <c r="K117" s="676"/>
      <c r="L117" s="676"/>
      <c r="M117" s="676"/>
      <c r="N117" s="676"/>
      <c r="O117" s="676"/>
      <c r="P117" s="676"/>
      <c r="Q117" s="676"/>
      <c r="R117" s="676"/>
      <c r="S117" s="676"/>
      <c r="T117" s="676"/>
      <c r="U117" s="676"/>
      <c r="V117" s="676"/>
      <c r="W117" s="678"/>
      <c r="X117" s="678"/>
      <c r="Y117" s="195"/>
      <c r="Z117" s="195"/>
      <c r="AA117" s="195"/>
      <c r="AB117" s="195"/>
      <c r="AC117" s="195"/>
      <c r="AD117" s="195"/>
      <c r="AE117" s="195"/>
      <c r="AF117" s="195"/>
      <c r="AG117" s="195"/>
      <c r="AH117" s="196"/>
    </row>
    <row r="118" spans="2:34" ht="15" customHeight="1">
      <c r="B118" s="662" t="s">
        <v>54</v>
      </c>
      <c r="C118" s="663"/>
      <c r="D118" s="663"/>
      <c r="E118" s="663"/>
      <c r="F118" s="663"/>
      <c r="G118" s="664"/>
      <c r="H118" s="644" t="s">
        <v>64</v>
      </c>
      <c r="I118" s="644"/>
      <c r="J118" s="644"/>
      <c r="K118" s="644"/>
      <c r="L118" s="644"/>
      <c r="M118" s="644"/>
      <c r="N118" s="644"/>
      <c r="O118" s="669" t="s">
        <v>66</v>
      </c>
      <c r="P118" s="645"/>
      <c r="Q118" s="645"/>
      <c r="R118" s="645"/>
      <c r="S118" s="645"/>
      <c r="T118" s="645"/>
      <c r="U118" s="645"/>
      <c r="V118" s="645"/>
      <c r="W118" s="645"/>
      <c r="X118" s="645"/>
      <c r="Y118" s="645"/>
      <c r="Z118" s="645"/>
      <c r="AA118" s="645"/>
      <c r="AB118" s="645"/>
      <c r="AC118" s="645"/>
      <c r="AD118" s="645"/>
      <c r="AE118" s="645"/>
      <c r="AF118" s="645"/>
      <c r="AG118" s="645"/>
      <c r="AH118" s="660" t="s">
        <v>67</v>
      </c>
    </row>
    <row r="119" spans="2:34" ht="15" customHeight="1">
      <c r="B119" s="679"/>
      <c r="C119" s="680"/>
      <c r="D119" s="680"/>
      <c r="E119" s="680"/>
      <c r="F119" s="680"/>
      <c r="G119" s="681"/>
      <c r="H119" s="682"/>
      <c r="I119" s="682"/>
      <c r="J119" s="682"/>
      <c r="K119" s="682"/>
      <c r="L119" s="682"/>
      <c r="M119" s="682"/>
      <c r="N119" s="682"/>
      <c r="O119" s="683"/>
      <c r="P119" s="684"/>
      <c r="Q119" s="684"/>
      <c r="R119" s="684"/>
      <c r="S119" s="684"/>
      <c r="T119" s="684"/>
      <c r="U119" s="684"/>
      <c r="V119" s="684"/>
      <c r="W119" s="684"/>
      <c r="X119" s="684"/>
      <c r="Y119" s="684"/>
      <c r="Z119" s="684"/>
      <c r="AA119" s="684"/>
      <c r="AB119" s="684"/>
      <c r="AC119" s="684"/>
      <c r="AD119" s="684"/>
      <c r="AE119" s="684"/>
      <c r="AF119" s="684"/>
      <c r="AG119" s="684"/>
      <c r="AH119" s="661"/>
    </row>
    <row r="120" spans="2:34" ht="15" customHeight="1">
      <c r="B120" s="662" t="s">
        <v>55</v>
      </c>
      <c r="C120" s="663"/>
      <c r="D120" s="663"/>
      <c r="E120" s="663"/>
      <c r="F120" s="663"/>
      <c r="G120" s="664"/>
      <c r="H120" s="668" t="s">
        <v>70</v>
      </c>
      <c r="I120" s="669"/>
      <c r="J120" s="669"/>
      <c r="K120" s="672">
        <f>資料1!A8</f>
        <v>0</v>
      </c>
      <c r="L120" s="672"/>
      <c r="M120" s="672"/>
      <c r="N120" s="672"/>
      <c r="O120" s="672"/>
      <c r="P120" s="672"/>
      <c r="Q120" s="672"/>
      <c r="R120" s="672"/>
      <c r="S120" s="672"/>
      <c r="T120" s="672"/>
      <c r="U120" s="669" t="s">
        <v>65</v>
      </c>
      <c r="V120" s="669"/>
      <c r="W120" s="669"/>
      <c r="X120" s="669" t="s">
        <v>71</v>
      </c>
      <c r="Y120" s="644"/>
      <c r="Z120" s="644"/>
      <c r="AA120" s="644"/>
      <c r="AB120" s="644"/>
      <c r="AC120" s="644"/>
      <c r="AD120" s="644"/>
      <c r="AE120" s="644"/>
      <c r="AF120" s="644"/>
      <c r="AG120" s="644"/>
      <c r="AH120" s="660" t="s">
        <v>67</v>
      </c>
    </row>
    <row r="121" spans="2:34" ht="15" customHeight="1">
      <c r="B121" s="665"/>
      <c r="C121" s="666"/>
      <c r="D121" s="666"/>
      <c r="E121" s="666"/>
      <c r="F121" s="666"/>
      <c r="G121" s="667"/>
      <c r="H121" s="670"/>
      <c r="I121" s="671"/>
      <c r="J121" s="671"/>
      <c r="K121" s="673"/>
      <c r="L121" s="673"/>
      <c r="M121" s="673"/>
      <c r="N121" s="673"/>
      <c r="O121" s="673"/>
      <c r="P121" s="673"/>
      <c r="Q121" s="673"/>
      <c r="R121" s="673"/>
      <c r="S121" s="673"/>
      <c r="T121" s="673"/>
      <c r="U121" s="671"/>
      <c r="V121" s="671"/>
      <c r="W121" s="671"/>
      <c r="X121" s="671"/>
      <c r="Y121" s="650"/>
      <c r="Z121" s="650"/>
      <c r="AA121" s="650"/>
      <c r="AB121" s="650"/>
      <c r="AC121" s="650"/>
      <c r="AD121" s="650"/>
      <c r="AE121" s="650"/>
      <c r="AF121" s="650"/>
      <c r="AG121" s="650"/>
      <c r="AH121" s="674"/>
    </row>
    <row r="122" spans="2:34" ht="15" customHeight="1">
      <c r="B122" s="651" t="s">
        <v>219</v>
      </c>
      <c r="C122" s="652"/>
      <c r="D122" s="652"/>
      <c r="E122" s="652"/>
      <c r="F122" s="652"/>
      <c r="G122" s="653"/>
      <c r="H122" s="642"/>
      <c r="I122" s="643"/>
      <c r="J122" s="643"/>
      <c r="K122" s="643"/>
      <c r="L122" s="92" t="s">
        <v>51</v>
      </c>
      <c r="M122" s="644"/>
      <c r="N122" s="644"/>
      <c r="O122" s="92" t="s">
        <v>50</v>
      </c>
      <c r="P122" s="645"/>
      <c r="Q122" s="645"/>
      <c r="R122" s="645"/>
      <c r="S122" s="645"/>
      <c r="T122" s="645"/>
      <c r="U122" s="645"/>
      <c r="V122" s="645"/>
      <c r="W122" s="645"/>
      <c r="X122" s="645"/>
      <c r="Y122" s="645"/>
      <c r="Z122" s="645"/>
      <c r="AA122" s="645"/>
      <c r="AB122" s="645"/>
      <c r="AC122" s="645"/>
      <c r="AD122" s="645"/>
      <c r="AE122" s="645"/>
      <c r="AF122" s="645"/>
      <c r="AG122" s="645"/>
      <c r="AH122" s="646"/>
    </row>
    <row r="123" spans="2:34" ht="15" customHeight="1">
      <c r="B123" s="654"/>
      <c r="C123" s="655"/>
      <c r="D123" s="655"/>
      <c r="E123" s="655"/>
      <c r="F123" s="655"/>
      <c r="G123" s="656"/>
      <c r="H123" s="197" t="s">
        <v>56</v>
      </c>
      <c r="I123" s="649"/>
      <c r="J123" s="649"/>
      <c r="K123" s="649"/>
      <c r="L123" s="102" t="s">
        <v>51</v>
      </c>
      <c r="M123" s="650"/>
      <c r="N123" s="650"/>
      <c r="O123" s="102" t="s">
        <v>50</v>
      </c>
      <c r="P123" s="647"/>
      <c r="Q123" s="647"/>
      <c r="R123" s="647"/>
      <c r="S123" s="647"/>
      <c r="T123" s="647"/>
      <c r="U123" s="647"/>
      <c r="V123" s="647"/>
      <c r="W123" s="647"/>
      <c r="X123" s="647"/>
      <c r="Y123" s="647"/>
      <c r="Z123" s="647"/>
      <c r="AA123" s="647"/>
      <c r="AB123" s="647"/>
      <c r="AC123" s="647"/>
      <c r="AD123" s="647"/>
      <c r="AE123" s="647"/>
      <c r="AF123" s="647"/>
      <c r="AG123" s="647"/>
      <c r="AH123" s="648"/>
    </row>
    <row r="124" spans="2:34" ht="15" customHeight="1">
      <c r="B124" s="654"/>
      <c r="C124" s="655"/>
      <c r="D124" s="655"/>
      <c r="E124" s="655"/>
      <c r="F124" s="655"/>
      <c r="G124" s="656"/>
      <c r="H124" s="642"/>
      <c r="I124" s="643"/>
      <c r="J124" s="643"/>
      <c r="K124" s="643"/>
      <c r="L124" s="92" t="s">
        <v>51</v>
      </c>
      <c r="M124" s="644"/>
      <c r="N124" s="644"/>
      <c r="O124" s="92" t="s">
        <v>50</v>
      </c>
      <c r="P124" s="645"/>
      <c r="Q124" s="645"/>
      <c r="R124" s="645"/>
      <c r="S124" s="645"/>
      <c r="T124" s="645"/>
      <c r="U124" s="645"/>
      <c r="V124" s="645"/>
      <c r="W124" s="645"/>
      <c r="X124" s="645"/>
      <c r="Y124" s="645"/>
      <c r="Z124" s="645"/>
      <c r="AA124" s="645"/>
      <c r="AB124" s="645"/>
      <c r="AC124" s="645"/>
      <c r="AD124" s="645"/>
      <c r="AE124" s="645"/>
      <c r="AF124" s="645"/>
      <c r="AG124" s="645"/>
      <c r="AH124" s="646"/>
    </row>
    <row r="125" spans="2:34" ht="15" customHeight="1">
      <c r="B125" s="654"/>
      <c r="C125" s="655"/>
      <c r="D125" s="655"/>
      <c r="E125" s="655"/>
      <c r="F125" s="655"/>
      <c r="G125" s="656"/>
      <c r="H125" s="197" t="s">
        <v>56</v>
      </c>
      <c r="I125" s="649"/>
      <c r="J125" s="649"/>
      <c r="K125" s="649"/>
      <c r="L125" s="102" t="s">
        <v>51</v>
      </c>
      <c r="M125" s="650"/>
      <c r="N125" s="650"/>
      <c r="O125" s="102" t="s">
        <v>50</v>
      </c>
      <c r="P125" s="647"/>
      <c r="Q125" s="647"/>
      <c r="R125" s="647"/>
      <c r="S125" s="647"/>
      <c r="T125" s="647"/>
      <c r="U125" s="647"/>
      <c r="V125" s="647"/>
      <c r="W125" s="647"/>
      <c r="X125" s="647"/>
      <c r="Y125" s="647"/>
      <c r="Z125" s="647"/>
      <c r="AA125" s="647"/>
      <c r="AB125" s="647"/>
      <c r="AC125" s="647"/>
      <c r="AD125" s="647"/>
      <c r="AE125" s="647"/>
      <c r="AF125" s="647"/>
      <c r="AG125" s="647"/>
      <c r="AH125" s="648"/>
    </row>
    <row r="126" spans="2:34" ht="15" customHeight="1">
      <c r="B126" s="654"/>
      <c r="C126" s="655"/>
      <c r="D126" s="655"/>
      <c r="E126" s="655"/>
      <c r="F126" s="655"/>
      <c r="G126" s="656"/>
      <c r="H126" s="642"/>
      <c r="I126" s="643"/>
      <c r="J126" s="643"/>
      <c r="K126" s="643"/>
      <c r="L126" s="92" t="s">
        <v>51</v>
      </c>
      <c r="M126" s="644"/>
      <c r="N126" s="644"/>
      <c r="O126" s="92" t="s">
        <v>50</v>
      </c>
      <c r="P126" s="645"/>
      <c r="Q126" s="645"/>
      <c r="R126" s="645"/>
      <c r="S126" s="645"/>
      <c r="T126" s="645"/>
      <c r="U126" s="645"/>
      <c r="V126" s="645"/>
      <c r="W126" s="645"/>
      <c r="X126" s="645"/>
      <c r="Y126" s="645"/>
      <c r="Z126" s="645"/>
      <c r="AA126" s="645"/>
      <c r="AB126" s="645"/>
      <c r="AC126" s="645"/>
      <c r="AD126" s="645"/>
      <c r="AE126" s="645"/>
      <c r="AF126" s="645"/>
      <c r="AG126" s="645"/>
      <c r="AH126" s="646"/>
    </row>
    <row r="127" spans="2:34" ht="15" customHeight="1">
      <c r="B127" s="654"/>
      <c r="C127" s="655"/>
      <c r="D127" s="655"/>
      <c r="E127" s="655"/>
      <c r="F127" s="655"/>
      <c r="G127" s="656"/>
      <c r="H127" s="197" t="s">
        <v>56</v>
      </c>
      <c r="I127" s="649"/>
      <c r="J127" s="649"/>
      <c r="K127" s="649"/>
      <c r="L127" s="102" t="s">
        <v>51</v>
      </c>
      <c r="M127" s="650"/>
      <c r="N127" s="650"/>
      <c r="O127" s="102" t="s">
        <v>50</v>
      </c>
      <c r="P127" s="647"/>
      <c r="Q127" s="647"/>
      <c r="R127" s="647"/>
      <c r="S127" s="647"/>
      <c r="T127" s="647"/>
      <c r="U127" s="647"/>
      <c r="V127" s="647"/>
      <c r="W127" s="647"/>
      <c r="X127" s="647"/>
      <c r="Y127" s="647"/>
      <c r="Z127" s="647"/>
      <c r="AA127" s="647"/>
      <c r="AB127" s="647"/>
      <c r="AC127" s="647"/>
      <c r="AD127" s="647"/>
      <c r="AE127" s="647"/>
      <c r="AF127" s="647"/>
      <c r="AG127" s="647"/>
      <c r="AH127" s="648"/>
    </row>
    <row r="128" spans="2:34" ht="15" customHeight="1">
      <c r="B128" s="654"/>
      <c r="C128" s="655"/>
      <c r="D128" s="655"/>
      <c r="E128" s="655"/>
      <c r="F128" s="655"/>
      <c r="G128" s="656"/>
      <c r="H128" s="642"/>
      <c r="I128" s="643"/>
      <c r="J128" s="643"/>
      <c r="K128" s="643"/>
      <c r="L128" s="92" t="s">
        <v>51</v>
      </c>
      <c r="M128" s="644"/>
      <c r="N128" s="644"/>
      <c r="O128" s="92" t="s">
        <v>50</v>
      </c>
      <c r="P128" s="645"/>
      <c r="Q128" s="645"/>
      <c r="R128" s="645"/>
      <c r="S128" s="645"/>
      <c r="T128" s="645"/>
      <c r="U128" s="645"/>
      <c r="V128" s="645"/>
      <c r="W128" s="645"/>
      <c r="X128" s="645"/>
      <c r="Y128" s="645"/>
      <c r="Z128" s="645"/>
      <c r="AA128" s="645"/>
      <c r="AB128" s="645"/>
      <c r="AC128" s="645"/>
      <c r="AD128" s="645"/>
      <c r="AE128" s="645"/>
      <c r="AF128" s="645"/>
      <c r="AG128" s="645"/>
      <c r="AH128" s="646"/>
    </row>
    <row r="129" spans="2:34" ht="15" customHeight="1">
      <c r="B129" s="654"/>
      <c r="C129" s="655"/>
      <c r="D129" s="655"/>
      <c r="E129" s="655"/>
      <c r="F129" s="655"/>
      <c r="G129" s="656"/>
      <c r="H129" s="197" t="s">
        <v>56</v>
      </c>
      <c r="I129" s="649"/>
      <c r="J129" s="649"/>
      <c r="K129" s="649"/>
      <c r="L129" s="102" t="s">
        <v>51</v>
      </c>
      <c r="M129" s="650"/>
      <c r="N129" s="650"/>
      <c r="O129" s="102" t="s">
        <v>50</v>
      </c>
      <c r="P129" s="647"/>
      <c r="Q129" s="647"/>
      <c r="R129" s="647"/>
      <c r="S129" s="647"/>
      <c r="T129" s="647"/>
      <c r="U129" s="647"/>
      <c r="V129" s="647"/>
      <c r="W129" s="647"/>
      <c r="X129" s="647"/>
      <c r="Y129" s="647"/>
      <c r="Z129" s="647"/>
      <c r="AA129" s="647"/>
      <c r="AB129" s="647"/>
      <c r="AC129" s="647"/>
      <c r="AD129" s="647"/>
      <c r="AE129" s="647"/>
      <c r="AF129" s="647"/>
      <c r="AG129" s="647"/>
      <c r="AH129" s="648"/>
    </row>
    <row r="130" spans="2:34" ht="15" customHeight="1">
      <c r="B130" s="654"/>
      <c r="C130" s="655"/>
      <c r="D130" s="655"/>
      <c r="E130" s="655"/>
      <c r="F130" s="655"/>
      <c r="G130" s="656"/>
      <c r="H130" s="642"/>
      <c r="I130" s="643"/>
      <c r="J130" s="643"/>
      <c r="K130" s="643"/>
      <c r="L130" s="92" t="s">
        <v>51</v>
      </c>
      <c r="M130" s="644"/>
      <c r="N130" s="644"/>
      <c r="O130" s="92" t="s">
        <v>50</v>
      </c>
      <c r="P130" s="645"/>
      <c r="Q130" s="645"/>
      <c r="R130" s="645"/>
      <c r="S130" s="645"/>
      <c r="T130" s="645"/>
      <c r="U130" s="645"/>
      <c r="V130" s="645"/>
      <c r="W130" s="645"/>
      <c r="X130" s="645"/>
      <c r="Y130" s="645"/>
      <c r="Z130" s="645"/>
      <c r="AA130" s="645"/>
      <c r="AB130" s="645"/>
      <c r="AC130" s="645"/>
      <c r="AD130" s="645"/>
      <c r="AE130" s="645"/>
      <c r="AF130" s="645"/>
      <c r="AG130" s="645"/>
      <c r="AH130" s="646"/>
    </row>
    <row r="131" spans="2:34" ht="15" customHeight="1">
      <c r="B131" s="654"/>
      <c r="C131" s="655"/>
      <c r="D131" s="655"/>
      <c r="E131" s="655"/>
      <c r="F131" s="655"/>
      <c r="G131" s="656"/>
      <c r="H131" s="197" t="s">
        <v>56</v>
      </c>
      <c r="I131" s="649"/>
      <c r="J131" s="649"/>
      <c r="K131" s="649"/>
      <c r="L131" s="102" t="s">
        <v>51</v>
      </c>
      <c r="M131" s="650"/>
      <c r="N131" s="650"/>
      <c r="O131" s="102" t="s">
        <v>50</v>
      </c>
      <c r="P131" s="647"/>
      <c r="Q131" s="647"/>
      <c r="R131" s="647"/>
      <c r="S131" s="647"/>
      <c r="T131" s="647"/>
      <c r="U131" s="647"/>
      <c r="V131" s="647"/>
      <c r="W131" s="647"/>
      <c r="X131" s="647"/>
      <c r="Y131" s="647"/>
      <c r="Z131" s="647"/>
      <c r="AA131" s="647"/>
      <c r="AB131" s="647"/>
      <c r="AC131" s="647"/>
      <c r="AD131" s="647"/>
      <c r="AE131" s="647"/>
      <c r="AF131" s="647"/>
      <c r="AG131" s="647"/>
      <c r="AH131" s="648"/>
    </row>
    <row r="132" spans="2:34" ht="15" customHeight="1">
      <c r="B132" s="654"/>
      <c r="C132" s="655"/>
      <c r="D132" s="655"/>
      <c r="E132" s="655"/>
      <c r="F132" s="655"/>
      <c r="G132" s="656"/>
      <c r="H132" s="642"/>
      <c r="I132" s="643"/>
      <c r="J132" s="643"/>
      <c r="K132" s="643"/>
      <c r="L132" s="92" t="s">
        <v>51</v>
      </c>
      <c r="M132" s="644"/>
      <c r="N132" s="644"/>
      <c r="O132" s="92" t="s">
        <v>50</v>
      </c>
      <c r="P132" s="645"/>
      <c r="Q132" s="645"/>
      <c r="R132" s="645"/>
      <c r="S132" s="645"/>
      <c r="T132" s="645"/>
      <c r="U132" s="645"/>
      <c r="V132" s="645"/>
      <c r="W132" s="645"/>
      <c r="X132" s="645"/>
      <c r="Y132" s="645"/>
      <c r="Z132" s="645"/>
      <c r="AA132" s="645"/>
      <c r="AB132" s="645"/>
      <c r="AC132" s="645"/>
      <c r="AD132" s="645"/>
      <c r="AE132" s="645"/>
      <c r="AF132" s="645"/>
      <c r="AG132" s="645"/>
      <c r="AH132" s="646"/>
    </row>
    <row r="133" spans="2:34" ht="15" customHeight="1">
      <c r="B133" s="654"/>
      <c r="C133" s="655"/>
      <c r="D133" s="655"/>
      <c r="E133" s="655"/>
      <c r="F133" s="655"/>
      <c r="G133" s="656"/>
      <c r="H133" s="197" t="s">
        <v>56</v>
      </c>
      <c r="I133" s="649"/>
      <c r="J133" s="649"/>
      <c r="K133" s="649"/>
      <c r="L133" s="102" t="s">
        <v>51</v>
      </c>
      <c r="M133" s="650"/>
      <c r="N133" s="650"/>
      <c r="O133" s="102" t="s">
        <v>50</v>
      </c>
      <c r="P133" s="647"/>
      <c r="Q133" s="647"/>
      <c r="R133" s="647"/>
      <c r="S133" s="647"/>
      <c r="T133" s="647"/>
      <c r="U133" s="647"/>
      <c r="V133" s="647"/>
      <c r="W133" s="647"/>
      <c r="X133" s="647"/>
      <c r="Y133" s="647"/>
      <c r="Z133" s="647"/>
      <c r="AA133" s="647"/>
      <c r="AB133" s="647"/>
      <c r="AC133" s="647"/>
      <c r="AD133" s="647"/>
      <c r="AE133" s="647"/>
      <c r="AF133" s="647"/>
      <c r="AG133" s="647"/>
      <c r="AH133" s="648"/>
    </row>
    <row r="134" spans="2:34" ht="15" customHeight="1">
      <c r="B134" s="654"/>
      <c r="C134" s="655"/>
      <c r="D134" s="655"/>
      <c r="E134" s="655"/>
      <c r="F134" s="655"/>
      <c r="G134" s="656"/>
      <c r="H134" s="642"/>
      <c r="I134" s="643"/>
      <c r="J134" s="643"/>
      <c r="K134" s="643"/>
      <c r="L134" s="92" t="s">
        <v>51</v>
      </c>
      <c r="M134" s="644"/>
      <c r="N134" s="644"/>
      <c r="O134" s="92" t="s">
        <v>50</v>
      </c>
      <c r="P134" s="645"/>
      <c r="Q134" s="645"/>
      <c r="R134" s="645"/>
      <c r="S134" s="645"/>
      <c r="T134" s="645"/>
      <c r="U134" s="645"/>
      <c r="V134" s="645"/>
      <c r="W134" s="645"/>
      <c r="X134" s="645"/>
      <c r="Y134" s="645"/>
      <c r="Z134" s="645"/>
      <c r="AA134" s="645"/>
      <c r="AB134" s="645"/>
      <c r="AC134" s="645"/>
      <c r="AD134" s="645"/>
      <c r="AE134" s="645"/>
      <c r="AF134" s="645"/>
      <c r="AG134" s="645"/>
      <c r="AH134" s="646"/>
    </row>
    <row r="135" spans="2:34" ht="15" customHeight="1">
      <c r="B135" s="654"/>
      <c r="C135" s="655"/>
      <c r="D135" s="655"/>
      <c r="E135" s="655"/>
      <c r="F135" s="655"/>
      <c r="G135" s="656"/>
      <c r="H135" s="197" t="s">
        <v>56</v>
      </c>
      <c r="I135" s="649"/>
      <c r="J135" s="649"/>
      <c r="K135" s="649"/>
      <c r="L135" s="102" t="s">
        <v>51</v>
      </c>
      <c r="M135" s="650"/>
      <c r="N135" s="650"/>
      <c r="O135" s="102" t="s">
        <v>50</v>
      </c>
      <c r="P135" s="647"/>
      <c r="Q135" s="647"/>
      <c r="R135" s="647"/>
      <c r="S135" s="647"/>
      <c r="T135" s="647"/>
      <c r="U135" s="647"/>
      <c r="V135" s="647"/>
      <c r="W135" s="647"/>
      <c r="X135" s="647"/>
      <c r="Y135" s="647"/>
      <c r="Z135" s="647"/>
      <c r="AA135" s="647"/>
      <c r="AB135" s="647"/>
      <c r="AC135" s="647"/>
      <c r="AD135" s="647"/>
      <c r="AE135" s="647"/>
      <c r="AF135" s="647"/>
      <c r="AG135" s="647"/>
      <c r="AH135" s="648"/>
    </row>
    <row r="136" spans="2:34" ht="15" customHeight="1">
      <c r="B136" s="654"/>
      <c r="C136" s="655"/>
      <c r="D136" s="655"/>
      <c r="E136" s="655"/>
      <c r="F136" s="655"/>
      <c r="G136" s="656"/>
      <c r="H136" s="642"/>
      <c r="I136" s="643"/>
      <c r="J136" s="643"/>
      <c r="K136" s="643"/>
      <c r="L136" s="92" t="s">
        <v>51</v>
      </c>
      <c r="M136" s="644"/>
      <c r="N136" s="644"/>
      <c r="O136" s="92" t="s">
        <v>50</v>
      </c>
      <c r="P136" s="645"/>
      <c r="Q136" s="645"/>
      <c r="R136" s="645"/>
      <c r="S136" s="645"/>
      <c r="T136" s="645"/>
      <c r="U136" s="645"/>
      <c r="V136" s="645"/>
      <c r="W136" s="645"/>
      <c r="X136" s="645"/>
      <c r="Y136" s="645"/>
      <c r="Z136" s="645"/>
      <c r="AA136" s="645"/>
      <c r="AB136" s="645"/>
      <c r="AC136" s="645"/>
      <c r="AD136" s="645"/>
      <c r="AE136" s="645"/>
      <c r="AF136" s="645"/>
      <c r="AG136" s="645"/>
      <c r="AH136" s="646"/>
    </row>
    <row r="137" spans="2:34" ht="15" customHeight="1">
      <c r="B137" s="654"/>
      <c r="C137" s="655"/>
      <c r="D137" s="655"/>
      <c r="E137" s="655"/>
      <c r="F137" s="655"/>
      <c r="G137" s="656"/>
      <c r="H137" s="197" t="s">
        <v>56</v>
      </c>
      <c r="I137" s="649"/>
      <c r="J137" s="649"/>
      <c r="K137" s="649"/>
      <c r="L137" s="102" t="s">
        <v>51</v>
      </c>
      <c r="M137" s="650"/>
      <c r="N137" s="650"/>
      <c r="O137" s="102" t="s">
        <v>50</v>
      </c>
      <c r="P137" s="647"/>
      <c r="Q137" s="647"/>
      <c r="R137" s="647"/>
      <c r="S137" s="647"/>
      <c r="T137" s="647"/>
      <c r="U137" s="647"/>
      <c r="V137" s="647"/>
      <c r="W137" s="647"/>
      <c r="X137" s="647"/>
      <c r="Y137" s="647"/>
      <c r="Z137" s="647"/>
      <c r="AA137" s="647"/>
      <c r="AB137" s="647"/>
      <c r="AC137" s="647"/>
      <c r="AD137" s="647"/>
      <c r="AE137" s="647"/>
      <c r="AF137" s="647"/>
      <c r="AG137" s="647"/>
      <c r="AH137" s="648"/>
    </row>
    <row r="138" spans="2:34" ht="15" customHeight="1">
      <c r="B138" s="654"/>
      <c r="C138" s="655"/>
      <c r="D138" s="655"/>
      <c r="E138" s="655"/>
      <c r="F138" s="655"/>
      <c r="G138" s="656"/>
      <c r="H138" s="642"/>
      <c r="I138" s="643"/>
      <c r="J138" s="643"/>
      <c r="K138" s="643"/>
      <c r="L138" s="92" t="s">
        <v>51</v>
      </c>
      <c r="M138" s="644"/>
      <c r="N138" s="644"/>
      <c r="O138" s="92" t="s">
        <v>50</v>
      </c>
      <c r="P138" s="645"/>
      <c r="Q138" s="645"/>
      <c r="R138" s="645"/>
      <c r="S138" s="645"/>
      <c r="T138" s="645"/>
      <c r="U138" s="645"/>
      <c r="V138" s="645"/>
      <c r="W138" s="645"/>
      <c r="X138" s="645"/>
      <c r="Y138" s="645"/>
      <c r="Z138" s="645"/>
      <c r="AA138" s="645"/>
      <c r="AB138" s="645"/>
      <c r="AC138" s="645"/>
      <c r="AD138" s="645"/>
      <c r="AE138" s="645"/>
      <c r="AF138" s="645"/>
      <c r="AG138" s="645"/>
      <c r="AH138" s="646"/>
    </row>
    <row r="139" spans="2:34" ht="15" customHeight="1">
      <c r="B139" s="654"/>
      <c r="C139" s="655"/>
      <c r="D139" s="655"/>
      <c r="E139" s="655"/>
      <c r="F139" s="655"/>
      <c r="G139" s="656"/>
      <c r="H139" s="197" t="s">
        <v>56</v>
      </c>
      <c r="I139" s="649"/>
      <c r="J139" s="649"/>
      <c r="K139" s="649"/>
      <c r="L139" s="102" t="s">
        <v>51</v>
      </c>
      <c r="M139" s="650"/>
      <c r="N139" s="650"/>
      <c r="O139" s="102" t="s">
        <v>50</v>
      </c>
      <c r="P139" s="647"/>
      <c r="Q139" s="647"/>
      <c r="R139" s="647"/>
      <c r="S139" s="647"/>
      <c r="T139" s="647"/>
      <c r="U139" s="647"/>
      <c r="V139" s="647"/>
      <c r="W139" s="647"/>
      <c r="X139" s="647"/>
      <c r="Y139" s="647"/>
      <c r="Z139" s="647"/>
      <c r="AA139" s="647"/>
      <c r="AB139" s="647"/>
      <c r="AC139" s="647"/>
      <c r="AD139" s="647"/>
      <c r="AE139" s="647"/>
      <c r="AF139" s="647"/>
      <c r="AG139" s="647"/>
      <c r="AH139" s="648"/>
    </row>
    <row r="140" spans="2:34" ht="15" customHeight="1">
      <c r="B140" s="654"/>
      <c r="C140" s="655"/>
      <c r="D140" s="655"/>
      <c r="E140" s="655"/>
      <c r="F140" s="655"/>
      <c r="G140" s="656"/>
      <c r="H140" s="642"/>
      <c r="I140" s="643"/>
      <c r="J140" s="643"/>
      <c r="K140" s="643"/>
      <c r="L140" s="92" t="s">
        <v>51</v>
      </c>
      <c r="M140" s="644"/>
      <c r="N140" s="644"/>
      <c r="O140" s="92" t="s">
        <v>50</v>
      </c>
      <c r="P140" s="645"/>
      <c r="Q140" s="645"/>
      <c r="R140" s="645"/>
      <c r="S140" s="645"/>
      <c r="T140" s="645"/>
      <c r="U140" s="645"/>
      <c r="V140" s="645"/>
      <c r="W140" s="645"/>
      <c r="X140" s="645"/>
      <c r="Y140" s="645"/>
      <c r="Z140" s="645"/>
      <c r="AA140" s="645"/>
      <c r="AB140" s="645"/>
      <c r="AC140" s="645"/>
      <c r="AD140" s="645"/>
      <c r="AE140" s="645"/>
      <c r="AF140" s="645"/>
      <c r="AG140" s="645"/>
      <c r="AH140" s="646"/>
    </row>
    <row r="141" spans="2:34" ht="15" customHeight="1">
      <c r="B141" s="654"/>
      <c r="C141" s="655"/>
      <c r="D141" s="655"/>
      <c r="E141" s="655"/>
      <c r="F141" s="655"/>
      <c r="G141" s="656"/>
      <c r="H141" s="197" t="s">
        <v>56</v>
      </c>
      <c r="I141" s="649"/>
      <c r="J141" s="649"/>
      <c r="K141" s="649"/>
      <c r="L141" s="102" t="s">
        <v>51</v>
      </c>
      <c r="M141" s="650"/>
      <c r="N141" s="650"/>
      <c r="O141" s="102" t="s">
        <v>50</v>
      </c>
      <c r="P141" s="647"/>
      <c r="Q141" s="647"/>
      <c r="R141" s="647"/>
      <c r="S141" s="647"/>
      <c r="T141" s="647"/>
      <c r="U141" s="647"/>
      <c r="V141" s="647"/>
      <c r="W141" s="647"/>
      <c r="X141" s="647"/>
      <c r="Y141" s="647"/>
      <c r="Z141" s="647"/>
      <c r="AA141" s="647"/>
      <c r="AB141" s="647"/>
      <c r="AC141" s="647"/>
      <c r="AD141" s="647"/>
      <c r="AE141" s="647"/>
      <c r="AF141" s="647"/>
      <c r="AG141" s="647"/>
      <c r="AH141" s="648"/>
    </row>
    <row r="142" spans="2:34" ht="15" customHeight="1">
      <c r="B142" s="654"/>
      <c r="C142" s="655"/>
      <c r="D142" s="655"/>
      <c r="E142" s="655"/>
      <c r="F142" s="655"/>
      <c r="G142" s="656"/>
      <c r="H142" s="642"/>
      <c r="I142" s="643"/>
      <c r="J142" s="643"/>
      <c r="K142" s="643"/>
      <c r="L142" s="92" t="s">
        <v>51</v>
      </c>
      <c r="M142" s="644"/>
      <c r="N142" s="644"/>
      <c r="O142" s="92" t="s">
        <v>50</v>
      </c>
      <c r="P142" s="645"/>
      <c r="Q142" s="645"/>
      <c r="R142" s="645"/>
      <c r="S142" s="645"/>
      <c r="T142" s="645"/>
      <c r="U142" s="645"/>
      <c r="V142" s="645"/>
      <c r="W142" s="645"/>
      <c r="X142" s="645"/>
      <c r="Y142" s="645"/>
      <c r="Z142" s="645"/>
      <c r="AA142" s="645"/>
      <c r="AB142" s="645"/>
      <c r="AC142" s="645"/>
      <c r="AD142" s="645"/>
      <c r="AE142" s="645"/>
      <c r="AF142" s="645"/>
      <c r="AG142" s="645"/>
      <c r="AH142" s="646"/>
    </row>
    <row r="143" spans="2:34" ht="15" customHeight="1">
      <c r="B143" s="657"/>
      <c r="C143" s="658"/>
      <c r="D143" s="658"/>
      <c r="E143" s="658"/>
      <c r="F143" s="658"/>
      <c r="G143" s="659"/>
      <c r="H143" s="197" t="s">
        <v>56</v>
      </c>
      <c r="I143" s="649"/>
      <c r="J143" s="649"/>
      <c r="K143" s="649"/>
      <c r="L143" s="102" t="s">
        <v>51</v>
      </c>
      <c r="M143" s="650"/>
      <c r="N143" s="650"/>
      <c r="O143" s="102" t="s">
        <v>50</v>
      </c>
      <c r="P143" s="647"/>
      <c r="Q143" s="647"/>
      <c r="R143" s="647"/>
      <c r="S143" s="647"/>
      <c r="T143" s="647"/>
      <c r="U143" s="647"/>
      <c r="V143" s="647"/>
      <c r="W143" s="647"/>
      <c r="X143" s="647"/>
      <c r="Y143" s="647"/>
      <c r="Z143" s="647"/>
      <c r="AA143" s="647"/>
      <c r="AB143" s="647"/>
      <c r="AC143" s="647"/>
      <c r="AD143" s="647"/>
      <c r="AE143" s="647"/>
      <c r="AF143" s="647"/>
      <c r="AG143" s="647"/>
      <c r="AH143" s="648"/>
    </row>
    <row r="144" spans="2:34" ht="15" customHeight="1">
      <c r="B144" s="651" t="s">
        <v>220</v>
      </c>
      <c r="C144" s="652"/>
      <c r="D144" s="652"/>
      <c r="E144" s="652"/>
      <c r="F144" s="652"/>
      <c r="G144" s="653"/>
      <c r="H144" s="642"/>
      <c r="I144" s="643"/>
      <c r="J144" s="643"/>
      <c r="K144" s="643"/>
      <c r="L144" s="92" t="s">
        <v>51</v>
      </c>
      <c r="M144" s="644"/>
      <c r="N144" s="644"/>
      <c r="O144" s="92" t="s">
        <v>50</v>
      </c>
      <c r="P144" s="645"/>
      <c r="Q144" s="645"/>
      <c r="R144" s="645"/>
      <c r="S144" s="645"/>
      <c r="T144" s="645"/>
      <c r="U144" s="645"/>
      <c r="V144" s="645"/>
      <c r="W144" s="645"/>
      <c r="X144" s="645"/>
      <c r="Y144" s="645"/>
      <c r="Z144" s="645"/>
      <c r="AA144" s="645"/>
      <c r="AB144" s="645"/>
      <c r="AC144" s="645"/>
      <c r="AD144" s="645"/>
      <c r="AE144" s="645"/>
      <c r="AF144" s="645"/>
      <c r="AG144" s="645"/>
      <c r="AH144" s="646"/>
    </row>
    <row r="145" spans="2:34" ht="15" customHeight="1">
      <c r="B145" s="654"/>
      <c r="C145" s="655"/>
      <c r="D145" s="655"/>
      <c r="E145" s="655"/>
      <c r="F145" s="655"/>
      <c r="G145" s="656"/>
      <c r="H145" s="197" t="s">
        <v>56</v>
      </c>
      <c r="I145" s="649"/>
      <c r="J145" s="649"/>
      <c r="K145" s="649"/>
      <c r="L145" s="102" t="s">
        <v>51</v>
      </c>
      <c r="M145" s="650"/>
      <c r="N145" s="650"/>
      <c r="O145" s="102" t="s">
        <v>50</v>
      </c>
      <c r="P145" s="647"/>
      <c r="Q145" s="647"/>
      <c r="R145" s="647"/>
      <c r="S145" s="647"/>
      <c r="T145" s="647"/>
      <c r="U145" s="647"/>
      <c r="V145" s="647"/>
      <c r="W145" s="647"/>
      <c r="X145" s="647"/>
      <c r="Y145" s="647"/>
      <c r="Z145" s="647"/>
      <c r="AA145" s="647"/>
      <c r="AB145" s="647"/>
      <c r="AC145" s="647"/>
      <c r="AD145" s="647"/>
      <c r="AE145" s="647"/>
      <c r="AF145" s="647"/>
      <c r="AG145" s="647"/>
      <c r="AH145" s="648"/>
    </row>
    <row r="146" spans="2:34" ht="15" customHeight="1">
      <c r="B146" s="654"/>
      <c r="C146" s="655"/>
      <c r="D146" s="655"/>
      <c r="E146" s="655"/>
      <c r="F146" s="655"/>
      <c r="G146" s="656"/>
      <c r="H146" s="642"/>
      <c r="I146" s="643"/>
      <c r="J146" s="643"/>
      <c r="K146" s="643"/>
      <c r="L146" s="92" t="s">
        <v>51</v>
      </c>
      <c r="M146" s="644"/>
      <c r="N146" s="644"/>
      <c r="O146" s="92" t="s">
        <v>50</v>
      </c>
      <c r="P146" s="645"/>
      <c r="Q146" s="645"/>
      <c r="R146" s="645"/>
      <c r="S146" s="645"/>
      <c r="T146" s="645"/>
      <c r="U146" s="645"/>
      <c r="V146" s="645"/>
      <c r="W146" s="645"/>
      <c r="X146" s="645"/>
      <c r="Y146" s="645"/>
      <c r="Z146" s="645"/>
      <c r="AA146" s="645"/>
      <c r="AB146" s="645"/>
      <c r="AC146" s="645"/>
      <c r="AD146" s="645"/>
      <c r="AE146" s="645"/>
      <c r="AF146" s="645"/>
      <c r="AG146" s="645"/>
      <c r="AH146" s="646"/>
    </row>
    <row r="147" spans="2:34" ht="15" customHeight="1">
      <c r="B147" s="654"/>
      <c r="C147" s="655"/>
      <c r="D147" s="655"/>
      <c r="E147" s="655"/>
      <c r="F147" s="655"/>
      <c r="G147" s="656"/>
      <c r="H147" s="197" t="s">
        <v>56</v>
      </c>
      <c r="I147" s="649"/>
      <c r="J147" s="649"/>
      <c r="K147" s="649"/>
      <c r="L147" s="102" t="s">
        <v>51</v>
      </c>
      <c r="M147" s="650"/>
      <c r="N147" s="650"/>
      <c r="O147" s="102" t="s">
        <v>50</v>
      </c>
      <c r="P147" s="647"/>
      <c r="Q147" s="647"/>
      <c r="R147" s="647"/>
      <c r="S147" s="647"/>
      <c r="T147" s="647"/>
      <c r="U147" s="647"/>
      <c r="V147" s="647"/>
      <c r="W147" s="647"/>
      <c r="X147" s="647"/>
      <c r="Y147" s="647"/>
      <c r="Z147" s="647"/>
      <c r="AA147" s="647"/>
      <c r="AB147" s="647"/>
      <c r="AC147" s="647"/>
      <c r="AD147" s="647"/>
      <c r="AE147" s="647"/>
      <c r="AF147" s="647"/>
      <c r="AG147" s="647"/>
      <c r="AH147" s="648"/>
    </row>
    <row r="148" spans="2:34" ht="15" customHeight="1">
      <c r="B148" s="654"/>
      <c r="C148" s="655"/>
      <c r="D148" s="655"/>
      <c r="E148" s="655"/>
      <c r="F148" s="655"/>
      <c r="G148" s="656"/>
      <c r="H148" s="642"/>
      <c r="I148" s="643"/>
      <c r="J148" s="643"/>
      <c r="K148" s="643"/>
      <c r="L148" s="92" t="s">
        <v>51</v>
      </c>
      <c r="M148" s="644"/>
      <c r="N148" s="644"/>
      <c r="O148" s="92" t="s">
        <v>50</v>
      </c>
      <c r="P148" s="645"/>
      <c r="Q148" s="645"/>
      <c r="R148" s="645"/>
      <c r="S148" s="645"/>
      <c r="T148" s="645"/>
      <c r="U148" s="645"/>
      <c r="V148" s="645"/>
      <c r="W148" s="645"/>
      <c r="X148" s="645"/>
      <c r="Y148" s="645"/>
      <c r="Z148" s="645"/>
      <c r="AA148" s="645"/>
      <c r="AB148" s="645"/>
      <c r="AC148" s="645"/>
      <c r="AD148" s="645"/>
      <c r="AE148" s="645"/>
      <c r="AF148" s="645"/>
      <c r="AG148" s="645"/>
      <c r="AH148" s="646"/>
    </row>
    <row r="149" spans="2:34" ht="15" customHeight="1">
      <c r="B149" s="654"/>
      <c r="C149" s="655"/>
      <c r="D149" s="655"/>
      <c r="E149" s="655"/>
      <c r="F149" s="655"/>
      <c r="G149" s="656"/>
      <c r="H149" s="197" t="s">
        <v>56</v>
      </c>
      <c r="I149" s="649"/>
      <c r="J149" s="649"/>
      <c r="K149" s="649"/>
      <c r="L149" s="102" t="s">
        <v>51</v>
      </c>
      <c r="M149" s="650"/>
      <c r="N149" s="650"/>
      <c r="O149" s="102" t="s">
        <v>50</v>
      </c>
      <c r="P149" s="647"/>
      <c r="Q149" s="647"/>
      <c r="R149" s="647"/>
      <c r="S149" s="647"/>
      <c r="T149" s="647"/>
      <c r="U149" s="647"/>
      <c r="V149" s="647"/>
      <c r="W149" s="647"/>
      <c r="X149" s="647"/>
      <c r="Y149" s="647"/>
      <c r="Z149" s="647"/>
      <c r="AA149" s="647"/>
      <c r="AB149" s="647"/>
      <c r="AC149" s="647"/>
      <c r="AD149" s="647"/>
      <c r="AE149" s="647"/>
      <c r="AF149" s="647"/>
      <c r="AG149" s="647"/>
      <c r="AH149" s="648"/>
    </row>
    <row r="150" spans="2:34" ht="15" customHeight="1">
      <c r="B150" s="654"/>
      <c r="C150" s="655"/>
      <c r="D150" s="655"/>
      <c r="E150" s="655"/>
      <c r="F150" s="655"/>
      <c r="G150" s="656"/>
      <c r="H150" s="642"/>
      <c r="I150" s="643"/>
      <c r="J150" s="643"/>
      <c r="K150" s="643"/>
      <c r="L150" s="92" t="s">
        <v>51</v>
      </c>
      <c r="M150" s="644"/>
      <c r="N150" s="644"/>
      <c r="O150" s="92" t="s">
        <v>50</v>
      </c>
      <c r="P150" s="645"/>
      <c r="Q150" s="645"/>
      <c r="R150" s="645"/>
      <c r="S150" s="645"/>
      <c r="T150" s="645"/>
      <c r="U150" s="645"/>
      <c r="V150" s="645"/>
      <c r="W150" s="645"/>
      <c r="X150" s="645"/>
      <c r="Y150" s="645"/>
      <c r="Z150" s="645"/>
      <c r="AA150" s="645"/>
      <c r="AB150" s="645"/>
      <c r="AC150" s="645"/>
      <c r="AD150" s="645"/>
      <c r="AE150" s="645"/>
      <c r="AF150" s="645"/>
      <c r="AG150" s="645"/>
      <c r="AH150" s="646"/>
    </row>
    <row r="151" spans="2:34" ht="15" customHeight="1">
      <c r="B151" s="654"/>
      <c r="C151" s="655"/>
      <c r="D151" s="655"/>
      <c r="E151" s="655"/>
      <c r="F151" s="655"/>
      <c r="G151" s="656"/>
      <c r="H151" s="197" t="s">
        <v>56</v>
      </c>
      <c r="I151" s="649"/>
      <c r="J151" s="649"/>
      <c r="K151" s="649"/>
      <c r="L151" s="102" t="s">
        <v>51</v>
      </c>
      <c r="M151" s="650"/>
      <c r="N151" s="650"/>
      <c r="O151" s="102" t="s">
        <v>50</v>
      </c>
      <c r="P151" s="647"/>
      <c r="Q151" s="647"/>
      <c r="R151" s="647"/>
      <c r="S151" s="647"/>
      <c r="T151" s="647"/>
      <c r="U151" s="647"/>
      <c r="V151" s="647"/>
      <c r="W151" s="647"/>
      <c r="X151" s="647"/>
      <c r="Y151" s="647"/>
      <c r="Z151" s="647"/>
      <c r="AA151" s="647"/>
      <c r="AB151" s="647"/>
      <c r="AC151" s="647"/>
      <c r="AD151" s="647"/>
      <c r="AE151" s="647"/>
      <c r="AF151" s="647"/>
      <c r="AG151" s="647"/>
      <c r="AH151" s="648"/>
    </row>
    <row r="152" spans="2:34" ht="15" customHeight="1">
      <c r="B152" s="654"/>
      <c r="C152" s="655"/>
      <c r="D152" s="655"/>
      <c r="E152" s="655"/>
      <c r="F152" s="655"/>
      <c r="G152" s="656"/>
      <c r="H152" s="642"/>
      <c r="I152" s="643"/>
      <c r="J152" s="643"/>
      <c r="K152" s="643"/>
      <c r="L152" s="92" t="s">
        <v>51</v>
      </c>
      <c r="M152" s="644"/>
      <c r="N152" s="644"/>
      <c r="O152" s="92" t="s">
        <v>50</v>
      </c>
      <c r="P152" s="645"/>
      <c r="Q152" s="645"/>
      <c r="R152" s="645"/>
      <c r="S152" s="645"/>
      <c r="T152" s="645"/>
      <c r="U152" s="645"/>
      <c r="V152" s="645"/>
      <c r="W152" s="645"/>
      <c r="X152" s="645"/>
      <c r="Y152" s="645"/>
      <c r="Z152" s="645"/>
      <c r="AA152" s="645"/>
      <c r="AB152" s="645"/>
      <c r="AC152" s="645"/>
      <c r="AD152" s="645"/>
      <c r="AE152" s="645"/>
      <c r="AF152" s="645"/>
      <c r="AG152" s="645"/>
      <c r="AH152" s="646"/>
    </row>
    <row r="153" spans="2:34" ht="15" customHeight="1">
      <c r="B153" s="654"/>
      <c r="C153" s="655"/>
      <c r="D153" s="655"/>
      <c r="E153" s="655"/>
      <c r="F153" s="655"/>
      <c r="G153" s="656"/>
      <c r="H153" s="197" t="s">
        <v>56</v>
      </c>
      <c r="I153" s="649"/>
      <c r="J153" s="649"/>
      <c r="K153" s="649"/>
      <c r="L153" s="102" t="s">
        <v>51</v>
      </c>
      <c r="M153" s="650"/>
      <c r="N153" s="650"/>
      <c r="O153" s="102" t="s">
        <v>50</v>
      </c>
      <c r="P153" s="647"/>
      <c r="Q153" s="647"/>
      <c r="R153" s="647"/>
      <c r="S153" s="647"/>
      <c r="T153" s="647"/>
      <c r="U153" s="647"/>
      <c r="V153" s="647"/>
      <c r="W153" s="647"/>
      <c r="X153" s="647"/>
      <c r="Y153" s="647"/>
      <c r="Z153" s="647"/>
      <c r="AA153" s="647"/>
      <c r="AB153" s="647"/>
      <c r="AC153" s="647"/>
      <c r="AD153" s="647"/>
      <c r="AE153" s="647"/>
      <c r="AF153" s="647"/>
      <c r="AG153" s="647"/>
      <c r="AH153" s="648"/>
    </row>
    <row r="154" spans="2:34" ht="15" customHeight="1">
      <c r="B154" s="654"/>
      <c r="C154" s="655"/>
      <c r="D154" s="655"/>
      <c r="E154" s="655"/>
      <c r="F154" s="655"/>
      <c r="G154" s="656"/>
      <c r="H154" s="642"/>
      <c r="I154" s="643"/>
      <c r="J154" s="643"/>
      <c r="K154" s="643"/>
      <c r="L154" s="92" t="s">
        <v>51</v>
      </c>
      <c r="M154" s="644"/>
      <c r="N154" s="644"/>
      <c r="O154" s="92" t="s">
        <v>50</v>
      </c>
      <c r="P154" s="645"/>
      <c r="Q154" s="645"/>
      <c r="R154" s="645"/>
      <c r="S154" s="645"/>
      <c r="T154" s="645"/>
      <c r="U154" s="645"/>
      <c r="V154" s="645"/>
      <c r="W154" s="645"/>
      <c r="X154" s="645"/>
      <c r="Y154" s="645"/>
      <c r="Z154" s="645"/>
      <c r="AA154" s="645"/>
      <c r="AB154" s="645"/>
      <c r="AC154" s="645"/>
      <c r="AD154" s="645"/>
      <c r="AE154" s="645"/>
      <c r="AF154" s="645"/>
      <c r="AG154" s="645"/>
      <c r="AH154" s="646"/>
    </row>
    <row r="155" spans="2:34" ht="15" customHeight="1">
      <c r="B155" s="654"/>
      <c r="C155" s="655"/>
      <c r="D155" s="655"/>
      <c r="E155" s="655"/>
      <c r="F155" s="655"/>
      <c r="G155" s="656"/>
      <c r="H155" s="197" t="s">
        <v>56</v>
      </c>
      <c r="I155" s="649"/>
      <c r="J155" s="649"/>
      <c r="K155" s="649"/>
      <c r="L155" s="102" t="s">
        <v>51</v>
      </c>
      <c r="M155" s="650"/>
      <c r="N155" s="650"/>
      <c r="O155" s="102" t="s">
        <v>50</v>
      </c>
      <c r="P155" s="647"/>
      <c r="Q155" s="647"/>
      <c r="R155" s="647"/>
      <c r="S155" s="647"/>
      <c r="T155" s="647"/>
      <c r="U155" s="647"/>
      <c r="V155" s="647"/>
      <c r="W155" s="647"/>
      <c r="X155" s="647"/>
      <c r="Y155" s="647"/>
      <c r="Z155" s="647"/>
      <c r="AA155" s="647"/>
      <c r="AB155" s="647"/>
      <c r="AC155" s="647"/>
      <c r="AD155" s="647"/>
      <c r="AE155" s="647"/>
      <c r="AF155" s="647"/>
      <c r="AG155" s="647"/>
      <c r="AH155" s="648"/>
    </row>
    <row r="156" spans="2:34" ht="15" customHeight="1">
      <c r="B156" s="654"/>
      <c r="C156" s="655"/>
      <c r="D156" s="655"/>
      <c r="E156" s="655"/>
      <c r="F156" s="655"/>
      <c r="G156" s="656"/>
      <c r="H156" s="642"/>
      <c r="I156" s="643"/>
      <c r="J156" s="643"/>
      <c r="K156" s="643"/>
      <c r="L156" s="92" t="s">
        <v>51</v>
      </c>
      <c r="M156" s="644"/>
      <c r="N156" s="644"/>
      <c r="O156" s="92" t="s">
        <v>50</v>
      </c>
      <c r="P156" s="645"/>
      <c r="Q156" s="645"/>
      <c r="R156" s="645"/>
      <c r="S156" s="645"/>
      <c r="T156" s="645"/>
      <c r="U156" s="645"/>
      <c r="V156" s="645"/>
      <c r="W156" s="645"/>
      <c r="X156" s="645"/>
      <c r="Y156" s="645"/>
      <c r="Z156" s="645"/>
      <c r="AA156" s="645"/>
      <c r="AB156" s="645"/>
      <c r="AC156" s="645"/>
      <c r="AD156" s="645"/>
      <c r="AE156" s="645"/>
      <c r="AF156" s="645"/>
      <c r="AG156" s="645"/>
      <c r="AH156" s="646"/>
    </row>
    <row r="157" spans="2:34" ht="15" customHeight="1">
      <c r="B157" s="657"/>
      <c r="C157" s="658"/>
      <c r="D157" s="658"/>
      <c r="E157" s="658"/>
      <c r="F157" s="658"/>
      <c r="G157" s="659"/>
      <c r="H157" s="197" t="s">
        <v>56</v>
      </c>
      <c r="I157" s="649"/>
      <c r="J157" s="649"/>
      <c r="K157" s="649"/>
      <c r="L157" s="102" t="s">
        <v>51</v>
      </c>
      <c r="M157" s="650"/>
      <c r="N157" s="650"/>
      <c r="O157" s="102" t="s">
        <v>50</v>
      </c>
      <c r="P157" s="647"/>
      <c r="Q157" s="647"/>
      <c r="R157" s="647"/>
      <c r="S157" s="647"/>
      <c r="T157" s="647"/>
      <c r="U157" s="647"/>
      <c r="V157" s="647"/>
      <c r="W157" s="647"/>
      <c r="X157" s="647"/>
      <c r="Y157" s="647"/>
      <c r="Z157" s="647"/>
      <c r="AA157" s="647"/>
      <c r="AB157" s="647"/>
      <c r="AC157" s="647"/>
      <c r="AD157" s="647"/>
      <c r="AE157" s="647"/>
      <c r="AF157" s="647"/>
      <c r="AG157" s="647"/>
      <c r="AH157" s="648"/>
    </row>
    <row r="158" spans="2:34" ht="15" customHeight="1">
      <c r="B158" s="630" t="s">
        <v>62</v>
      </c>
      <c r="C158" s="631"/>
      <c r="D158" s="631"/>
      <c r="E158" s="631"/>
      <c r="F158" s="631"/>
      <c r="G158" s="631"/>
      <c r="H158" s="198" t="s">
        <v>61</v>
      </c>
      <c r="I158" s="92"/>
      <c r="J158" s="92"/>
      <c r="K158" s="92"/>
      <c r="L158" s="92"/>
      <c r="M158" s="92"/>
      <c r="N158" s="92"/>
      <c r="O158" s="92"/>
      <c r="P158" s="92"/>
      <c r="Q158" s="92"/>
      <c r="R158" s="92"/>
      <c r="S158" s="92"/>
      <c r="T158" s="92"/>
      <c r="U158" s="92"/>
      <c r="V158" s="92"/>
      <c r="W158" s="92"/>
      <c r="X158" s="92"/>
      <c r="Y158" s="92"/>
      <c r="Z158" s="92"/>
      <c r="AA158" s="92"/>
      <c r="AB158" s="92"/>
      <c r="AC158" s="92"/>
      <c r="AD158" s="92"/>
      <c r="AE158" s="92"/>
      <c r="AF158" s="92"/>
      <c r="AG158" s="92"/>
      <c r="AH158" s="183"/>
    </row>
    <row r="159" spans="2:34" ht="15" customHeight="1">
      <c r="B159" s="632"/>
      <c r="C159" s="633"/>
      <c r="D159" s="633"/>
      <c r="E159" s="633"/>
      <c r="F159" s="633"/>
      <c r="G159" s="633"/>
      <c r="H159" s="636"/>
      <c r="I159" s="637"/>
      <c r="J159" s="637"/>
      <c r="K159" s="637"/>
      <c r="L159" s="637"/>
      <c r="M159" s="637"/>
      <c r="N159" s="637"/>
      <c r="O159" s="637"/>
      <c r="P159" s="637"/>
      <c r="Q159" s="637"/>
      <c r="R159" s="637"/>
      <c r="S159" s="637"/>
      <c r="T159" s="637"/>
      <c r="U159" s="637"/>
      <c r="V159" s="637"/>
      <c r="W159" s="637"/>
      <c r="X159" s="637"/>
      <c r="Y159" s="637"/>
      <c r="Z159" s="637"/>
      <c r="AA159" s="637"/>
      <c r="AB159" s="637"/>
      <c r="AC159" s="637"/>
      <c r="AD159" s="637"/>
      <c r="AE159" s="637"/>
      <c r="AF159" s="637"/>
      <c r="AG159" s="637"/>
      <c r="AH159" s="638"/>
    </row>
    <row r="160" spans="2:34" ht="15" customHeight="1">
      <c r="B160" s="634"/>
      <c r="C160" s="635"/>
      <c r="D160" s="635"/>
      <c r="E160" s="635"/>
      <c r="F160" s="635"/>
      <c r="G160" s="635"/>
      <c r="H160" s="639"/>
      <c r="I160" s="640"/>
      <c r="J160" s="640"/>
      <c r="K160" s="640"/>
      <c r="L160" s="640"/>
      <c r="M160" s="640"/>
      <c r="N160" s="640"/>
      <c r="O160" s="640"/>
      <c r="P160" s="640"/>
      <c r="Q160" s="640"/>
      <c r="R160" s="640"/>
      <c r="S160" s="640"/>
      <c r="T160" s="640"/>
      <c r="U160" s="640"/>
      <c r="V160" s="640"/>
      <c r="W160" s="640"/>
      <c r="X160" s="640"/>
      <c r="Y160" s="640"/>
      <c r="Z160" s="640"/>
      <c r="AA160" s="640"/>
      <c r="AB160" s="640"/>
      <c r="AC160" s="640"/>
      <c r="AD160" s="640"/>
      <c r="AE160" s="640"/>
      <c r="AF160" s="640"/>
      <c r="AG160" s="640"/>
      <c r="AH160" s="641"/>
    </row>
    <row r="161" spans="2:34" ht="15" customHeight="1">
      <c r="B161" s="199" t="s">
        <v>63</v>
      </c>
      <c r="C161" s="195"/>
      <c r="D161" s="195"/>
      <c r="E161" s="195"/>
      <c r="F161" s="195"/>
      <c r="G161" s="195"/>
      <c r="H161" s="200"/>
      <c r="I161" s="200"/>
      <c r="J161" s="200"/>
      <c r="K161" s="200"/>
      <c r="L161" s="200"/>
      <c r="M161" s="200"/>
      <c r="N161" s="200"/>
      <c r="O161" s="200"/>
      <c r="P161" s="200"/>
      <c r="Q161" s="200"/>
      <c r="R161" s="200"/>
      <c r="S161" s="200"/>
      <c r="T161" s="200"/>
      <c r="U161" s="200"/>
      <c r="V161" s="200"/>
      <c r="W161" s="200"/>
      <c r="X161" s="200"/>
      <c r="Y161" s="200"/>
      <c r="Z161" s="200"/>
      <c r="AA161" s="200"/>
      <c r="AB161" s="200"/>
      <c r="AC161" s="200"/>
      <c r="AD161" s="200"/>
      <c r="AE161" s="200"/>
      <c r="AF161" s="200"/>
      <c r="AG161" s="200"/>
      <c r="AH161" s="200"/>
    </row>
    <row r="162" spans="2:34" ht="15" customHeight="1">
      <c r="B162" s="195"/>
      <c r="C162" s="195"/>
      <c r="D162" s="195"/>
      <c r="E162" s="195"/>
      <c r="F162" s="195"/>
      <c r="G162" s="195"/>
      <c r="H162" s="200"/>
      <c r="I162" s="200"/>
      <c r="J162" s="200"/>
      <c r="K162" s="200"/>
      <c r="L162" s="200"/>
      <c r="M162" s="200"/>
      <c r="N162" s="200"/>
      <c r="O162" s="200"/>
      <c r="P162" s="200"/>
      <c r="Q162" s="200"/>
      <c r="R162" s="200"/>
      <c r="S162" s="200"/>
      <c r="T162" s="200"/>
      <c r="U162" s="200"/>
      <c r="V162" s="200"/>
      <c r="W162" s="200"/>
      <c r="X162" s="200"/>
      <c r="Y162" s="200"/>
      <c r="Z162" s="200"/>
      <c r="AA162" s="200"/>
      <c r="AB162" s="200"/>
      <c r="AC162" s="200"/>
      <c r="AD162" s="200"/>
      <c r="AE162" s="200"/>
      <c r="AF162" s="200"/>
      <c r="AG162" s="200"/>
      <c r="AH162" s="200"/>
    </row>
    <row r="163" spans="2:34" ht="15" customHeight="1">
      <c r="B163" s="188" t="s">
        <v>48</v>
      </c>
      <c r="K163" s="189"/>
      <c r="L163" s="189"/>
      <c r="M163" s="698" t="s">
        <v>72</v>
      </c>
      <c r="N163" s="698"/>
      <c r="O163" s="698"/>
      <c r="P163" s="698"/>
      <c r="Q163" s="698"/>
      <c r="R163" s="698"/>
      <c r="S163" s="698"/>
      <c r="T163" s="698"/>
      <c r="U163" s="698"/>
      <c r="V163" s="698"/>
      <c r="W163" s="698"/>
      <c r="AA163" s="190"/>
      <c r="AB163" s="190"/>
      <c r="AC163" s="190"/>
      <c r="AD163" s="190"/>
      <c r="AE163" s="190"/>
      <c r="AF163" s="190"/>
      <c r="AG163" s="190"/>
      <c r="AH163" s="190"/>
    </row>
    <row r="164" spans="2:34" ht="15" customHeight="1">
      <c r="K164" s="191"/>
      <c r="L164" s="191"/>
      <c r="M164" s="699"/>
      <c r="N164" s="699"/>
      <c r="O164" s="699"/>
      <c r="P164" s="699"/>
      <c r="Q164" s="699"/>
      <c r="R164" s="699"/>
      <c r="S164" s="699"/>
      <c r="T164" s="699"/>
      <c r="U164" s="699"/>
      <c r="V164" s="699"/>
      <c r="W164" s="699"/>
      <c r="AA164" s="700" t="s">
        <v>49</v>
      </c>
      <c r="AB164" s="700"/>
      <c r="AC164" s="701">
        <f>AC110</f>
        <v>0</v>
      </c>
      <c r="AD164" s="701"/>
      <c r="AE164" s="192" t="s">
        <v>51</v>
      </c>
      <c r="AF164" s="701">
        <f>AF110</f>
        <v>0</v>
      </c>
      <c r="AG164" s="701"/>
      <c r="AH164" s="192" t="s">
        <v>50</v>
      </c>
    </row>
    <row r="165" spans="2:34" ht="15" customHeight="1">
      <c r="B165" s="662" t="s" ph="1">
        <v>58</v>
      </c>
      <c r="C165" s="663" ph="1"/>
      <c r="D165" s="663" ph="1"/>
      <c r="E165" s="663" ph="1"/>
      <c r="F165" s="663" ph="1"/>
      <c r="G165" s="664" ph="1"/>
      <c r="H165" s="685">
        <f>資料1!C9</f>
        <v>0</v>
      </c>
      <c r="I165" s="672"/>
      <c r="J165" s="672"/>
      <c r="K165" s="672"/>
      <c r="L165" s="672"/>
      <c r="M165" s="672"/>
      <c r="N165" s="672"/>
      <c r="O165" s="672"/>
      <c r="P165" s="672"/>
      <c r="Q165" s="672"/>
      <c r="R165" s="672"/>
      <c r="S165" s="672"/>
      <c r="T165" s="672"/>
      <c r="U165" s="672"/>
      <c r="V165" s="672"/>
      <c r="W165" s="672"/>
      <c r="X165" s="672"/>
      <c r="Y165" s="672"/>
      <c r="Z165" s="672"/>
      <c r="AA165" s="672"/>
      <c r="AB165" s="672"/>
      <c r="AC165" s="672"/>
      <c r="AD165" s="672"/>
      <c r="AE165" s="672"/>
      <c r="AF165" s="672"/>
      <c r="AG165" s="672"/>
      <c r="AH165" s="686"/>
    </row>
    <row r="166" spans="2:34" ht="15" customHeight="1">
      <c r="B166" s="679" ph="1"/>
      <c r="C166" s="680" ph="1"/>
      <c r="D166" s="680" ph="1"/>
      <c r="E166" s="680" ph="1"/>
      <c r="F166" s="680" ph="1"/>
      <c r="G166" s="681" ph="1"/>
      <c r="H166" s="687">
        <f>資料1!B9</f>
        <v>0</v>
      </c>
      <c r="I166" s="688"/>
      <c r="J166" s="688"/>
      <c r="K166" s="688"/>
      <c r="L166" s="688"/>
      <c r="M166" s="688"/>
      <c r="N166" s="688"/>
      <c r="O166" s="688"/>
      <c r="P166" s="688"/>
      <c r="Q166" s="688"/>
      <c r="R166" s="688"/>
      <c r="S166" s="688"/>
      <c r="T166" s="688"/>
      <c r="U166" s="688"/>
      <c r="V166" s="688"/>
      <c r="W166" s="688"/>
      <c r="X166" s="688"/>
      <c r="Y166" s="688"/>
      <c r="Z166" s="688"/>
      <c r="AA166" s="688"/>
      <c r="AB166" s="688"/>
      <c r="AC166" s="688"/>
      <c r="AD166" s="688"/>
      <c r="AE166" s="688"/>
      <c r="AF166" s="688"/>
      <c r="AG166" s="688"/>
      <c r="AH166" s="689"/>
    </row>
    <row r="167" spans="2:34" ht="15" customHeight="1">
      <c r="B167" s="665" ph="1"/>
      <c r="C167" s="666" ph="1"/>
      <c r="D167" s="666" ph="1"/>
      <c r="E167" s="666" ph="1"/>
      <c r="F167" s="666" ph="1"/>
      <c r="G167" s="667" ph="1"/>
      <c r="H167" s="690"/>
      <c r="I167" s="691"/>
      <c r="J167" s="691"/>
      <c r="K167" s="691"/>
      <c r="L167" s="691"/>
      <c r="M167" s="691"/>
      <c r="N167" s="691"/>
      <c r="O167" s="691"/>
      <c r="P167" s="691"/>
      <c r="Q167" s="691"/>
      <c r="R167" s="691"/>
      <c r="S167" s="691"/>
      <c r="T167" s="691"/>
      <c r="U167" s="691"/>
      <c r="V167" s="691"/>
      <c r="W167" s="691"/>
      <c r="X167" s="691"/>
      <c r="Y167" s="691"/>
      <c r="Z167" s="691"/>
      <c r="AA167" s="691"/>
      <c r="AB167" s="691"/>
      <c r="AC167" s="691"/>
      <c r="AD167" s="691"/>
      <c r="AE167" s="691"/>
      <c r="AF167" s="691"/>
      <c r="AG167" s="691"/>
      <c r="AH167" s="692"/>
    </row>
    <row r="168" spans="2:34" ht="15" customHeight="1">
      <c r="B168" s="679" t="s">
        <v>52</v>
      </c>
      <c r="C168" s="680"/>
      <c r="D168" s="680"/>
      <c r="E168" s="680"/>
      <c r="F168" s="680"/>
      <c r="G168" s="681"/>
      <c r="H168" s="693">
        <f>資料1!L9</f>
        <v>0</v>
      </c>
      <c r="I168" s="693" ph="1"/>
      <c r="J168" s="693" ph="1"/>
      <c r="K168" s="693" ph="1"/>
      <c r="L168" s="693" ph="1"/>
      <c r="M168" s="693" ph="1"/>
      <c r="N168" s="693" ph="1"/>
      <c r="O168" s="693" ph="1"/>
      <c r="P168" s="693" ph="1"/>
      <c r="Q168" s="693" ph="1"/>
      <c r="R168" s="693" ph="1"/>
      <c r="S168" s="693" ph="1"/>
      <c r="T168" s="693" ph="1"/>
      <c r="U168" s="693" ph="1"/>
      <c r="V168" s="693" ph="1"/>
      <c r="W168" s="693" ph="1"/>
      <c r="X168" s="693" ph="1"/>
      <c r="Y168" s="693" ph="1"/>
      <c r="Z168" s="693" ph="1"/>
      <c r="AA168" s="693" ph="1"/>
      <c r="AB168" s="693" ph="1"/>
      <c r="AC168" s="693" ph="1"/>
      <c r="AD168" s="693" ph="1"/>
      <c r="AE168" s="693" ph="1"/>
      <c r="AF168" s="693" ph="1"/>
      <c r="AG168" s="693" ph="1"/>
      <c r="AH168" s="694" ph="1"/>
    </row>
    <row r="169" spans="2:34" ht="15" customHeight="1">
      <c r="B169" s="665"/>
      <c r="C169" s="666"/>
      <c r="D169" s="666"/>
      <c r="E169" s="666"/>
      <c r="F169" s="666"/>
      <c r="G169" s="667"/>
      <c r="H169" s="673" ph="1"/>
      <c r="I169" s="673" ph="1"/>
      <c r="J169" s="673" ph="1"/>
      <c r="K169" s="673" ph="1"/>
      <c r="L169" s="673" ph="1"/>
      <c r="M169" s="673" ph="1"/>
      <c r="N169" s="673" ph="1"/>
      <c r="O169" s="673" ph="1"/>
      <c r="P169" s="673" ph="1"/>
      <c r="Q169" s="673" ph="1"/>
      <c r="R169" s="673" ph="1"/>
      <c r="S169" s="673" ph="1"/>
      <c r="T169" s="673" ph="1"/>
      <c r="U169" s="673" ph="1"/>
      <c r="V169" s="673" ph="1"/>
      <c r="W169" s="673" ph="1"/>
      <c r="X169" s="673" ph="1"/>
      <c r="Y169" s="673" ph="1"/>
      <c r="Z169" s="673" ph="1"/>
      <c r="AA169" s="673" ph="1"/>
      <c r="AB169" s="673" ph="1"/>
      <c r="AC169" s="673" ph="1"/>
      <c r="AD169" s="673" ph="1"/>
      <c r="AE169" s="673" ph="1"/>
      <c r="AF169" s="673" ph="1"/>
      <c r="AG169" s="673" ph="1"/>
      <c r="AH169" s="695" ph="1"/>
    </row>
    <row r="170" spans="2:34" ht="15" customHeight="1">
      <c r="B170" s="662" t="s">
        <v>53</v>
      </c>
      <c r="C170" s="663"/>
      <c r="D170" s="663"/>
      <c r="E170" s="663"/>
      <c r="F170" s="663"/>
      <c r="G170" s="664"/>
      <c r="H170" s="696">
        <f>資料1!D9</f>
        <v>0</v>
      </c>
      <c r="I170" s="675"/>
      <c r="J170" s="675">
        <f>資料1!F9</f>
        <v>0</v>
      </c>
      <c r="K170" s="675"/>
      <c r="L170" s="675"/>
      <c r="M170" s="675" t="s">
        <v>51</v>
      </c>
      <c r="N170" s="675"/>
      <c r="O170" s="675">
        <f>資料1!H9</f>
        <v>0</v>
      </c>
      <c r="P170" s="675"/>
      <c r="Q170" s="675"/>
      <c r="R170" s="675" t="s">
        <v>50</v>
      </c>
      <c r="S170" s="675"/>
      <c r="T170" s="675">
        <f>資料1!J9</f>
        <v>0</v>
      </c>
      <c r="U170" s="675"/>
      <c r="V170" s="675"/>
      <c r="W170" s="677" t="s">
        <v>60</v>
      </c>
      <c r="X170" s="677"/>
      <c r="Y170" s="193"/>
      <c r="Z170" s="193"/>
      <c r="AA170" s="193"/>
      <c r="AB170" s="193"/>
      <c r="AC170" s="193"/>
      <c r="AD170" s="193"/>
      <c r="AE170" s="193"/>
      <c r="AF170" s="193"/>
      <c r="AG170" s="193"/>
      <c r="AH170" s="194"/>
    </row>
    <row r="171" spans="2:34" ht="15" customHeight="1">
      <c r="B171" s="679"/>
      <c r="C171" s="680"/>
      <c r="D171" s="680"/>
      <c r="E171" s="680"/>
      <c r="F171" s="680"/>
      <c r="G171" s="681"/>
      <c r="H171" s="697"/>
      <c r="I171" s="676"/>
      <c r="J171" s="676"/>
      <c r="K171" s="676"/>
      <c r="L171" s="676"/>
      <c r="M171" s="676"/>
      <c r="N171" s="676"/>
      <c r="O171" s="676"/>
      <c r="P171" s="676"/>
      <c r="Q171" s="676"/>
      <c r="R171" s="676"/>
      <c r="S171" s="676"/>
      <c r="T171" s="676"/>
      <c r="U171" s="676"/>
      <c r="V171" s="676"/>
      <c r="W171" s="678"/>
      <c r="X171" s="678"/>
      <c r="Y171" s="195"/>
      <c r="Z171" s="195"/>
      <c r="AA171" s="195"/>
      <c r="AB171" s="195"/>
      <c r="AC171" s="195"/>
      <c r="AD171" s="195"/>
      <c r="AE171" s="195"/>
      <c r="AF171" s="195"/>
      <c r="AG171" s="195"/>
      <c r="AH171" s="196"/>
    </row>
    <row r="172" spans="2:34" ht="15" customHeight="1">
      <c r="B172" s="662" t="s">
        <v>54</v>
      </c>
      <c r="C172" s="663"/>
      <c r="D172" s="663"/>
      <c r="E172" s="663"/>
      <c r="F172" s="663"/>
      <c r="G172" s="664"/>
      <c r="H172" s="644" t="s">
        <v>64</v>
      </c>
      <c r="I172" s="644"/>
      <c r="J172" s="644"/>
      <c r="K172" s="644"/>
      <c r="L172" s="644"/>
      <c r="M172" s="644"/>
      <c r="N172" s="644"/>
      <c r="O172" s="669" t="s">
        <v>66</v>
      </c>
      <c r="P172" s="645"/>
      <c r="Q172" s="645"/>
      <c r="R172" s="645"/>
      <c r="S172" s="645"/>
      <c r="T172" s="645"/>
      <c r="U172" s="645"/>
      <c r="V172" s="645"/>
      <c r="W172" s="645"/>
      <c r="X172" s="645"/>
      <c r="Y172" s="645"/>
      <c r="Z172" s="645"/>
      <c r="AA172" s="645"/>
      <c r="AB172" s="645"/>
      <c r="AC172" s="645"/>
      <c r="AD172" s="645"/>
      <c r="AE172" s="645"/>
      <c r="AF172" s="645"/>
      <c r="AG172" s="645"/>
      <c r="AH172" s="660" t="s">
        <v>67</v>
      </c>
    </row>
    <row r="173" spans="2:34" ht="15" customHeight="1">
      <c r="B173" s="679"/>
      <c r="C173" s="680"/>
      <c r="D173" s="680"/>
      <c r="E173" s="680"/>
      <c r="F173" s="680"/>
      <c r="G173" s="681"/>
      <c r="H173" s="682"/>
      <c r="I173" s="682"/>
      <c r="J173" s="682"/>
      <c r="K173" s="682"/>
      <c r="L173" s="682"/>
      <c r="M173" s="682"/>
      <c r="N173" s="682"/>
      <c r="O173" s="683"/>
      <c r="P173" s="684"/>
      <c r="Q173" s="684"/>
      <c r="R173" s="684"/>
      <c r="S173" s="684"/>
      <c r="T173" s="684"/>
      <c r="U173" s="684"/>
      <c r="V173" s="684"/>
      <c r="W173" s="684"/>
      <c r="X173" s="684"/>
      <c r="Y173" s="684"/>
      <c r="Z173" s="684"/>
      <c r="AA173" s="684"/>
      <c r="AB173" s="684"/>
      <c r="AC173" s="684"/>
      <c r="AD173" s="684"/>
      <c r="AE173" s="684"/>
      <c r="AF173" s="684"/>
      <c r="AG173" s="684"/>
      <c r="AH173" s="661"/>
    </row>
    <row r="174" spans="2:34" ht="15" customHeight="1">
      <c r="B174" s="662" t="s">
        <v>55</v>
      </c>
      <c r="C174" s="663"/>
      <c r="D174" s="663"/>
      <c r="E174" s="663"/>
      <c r="F174" s="663"/>
      <c r="G174" s="664"/>
      <c r="H174" s="668" t="s">
        <v>70</v>
      </c>
      <c r="I174" s="669"/>
      <c r="J174" s="669"/>
      <c r="K174" s="672">
        <f>資料1!A9</f>
        <v>0</v>
      </c>
      <c r="L174" s="672"/>
      <c r="M174" s="672"/>
      <c r="N174" s="672"/>
      <c r="O174" s="672"/>
      <c r="P174" s="672"/>
      <c r="Q174" s="672"/>
      <c r="R174" s="672"/>
      <c r="S174" s="672"/>
      <c r="T174" s="672"/>
      <c r="U174" s="669" t="s">
        <v>65</v>
      </c>
      <c r="V174" s="669"/>
      <c r="W174" s="669"/>
      <c r="X174" s="669" t="s">
        <v>71</v>
      </c>
      <c r="Y174" s="644"/>
      <c r="Z174" s="644"/>
      <c r="AA174" s="644"/>
      <c r="AB174" s="644"/>
      <c r="AC174" s="644"/>
      <c r="AD174" s="644"/>
      <c r="AE174" s="644"/>
      <c r="AF174" s="644"/>
      <c r="AG174" s="644"/>
      <c r="AH174" s="660" t="s">
        <v>67</v>
      </c>
    </row>
    <row r="175" spans="2:34" ht="15" customHeight="1">
      <c r="B175" s="665"/>
      <c r="C175" s="666"/>
      <c r="D175" s="666"/>
      <c r="E175" s="666"/>
      <c r="F175" s="666"/>
      <c r="G175" s="667"/>
      <c r="H175" s="670"/>
      <c r="I175" s="671"/>
      <c r="J175" s="671"/>
      <c r="K175" s="673"/>
      <c r="L175" s="673"/>
      <c r="M175" s="673"/>
      <c r="N175" s="673"/>
      <c r="O175" s="673"/>
      <c r="P175" s="673"/>
      <c r="Q175" s="673"/>
      <c r="R175" s="673"/>
      <c r="S175" s="673"/>
      <c r="T175" s="673"/>
      <c r="U175" s="671"/>
      <c r="V175" s="671"/>
      <c r="W175" s="671"/>
      <c r="X175" s="671"/>
      <c r="Y175" s="650"/>
      <c r="Z175" s="650"/>
      <c r="AA175" s="650"/>
      <c r="AB175" s="650"/>
      <c r="AC175" s="650"/>
      <c r="AD175" s="650"/>
      <c r="AE175" s="650"/>
      <c r="AF175" s="650"/>
      <c r="AG175" s="650"/>
      <c r="AH175" s="674"/>
    </row>
    <row r="176" spans="2:34" ht="15" customHeight="1">
      <c r="B176" s="651" t="s">
        <v>219</v>
      </c>
      <c r="C176" s="652"/>
      <c r="D176" s="652"/>
      <c r="E176" s="652"/>
      <c r="F176" s="652"/>
      <c r="G176" s="653"/>
      <c r="H176" s="642"/>
      <c r="I176" s="643"/>
      <c r="J176" s="643"/>
      <c r="K176" s="643"/>
      <c r="L176" s="92" t="s">
        <v>51</v>
      </c>
      <c r="M176" s="644"/>
      <c r="N176" s="644"/>
      <c r="O176" s="92" t="s">
        <v>50</v>
      </c>
      <c r="P176" s="645"/>
      <c r="Q176" s="645"/>
      <c r="R176" s="645"/>
      <c r="S176" s="645"/>
      <c r="T176" s="645"/>
      <c r="U176" s="645"/>
      <c r="V176" s="645"/>
      <c r="W176" s="645"/>
      <c r="X176" s="645"/>
      <c r="Y176" s="645"/>
      <c r="Z176" s="645"/>
      <c r="AA176" s="645"/>
      <c r="AB176" s="645"/>
      <c r="AC176" s="645"/>
      <c r="AD176" s="645"/>
      <c r="AE176" s="645"/>
      <c r="AF176" s="645"/>
      <c r="AG176" s="645"/>
      <c r="AH176" s="646"/>
    </row>
    <row r="177" spans="2:34" ht="15" customHeight="1">
      <c r="B177" s="654"/>
      <c r="C177" s="655"/>
      <c r="D177" s="655"/>
      <c r="E177" s="655"/>
      <c r="F177" s="655"/>
      <c r="G177" s="656"/>
      <c r="H177" s="197" t="s">
        <v>56</v>
      </c>
      <c r="I177" s="649"/>
      <c r="J177" s="649"/>
      <c r="K177" s="649"/>
      <c r="L177" s="102" t="s">
        <v>51</v>
      </c>
      <c r="M177" s="650"/>
      <c r="N177" s="650"/>
      <c r="O177" s="102" t="s">
        <v>50</v>
      </c>
      <c r="P177" s="647"/>
      <c r="Q177" s="647"/>
      <c r="R177" s="647"/>
      <c r="S177" s="647"/>
      <c r="T177" s="647"/>
      <c r="U177" s="647"/>
      <c r="V177" s="647"/>
      <c r="W177" s="647"/>
      <c r="X177" s="647"/>
      <c r="Y177" s="647"/>
      <c r="Z177" s="647"/>
      <c r="AA177" s="647"/>
      <c r="AB177" s="647"/>
      <c r="AC177" s="647"/>
      <c r="AD177" s="647"/>
      <c r="AE177" s="647"/>
      <c r="AF177" s="647"/>
      <c r="AG177" s="647"/>
      <c r="AH177" s="648"/>
    </row>
    <row r="178" spans="2:34" ht="15" customHeight="1">
      <c r="B178" s="654"/>
      <c r="C178" s="655"/>
      <c r="D178" s="655"/>
      <c r="E178" s="655"/>
      <c r="F178" s="655"/>
      <c r="G178" s="656"/>
      <c r="H178" s="642"/>
      <c r="I178" s="643"/>
      <c r="J178" s="643"/>
      <c r="K178" s="643"/>
      <c r="L178" s="92" t="s">
        <v>51</v>
      </c>
      <c r="M178" s="644"/>
      <c r="N178" s="644"/>
      <c r="O178" s="92" t="s">
        <v>50</v>
      </c>
      <c r="P178" s="645"/>
      <c r="Q178" s="645"/>
      <c r="R178" s="645"/>
      <c r="S178" s="645"/>
      <c r="T178" s="645"/>
      <c r="U178" s="645"/>
      <c r="V178" s="645"/>
      <c r="W178" s="645"/>
      <c r="X178" s="645"/>
      <c r="Y178" s="645"/>
      <c r="Z178" s="645"/>
      <c r="AA178" s="645"/>
      <c r="AB178" s="645"/>
      <c r="AC178" s="645"/>
      <c r="AD178" s="645"/>
      <c r="AE178" s="645"/>
      <c r="AF178" s="645"/>
      <c r="AG178" s="645"/>
      <c r="AH178" s="646"/>
    </row>
    <row r="179" spans="2:34" ht="15" customHeight="1">
      <c r="B179" s="654"/>
      <c r="C179" s="655"/>
      <c r="D179" s="655"/>
      <c r="E179" s="655"/>
      <c r="F179" s="655"/>
      <c r="G179" s="656"/>
      <c r="H179" s="197" t="s">
        <v>56</v>
      </c>
      <c r="I179" s="649"/>
      <c r="J179" s="649"/>
      <c r="K179" s="649"/>
      <c r="L179" s="102" t="s">
        <v>51</v>
      </c>
      <c r="M179" s="650"/>
      <c r="N179" s="650"/>
      <c r="O179" s="102" t="s">
        <v>50</v>
      </c>
      <c r="P179" s="647"/>
      <c r="Q179" s="647"/>
      <c r="R179" s="647"/>
      <c r="S179" s="647"/>
      <c r="T179" s="647"/>
      <c r="U179" s="647"/>
      <c r="V179" s="647"/>
      <c r="W179" s="647"/>
      <c r="X179" s="647"/>
      <c r="Y179" s="647"/>
      <c r="Z179" s="647"/>
      <c r="AA179" s="647"/>
      <c r="AB179" s="647"/>
      <c r="AC179" s="647"/>
      <c r="AD179" s="647"/>
      <c r="AE179" s="647"/>
      <c r="AF179" s="647"/>
      <c r="AG179" s="647"/>
      <c r="AH179" s="648"/>
    </row>
    <row r="180" spans="2:34" ht="15" customHeight="1">
      <c r="B180" s="654"/>
      <c r="C180" s="655"/>
      <c r="D180" s="655"/>
      <c r="E180" s="655"/>
      <c r="F180" s="655"/>
      <c r="G180" s="656"/>
      <c r="H180" s="642"/>
      <c r="I180" s="643"/>
      <c r="J180" s="643"/>
      <c r="K180" s="643"/>
      <c r="L180" s="92" t="s">
        <v>51</v>
      </c>
      <c r="M180" s="644"/>
      <c r="N180" s="644"/>
      <c r="O180" s="92" t="s">
        <v>50</v>
      </c>
      <c r="P180" s="645"/>
      <c r="Q180" s="645"/>
      <c r="R180" s="645"/>
      <c r="S180" s="645"/>
      <c r="T180" s="645"/>
      <c r="U180" s="645"/>
      <c r="V180" s="645"/>
      <c r="W180" s="645"/>
      <c r="X180" s="645"/>
      <c r="Y180" s="645"/>
      <c r="Z180" s="645"/>
      <c r="AA180" s="645"/>
      <c r="AB180" s="645"/>
      <c r="AC180" s="645"/>
      <c r="AD180" s="645"/>
      <c r="AE180" s="645"/>
      <c r="AF180" s="645"/>
      <c r="AG180" s="645"/>
      <c r="AH180" s="646"/>
    </row>
    <row r="181" spans="2:34" ht="15" customHeight="1">
      <c r="B181" s="654"/>
      <c r="C181" s="655"/>
      <c r="D181" s="655"/>
      <c r="E181" s="655"/>
      <c r="F181" s="655"/>
      <c r="G181" s="656"/>
      <c r="H181" s="197" t="s">
        <v>56</v>
      </c>
      <c r="I181" s="649"/>
      <c r="J181" s="649"/>
      <c r="K181" s="649"/>
      <c r="L181" s="102" t="s">
        <v>51</v>
      </c>
      <c r="M181" s="650"/>
      <c r="N181" s="650"/>
      <c r="O181" s="102" t="s">
        <v>50</v>
      </c>
      <c r="P181" s="647"/>
      <c r="Q181" s="647"/>
      <c r="R181" s="647"/>
      <c r="S181" s="647"/>
      <c r="T181" s="647"/>
      <c r="U181" s="647"/>
      <c r="V181" s="647"/>
      <c r="W181" s="647"/>
      <c r="X181" s="647"/>
      <c r="Y181" s="647"/>
      <c r="Z181" s="647"/>
      <c r="AA181" s="647"/>
      <c r="AB181" s="647"/>
      <c r="AC181" s="647"/>
      <c r="AD181" s="647"/>
      <c r="AE181" s="647"/>
      <c r="AF181" s="647"/>
      <c r="AG181" s="647"/>
      <c r="AH181" s="648"/>
    </row>
    <row r="182" spans="2:34" ht="15" customHeight="1">
      <c r="B182" s="654"/>
      <c r="C182" s="655"/>
      <c r="D182" s="655"/>
      <c r="E182" s="655"/>
      <c r="F182" s="655"/>
      <c r="G182" s="656"/>
      <c r="H182" s="642"/>
      <c r="I182" s="643"/>
      <c r="J182" s="643"/>
      <c r="K182" s="643"/>
      <c r="L182" s="92" t="s">
        <v>51</v>
      </c>
      <c r="M182" s="644"/>
      <c r="N182" s="644"/>
      <c r="O182" s="92" t="s">
        <v>50</v>
      </c>
      <c r="P182" s="645"/>
      <c r="Q182" s="645"/>
      <c r="R182" s="645"/>
      <c r="S182" s="645"/>
      <c r="T182" s="645"/>
      <c r="U182" s="645"/>
      <c r="V182" s="645"/>
      <c r="W182" s="645"/>
      <c r="X182" s="645"/>
      <c r="Y182" s="645"/>
      <c r="Z182" s="645"/>
      <c r="AA182" s="645"/>
      <c r="AB182" s="645"/>
      <c r="AC182" s="645"/>
      <c r="AD182" s="645"/>
      <c r="AE182" s="645"/>
      <c r="AF182" s="645"/>
      <c r="AG182" s="645"/>
      <c r="AH182" s="646"/>
    </row>
    <row r="183" spans="2:34" ht="15" customHeight="1">
      <c r="B183" s="654"/>
      <c r="C183" s="655"/>
      <c r="D183" s="655"/>
      <c r="E183" s="655"/>
      <c r="F183" s="655"/>
      <c r="G183" s="656"/>
      <c r="H183" s="197" t="s">
        <v>56</v>
      </c>
      <c r="I183" s="649"/>
      <c r="J183" s="649"/>
      <c r="K183" s="649"/>
      <c r="L183" s="102" t="s">
        <v>51</v>
      </c>
      <c r="M183" s="650"/>
      <c r="N183" s="650"/>
      <c r="O183" s="102" t="s">
        <v>50</v>
      </c>
      <c r="P183" s="647"/>
      <c r="Q183" s="647"/>
      <c r="R183" s="647"/>
      <c r="S183" s="647"/>
      <c r="T183" s="647"/>
      <c r="U183" s="647"/>
      <c r="V183" s="647"/>
      <c r="W183" s="647"/>
      <c r="X183" s="647"/>
      <c r="Y183" s="647"/>
      <c r="Z183" s="647"/>
      <c r="AA183" s="647"/>
      <c r="AB183" s="647"/>
      <c r="AC183" s="647"/>
      <c r="AD183" s="647"/>
      <c r="AE183" s="647"/>
      <c r="AF183" s="647"/>
      <c r="AG183" s="647"/>
      <c r="AH183" s="648"/>
    </row>
    <row r="184" spans="2:34" ht="15" customHeight="1">
      <c r="B184" s="654"/>
      <c r="C184" s="655"/>
      <c r="D184" s="655"/>
      <c r="E184" s="655"/>
      <c r="F184" s="655"/>
      <c r="G184" s="656"/>
      <c r="H184" s="642"/>
      <c r="I184" s="643"/>
      <c r="J184" s="643"/>
      <c r="K184" s="643"/>
      <c r="L184" s="92" t="s">
        <v>51</v>
      </c>
      <c r="M184" s="644"/>
      <c r="N184" s="644"/>
      <c r="O184" s="92" t="s">
        <v>50</v>
      </c>
      <c r="P184" s="645"/>
      <c r="Q184" s="645"/>
      <c r="R184" s="645"/>
      <c r="S184" s="645"/>
      <c r="T184" s="645"/>
      <c r="U184" s="645"/>
      <c r="V184" s="645"/>
      <c r="W184" s="645"/>
      <c r="X184" s="645"/>
      <c r="Y184" s="645"/>
      <c r="Z184" s="645"/>
      <c r="AA184" s="645"/>
      <c r="AB184" s="645"/>
      <c r="AC184" s="645"/>
      <c r="AD184" s="645"/>
      <c r="AE184" s="645"/>
      <c r="AF184" s="645"/>
      <c r="AG184" s="645"/>
      <c r="AH184" s="646"/>
    </row>
    <row r="185" spans="2:34" ht="15" customHeight="1">
      <c r="B185" s="654"/>
      <c r="C185" s="655"/>
      <c r="D185" s="655"/>
      <c r="E185" s="655"/>
      <c r="F185" s="655"/>
      <c r="G185" s="656"/>
      <c r="H185" s="197" t="s">
        <v>56</v>
      </c>
      <c r="I185" s="649"/>
      <c r="J185" s="649"/>
      <c r="K185" s="649"/>
      <c r="L185" s="102" t="s">
        <v>51</v>
      </c>
      <c r="M185" s="650"/>
      <c r="N185" s="650"/>
      <c r="O185" s="102" t="s">
        <v>50</v>
      </c>
      <c r="P185" s="647"/>
      <c r="Q185" s="647"/>
      <c r="R185" s="647"/>
      <c r="S185" s="647"/>
      <c r="T185" s="647"/>
      <c r="U185" s="647"/>
      <c r="V185" s="647"/>
      <c r="W185" s="647"/>
      <c r="X185" s="647"/>
      <c r="Y185" s="647"/>
      <c r="Z185" s="647"/>
      <c r="AA185" s="647"/>
      <c r="AB185" s="647"/>
      <c r="AC185" s="647"/>
      <c r="AD185" s="647"/>
      <c r="AE185" s="647"/>
      <c r="AF185" s="647"/>
      <c r="AG185" s="647"/>
      <c r="AH185" s="648"/>
    </row>
    <row r="186" spans="2:34" ht="15" customHeight="1">
      <c r="B186" s="654"/>
      <c r="C186" s="655"/>
      <c r="D186" s="655"/>
      <c r="E186" s="655"/>
      <c r="F186" s="655"/>
      <c r="G186" s="656"/>
      <c r="H186" s="642"/>
      <c r="I186" s="643"/>
      <c r="J186" s="643"/>
      <c r="K186" s="643"/>
      <c r="L186" s="92" t="s">
        <v>51</v>
      </c>
      <c r="M186" s="644"/>
      <c r="N186" s="644"/>
      <c r="O186" s="92" t="s">
        <v>50</v>
      </c>
      <c r="P186" s="645"/>
      <c r="Q186" s="645"/>
      <c r="R186" s="645"/>
      <c r="S186" s="645"/>
      <c r="T186" s="645"/>
      <c r="U186" s="645"/>
      <c r="V186" s="645"/>
      <c r="W186" s="645"/>
      <c r="X186" s="645"/>
      <c r="Y186" s="645"/>
      <c r="Z186" s="645"/>
      <c r="AA186" s="645"/>
      <c r="AB186" s="645"/>
      <c r="AC186" s="645"/>
      <c r="AD186" s="645"/>
      <c r="AE186" s="645"/>
      <c r="AF186" s="645"/>
      <c r="AG186" s="645"/>
      <c r="AH186" s="646"/>
    </row>
    <row r="187" spans="2:34" ht="15" customHeight="1">
      <c r="B187" s="654"/>
      <c r="C187" s="655"/>
      <c r="D187" s="655"/>
      <c r="E187" s="655"/>
      <c r="F187" s="655"/>
      <c r="G187" s="656"/>
      <c r="H187" s="197" t="s">
        <v>56</v>
      </c>
      <c r="I187" s="649"/>
      <c r="J187" s="649"/>
      <c r="K187" s="649"/>
      <c r="L187" s="102" t="s">
        <v>51</v>
      </c>
      <c r="M187" s="650"/>
      <c r="N187" s="650"/>
      <c r="O187" s="102" t="s">
        <v>50</v>
      </c>
      <c r="P187" s="647"/>
      <c r="Q187" s="647"/>
      <c r="R187" s="647"/>
      <c r="S187" s="647"/>
      <c r="T187" s="647"/>
      <c r="U187" s="647"/>
      <c r="V187" s="647"/>
      <c r="W187" s="647"/>
      <c r="X187" s="647"/>
      <c r="Y187" s="647"/>
      <c r="Z187" s="647"/>
      <c r="AA187" s="647"/>
      <c r="AB187" s="647"/>
      <c r="AC187" s="647"/>
      <c r="AD187" s="647"/>
      <c r="AE187" s="647"/>
      <c r="AF187" s="647"/>
      <c r="AG187" s="647"/>
      <c r="AH187" s="648"/>
    </row>
    <row r="188" spans="2:34" ht="15" customHeight="1">
      <c r="B188" s="654"/>
      <c r="C188" s="655"/>
      <c r="D188" s="655"/>
      <c r="E188" s="655"/>
      <c r="F188" s="655"/>
      <c r="G188" s="656"/>
      <c r="H188" s="642"/>
      <c r="I188" s="643"/>
      <c r="J188" s="643"/>
      <c r="K188" s="643"/>
      <c r="L188" s="92" t="s">
        <v>51</v>
      </c>
      <c r="M188" s="644"/>
      <c r="N188" s="644"/>
      <c r="O188" s="92" t="s">
        <v>50</v>
      </c>
      <c r="P188" s="645"/>
      <c r="Q188" s="645"/>
      <c r="R188" s="645"/>
      <c r="S188" s="645"/>
      <c r="T188" s="645"/>
      <c r="U188" s="645"/>
      <c r="V188" s="645"/>
      <c r="W188" s="645"/>
      <c r="X188" s="645"/>
      <c r="Y188" s="645"/>
      <c r="Z188" s="645"/>
      <c r="AA188" s="645"/>
      <c r="AB188" s="645"/>
      <c r="AC188" s="645"/>
      <c r="AD188" s="645"/>
      <c r="AE188" s="645"/>
      <c r="AF188" s="645"/>
      <c r="AG188" s="645"/>
      <c r="AH188" s="646"/>
    </row>
    <row r="189" spans="2:34" ht="15" customHeight="1">
      <c r="B189" s="654"/>
      <c r="C189" s="655"/>
      <c r="D189" s="655"/>
      <c r="E189" s="655"/>
      <c r="F189" s="655"/>
      <c r="G189" s="656"/>
      <c r="H189" s="197" t="s">
        <v>56</v>
      </c>
      <c r="I189" s="649"/>
      <c r="J189" s="649"/>
      <c r="K189" s="649"/>
      <c r="L189" s="102" t="s">
        <v>51</v>
      </c>
      <c r="M189" s="650"/>
      <c r="N189" s="650"/>
      <c r="O189" s="102" t="s">
        <v>50</v>
      </c>
      <c r="P189" s="647"/>
      <c r="Q189" s="647"/>
      <c r="R189" s="647"/>
      <c r="S189" s="647"/>
      <c r="T189" s="647"/>
      <c r="U189" s="647"/>
      <c r="V189" s="647"/>
      <c r="W189" s="647"/>
      <c r="X189" s="647"/>
      <c r="Y189" s="647"/>
      <c r="Z189" s="647"/>
      <c r="AA189" s="647"/>
      <c r="AB189" s="647"/>
      <c r="AC189" s="647"/>
      <c r="AD189" s="647"/>
      <c r="AE189" s="647"/>
      <c r="AF189" s="647"/>
      <c r="AG189" s="647"/>
      <c r="AH189" s="648"/>
    </row>
    <row r="190" spans="2:34" ht="15" customHeight="1">
      <c r="B190" s="654"/>
      <c r="C190" s="655"/>
      <c r="D190" s="655"/>
      <c r="E190" s="655"/>
      <c r="F190" s="655"/>
      <c r="G190" s="656"/>
      <c r="H190" s="642"/>
      <c r="I190" s="643"/>
      <c r="J190" s="643"/>
      <c r="K190" s="643"/>
      <c r="L190" s="92" t="s">
        <v>51</v>
      </c>
      <c r="M190" s="644"/>
      <c r="N190" s="644"/>
      <c r="O190" s="92" t="s">
        <v>50</v>
      </c>
      <c r="P190" s="645"/>
      <c r="Q190" s="645"/>
      <c r="R190" s="645"/>
      <c r="S190" s="645"/>
      <c r="T190" s="645"/>
      <c r="U190" s="645"/>
      <c r="V190" s="645"/>
      <c r="W190" s="645"/>
      <c r="X190" s="645"/>
      <c r="Y190" s="645"/>
      <c r="Z190" s="645"/>
      <c r="AA190" s="645"/>
      <c r="AB190" s="645"/>
      <c r="AC190" s="645"/>
      <c r="AD190" s="645"/>
      <c r="AE190" s="645"/>
      <c r="AF190" s="645"/>
      <c r="AG190" s="645"/>
      <c r="AH190" s="646"/>
    </row>
    <row r="191" spans="2:34" ht="15" customHeight="1">
      <c r="B191" s="654"/>
      <c r="C191" s="655"/>
      <c r="D191" s="655"/>
      <c r="E191" s="655"/>
      <c r="F191" s="655"/>
      <c r="G191" s="656"/>
      <c r="H191" s="197" t="s">
        <v>56</v>
      </c>
      <c r="I191" s="649"/>
      <c r="J191" s="649"/>
      <c r="K191" s="649"/>
      <c r="L191" s="102" t="s">
        <v>51</v>
      </c>
      <c r="M191" s="650"/>
      <c r="N191" s="650"/>
      <c r="O191" s="102" t="s">
        <v>50</v>
      </c>
      <c r="P191" s="647"/>
      <c r="Q191" s="647"/>
      <c r="R191" s="647"/>
      <c r="S191" s="647"/>
      <c r="T191" s="647"/>
      <c r="U191" s="647"/>
      <c r="V191" s="647"/>
      <c r="W191" s="647"/>
      <c r="X191" s="647"/>
      <c r="Y191" s="647"/>
      <c r="Z191" s="647"/>
      <c r="AA191" s="647"/>
      <c r="AB191" s="647"/>
      <c r="AC191" s="647"/>
      <c r="AD191" s="647"/>
      <c r="AE191" s="647"/>
      <c r="AF191" s="647"/>
      <c r="AG191" s="647"/>
      <c r="AH191" s="648"/>
    </row>
    <row r="192" spans="2:34" ht="15" customHeight="1">
      <c r="B192" s="654"/>
      <c r="C192" s="655"/>
      <c r="D192" s="655"/>
      <c r="E192" s="655"/>
      <c r="F192" s="655"/>
      <c r="G192" s="656"/>
      <c r="H192" s="642"/>
      <c r="I192" s="643"/>
      <c r="J192" s="643"/>
      <c r="K192" s="643"/>
      <c r="L192" s="92" t="s">
        <v>51</v>
      </c>
      <c r="M192" s="644"/>
      <c r="N192" s="644"/>
      <c r="O192" s="92" t="s">
        <v>50</v>
      </c>
      <c r="P192" s="645"/>
      <c r="Q192" s="645"/>
      <c r="R192" s="645"/>
      <c r="S192" s="645"/>
      <c r="T192" s="645"/>
      <c r="U192" s="645"/>
      <c r="V192" s="645"/>
      <c r="W192" s="645"/>
      <c r="X192" s="645"/>
      <c r="Y192" s="645"/>
      <c r="Z192" s="645"/>
      <c r="AA192" s="645"/>
      <c r="AB192" s="645"/>
      <c r="AC192" s="645"/>
      <c r="AD192" s="645"/>
      <c r="AE192" s="645"/>
      <c r="AF192" s="645"/>
      <c r="AG192" s="645"/>
      <c r="AH192" s="646"/>
    </row>
    <row r="193" spans="2:34" ht="15" customHeight="1">
      <c r="B193" s="654"/>
      <c r="C193" s="655"/>
      <c r="D193" s="655"/>
      <c r="E193" s="655"/>
      <c r="F193" s="655"/>
      <c r="G193" s="656"/>
      <c r="H193" s="197" t="s">
        <v>56</v>
      </c>
      <c r="I193" s="649"/>
      <c r="J193" s="649"/>
      <c r="K193" s="649"/>
      <c r="L193" s="102" t="s">
        <v>51</v>
      </c>
      <c r="M193" s="650"/>
      <c r="N193" s="650"/>
      <c r="O193" s="102" t="s">
        <v>50</v>
      </c>
      <c r="P193" s="647"/>
      <c r="Q193" s="647"/>
      <c r="R193" s="647"/>
      <c r="S193" s="647"/>
      <c r="T193" s="647"/>
      <c r="U193" s="647"/>
      <c r="V193" s="647"/>
      <c r="W193" s="647"/>
      <c r="X193" s="647"/>
      <c r="Y193" s="647"/>
      <c r="Z193" s="647"/>
      <c r="AA193" s="647"/>
      <c r="AB193" s="647"/>
      <c r="AC193" s="647"/>
      <c r="AD193" s="647"/>
      <c r="AE193" s="647"/>
      <c r="AF193" s="647"/>
      <c r="AG193" s="647"/>
      <c r="AH193" s="648"/>
    </row>
    <row r="194" spans="2:34" ht="15" customHeight="1">
      <c r="B194" s="654"/>
      <c r="C194" s="655"/>
      <c r="D194" s="655"/>
      <c r="E194" s="655"/>
      <c r="F194" s="655"/>
      <c r="G194" s="656"/>
      <c r="H194" s="642"/>
      <c r="I194" s="643"/>
      <c r="J194" s="643"/>
      <c r="K194" s="643"/>
      <c r="L194" s="92" t="s">
        <v>51</v>
      </c>
      <c r="M194" s="644"/>
      <c r="N194" s="644"/>
      <c r="O194" s="92" t="s">
        <v>50</v>
      </c>
      <c r="P194" s="645"/>
      <c r="Q194" s="645"/>
      <c r="R194" s="645"/>
      <c r="S194" s="645"/>
      <c r="T194" s="645"/>
      <c r="U194" s="645"/>
      <c r="V194" s="645"/>
      <c r="W194" s="645"/>
      <c r="X194" s="645"/>
      <c r="Y194" s="645"/>
      <c r="Z194" s="645"/>
      <c r="AA194" s="645"/>
      <c r="AB194" s="645"/>
      <c r="AC194" s="645"/>
      <c r="AD194" s="645"/>
      <c r="AE194" s="645"/>
      <c r="AF194" s="645"/>
      <c r="AG194" s="645"/>
      <c r="AH194" s="646"/>
    </row>
    <row r="195" spans="2:34" ht="15" customHeight="1">
      <c r="B195" s="654"/>
      <c r="C195" s="655"/>
      <c r="D195" s="655"/>
      <c r="E195" s="655"/>
      <c r="F195" s="655"/>
      <c r="G195" s="656"/>
      <c r="H195" s="197" t="s">
        <v>56</v>
      </c>
      <c r="I195" s="649"/>
      <c r="J195" s="649"/>
      <c r="K195" s="649"/>
      <c r="L195" s="102" t="s">
        <v>51</v>
      </c>
      <c r="M195" s="650"/>
      <c r="N195" s="650"/>
      <c r="O195" s="102" t="s">
        <v>50</v>
      </c>
      <c r="P195" s="647"/>
      <c r="Q195" s="647"/>
      <c r="R195" s="647"/>
      <c r="S195" s="647"/>
      <c r="T195" s="647"/>
      <c r="U195" s="647"/>
      <c r="V195" s="647"/>
      <c r="W195" s="647"/>
      <c r="X195" s="647"/>
      <c r="Y195" s="647"/>
      <c r="Z195" s="647"/>
      <c r="AA195" s="647"/>
      <c r="AB195" s="647"/>
      <c r="AC195" s="647"/>
      <c r="AD195" s="647"/>
      <c r="AE195" s="647"/>
      <c r="AF195" s="647"/>
      <c r="AG195" s="647"/>
      <c r="AH195" s="648"/>
    </row>
    <row r="196" spans="2:34" ht="15" customHeight="1">
      <c r="B196" s="654"/>
      <c r="C196" s="655"/>
      <c r="D196" s="655"/>
      <c r="E196" s="655"/>
      <c r="F196" s="655"/>
      <c r="G196" s="656"/>
      <c r="H196" s="642"/>
      <c r="I196" s="643"/>
      <c r="J196" s="643"/>
      <c r="K196" s="643"/>
      <c r="L196" s="92" t="s">
        <v>51</v>
      </c>
      <c r="M196" s="644"/>
      <c r="N196" s="644"/>
      <c r="O196" s="92" t="s">
        <v>50</v>
      </c>
      <c r="P196" s="645"/>
      <c r="Q196" s="645"/>
      <c r="R196" s="645"/>
      <c r="S196" s="645"/>
      <c r="T196" s="645"/>
      <c r="U196" s="645"/>
      <c r="V196" s="645"/>
      <c r="W196" s="645"/>
      <c r="X196" s="645"/>
      <c r="Y196" s="645"/>
      <c r="Z196" s="645"/>
      <c r="AA196" s="645"/>
      <c r="AB196" s="645"/>
      <c r="AC196" s="645"/>
      <c r="AD196" s="645"/>
      <c r="AE196" s="645"/>
      <c r="AF196" s="645"/>
      <c r="AG196" s="645"/>
      <c r="AH196" s="646"/>
    </row>
    <row r="197" spans="2:34" ht="15" customHeight="1">
      <c r="B197" s="657"/>
      <c r="C197" s="658"/>
      <c r="D197" s="658"/>
      <c r="E197" s="658"/>
      <c r="F197" s="658"/>
      <c r="G197" s="659"/>
      <c r="H197" s="197" t="s">
        <v>56</v>
      </c>
      <c r="I197" s="649"/>
      <c r="J197" s="649"/>
      <c r="K197" s="649"/>
      <c r="L197" s="102" t="s">
        <v>51</v>
      </c>
      <c r="M197" s="650"/>
      <c r="N197" s="650"/>
      <c r="O197" s="102" t="s">
        <v>50</v>
      </c>
      <c r="P197" s="647"/>
      <c r="Q197" s="647"/>
      <c r="R197" s="647"/>
      <c r="S197" s="647"/>
      <c r="T197" s="647"/>
      <c r="U197" s="647"/>
      <c r="V197" s="647"/>
      <c r="W197" s="647"/>
      <c r="X197" s="647"/>
      <c r="Y197" s="647"/>
      <c r="Z197" s="647"/>
      <c r="AA197" s="647"/>
      <c r="AB197" s="647"/>
      <c r="AC197" s="647"/>
      <c r="AD197" s="647"/>
      <c r="AE197" s="647"/>
      <c r="AF197" s="647"/>
      <c r="AG197" s="647"/>
      <c r="AH197" s="648"/>
    </row>
    <row r="198" spans="2:34" ht="15" customHeight="1">
      <c r="B198" s="651" t="s">
        <v>220</v>
      </c>
      <c r="C198" s="652"/>
      <c r="D198" s="652"/>
      <c r="E198" s="652"/>
      <c r="F198" s="652"/>
      <c r="G198" s="653"/>
      <c r="H198" s="642"/>
      <c r="I198" s="643"/>
      <c r="J198" s="643"/>
      <c r="K198" s="643"/>
      <c r="L198" s="92" t="s">
        <v>51</v>
      </c>
      <c r="M198" s="644"/>
      <c r="N198" s="644"/>
      <c r="O198" s="92" t="s">
        <v>50</v>
      </c>
      <c r="P198" s="645"/>
      <c r="Q198" s="645"/>
      <c r="R198" s="645"/>
      <c r="S198" s="645"/>
      <c r="T198" s="645"/>
      <c r="U198" s="645"/>
      <c r="V198" s="645"/>
      <c r="W198" s="645"/>
      <c r="X198" s="645"/>
      <c r="Y198" s="645"/>
      <c r="Z198" s="645"/>
      <c r="AA198" s="645"/>
      <c r="AB198" s="645"/>
      <c r="AC198" s="645"/>
      <c r="AD198" s="645"/>
      <c r="AE198" s="645"/>
      <c r="AF198" s="645"/>
      <c r="AG198" s="645"/>
      <c r="AH198" s="646"/>
    </row>
    <row r="199" spans="2:34" ht="15" customHeight="1">
      <c r="B199" s="654"/>
      <c r="C199" s="655"/>
      <c r="D199" s="655"/>
      <c r="E199" s="655"/>
      <c r="F199" s="655"/>
      <c r="G199" s="656"/>
      <c r="H199" s="197" t="s">
        <v>56</v>
      </c>
      <c r="I199" s="649"/>
      <c r="J199" s="649"/>
      <c r="K199" s="649"/>
      <c r="L199" s="102" t="s">
        <v>51</v>
      </c>
      <c r="M199" s="650"/>
      <c r="N199" s="650"/>
      <c r="O199" s="102" t="s">
        <v>50</v>
      </c>
      <c r="P199" s="647"/>
      <c r="Q199" s="647"/>
      <c r="R199" s="647"/>
      <c r="S199" s="647"/>
      <c r="T199" s="647"/>
      <c r="U199" s="647"/>
      <c r="V199" s="647"/>
      <c r="W199" s="647"/>
      <c r="X199" s="647"/>
      <c r="Y199" s="647"/>
      <c r="Z199" s="647"/>
      <c r="AA199" s="647"/>
      <c r="AB199" s="647"/>
      <c r="AC199" s="647"/>
      <c r="AD199" s="647"/>
      <c r="AE199" s="647"/>
      <c r="AF199" s="647"/>
      <c r="AG199" s="647"/>
      <c r="AH199" s="648"/>
    </row>
    <row r="200" spans="2:34" ht="15" customHeight="1">
      <c r="B200" s="654"/>
      <c r="C200" s="655"/>
      <c r="D200" s="655"/>
      <c r="E200" s="655"/>
      <c r="F200" s="655"/>
      <c r="G200" s="656"/>
      <c r="H200" s="642"/>
      <c r="I200" s="643"/>
      <c r="J200" s="643"/>
      <c r="K200" s="643"/>
      <c r="L200" s="92" t="s">
        <v>51</v>
      </c>
      <c r="M200" s="644"/>
      <c r="N200" s="644"/>
      <c r="O200" s="92" t="s">
        <v>50</v>
      </c>
      <c r="P200" s="645"/>
      <c r="Q200" s="645"/>
      <c r="R200" s="645"/>
      <c r="S200" s="645"/>
      <c r="T200" s="645"/>
      <c r="U200" s="645"/>
      <c r="V200" s="645"/>
      <c r="W200" s="645"/>
      <c r="X200" s="645"/>
      <c r="Y200" s="645"/>
      <c r="Z200" s="645"/>
      <c r="AA200" s="645"/>
      <c r="AB200" s="645"/>
      <c r="AC200" s="645"/>
      <c r="AD200" s="645"/>
      <c r="AE200" s="645"/>
      <c r="AF200" s="645"/>
      <c r="AG200" s="645"/>
      <c r="AH200" s="646"/>
    </row>
    <row r="201" spans="2:34" ht="15" customHeight="1">
      <c r="B201" s="654"/>
      <c r="C201" s="655"/>
      <c r="D201" s="655"/>
      <c r="E201" s="655"/>
      <c r="F201" s="655"/>
      <c r="G201" s="656"/>
      <c r="H201" s="197" t="s">
        <v>56</v>
      </c>
      <c r="I201" s="649"/>
      <c r="J201" s="649"/>
      <c r="K201" s="649"/>
      <c r="L201" s="102" t="s">
        <v>51</v>
      </c>
      <c r="M201" s="650"/>
      <c r="N201" s="650"/>
      <c r="O201" s="102" t="s">
        <v>50</v>
      </c>
      <c r="P201" s="647"/>
      <c r="Q201" s="647"/>
      <c r="R201" s="647"/>
      <c r="S201" s="647"/>
      <c r="T201" s="647"/>
      <c r="U201" s="647"/>
      <c r="V201" s="647"/>
      <c r="W201" s="647"/>
      <c r="X201" s="647"/>
      <c r="Y201" s="647"/>
      <c r="Z201" s="647"/>
      <c r="AA201" s="647"/>
      <c r="AB201" s="647"/>
      <c r="AC201" s="647"/>
      <c r="AD201" s="647"/>
      <c r="AE201" s="647"/>
      <c r="AF201" s="647"/>
      <c r="AG201" s="647"/>
      <c r="AH201" s="648"/>
    </row>
    <row r="202" spans="2:34" ht="15" customHeight="1">
      <c r="B202" s="654"/>
      <c r="C202" s="655"/>
      <c r="D202" s="655"/>
      <c r="E202" s="655"/>
      <c r="F202" s="655"/>
      <c r="G202" s="656"/>
      <c r="H202" s="642"/>
      <c r="I202" s="643"/>
      <c r="J202" s="643"/>
      <c r="K202" s="643"/>
      <c r="L202" s="92" t="s">
        <v>51</v>
      </c>
      <c r="M202" s="644"/>
      <c r="N202" s="644"/>
      <c r="O202" s="92" t="s">
        <v>50</v>
      </c>
      <c r="P202" s="645"/>
      <c r="Q202" s="645"/>
      <c r="R202" s="645"/>
      <c r="S202" s="645"/>
      <c r="T202" s="645"/>
      <c r="U202" s="645"/>
      <c r="V202" s="645"/>
      <c r="W202" s="645"/>
      <c r="X202" s="645"/>
      <c r="Y202" s="645"/>
      <c r="Z202" s="645"/>
      <c r="AA202" s="645"/>
      <c r="AB202" s="645"/>
      <c r="AC202" s="645"/>
      <c r="AD202" s="645"/>
      <c r="AE202" s="645"/>
      <c r="AF202" s="645"/>
      <c r="AG202" s="645"/>
      <c r="AH202" s="646"/>
    </row>
    <row r="203" spans="2:34" ht="15" customHeight="1">
      <c r="B203" s="654"/>
      <c r="C203" s="655"/>
      <c r="D203" s="655"/>
      <c r="E203" s="655"/>
      <c r="F203" s="655"/>
      <c r="G203" s="656"/>
      <c r="H203" s="197" t="s">
        <v>56</v>
      </c>
      <c r="I203" s="649"/>
      <c r="J203" s="649"/>
      <c r="K203" s="649"/>
      <c r="L203" s="102" t="s">
        <v>51</v>
      </c>
      <c r="M203" s="650"/>
      <c r="N203" s="650"/>
      <c r="O203" s="102" t="s">
        <v>50</v>
      </c>
      <c r="P203" s="647"/>
      <c r="Q203" s="647"/>
      <c r="R203" s="647"/>
      <c r="S203" s="647"/>
      <c r="T203" s="647"/>
      <c r="U203" s="647"/>
      <c r="V203" s="647"/>
      <c r="W203" s="647"/>
      <c r="X203" s="647"/>
      <c r="Y203" s="647"/>
      <c r="Z203" s="647"/>
      <c r="AA203" s="647"/>
      <c r="AB203" s="647"/>
      <c r="AC203" s="647"/>
      <c r="AD203" s="647"/>
      <c r="AE203" s="647"/>
      <c r="AF203" s="647"/>
      <c r="AG203" s="647"/>
      <c r="AH203" s="648"/>
    </row>
    <row r="204" spans="2:34" ht="15" customHeight="1">
      <c r="B204" s="654"/>
      <c r="C204" s="655"/>
      <c r="D204" s="655"/>
      <c r="E204" s="655"/>
      <c r="F204" s="655"/>
      <c r="G204" s="656"/>
      <c r="H204" s="642"/>
      <c r="I204" s="643"/>
      <c r="J204" s="643"/>
      <c r="K204" s="643"/>
      <c r="L204" s="92" t="s">
        <v>51</v>
      </c>
      <c r="M204" s="644"/>
      <c r="N204" s="644"/>
      <c r="O204" s="92" t="s">
        <v>50</v>
      </c>
      <c r="P204" s="645"/>
      <c r="Q204" s="645"/>
      <c r="R204" s="645"/>
      <c r="S204" s="645"/>
      <c r="T204" s="645"/>
      <c r="U204" s="645"/>
      <c r="V204" s="645"/>
      <c r="W204" s="645"/>
      <c r="X204" s="645"/>
      <c r="Y204" s="645"/>
      <c r="Z204" s="645"/>
      <c r="AA204" s="645"/>
      <c r="AB204" s="645"/>
      <c r="AC204" s="645"/>
      <c r="AD204" s="645"/>
      <c r="AE204" s="645"/>
      <c r="AF204" s="645"/>
      <c r="AG204" s="645"/>
      <c r="AH204" s="646"/>
    </row>
    <row r="205" spans="2:34" ht="15" customHeight="1">
      <c r="B205" s="654"/>
      <c r="C205" s="655"/>
      <c r="D205" s="655"/>
      <c r="E205" s="655"/>
      <c r="F205" s="655"/>
      <c r="G205" s="656"/>
      <c r="H205" s="197" t="s">
        <v>56</v>
      </c>
      <c r="I205" s="649"/>
      <c r="J205" s="649"/>
      <c r="K205" s="649"/>
      <c r="L205" s="102" t="s">
        <v>51</v>
      </c>
      <c r="M205" s="650"/>
      <c r="N205" s="650"/>
      <c r="O205" s="102" t="s">
        <v>50</v>
      </c>
      <c r="P205" s="647"/>
      <c r="Q205" s="647"/>
      <c r="R205" s="647"/>
      <c r="S205" s="647"/>
      <c r="T205" s="647"/>
      <c r="U205" s="647"/>
      <c r="V205" s="647"/>
      <c r="W205" s="647"/>
      <c r="X205" s="647"/>
      <c r="Y205" s="647"/>
      <c r="Z205" s="647"/>
      <c r="AA205" s="647"/>
      <c r="AB205" s="647"/>
      <c r="AC205" s="647"/>
      <c r="AD205" s="647"/>
      <c r="AE205" s="647"/>
      <c r="AF205" s="647"/>
      <c r="AG205" s="647"/>
      <c r="AH205" s="648"/>
    </row>
    <row r="206" spans="2:34" ht="15" customHeight="1">
      <c r="B206" s="654"/>
      <c r="C206" s="655"/>
      <c r="D206" s="655"/>
      <c r="E206" s="655"/>
      <c r="F206" s="655"/>
      <c r="G206" s="656"/>
      <c r="H206" s="642"/>
      <c r="I206" s="643"/>
      <c r="J206" s="643"/>
      <c r="K206" s="643"/>
      <c r="L206" s="92" t="s">
        <v>51</v>
      </c>
      <c r="M206" s="644"/>
      <c r="N206" s="644"/>
      <c r="O206" s="92" t="s">
        <v>50</v>
      </c>
      <c r="P206" s="645"/>
      <c r="Q206" s="645"/>
      <c r="R206" s="645"/>
      <c r="S206" s="645"/>
      <c r="T206" s="645"/>
      <c r="U206" s="645"/>
      <c r="V206" s="645"/>
      <c r="W206" s="645"/>
      <c r="X206" s="645"/>
      <c r="Y206" s="645"/>
      <c r="Z206" s="645"/>
      <c r="AA206" s="645"/>
      <c r="AB206" s="645"/>
      <c r="AC206" s="645"/>
      <c r="AD206" s="645"/>
      <c r="AE206" s="645"/>
      <c r="AF206" s="645"/>
      <c r="AG206" s="645"/>
      <c r="AH206" s="646"/>
    </row>
    <row r="207" spans="2:34" ht="15" customHeight="1">
      <c r="B207" s="654"/>
      <c r="C207" s="655"/>
      <c r="D207" s="655"/>
      <c r="E207" s="655"/>
      <c r="F207" s="655"/>
      <c r="G207" s="656"/>
      <c r="H207" s="197" t="s">
        <v>56</v>
      </c>
      <c r="I207" s="649"/>
      <c r="J207" s="649"/>
      <c r="K207" s="649"/>
      <c r="L207" s="102" t="s">
        <v>51</v>
      </c>
      <c r="M207" s="650"/>
      <c r="N207" s="650"/>
      <c r="O207" s="102" t="s">
        <v>50</v>
      </c>
      <c r="P207" s="647"/>
      <c r="Q207" s="647"/>
      <c r="R207" s="647"/>
      <c r="S207" s="647"/>
      <c r="T207" s="647"/>
      <c r="U207" s="647"/>
      <c r="V207" s="647"/>
      <c r="W207" s="647"/>
      <c r="X207" s="647"/>
      <c r="Y207" s="647"/>
      <c r="Z207" s="647"/>
      <c r="AA207" s="647"/>
      <c r="AB207" s="647"/>
      <c r="AC207" s="647"/>
      <c r="AD207" s="647"/>
      <c r="AE207" s="647"/>
      <c r="AF207" s="647"/>
      <c r="AG207" s="647"/>
      <c r="AH207" s="648"/>
    </row>
    <row r="208" spans="2:34" ht="15" customHeight="1">
      <c r="B208" s="654"/>
      <c r="C208" s="655"/>
      <c r="D208" s="655"/>
      <c r="E208" s="655"/>
      <c r="F208" s="655"/>
      <c r="G208" s="656"/>
      <c r="H208" s="642"/>
      <c r="I208" s="643"/>
      <c r="J208" s="643"/>
      <c r="K208" s="643"/>
      <c r="L208" s="92" t="s">
        <v>51</v>
      </c>
      <c r="M208" s="644"/>
      <c r="N208" s="644"/>
      <c r="O208" s="92" t="s">
        <v>50</v>
      </c>
      <c r="P208" s="645"/>
      <c r="Q208" s="645"/>
      <c r="R208" s="645"/>
      <c r="S208" s="645"/>
      <c r="T208" s="645"/>
      <c r="U208" s="645"/>
      <c r="V208" s="645"/>
      <c r="W208" s="645"/>
      <c r="X208" s="645"/>
      <c r="Y208" s="645"/>
      <c r="Z208" s="645"/>
      <c r="AA208" s="645"/>
      <c r="AB208" s="645"/>
      <c r="AC208" s="645"/>
      <c r="AD208" s="645"/>
      <c r="AE208" s="645"/>
      <c r="AF208" s="645"/>
      <c r="AG208" s="645"/>
      <c r="AH208" s="646"/>
    </row>
    <row r="209" spans="2:34" ht="15" customHeight="1">
      <c r="B209" s="654"/>
      <c r="C209" s="655"/>
      <c r="D209" s="655"/>
      <c r="E209" s="655"/>
      <c r="F209" s="655"/>
      <c r="G209" s="656"/>
      <c r="H209" s="197" t="s">
        <v>56</v>
      </c>
      <c r="I209" s="649"/>
      <c r="J209" s="649"/>
      <c r="K209" s="649"/>
      <c r="L209" s="102" t="s">
        <v>51</v>
      </c>
      <c r="M209" s="650"/>
      <c r="N209" s="650"/>
      <c r="O209" s="102" t="s">
        <v>50</v>
      </c>
      <c r="P209" s="647"/>
      <c r="Q209" s="647"/>
      <c r="R209" s="647"/>
      <c r="S209" s="647"/>
      <c r="T209" s="647"/>
      <c r="U209" s="647"/>
      <c r="V209" s="647"/>
      <c r="W209" s="647"/>
      <c r="X209" s="647"/>
      <c r="Y209" s="647"/>
      <c r="Z209" s="647"/>
      <c r="AA209" s="647"/>
      <c r="AB209" s="647"/>
      <c r="AC209" s="647"/>
      <c r="AD209" s="647"/>
      <c r="AE209" s="647"/>
      <c r="AF209" s="647"/>
      <c r="AG209" s="647"/>
      <c r="AH209" s="648"/>
    </row>
    <row r="210" spans="2:34" ht="15" customHeight="1">
      <c r="B210" s="654"/>
      <c r="C210" s="655"/>
      <c r="D210" s="655"/>
      <c r="E210" s="655"/>
      <c r="F210" s="655"/>
      <c r="G210" s="656"/>
      <c r="H210" s="642"/>
      <c r="I210" s="643"/>
      <c r="J210" s="643"/>
      <c r="K210" s="643"/>
      <c r="L210" s="92" t="s">
        <v>51</v>
      </c>
      <c r="M210" s="644"/>
      <c r="N210" s="644"/>
      <c r="O210" s="92" t="s">
        <v>50</v>
      </c>
      <c r="P210" s="645"/>
      <c r="Q210" s="645"/>
      <c r="R210" s="645"/>
      <c r="S210" s="645"/>
      <c r="T210" s="645"/>
      <c r="U210" s="645"/>
      <c r="V210" s="645"/>
      <c r="W210" s="645"/>
      <c r="X210" s="645"/>
      <c r="Y210" s="645"/>
      <c r="Z210" s="645"/>
      <c r="AA210" s="645"/>
      <c r="AB210" s="645"/>
      <c r="AC210" s="645"/>
      <c r="AD210" s="645"/>
      <c r="AE210" s="645"/>
      <c r="AF210" s="645"/>
      <c r="AG210" s="645"/>
      <c r="AH210" s="646"/>
    </row>
    <row r="211" spans="2:34" ht="15" customHeight="1">
      <c r="B211" s="657"/>
      <c r="C211" s="658"/>
      <c r="D211" s="658"/>
      <c r="E211" s="658"/>
      <c r="F211" s="658"/>
      <c r="G211" s="659"/>
      <c r="H211" s="197" t="s">
        <v>56</v>
      </c>
      <c r="I211" s="649"/>
      <c r="J211" s="649"/>
      <c r="K211" s="649"/>
      <c r="L211" s="102" t="s">
        <v>51</v>
      </c>
      <c r="M211" s="650"/>
      <c r="N211" s="650"/>
      <c r="O211" s="102" t="s">
        <v>50</v>
      </c>
      <c r="P211" s="647"/>
      <c r="Q211" s="647"/>
      <c r="R211" s="647"/>
      <c r="S211" s="647"/>
      <c r="T211" s="647"/>
      <c r="U211" s="647"/>
      <c r="V211" s="647"/>
      <c r="W211" s="647"/>
      <c r="X211" s="647"/>
      <c r="Y211" s="647"/>
      <c r="Z211" s="647"/>
      <c r="AA211" s="647"/>
      <c r="AB211" s="647"/>
      <c r="AC211" s="647"/>
      <c r="AD211" s="647"/>
      <c r="AE211" s="647"/>
      <c r="AF211" s="647"/>
      <c r="AG211" s="647"/>
      <c r="AH211" s="648"/>
    </row>
    <row r="212" spans="2:34" ht="15" customHeight="1">
      <c r="B212" s="630" t="s">
        <v>62</v>
      </c>
      <c r="C212" s="631"/>
      <c r="D212" s="631"/>
      <c r="E212" s="631"/>
      <c r="F212" s="631"/>
      <c r="G212" s="631"/>
      <c r="H212" s="198" t="s">
        <v>61</v>
      </c>
      <c r="I212" s="92"/>
      <c r="J212" s="92"/>
      <c r="K212" s="92"/>
      <c r="L212" s="92"/>
      <c r="M212" s="92"/>
      <c r="N212" s="92"/>
      <c r="O212" s="92"/>
      <c r="P212" s="92"/>
      <c r="Q212" s="92"/>
      <c r="R212" s="92"/>
      <c r="S212" s="92"/>
      <c r="T212" s="92"/>
      <c r="U212" s="92"/>
      <c r="V212" s="92"/>
      <c r="W212" s="92"/>
      <c r="X212" s="92"/>
      <c r="Y212" s="92"/>
      <c r="Z212" s="92"/>
      <c r="AA212" s="92"/>
      <c r="AB212" s="92"/>
      <c r="AC212" s="92"/>
      <c r="AD212" s="92"/>
      <c r="AE212" s="92"/>
      <c r="AF212" s="92"/>
      <c r="AG212" s="92"/>
      <c r="AH212" s="183"/>
    </row>
    <row r="213" spans="2:34" ht="15" customHeight="1">
      <c r="B213" s="632"/>
      <c r="C213" s="633"/>
      <c r="D213" s="633"/>
      <c r="E213" s="633"/>
      <c r="F213" s="633"/>
      <c r="G213" s="633"/>
      <c r="H213" s="636"/>
      <c r="I213" s="637"/>
      <c r="J213" s="637"/>
      <c r="K213" s="637"/>
      <c r="L213" s="637"/>
      <c r="M213" s="637"/>
      <c r="N213" s="637"/>
      <c r="O213" s="637"/>
      <c r="P213" s="637"/>
      <c r="Q213" s="637"/>
      <c r="R213" s="637"/>
      <c r="S213" s="637"/>
      <c r="T213" s="637"/>
      <c r="U213" s="637"/>
      <c r="V213" s="637"/>
      <c r="W213" s="637"/>
      <c r="X213" s="637"/>
      <c r="Y213" s="637"/>
      <c r="Z213" s="637"/>
      <c r="AA213" s="637"/>
      <c r="AB213" s="637"/>
      <c r="AC213" s="637"/>
      <c r="AD213" s="637"/>
      <c r="AE213" s="637"/>
      <c r="AF213" s="637"/>
      <c r="AG213" s="637"/>
      <c r="AH213" s="638"/>
    </row>
    <row r="214" spans="2:34" ht="15" customHeight="1">
      <c r="B214" s="634"/>
      <c r="C214" s="635"/>
      <c r="D214" s="635"/>
      <c r="E214" s="635"/>
      <c r="F214" s="635"/>
      <c r="G214" s="635"/>
      <c r="H214" s="639"/>
      <c r="I214" s="640"/>
      <c r="J214" s="640"/>
      <c r="K214" s="640"/>
      <c r="L214" s="640"/>
      <c r="M214" s="640"/>
      <c r="N214" s="640"/>
      <c r="O214" s="640"/>
      <c r="P214" s="640"/>
      <c r="Q214" s="640"/>
      <c r="R214" s="640"/>
      <c r="S214" s="640"/>
      <c r="T214" s="640"/>
      <c r="U214" s="640"/>
      <c r="V214" s="640"/>
      <c r="W214" s="640"/>
      <c r="X214" s="640"/>
      <c r="Y214" s="640"/>
      <c r="Z214" s="640"/>
      <c r="AA214" s="640"/>
      <c r="AB214" s="640"/>
      <c r="AC214" s="640"/>
      <c r="AD214" s="640"/>
      <c r="AE214" s="640"/>
      <c r="AF214" s="640"/>
      <c r="AG214" s="640"/>
      <c r="AH214" s="641"/>
    </row>
    <row r="215" spans="2:34" ht="15" customHeight="1">
      <c r="B215" s="199" t="s">
        <v>63</v>
      </c>
      <c r="C215" s="195"/>
      <c r="D215" s="195"/>
      <c r="E215" s="195"/>
      <c r="F215" s="195"/>
      <c r="G215" s="195"/>
      <c r="H215" s="200"/>
      <c r="I215" s="200"/>
      <c r="J215" s="200"/>
      <c r="K215" s="200"/>
      <c r="L215" s="200"/>
      <c r="M215" s="200"/>
      <c r="N215" s="200"/>
      <c r="O215" s="200"/>
      <c r="P215" s="200"/>
      <c r="Q215" s="200"/>
      <c r="R215" s="200"/>
      <c r="S215" s="200"/>
      <c r="T215" s="200"/>
      <c r="U215" s="200"/>
      <c r="V215" s="200"/>
      <c r="W215" s="200"/>
      <c r="X215" s="200"/>
      <c r="Y215" s="200"/>
      <c r="Z215" s="200"/>
      <c r="AA215" s="200"/>
      <c r="AB215" s="200"/>
      <c r="AC215" s="200"/>
      <c r="AD215" s="200"/>
      <c r="AE215" s="200"/>
      <c r="AF215" s="200"/>
      <c r="AG215" s="200"/>
      <c r="AH215" s="200"/>
    </row>
    <row r="216" spans="2:34" ht="15" customHeight="1">
      <c r="B216" s="195"/>
      <c r="C216" s="195"/>
      <c r="D216" s="195"/>
      <c r="E216" s="195"/>
      <c r="F216" s="195"/>
      <c r="G216" s="195"/>
      <c r="H216" s="200"/>
      <c r="I216" s="200"/>
      <c r="J216" s="200"/>
      <c r="K216" s="200"/>
      <c r="L216" s="200"/>
      <c r="M216" s="200"/>
      <c r="N216" s="200"/>
      <c r="O216" s="200"/>
      <c r="P216" s="200"/>
      <c r="Q216" s="200"/>
      <c r="R216" s="200"/>
      <c r="S216" s="200"/>
      <c r="T216" s="200"/>
      <c r="U216" s="200"/>
      <c r="V216" s="200"/>
      <c r="W216" s="200"/>
      <c r="X216" s="200"/>
      <c r="Y216" s="200"/>
      <c r="Z216" s="200"/>
      <c r="AA216" s="200"/>
      <c r="AB216" s="200"/>
      <c r="AC216" s="200"/>
      <c r="AD216" s="200"/>
      <c r="AE216" s="200"/>
      <c r="AF216" s="200"/>
      <c r="AG216" s="200"/>
      <c r="AH216" s="200"/>
    </row>
    <row r="217" spans="2:34" ht="15" customHeight="1">
      <c r="B217" s="188" t="s">
        <v>48</v>
      </c>
      <c r="K217" s="189"/>
      <c r="L217" s="189"/>
      <c r="M217" s="698" t="s">
        <v>72</v>
      </c>
      <c r="N217" s="698"/>
      <c r="O217" s="698"/>
      <c r="P217" s="698"/>
      <c r="Q217" s="698"/>
      <c r="R217" s="698"/>
      <c r="S217" s="698"/>
      <c r="T217" s="698"/>
      <c r="U217" s="698"/>
      <c r="V217" s="698"/>
      <c r="W217" s="698"/>
      <c r="AA217" s="190"/>
      <c r="AB217" s="190"/>
      <c r="AC217" s="190"/>
      <c r="AD217" s="190"/>
      <c r="AE217" s="190"/>
      <c r="AF217" s="190"/>
      <c r="AG217" s="190"/>
      <c r="AH217" s="190"/>
    </row>
    <row r="218" spans="2:34" ht="15" customHeight="1">
      <c r="K218" s="191"/>
      <c r="L218" s="191"/>
      <c r="M218" s="699"/>
      <c r="N218" s="699"/>
      <c r="O218" s="699"/>
      <c r="P218" s="699"/>
      <c r="Q218" s="699"/>
      <c r="R218" s="699"/>
      <c r="S218" s="699"/>
      <c r="T218" s="699"/>
      <c r="U218" s="699"/>
      <c r="V218" s="699"/>
      <c r="W218" s="699"/>
      <c r="AA218" s="700" t="s">
        <v>49</v>
      </c>
      <c r="AB218" s="700"/>
      <c r="AC218" s="701">
        <f>AC164</f>
        <v>0</v>
      </c>
      <c r="AD218" s="701"/>
      <c r="AE218" s="192" t="s">
        <v>51</v>
      </c>
      <c r="AF218" s="701">
        <f>AF164</f>
        <v>0</v>
      </c>
      <c r="AG218" s="701"/>
      <c r="AH218" s="192" t="s">
        <v>50</v>
      </c>
    </row>
    <row r="219" spans="2:34" ht="15" customHeight="1">
      <c r="B219" s="662" t="s" ph="1">
        <v>58</v>
      </c>
      <c r="C219" s="663" ph="1"/>
      <c r="D219" s="663" ph="1"/>
      <c r="E219" s="663" ph="1"/>
      <c r="F219" s="663" ph="1"/>
      <c r="G219" s="664" ph="1"/>
      <c r="H219" s="685">
        <f>資料1!C10</f>
        <v>0</v>
      </c>
      <c r="I219" s="672"/>
      <c r="J219" s="672"/>
      <c r="K219" s="672"/>
      <c r="L219" s="672"/>
      <c r="M219" s="672"/>
      <c r="N219" s="672"/>
      <c r="O219" s="672"/>
      <c r="P219" s="672"/>
      <c r="Q219" s="672"/>
      <c r="R219" s="672"/>
      <c r="S219" s="672"/>
      <c r="T219" s="672"/>
      <c r="U219" s="672"/>
      <c r="V219" s="672"/>
      <c r="W219" s="672"/>
      <c r="X219" s="672"/>
      <c r="Y219" s="672"/>
      <c r="Z219" s="672"/>
      <c r="AA219" s="672"/>
      <c r="AB219" s="672"/>
      <c r="AC219" s="672"/>
      <c r="AD219" s="672"/>
      <c r="AE219" s="672"/>
      <c r="AF219" s="672"/>
      <c r="AG219" s="672"/>
      <c r="AH219" s="686"/>
    </row>
    <row r="220" spans="2:34" ht="15" customHeight="1">
      <c r="B220" s="679" ph="1"/>
      <c r="C220" s="680" ph="1"/>
      <c r="D220" s="680" ph="1"/>
      <c r="E220" s="680" ph="1"/>
      <c r="F220" s="680" ph="1"/>
      <c r="G220" s="681" ph="1"/>
      <c r="H220" s="687">
        <f>資料1!B10</f>
        <v>0</v>
      </c>
      <c r="I220" s="688"/>
      <c r="J220" s="688"/>
      <c r="K220" s="688"/>
      <c r="L220" s="688"/>
      <c r="M220" s="688"/>
      <c r="N220" s="688"/>
      <c r="O220" s="688"/>
      <c r="P220" s="688"/>
      <c r="Q220" s="688"/>
      <c r="R220" s="688"/>
      <c r="S220" s="688"/>
      <c r="T220" s="688"/>
      <c r="U220" s="688"/>
      <c r="V220" s="688"/>
      <c r="W220" s="688"/>
      <c r="X220" s="688"/>
      <c r="Y220" s="688"/>
      <c r="Z220" s="688"/>
      <c r="AA220" s="688"/>
      <c r="AB220" s="688"/>
      <c r="AC220" s="688"/>
      <c r="AD220" s="688"/>
      <c r="AE220" s="688"/>
      <c r="AF220" s="688"/>
      <c r="AG220" s="688"/>
      <c r="AH220" s="689"/>
    </row>
    <row r="221" spans="2:34" ht="15" customHeight="1">
      <c r="B221" s="665" ph="1"/>
      <c r="C221" s="666" ph="1"/>
      <c r="D221" s="666" ph="1"/>
      <c r="E221" s="666" ph="1"/>
      <c r="F221" s="666" ph="1"/>
      <c r="G221" s="667" ph="1"/>
      <c r="H221" s="690"/>
      <c r="I221" s="691"/>
      <c r="J221" s="691"/>
      <c r="K221" s="691"/>
      <c r="L221" s="691"/>
      <c r="M221" s="691"/>
      <c r="N221" s="691"/>
      <c r="O221" s="691"/>
      <c r="P221" s="691"/>
      <c r="Q221" s="691"/>
      <c r="R221" s="691"/>
      <c r="S221" s="691"/>
      <c r="T221" s="691"/>
      <c r="U221" s="691"/>
      <c r="V221" s="691"/>
      <c r="W221" s="691"/>
      <c r="X221" s="691"/>
      <c r="Y221" s="691"/>
      <c r="Z221" s="691"/>
      <c r="AA221" s="691"/>
      <c r="AB221" s="691"/>
      <c r="AC221" s="691"/>
      <c r="AD221" s="691"/>
      <c r="AE221" s="691"/>
      <c r="AF221" s="691"/>
      <c r="AG221" s="691"/>
      <c r="AH221" s="692"/>
    </row>
    <row r="222" spans="2:34" ht="15" customHeight="1">
      <c r="B222" s="679" t="s">
        <v>52</v>
      </c>
      <c r="C222" s="680"/>
      <c r="D222" s="680"/>
      <c r="E222" s="680"/>
      <c r="F222" s="680"/>
      <c r="G222" s="681"/>
      <c r="H222" s="693">
        <f>資料1!L10</f>
        <v>0</v>
      </c>
      <c r="I222" s="693" ph="1"/>
      <c r="J222" s="693" ph="1"/>
      <c r="K222" s="693" ph="1"/>
      <c r="L222" s="693" ph="1"/>
      <c r="M222" s="693" ph="1"/>
      <c r="N222" s="693" ph="1"/>
      <c r="O222" s="693" ph="1"/>
      <c r="P222" s="693" ph="1"/>
      <c r="Q222" s="693" ph="1"/>
      <c r="R222" s="693" ph="1"/>
      <c r="S222" s="693" ph="1"/>
      <c r="T222" s="693" ph="1"/>
      <c r="U222" s="693" ph="1"/>
      <c r="V222" s="693" ph="1"/>
      <c r="W222" s="693" ph="1"/>
      <c r="X222" s="693" ph="1"/>
      <c r="Y222" s="693" ph="1"/>
      <c r="Z222" s="693" ph="1"/>
      <c r="AA222" s="693" ph="1"/>
      <c r="AB222" s="693" ph="1"/>
      <c r="AC222" s="693" ph="1"/>
      <c r="AD222" s="693" ph="1"/>
      <c r="AE222" s="693" ph="1"/>
      <c r="AF222" s="693" ph="1"/>
      <c r="AG222" s="693" ph="1"/>
      <c r="AH222" s="694" ph="1"/>
    </row>
    <row r="223" spans="2:34" ht="15" customHeight="1">
      <c r="B223" s="665"/>
      <c r="C223" s="666"/>
      <c r="D223" s="666"/>
      <c r="E223" s="666"/>
      <c r="F223" s="666"/>
      <c r="G223" s="667"/>
      <c r="H223" s="673" ph="1"/>
      <c r="I223" s="673" ph="1"/>
      <c r="J223" s="673" ph="1"/>
      <c r="K223" s="673" ph="1"/>
      <c r="L223" s="673" ph="1"/>
      <c r="M223" s="673" ph="1"/>
      <c r="N223" s="673" ph="1"/>
      <c r="O223" s="673" ph="1"/>
      <c r="P223" s="673" ph="1"/>
      <c r="Q223" s="673" ph="1"/>
      <c r="R223" s="673" ph="1"/>
      <c r="S223" s="673" ph="1"/>
      <c r="T223" s="673" ph="1"/>
      <c r="U223" s="673" ph="1"/>
      <c r="V223" s="673" ph="1"/>
      <c r="W223" s="673" ph="1"/>
      <c r="X223" s="673" ph="1"/>
      <c r="Y223" s="673" ph="1"/>
      <c r="Z223" s="673" ph="1"/>
      <c r="AA223" s="673" ph="1"/>
      <c r="AB223" s="673" ph="1"/>
      <c r="AC223" s="673" ph="1"/>
      <c r="AD223" s="673" ph="1"/>
      <c r="AE223" s="673" ph="1"/>
      <c r="AF223" s="673" ph="1"/>
      <c r="AG223" s="673" ph="1"/>
      <c r="AH223" s="695" ph="1"/>
    </row>
    <row r="224" spans="2:34" ht="15" customHeight="1">
      <c r="B224" s="662" t="s">
        <v>53</v>
      </c>
      <c r="C224" s="663"/>
      <c r="D224" s="663"/>
      <c r="E224" s="663"/>
      <c r="F224" s="663"/>
      <c r="G224" s="664"/>
      <c r="H224" s="696">
        <f>資料1!D10</f>
        <v>0</v>
      </c>
      <c r="I224" s="675"/>
      <c r="J224" s="675">
        <f>資料1!F10</f>
        <v>0</v>
      </c>
      <c r="K224" s="675"/>
      <c r="L224" s="675"/>
      <c r="M224" s="675" t="s">
        <v>51</v>
      </c>
      <c r="N224" s="675"/>
      <c r="O224" s="675">
        <f>資料1!H10</f>
        <v>0</v>
      </c>
      <c r="P224" s="675"/>
      <c r="Q224" s="675"/>
      <c r="R224" s="675" t="s">
        <v>50</v>
      </c>
      <c r="S224" s="675"/>
      <c r="T224" s="675">
        <f>資料1!J10</f>
        <v>0</v>
      </c>
      <c r="U224" s="675"/>
      <c r="V224" s="675"/>
      <c r="W224" s="677" t="s">
        <v>60</v>
      </c>
      <c r="X224" s="677"/>
      <c r="Y224" s="91"/>
      <c r="Z224" s="91"/>
      <c r="AA224" s="91"/>
      <c r="AB224" s="91"/>
      <c r="AC224" s="91"/>
      <c r="AD224" s="91"/>
      <c r="AE224" s="91"/>
      <c r="AF224" s="91"/>
      <c r="AG224" s="91"/>
      <c r="AH224" s="201"/>
    </row>
    <row r="225" spans="2:34" ht="15" customHeight="1">
      <c r="B225" s="679"/>
      <c r="C225" s="680"/>
      <c r="D225" s="680"/>
      <c r="E225" s="680"/>
      <c r="F225" s="680"/>
      <c r="G225" s="681"/>
      <c r="H225" s="697"/>
      <c r="I225" s="676"/>
      <c r="J225" s="676"/>
      <c r="K225" s="676"/>
      <c r="L225" s="676"/>
      <c r="M225" s="676"/>
      <c r="N225" s="676"/>
      <c r="O225" s="676"/>
      <c r="P225" s="676"/>
      <c r="Q225" s="676"/>
      <c r="R225" s="676"/>
      <c r="S225" s="676"/>
      <c r="T225" s="676"/>
      <c r="U225" s="676"/>
      <c r="V225" s="676"/>
      <c r="W225" s="678"/>
      <c r="X225" s="678"/>
      <c r="Y225" s="95"/>
      <c r="Z225" s="95"/>
      <c r="AA225" s="95"/>
      <c r="AB225" s="95"/>
      <c r="AC225" s="95"/>
      <c r="AD225" s="95"/>
      <c r="AE225" s="95"/>
      <c r="AF225" s="95"/>
      <c r="AG225" s="95"/>
      <c r="AH225" s="202"/>
    </row>
    <row r="226" spans="2:34" ht="15" customHeight="1">
      <c r="B226" s="662" t="s">
        <v>54</v>
      </c>
      <c r="C226" s="663"/>
      <c r="D226" s="663"/>
      <c r="E226" s="663"/>
      <c r="F226" s="663"/>
      <c r="G226" s="664"/>
      <c r="H226" s="644" t="s">
        <v>64</v>
      </c>
      <c r="I226" s="644"/>
      <c r="J226" s="644"/>
      <c r="K226" s="644"/>
      <c r="L226" s="644"/>
      <c r="M226" s="644"/>
      <c r="N226" s="644"/>
      <c r="O226" s="669" t="s">
        <v>66</v>
      </c>
      <c r="P226" s="645"/>
      <c r="Q226" s="645"/>
      <c r="R226" s="645"/>
      <c r="S226" s="645"/>
      <c r="T226" s="645"/>
      <c r="U226" s="645"/>
      <c r="V226" s="645"/>
      <c r="W226" s="645"/>
      <c r="X226" s="645"/>
      <c r="Y226" s="645"/>
      <c r="Z226" s="645"/>
      <c r="AA226" s="645"/>
      <c r="AB226" s="645"/>
      <c r="AC226" s="645"/>
      <c r="AD226" s="645"/>
      <c r="AE226" s="645"/>
      <c r="AF226" s="645"/>
      <c r="AG226" s="645"/>
      <c r="AH226" s="660" t="s">
        <v>67</v>
      </c>
    </row>
    <row r="227" spans="2:34" ht="15" customHeight="1">
      <c r="B227" s="679"/>
      <c r="C227" s="680"/>
      <c r="D227" s="680"/>
      <c r="E227" s="680"/>
      <c r="F227" s="680"/>
      <c r="G227" s="681"/>
      <c r="H227" s="682"/>
      <c r="I227" s="682"/>
      <c r="J227" s="682"/>
      <c r="K227" s="682"/>
      <c r="L227" s="682"/>
      <c r="M227" s="682"/>
      <c r="N227" s="682"/>
      <c r="O227" s="683"/>
      <c r="P227" s="684"/>
      <c r="Q227" s="684"/>
      <c r="R227" s="684"/>
      <c r="S227" s="684"/>
      <c r="T227" s="684"/>
      <c r="U227" s="684"/>
      <c r="V227" s="684"/>
      <c r="W227" s="684"/>
      <c r="X227" s="684"/>
      <c r="Y227" s="684"/>
      <c r="Z227" s="684"/>
      <c r="AA227" s="684"/>
      <c r="AB227" s="684"/>
      <c r="AC227" s="684"/>
      <c r="AD227" s="684"/>
      <c r="AE227" s="684"/>
      <c r="AF227" s="684"/>
      <c r="AG227" s="684"/>
      <c r="AH227" s="661"/>
    </row>
    <row r="228" spans="2:34" ht="15" customHeight="1">
      <c r="B228" s="662" t="s">
        <v>55</v>
      </c>
      <c r="C228" s="663"/>
      <c r="D228" s="663"/>
      <c r="E228" s="663"/>
      <c r="F228" s="663"/>
      <c r="G228" s="664"/>
      <c r="H228" s="668" t="s">
        <v>70</v>
      </c>
      <c r="I228" s="669"/>
      <c r="J228" s="669"/>
      <c r="K228" s="672">
        <f>資料1!A10</f>
        <v>0</v>
      </c>
      <c r="L228" s="672"/>
      <c r="M228" s="672"/>
      <c r="N228" s="672"/>
      <c r="O228" s="672"/>
      <c r="P228" s="672"/>
      <c r="Q228" s="672"/>
      <c r="R228" s="672"/>
      <c r="S228" s="672"/>
      <c r="T228" s="672"/>
      <c r="U228" s="669" t="s">
        <v>65</v>
      </c>
      <c r="V228" s="669"/>
      <c r="W228" s="669"/>
      <c r="X228" s="669" t="s">
        <v>71</v>
      </c>
      <c r="Y228" s="644"/>
      <c r="Z228" s="644"/>
      <c r="AA228" s="644"/>
      <c r="AB228" s="644"/>
      <c r="AC228" s="644"/>
      <c r="AD228" s="644"/>
      <c r="AE228" s="644"/>
      <c r="AF228" s="644"/>
      <c r="AG228" s="644"/>
      <c r="AH228" s="660" t="s">
        <v>67</v>
      </c>
    </row>
    <row r="229" spans="2:34" ht="15" customHeight="1">
      <c r="B229" s="665"/>
      <c r="C229" s="666"/>
      <c r="D229" s="666"/>
      <c r="E229" s="666"/>
      <c r="F229" s="666"/>
      <c r="G229" s="667"/>
      <c r="H229" s="670"/>
      <c r="I229" s="671"/>
      <c r="J229" s="671"/>
      <c r="K229" s="673"/>
      <c r="L229" s="673"/>
      <c r="M229" s="673"/>
      <c r="N229" s="673"/>
      <c r="O229" s="673"/>
      <c r="P229" s="673"/>
      <c r="Q229" s="673"/>
      <c r="R229" s="673"/>
      <c r="S229" s="673"/>
      <c r="T229" s="673"/>
      <c r="U229" s="671"/>
      <c r="V229" s="671"/>
      <c r="W229" s="671"/>
      <c r="X229" s="671"/>
      <c r="Y229" s="650"/>
      <c r="Z229" s="650"/>
      <c r="AA229" s="650"/>
      <c r="AB229" s="650"/>
      <c r="AC229" s="650"/>
      <c r="AD229" s="650"/>
      <c r="AE229" s="650"/>
      <c r="AF229" s="650"/>
      <c r="AG229" s="650"/>
      <c r="AH229" s="674"/>
    </row>
    <row r="230" spans="2:34" ht="15" customHeight="1">
      <c r="B230" s="651" t="s">
        <v>219</v>
      </c>
      <c r="C230" s="652"/>
      <c r="D230" s="652"/>
      <c r="E230" s="652"/>
      <c r="F230" s="652"/>
      <c r="G230" s="653"/>
      <c r="H230" s="642"/>
      <c r="I230" s="643"/>
      <c r="J230" s="643"/>
      <c r="K230" s="643"/>
      <c r="L230" s="92" t="s">
        <v>51</v>
      </c>
      <c r="M230" s="644"/>
      <c r="N230" s="644"/>
      <c r="O230" s="92" t="s">
        <v>50</v>
      </c>
      <c r="P230" s="645"/>
      <c r="Q230" s="645"/>
      <c r="R230" s="645"/>
      <c r="S230" s="645"/>
      <c r="T230" s="645"/>
      <c r="U230" s="645"/>
      <c r="V230" s="645"/>
      <c r="W230" s="645"/>
      <c r="X230" s="645"/>
      <c r="Y230" s="645"/>
      <c r="Z230" s="645"/>
      <c r="AA230" s="645"/>
      <c r="AB230" s="645"/>
      <c r="AC230" s="645"/>
      <c r="AD230" s="645"/>
      <c r="AE230" s="645"/>
      <c r="AF230" s="645"/>
      <c r="AG230" s="645"/>
      <c r="AH230" s="646"/>
    </row>
    <row r="231" spans="2:34" ht="15" customHeight="1">
      <c r="B231" s="654"/>
      <c r="C231" s="655"/>
      <c r="D231" s="655"/>
      <c r="E231" s="655"/>
      <c r="F231" s="655"/>
      <c r="G231" s="656"/>
      <c r="H231" s="197" t="s">
        <v>56</v>
      </c>
      <c r="I231" s="649"/>
      <c r="J231" s="649"/>
      <c r="K231" s="649"/>
      <c r="L231" s="102" t="s">
        <v>51</v>
      </c>
      <c r="M231" s="650"/>
      <c r="N231" s="650"/>
      <c r="O231" s="102" t="s">
        <v>50</v>
      </c>
      <c r="P231" s="647"/>
      <c r="Q231" s="647"/>
      <c r="R231" s="647"/>
      <c r="S231" s="647"/>
      <c r="T231" s="647"/>
      <c r="U231" s="647"/>
      <c r="V231" s="647"/>
      <c r="W231" s="647"/>
      <c r="X231" s="647"/>
      <c r="Y231" s="647"/>
      <c r="Z231" s="647"/>
      <c r="AA231" s="647"/>
      <c r="AB231" s="647"/>
      <c r="AC231" s="647"/>
      <c r="AD231" s="647"/>
      <c r="AE231" s="647"/>
      <c r="AF231" s="647"/>
      <c r="AG231" s="647"/>
      <c r="AH231" s="648"/>
    </row>
    <row r="232" spans="2:34" ht="15" customHeight="1">
      <c r="B232" s="654"/>
      <c r="C232" s="655"/>
      <c r="D232" s="655"/>
      <c r="E232" s="655"/>
      <c r="F232" s="655"/>
      <c r="G232" s="656"/>
      <c r="H232" s="642"/>
      <c r="I232" s="643"/>
      <c r="J232" s="643"/>
      <c r="K232" s="643"/>
      <c r="L232" s="92" t="s">
        <v>51</v>
      </c>
      <c r="M232" s="644"/>
      <c r="N232" s="644"/>
      <c r="O232" s="92" t="s">
        <v>50</v>
      </c>
      <c r="P232" s="645"/>
      <c r="Q232" s="645"/>
      <c r="R232" s="645"/>
      <c r="S232" s="645"/>
      <c r="T232" s="645"/>
      <c r="U232" s="645"/>
      <c r="V232" s="645"/>
      <c r="W232" s="645"/>
      <c r="X232" s="645"/>
      <c r="Y232" s="645"/>
      <c r="Z232" s="645"/>
      <c r="AA232" s="645"/>
      <c r="AB232" s="645"/>
      <c r="AC232" s="645"/>
      <c r="AD232" s="645"/>
      <c r="AE232" s="645"/>
      <c r="AF232" s="645"/>
      <c r="AG232" s="645"/>
      <c r="AH232" s="646"/>
    </row>
    <row r="233" spans="2:34" ht="15" customHeight="1">
      <c r="B233" s="654"/>
      <c r="C233" s="655"/>
      <c r="D233" s="655"/>
      <c r="E233" s="655"/>
      <c r="F233" s="655"/>
      <c r="G233" s="656"/>
      <c r="H233" s="197" t="s">
        <v>56</v>
      </c>
      <c r="I233" s="649"/>
      <c r="J233" s="649"/>
      <c r="K233" s="649"/>
      <c r="L233" s="102" t="s">
        <v>51</v>
      </c>
      <c r="M233" s="650"/>
      <c r="N233" s="650"/>
      <c r="O233" s="102" t="s">
        <v>50</v>
      </c>
      <c r="P233" s="647"/>
      <c r="Q233" s="647"/>
      <c r="R233" s="647"/>
      <c r="S233" s="647"/>
      <c r="T233" s="647"/>
      <c r="U233" s="647"/>
      <c r="V233" s="647"/>
      <c r="W233" s="647"/>
      <c r="X233" s="647"/>
      <c r="Y233" s="647"/>
      <c r="Z233" s="647"/>
      <c r="AA233" s="647"/>
      <c r="AB233" s="647"/>
      <c r="AC233" s="647"/>
      <c r="AD233" s="647"/>
      <c r="AE233" s="647"/>
      <c r="AF233" s="647"/>
      <c r="AG233" s="647"/>
      <c r="AH233" s="648"/>
    </row>
    <row r="234" spans="2:34" ht="15" customHeight="1">
      <c r="B234" s="654"/>
      <c r="C234" s="655"/>
      <c r="D234" s="655"/>
      <c r="E234" s="655"/>
      <c r="F234" s="655"/>
      <c r="G234" s="656"/>
      <c r="H234" s="642"/>
      <c r="I234" s="643"/>
      <c r="J234" s="643"/>
      <c r="K234" s="643"/>
      <c r="L234" s="92" t="s">
        <v>51</v>
      </c>
      <c r="M234" s="644"/>
      <c r="N234" s="644"/>
      <c r="O234" s="92" t="s">
        <v>50</v>
      </c>
      <c r="P234" s="645"/>
      <c r="Q234" s="645"/>
      <c r="R234" s="645"/>
      <c r="S234" s="645"/>
      <c r="T234" s="645"/>
      <c r="U234" s="645"/>
      <c r="V234" s="645"/>
      <c r="W234" s="645"/>
      <c r="X234" s="645"/>
      <c r="Y234" s="645"/>
      <c r="Z234" s="645"/>
      <c r="AA234" s="645"/>
      <c r="AB234" s="645"/>
      <c r="AC234" s="645"/>
      <c r="AD234" s="645"/>
      <c r="AE234" s="645"/>
      <c r="AF234" s="645"/>
      <c r="AG234" s="645"/>
      <c r="AH234" s="646"/>
    </row>
    <row r="235" spans="2:34" ht="15" customHeight="1">
      <c r="B235" s="654"/>
      <c r="C235" s="655"/>
      <c r="D235" s="655"/>
      <c r="E235" s="655"/>
      <c r="F235" s="655"/>
      <c r="G235" s="656"/>
      <c r="H235" s="197" t="s">
        <v>56</v>
      </c>
      <c r="I235" s="649"/>
      <c r="J235" s="649"/>
      <c r="K235" s="649"/>
      <c r="L235" s="102" t="s">
        <v>51</v>
      </c>
      <c r="M235" s="650"/>
      <c r="N235" s="650"/>
      <c r="O235" s="102" t="s">
        <v>50</v>
      </c>
      <c r="P235" s="647"/>
      <c r="Q235" s="647"/>
      <c r="R235" s="647"/>
      <c r="S235" s="647"/>
      <c r="T235" s="647"/>
      <c r="U235" s="647"/>
      <c r="V235" s="647"/>
      <c r="W235" s="647"/>
      <c r="X235" s="647"/>
      <c r="Y235" s="647"/>
      <c r="Z235" s="647"/>
      <c r="AA235" s="647"/>
      <c r="AB235" s="647"/>
      <c r="AC235" s="647"/>
      <c r="AD235" s="647"/>
      <c r="AE235" s="647"/>
      <c r="AF235" s="647"/>
      <c r="AG235" s="647"/>
      <c r="AH235" s="648"/>
    </row>
    <row r="236" spans="2:34" ht="15" customHeight="1">
      <c r="B236" s="654"/>
      <c r="C236" s="655"/>
      <c r="D236" s="655"/>
      <c r="E236" s="655"/>
      <c r="F236" s="655"/>
      <c r="G236" s="656"/>
      <c r="H236" s="642"/>
      <c r="I236" s="643"/>
      <c r="J236" s="643"/>
      <c r="K236" s="643"/>
      <c r="L236" s="92" t="s">
        <v>51</v>
      </c>
      <c r="M236" s="644"/>
      <c r="N236" s="644"/>
      <c r="O236" s="92" t="s">
        <v>50</v>
      </c>
      <c r="P236" s="645"/>
      <c r="Q236" s="645"/>
      <c r="R236" s="645"/>
      <c r="S236" s="645"/>
      <c r="T236" s="645"/>
      <c r="U236" s="645"/>
      <c r="V236" s="645"/>
      <c r="W236" s="645"/>
      <c r="X236" s="645"/>
      <c r="Y236" s="645"/>
      <c r="Z236" s="645"/>
      <c r="AA236" s="645"/>
      <c r="AB236" s="645"/>
      <c r="AC236" s="645"/>
      <c r="AD236" s="645"/>
      <c r="AE236" s="645"/>
      <c r="AF236" s="645"/>
      <c r="AG236" s="645"/>
      <c r="AH236" s="646"/>
    </row>
    <row r="237" spans="2:34" ht="15" customHeight="1">
      <c r="B237" s="654"/>
      <c r="C237" s="655"/>
      <c r="D237" s="655"/>
      <c r="E237" s="655"/>
      <c r="F237" s="655"/>
      <c r="G237" s="656"/>
      <c r="H237" s="197" t="s">
        <v>56</v>
      </c>
      <c r="I237" s="649"/>
      <c r="J237" s="649"/>
      <c r="K237" s="649"/>
      <c r="L237" s="102" t="s">
        <v>51</v>
      </c>
      <c r="M237" s="650"/>
      <c r="N237" s="650"/>
      <c r="O237" s="102" t="s">
        <v>50</v>
      </c>
      <c r="P237" s="647"/>
      <c r="Q237" s="647"/>
      <c r="R237" s="647"/>
      <c r="S237" s="647"/>
      <c r="T237" s="647"/>
      <c r="U237" s="647"/>
      <c r="V237" s="647"/>
      <c r="W237" s="647"/>
      <c r="X237" s="647"/>
      <c r="Y237" s="647"/>
      <c r="Z237" s="647"/>
      <c r="AA237" s="647"/>
      <c r="AB237" s="647"/>
      <c r="AC237" s="647"/>
      <c r="AD237" s="647"/>
      <c r="AE237" s="647"/>
      <c r="AF237" s="647"/>
      <c r="AG237" s="647"/>
      <c r="AH237" s="648"/>
    </row>
    <row r="238" spans="2:34" ht="15" customHeight="1">
      <c r="B238" s="654"/>
      <c r="C238" s="655"/>
      <c r="D238" s="655"/>
      <c r="E238" s="655"/>
      <c r="F238" s="655"/>
      <c r="G238" s="656"/>
      <c r="H238" s="642"/>
      <c r="I238" s="643"/>
      <c r="J238" s="643"/>
      <c r="K238" s="643"/>
      <c r="L238" s="92" t="s">
        <v>51</v>
      </c>
      <c r="M238" s="644"/>
      <c r="N238" s="644"/>
      <c r="O238" s="92" t="s">
        <v>50</v>
      </c>
      <c r="P238" s="645"/>
      <c r="Q238" s="645"/>
      <c r="R238" s="645"/>
      <c r="S238" s="645"/>
      <c r="T238" s="645"/>
      <c r="U238" s="645"/>
      <c r="V238" s="645"/>
      <c r="W238" s="645"/>
      <c r="X238" s="645"/>
      <c r="Y238" s="645"/>
      <c r="Z238" s="645"/>
      <c r="AA238" s="645"/>
      <c r="AB238" s="645"/>
      <c r="AC238" s="645"/>
      <c r="AD238" s="645"/>
      <c r="AE238" s="645"/>
      <c r="AF238" s="645"/>
      <c r="AG238" s="645"/>
      <c r="AH238" s="646"/>
    </row>
    <row r="239" spans="2:34" ht="15" customHeight="1">
      <c r="B239" s="654"/>
      <c r="C239" s="655"/>
      <c r="D239" s="655"/>
      <c r="E239" s="655"/>
      <c r="F239" s="655"/>
      <c r="G239" s="656"/>
      <c r="H239" s="197" t="s">
        <v>56</v>
      </c>
      <c r="I239" s="649"/>
      <c r="J239" s="649"/>
      <c r="K239" s="649"/>
      <c r="L239" s="102" t="s">
        <v>51</v>
      </c>
      <c r="M239" s="650"/>
      <c r="N239" s="650"/>
      <c r="O239" s="102" t="s">
        <v>50</v>
      </c>
      <c r="P239" s="647"/>
      <c r="Q239" s="647"/>
      <c r="R239" s="647"/>
      <c r="S239" s="647"/>
      <c r="T239" s="647"/>
      <c r="U239" s="647"/>
      <c r="V239" s="647"/>
      <c r="W239" s="647"/>
      <c r="X239" s="647"/>
      <c r="Y239" s="647"/>
      <c r="Z239" s="647"/>
      <c r="AA239" s="647"/>
      <c r="AB239" s="647"/>
      <c r="AC239" s="647"/>
      <c r="AD239" s="647"/>
      <c r="AE239" s="647"/>
      <c r="AF239" s="647"/>
      <c r="AG239" s="647"/>
      <c r="AH239" s="648"/>
    </row>
    <row r="240" spans="2:34" ht="15" customHeight="1">
      <c r="B240" s="654"/>
      <c r="C240" s="655"/>
      <c r="D240" s="655"/>
      <c r="E240" s="655"/>
      <c r="F240" s="655"/>
      <c r="G240" s="656"/>
      <c r="H240" s="642"/>
      <c r="I240" s="643"/>
      <c r="J240" s="643"/>
      <c r="K240" s="643"/>
      <c r="L240" s="92" t="s">
        <v>51</v>
      </c>
      <c r="M240" s="644"/>
      <c r="N240" s="644"/>
      <c r="O240" s="92" t="s">
        <v>50</v>
      </c>
      <c r="P240" s="645"/>
      <c r="Q240" s="645"/>
      <c r="R240" s="645"/>
      <c r="S240" s="645"/>
      <c r="T240" s="645"/>
      <c r="U240" s="645"/>
      <c r="V240" s="645"/>
      <c r="W240" s="645"/>
      <c r="X240" s="645"/>
      <c r="Y240" s="645"/>
      <c r="Z240" s="645"/>
      <c r="AA240" s="645"/>
      <c r="AB240" s="645"/>
      <c r="AC240" s="645"/>
      <c r="AD240" s="645"/>
      <c r="AE240" s="645"/>
      <c r="AF240" s="645"/>
      <c r="AG240" s="645"/>
      <c r="AH240" s="646"/>
    </row>
    <row r="241" spans="2:34" ht="15" customHeight="1">
      <c r="B241" s="654"/>
      <c r="C241" s="655"/>
      <c r="D241" s="655"/>
      <c r="E241" s="655"/>
      <c r="F241" s="655"/>
      <c r="G241" s="656"/>
      <c r="H241" s="197" t="s">
        <v>56</v>
      </c>
      <c r="I241" s="649"/>
      <c r="J241" s="649"/>
      <c r="K241" s="649"/>
      <c r="L241" s="102" t="s">
        <v>51</v>
      </c>
      <c r="M241" s="650"/>
      <c r="N241" s="650"/>
      <c r="O241" s="102" t="s">
        <v>50</v>
      </c>
      <c r="P241" s="647"/>
      <c r="Q241" s="647"/>
      <c r="R241" s="647"/>
      <c r="S241" s="647"/>
      <c r="T241" s="647"/>
      <c r="U241" s="647"/>
      <c r="V241" s="647"/>
      <c r="W241" s="647"/>
      <c r="X241" s="647"/>
      <c r="Y241" s="647"/>
      <c r="Z241" s="647"/>
      <c r="AA241" s="647"/>
      <c r="AB241" s="647"/>
      <c r="AC241" s="647"/>
      <c r="AD241" s="647"/>
      <c r="AE241" s="647"/>
      <c r="AF241" s="647"/>
      <c r="AG241" s="647"/>
      <c r="AH241" s="648"/>
    </row>
    <row r="242" spans="2:34" ht="15" customHeight="1">
      <c r="B242" s="654"/>
      <c r="C242" s="655"/>
      <c r="D242" s="655"/>
      <c r="E242" s="655"/>
      <c r="F242" s="655"/>
      <c r="G242" s="656"/>
      <c r="H242" s="642"/>
      <c r="I242" s="643"/>
      <c r="J242" s="643"/>
      <c r="K242" s="643"/>
      <c r="L242" s="92" t="s">
        <v>51</v>
      </c>
      <c r="M242" s="644"/>
      <c r="N242" s="644"/>
      <c r="O242" s="92" t="s">
        <v>50</v>
      </c>
      <c r="P242" s="645"/>
      <c r="Q242" s="645"/>
      <c r="R242" s="645"/>
      <c r="S242" s="645"/>
      <c r="T242" s="645"/>
      <c r="U242" s="645"/>
      <c r="V242" s="645"/>
      <c r="W242" s="645"/>
      <c r="X242" s="645"/>
      <c r="Y242" s="645"/>
      <c r="Z242" s="645"/>
      <c r="AA242" s="645"/>
      <c r="AB242" s="645"/>
      <c r="AC242" s="645"/>
      <c r="AD242" s="645"/>
      <c r="AE242" s="645"/>
      <c r="AF242" s="645"/>
      <c r="AG242" s="645"/>
      <c r="AH242" s="646"/>
    </row>
    <row r="243" spans="2:34" ht="15" customHeight="1">
      <c r="B243" s="654"/>
      <c r="C243" s="655"/>
      <c r="D243" s="655"/>
      <c r="E243" s="655"/>
      <c r="F243" s="655"/>
      <c r="G243" s="656"/>
      <c r="H243" s="197" t="s">
        <v>56</v>
      </c>
      <c r="I243" s="649"/>
      <c r="J243" s="649"/>
      <c r="K243" s="649"/>
      <c r="L243" s="102" t="s">
        <v>51</v>
      </c>
      <c r="M243" s="650"/>
      <c r="N243" s="650"/>
      <c r="O243" s="102" t="s">
        <v>50</v>
      </c>
      <c r="P243" s="647"/>
      <c r="Q243" s="647"/>
      <c r="R243" s="647"/>
      <c r="S243" s="647"/>
      <c r="T243" s="647"/>
      <c r="U243" s="647"/>
      <c r="V243" s="647"/>
      <c r="W243" s="647"/>
      <c r="X243" s="647"/>
      <c r="Y243" s="647"/>
      <c r="Z243" s="647"/>
      <c r="AA243" s="647"/>
      <c r="AB243" s="647"/>
      <c r="AC243" s="647"/>
      <c r="AD243" s="647"/>
      <c r="AE243" s="647"/>
      <c r="AF243" s="647"/>
      <c r="AG243" s="647"/>
      <c r="AH243" s="648"/>
    </row>
    <row r="244" spans="2:34" ht="15" customHeight="1">
      <c r="B244" s="654"/>
      <c r="C244" s="655"/>
      <c r="D244" s="655"/>
      <c r="E244" s="655"/>
      <c r="F244" s="655"/>
      <c r="G244" s="656"/>
      <c r="H244" s="642"/>
      <c r="I244" s="643"/>
      <c r="J244" s="643"/>
      <c r="K244" s="643"/>
      <c r="L244" s="92" t="s">
        <v>51</v>
      </c>
      <c r="M244" s="644"/>
      <c r="N244" s="644"/>
      <c r="O244" s="92" t="s">
        <v>50</v>
      </c>
      <c r="P244" s="645"/>
      <c r="Q244" s="645"/>
      <c r="R244" s="645"/>
      <c r="S244" s="645"/>
      <c r="T244" s="645"/>
      <c r="U244" s="645"/>
      <c r="V244" s="645"/>
      <c r="W244" s="645"/>
      <c r="X244" s="645"/>
      <c r="Y244" s="645"/>
      <c r="Z244" s="645"/>
      <c r="AA244" s="645"/>
      <c r="AB244" s="645"/>
      <c r="AC244" s="645"/>
      <c r="AD244" s="645"/>
      <c r="AE244" s="645"/>
      <c r="AF244" s="645"/>
      <c r="AG244" s="645"/>
      <c r="AH244" s="646"/>
    </row>
    <row r="245" spans="2:34" ht="15" customHeight="1">
      <c r="B245" s="654"/>
      <c r="C245" s="655"/>
      <c r="D245" s="655"/>
      <c r="E245" s="655"/>
      <c r="F245" s="655"/>
      <c r="G245" s="656"/>
      <c r="H245" s="197" t="s">
        <v>56</v>
      </c>
      <c r="I245" s="649"/>
      <c r="J245" s="649"/>
      <c r="K245" s="649"/>
      <c r="L245" s="102" t="s">
        <v>51</v>
      </c>
      <c r="M245" s="650"/>
      <c r="N245" s="650"/>
      <c r="O245" s="102" t="s">
        <v>50</v>
      </c>
      <c r="P245" s="647"/>
      <c r="Q245" s="647"/>
      <c r="R245" s="647"/>
      <c r="S245" s="647"/>
      <c r="T245" s="647"/>
      <c r="U245" s="647"/>
      <c r="V245" s="647"/>
      <c r="W245" s="647"/>
      <c r="X245" s="647"/>
      <c r="Y245" s="647"/>
      <c r="Z245" s="647"/>
      <c r="AA245" s="647"/>
      <c r="AB245" s="647"/>
      <c r="AC245" s="647"/>
      <c r="AD245" s="647"/>
      <c r="AE245" s="647"/>
      <c r="AF245" s="647"/>
      <c r="AG245" s="647"/>
      <c r="AH245" s="648"/>
    </row>
    <row r="246" spans="2:34" ht="15" customHeight="1">
      <c r="B246" s="654"/>
      <c r="C246" s="655"/>
      <c r="D246" s="655"/>
      <c r="E246" s="655"/>
      <c r="F246" s="655"/>
      <c r="G246" s="656"/>
      <c r="H246" s="642"/>
      <c r="I246" s="643"/>
      <c r="J246" s="643"/>
      <c r="K246" s="643"/>
      <c r="L246" s="92" t="s">
        <v>51</v>
      </c>
      <c r="M246" s="644"/>
      <c r="N246" s="644"/>
      <c r="O246" s="92" t="s">
        <v>50</v>
      </c>
      <c r="P246" s="645"/>
      <c r="Q246" s="645"/>
      <c r="R246" s="645"/>
      <c r="S246" s="645"/>
      <c r="T246" s="645"/>
      <c r="U246" s="645"/>
      <c r="V246" s="645"/>
      <c r="W246" s="645"/>
      <c r="X246" s="645"/>
      <c r="Y246" s="645"/>
      <c r="Z246" s="645"/>
      <c r="AA246" s="645"/>
      <c r="AB246" s="645"/>
      <c r="AC246" s="645"/>
      <c r="AD246" s="645"/>
      <c r="AE246" s="645"/>
      <c r="AF246" s="645"/>
      <c r="AG246" s="645"/>
      <c r="AH246" s="646"/>
    </row>
    <row r="247" spans="2:34" ht="15" customHeight="1">
      <c r="B247" s="654"/>
      <c r="C247" s="655"/>
      <c r="D247" s="655"/>
      <c r="E247" s="655"/>
      <c r="F247" s="655"/>
      <c r="G247" s="656"/>
      <c r="H247" s="197" t="s">
        <v>56</v>
      </c>
      <c r="I247" s="649"/>
      <c r="J247" s="649"/>
      <c r="K247" s="649"/>
      <c r="L247" s="102" t="s">
        <v>51</v>
      </c>
      <c r="M247" s="650"/>
      <c r="N247" s="650"/>
      <c r="O247" s="102" t="s">
        <v>50</v>
      </c>
      <c r="P247" s="647"/>
      <c r="Q247" s="647"/>
      <c r="R247" s="647"/>
      <c r="S247" s="647"/>
      <c r="T247" s="647"/>
      <c r="U247" s="647"/>
      <c r="V247" s="647"/>
      <c r="W247" s="647"/>
      <c r="X247" s="647"/>
      <c r="Y247" s="647"/>
      <c r="Z247" s="647"/>
      <c r="AA247" s="647"/>
      <c r="AB247" s="647"/>
      <c r="AC247" s="647"/>
      <c r="AD247" s="647"/>
      <c r="AE247" s="647"/>
      <c r="AF247" s="647"/>
      <c r="AG247" s="647"/>
      <c r="AH247" s="648"/>
    </row>
    <row r="248" spans="2:34" ht="15" customHeight="1">
      <c r="B248" s="654"/>
      <c r="C248" s="655"/>
      <c r="D248" s="655"/>
      <c r="E248" s="655"/>
      <c r="F248" s="655"/>
      <c r="G248" s="656"/>
      <c r="H248" s="642"/>
      <c r="I248" s="643"/>
      <c r="J248" s="643"/>
      <c r="K248" s="643"/>
      <c r="L248" s="92" t="s">
        <v>51</v>
      </c>
      <c r="M248" s="644"/>
      <c r="N248" s="644"/>
      <c r="O248" s="92" t="s">
        <v>50</v>
      </c>
      <c r="P248" s="645"/>
      <c r="Q248" s="645"/>
      <c r="R248" s="645"/>
      <c r="S248" s="645"/>
      <c r="T248" s="645"/>
      <c r="U248" s="645"/>
      <c r="V248" s="645"/>
      <c r="W248" s="645"/>
      <c r="X248" s="645"/>
      <c r="Y248" s="645"/>
      <c r="Z248" s="645"/>
      <c r="AA248" s="645"/>
      <c r="AB248" s="645"/>
      <c r="AC248" s="645"/>
      <c r="AD248" s="645"/>
      <c r="AE248" s="645"/>
      <c r="AF248" s="645"/>
      <c r="AG248" s="645"/>
      <c r="AH248" s="646"/>
    </row>
    <row r="249" spans="2:34" ht="15" customHeight="1">
      <c r="B249" s="654"/>
      <c r="C249" s="655"/>
      <c r="D249" s="655"/>
      <c r="E249" s="655"/>
      <c r="F249" s="655"/>
      <c r="G249" s="656"/>
      <c r="H249" s="197" t="s">
        <v>56</v>
      </c>
      <c r="I249" s="649"/>
      <c r="J249" s="649"/>
      <c r="K249" s="649"/>
      <c r="L249" s="102" t="s">
        <v>51</v>
      </c>
      <c r="M249" s="650"/>
      <c r="N249" s="650"/>
      <c r="O249" s="102" t="s">
        <v>50</v>
      </c>
      <c r="P249" s="647"/>
      <c r="Q249" s="647"/>
      <c r="R249" s="647"/>
      <c r="S249" s="647"/>
      <c r="T249" s="647"/>
      <c r="U249" s="647"/>
      <c r="V249" s="647"/>
      <c r="W249" s="647"/>
      <c r="X249" s="647"/>
      <c r="Y249" s="647"/>
      <c r="Z249" s="647"/>
      <c r="AA249" s="647"/>
      <c r="AB249" s="647"/>
      <c r="AC249" s="647"/>
      <c r="AD249" s="647"/>
      <c r="AE249" s="647"/>
      <c r="AF249" s="647"/>
      <c r="AG249" s="647"/>
      <c r="AH249" s="648"/>
    </row>
    <row r="250" spans="2:34" ht="15" customHeight="1">
      <c r="B250" s="654"/>
      <c r="C250" s="655"/>
      <c r="D250" s="655"/>
      <c r="E250" s="655"/>
      <c r="F250" s="655"/>
      <c r="G250" s="656"/>
      <c r="H250" s="642"/>
      <c r="I250" s="643"/>
      <c r="J250" s="643"/>
      <c r="K250" s="643"/>
      <c r="L250" s="92" t="s">
        <v>51</v>
      </c>
      <c r="M250" s="644"/>
      <c r="N250" s="644"/>
      <c r="O250" s="92" t="s">
        <v>50</v>
      </c>
      <c r="P250" s="645"/>
      <c r="Q250" s="645"/>
      <c r="R250" s="645"/>
      <c r="S250" s="645"/>
      <c r="T250" s="645"/>
      <c r="U250" s="645"/>
      <c r="V250" s="645"/>
      <c r="W250" s="645"/>
      <c r="X250" s="645"/>
      <c r="Y250" s="645"/>
      <c r="Z250" s="645"/>
      <c r="AA250" s="645"/>
      <c r="AB250" s="645"/>
      <c r="AC250" s="645"/>
      <c r="AD250" s="645"/>
      <c r="AE250" s="645"/>
      <c r="AF250" s="645"/>
      <c r="AG250" s="645"/>
      <c r="AH250" s="646"/>
    </row>
    <row r="251" spans="2:34" ht="15" customHeight="1">
      <c r="B251" s="657"/>
      <c r="C251" s="658"/>
      <c r="D251" s="658"/>
      <c r="E251" s="658"/>
      <c r="F251" s="658"/>
      <c r="G251" s="659"/>
      <c r="H251" s="197" t="s">
        <v>56</v>
      </c>
      <c r="I251" s="649"/>
      <c r="J251" s="649"/>
      <c r="K251" s="649"/>
      <c r="L251" s="102" t="s">
        <v>51</v>
      </c>
      <c r="M251" s="650"/>
      <c r="N251" s="650"/>
      <c r="O251" s="102" t="s">
        <v>50</v>
      </c>
      <c r="P251" s="647"/>
      <c r="Q251" s="647"/>
      <c r="R251" s="647"/>
      <c r="S251" s="647"/>
      <c r="T251" s="647"/>
      <c r="U251" s="647"/>
      <c r="V251" s="647"/>
      <c r="W251" s="647"/>
      <c r="X251" s="647"/>
      <c r="Y251" s="647"/>
      <c r="Z251" s="647"/>
      <c r="AA251" s="647"/>
      <c r="AB251" s="647"/>
      <c r="AC251" s="647"/>
      <c r="AD251" s="647"/>
      <c r="AE251" s="647"/>
      <c r="AF251" s="647"/>
      <c r="AG251" s="647"/>
      <c r="AH251" s="648"/>
    </row>
    <row r="252" spans="2:34" ht="15" customHeight="1">
      <c r="B252" s="651" t="s">
        <v>220</v>
      </c>
      <c r="C252" s="652"/>
      <c r="D252" s="652"/>
      <c r="E252" s="652"/>
      <c r="F252" s="652"/>
      <c r="G252" s="653"/>
      <c r="H252" s="642"/>
      <c r="I252" s="643"/>
      <c r="J252" s="643"/>
      <c r="K252" s="643"/>
      <c r="L252" s="92" t="s">
        <v>51</v>
      </c>
      <c r="M252" s="644"/>
      <c r="N252" s="644"/>
      <c r="O252" s="92" t="s">
        <v>50</v>
      </c>
      <c r="P252" s="645"/>
      <c r="Q252" s="645"/>
      <c r="R252" s="645"/>
      <c r="S252" s="645"/>
      <c r="T252" s="645"/>
      <c r="U252" s="645"/>
      <c r="V252" s="645"/>
      <c r="W252" s="645"/>
      <c r="X252" s="645"/>
      <c r="Y252" s="645"/>
      <c r="Z252" s="645"/>
      <c r="AA252" s="645"/>
      <c r="AB252" s="645"/>
      <c r="AC252" s="645"/>
      <c r="AD252" s="645"/>
      <c r="AE252" s="645"/>
      <c r="AF252" s="645"/>
      <c r="AG252" s="645"/>
      <c r="AH252" s="646"/>
    </row>
    <row r="253" spans="2:34" ht="15" customHeight="1">
      <c r="B253" s="654"/>
      <c r="C253" s="655"/>
      <c r="D253" s="655"/>
      <c r="E253" s="655"/>
      <c r="F253" s="655"/>
      <c r="G253" s="656"/>
      <c r="H253" s="197" t="s">
        <v>56</v>
      </c>
      <c r="I253" s="649"/>
      <c r="J253" s="649"/>
      <c r="K253" s="649"/>
      <c r="L253" s="102" t="s">
        <v>51</v>
      </c>
      <c r="M253" s="650"/>
      <c r="N253" s="650"/>
      <c r="O253" s="102" t="s">
        <v>50</v>
      </c>
      <c r="P253" s="647"/>
      <c r="Q253" s="647"/>
      <c r="R253" s="647"/>
      <c r="S253" s="647"/>
      <c r="T253" s="647"/>
      <c r="U253" s="647"/>
      <c r="V253" s="647"/>
      <c r="W253" s="647"/>
      <c r="X253" s="647"/>
      <c r="Y253" s="647"/>
      <c r="Z253" s="647"/>
      <c r="AA253" s="647"/>
      <c r="AB253" s="647"/>
      <c r="AC253" s="647"/>
      <c r="AD253" s="647"/>
      <c r="AE253" s="647"/>
      <c r="AF253" s="647"/>
      <c r="AG253" s="647"/>
      <c r="AH253" s="648"/>
    </row>
    <row r="254" spans="2:34" ht="15" customHeight="1">
      <c r="B254" s="654"/>
      <c r="C254" s="655"/>
      <c r="D254" s="655"/>
      <c r="E254" s="655"/>
      <c r="F254" s="655"/>
      <c r="G254" s="656"/>
      <c r="H254" s="642"/>
      <c r="I254" s="643"/>
      <c r="J254" s="643"/>
      <c r="K254" s="643"/>
      <c r="L254" s="92" t="s">
        <v>51</v>
      </c>
      <c r="M254" s="644"/>
      <c r="N254" s="644"/>
      <c r="O254" s="92" t="s">
        <v>50</v>
      </c>
      <c r="P254" s="645"/>
      <c r="Q254" s="645"/>
      <c r="R254" s="645"/>
      <c r="S254" s="645"/>
      <c r="T254" s="645"/>
      <c r="U254" s="645"/>
      <c r="V254" s="645"/>
      <c r="W254" s="645"/>
      <c r="X254" s="645"/>
      <c r="Y254" s="645"/>
      <c r="Z254" s="645"/>
      <c r="AA254" s="645"/>
      <c r="AB254" s="645"/>
      <c r="AC254" s="645"/>
      <c r="AD254" s="645"/>
      <c r="AE254" s="645"/>
      <c r="AF254" s="645"/>
      <c r="AG254" s="645"/>
      <c r="AH254" s="646"/>
    </row>
    <row r="255" spans="2:34" ht="15" customHeight="1">
      <c r="B255" s="654"/>
      <c r="C255" s="655"/>
      <c r="D255" s="655"/>
      <c r="E255" s="655"/>
      <c r="F255" s="655"/>
      <c r="G255" s="656"/>
      <c r="H255" s="197" t="s">
        <v>56</v>
      </c>
      <c r="I255" s="649"/>
      <c r="J255" s="649"/>
      <c r="K255" s="649"/>
      <c r="L255" s="102" t="s">
        <v>51</v>
      </c>
      <c r="M255" s="650"/>
      <c r="N255" s="650"/>
      <c r="O255" s="102" t="s">
        <v>50</v>
      </c>
      <c r="P255" s="647"/>
      <c r="Q255" s="647"/>
      <c r="R255" s="647"/>
      <c r="S255" s="647"/>
      <c r="T255" s="647"/>
      <c r="U255" s="647"/>
      <c r="V255" s="647"/>
      <c r="W255" s="647"/>
      <c r="X255" s="647"/>
      <c r="Y255" s="647"/>
      <c r="Z255" s="647"/>
      <c r="AA255" s="647"/>
      <c r="AB255" s="647"/>
      <c r="AC255" s="647"/>
      <c r="AD255" s="647"/>
      <c r="AE255" s="647"/>
      <c r="AF255" s="647"/>
      <c r="AG255" s="647"/>
      <c r="AH255" s="648"/>
    </row>
    <row r="256" spans="2:34" ht="15" customHeight="1">
      <c r="B256" s="654"/>
      <c r="C256" s="655"/>
      <c r="D256" s="655"/>
      <c r="E256" s="655"/>
      <c r="F256" s="655"/>
      <c r="G256" s="656"/>
      <c r="H256" s="642"/>
      <c r="I256" s="643"/>
      <c r="J256" s="643"/>
      <c r="K256" s="643"/>
      <c r="L256" s="92" t="s">
        <v>51</v>
      </c>
      <c r="M256" s="644"/>
      <c r="N256" s="644"/>
      <c r="O256" s="92" t="s">
        <v>50</v>
      </c>
      <c r="P256" s="645"/>
      <c r="Q256" s="645"/>
      <c r="R256" s="645"/>
      <c r="S256" s="645"/>
      <c r="T256" s="645"/>
      <c r="U256" s="645"/>
      <c r="V256" s="645"/>
      <c r="W256" s="645"/>
      <c r="X256" s="645"/>
      <c r="Y256" s="645"/>
      <c r="Z256" s="645"/>
      <c r="AA256" s="645"/>
      <c r="AB256" s="645"/>
      <c r="AC256" s="645"/>
      <c r="AD256" s="645"/>
      <c r="AE256" s="645"/>
      <c r="AF256" s="645"/>
      <c r="AG256" s="645"/>
      <c r="AH256" s="646"/>
    </row>
    <row r="257" spans="2:34" ht="15" customHeight="1">
      <c r="B257" s="654"/>
      <c r="C257" s="655"/>
      <c r="D257" s="655"/>
      <c r="E257" s="655"/>
      <c r="F257" s="655"/>
      <c r="G257" s="656"/>
      <c r="H257" s="197" t="s">
        <v>56</v>
      </c>
      <c r="I257" s="649"/>
      <c r="J257" s="649"/>
      <c r="K257" s="649"/>
      <c r="L257" s="102" t="s">
        <v>51</v>
      </c>
      <c r="M257" s="650"/>
      <c r="N257" s="650"/>
      <c r="O257" s="102" t="s">
        <v>50</v>
      </c>
      <c r="P257" s="647"/>
      <c r="Q257" s="647"/>
      <c r="R257" s="647"/>
      <c r="S257" s="647"/>
      <c r="T257" s="647"/>
      <c r="U257" s="647"/>
      <c r="V257" s="647"/>
      <c r="W257" s="647"/>
      <c r="X257" s="647"/>
      <c r="Y257" s="647"/>
      <c r="Z257" s="647"/>
      <c r="AA257" s="647"/>
      <c r="AB257" s="647"/>
      <c r="AC257" s="647"/>
      <c r="AD257" s="647"/>
      <c r="AE257" s="647"/>
      <c r="AF257" s="647"/>
      <c r="AG257" s="647"/>
      <c r="AH257" s="648"/>
    </row>
    <row r="258" spans="2:34" ht="15" customHeight="1">
      <c r="B258" s="654"/>
      <c r="C258" s="655"/>
      <c r="D258" s="655"/>
      <c r="E258" s="655"/>
      <c r="F258" s="655"/>
      <c r="G258" s="656"/>
      <c r="H258" s="642"/>
      <c r="I258" s="643"/>
      <c r="J258" s="643"/>
      <c r="K258" s="643"/>
      <c r="L258" s="92" t="s">
        <v>51</v>
      </c>
      <c r="M258" s="644"/>
      <c r="N258" s="644"/>
      <c r="O258" s="92" t="s">
        <v>50</v>
      </c>
      <c r="P258" s="645"/>
      <c r="Q258" s="645"/>
      <c r="R258" s="645"/>
      <c r="S258" s="645"/>
      <c r="T258" s="645"/>
      <c r="U258" s="645"/>
      <c r="V258" s="645"/>
      <c r="W258" s="645"/>
      <c r="X258" s="645"/>
      <c r="Y258" s="645"/>
      <c r="Z258" s="645"/>
      <c r="AA258" s="645"/>
      <c r="AB258" s="645"/>
      <c r="AC258" s="645"/>
      <c r="AD258" s="645"/>
      <c r="AE258" s="645"/>
      <c r="AF258" s="645"/>
      <c r="AG258" s="645"/>
      <c r="AH258" s="646"/>
    </row>
    <row r="259" spans="2:34" ht="15" customHeight="1">
      <c r="B259" s="654"/>
      <c r="C259" s="655"/>
      <c r="D259" s="655"/>
      <c r="E259" s="655"/>
      <c r="F259" s="655"/>
      <c r="G259" s="656"/>
      <c r="H259" s="197" t="s">
        <v>56</v>
      </c>
      <c r="I259" s="649"/>
      <c r="J259" s="649"/>
      <c r="K259" s="649"/>
      <c r="L259" s="102" t="s">
        <v>51</v>
      </c>
      <c r="M259" s="650"/>
      <c r="N259" s="650"/>
      <c r="O259" s="102" t="s">
        <v>50</v>
      </c>
      <c r="P259" s="647"/>
      <c r="Q259" s="647"/>
      <c r="R259" s="647"/>
      <c r="S259" s="647"/>
      <c r="T259" s="647"/>
      <c r="U259" s="647"/>
      <c r="V259" s="647"/>
      <c r="W259" s="647"/>
      <c r="X259" s="647"/>
      <c r="Y259" s="647"/>
      <c r="Z259" s="647"/>
      <c r="AA259" s="647"/>
      <c r="AB259" s="647"/>
      <c r="AC259" s="647"/>
      <c r="AD259" s="647"/>
      <c r="AE259" s="647"/>
      <c r="AF259" s="647"/>
      <c r="AG259" s="647"/>
      <c r="AH259" s="648"/>
    </row>
    <row r="260" spans="2:34" ht="15" customHeight="1">
      <c r="B260" s="654"/>
      <c r="C260" s="655"/>
      <c r="D260" s="655"/>
      <c r="E260" s="655"/>
      <c r="F260" s="655"/>
      <c r="G260" s="656"/>
      <c r="H260" s="642"/>
      <c r="I260" s="643"/>
      <c r="J260" s="643"/>
      <c r="K260" s="643"/>
      <c r="L260" s="92" t="s">
        <v>51</v>
      </c>
      <c r="M260" s="644"/>
      <c r="N260" s="644"/>
      <c r="O260" s="92" t="s">
        <v>50</v>
      </c>
      <c r="P260" s="645"/>
      <c r="Q260" s="645"/>
      <c r="R260" s="645"/>
      <c r="S260" s="645"/>
      <c r="T260" s="645"/>
      <c r="U260" s="645"/>
      <c r="V260" s="645"/>
      <c r="W260" s="645"/>
      <c r="X260" s="645"/>
      <c r="Y260" s="645"/>
      <c r="Z260" s="645"/>
      <c r="AA260" s="645"/>
      <c r="AB260" s="645"/>
      <c r="AC260" s="645"/>
      <c r="AD260" s="645"/>
      <c r="AE260" s="645"/>
      <c r="AF260" s="645"/>
      <c r="AG260" s="645"/>
      <c r="AH260" s="646"/>
    </row>
    <row r="261" spans="2:34" ht="15" customHeight="1">
      <c r="B261" s="654"/>
      <c r="C261" s="655"/>
      <c r="D261" s="655"/>
      <c r="E261" s="655"/>
      <c r="F261" s="655"/>
      <c r="G261" s="656"/>
      <c r="H261" s="197" t="s">
        <v>56</v>
      </c>
      <c r="I261" s="649"/>
      <c r="J261" s="649"/>
      <c r="K261" s="649"/>
      <c r="L261" s="102" t="s">
        <v>51</v>
      </c>
      <c r="M261" s="650"/>
      <c r="N261" s="650"/>
      <c r="O261" s="102" t="s">
        <v>50</v>
      </c>
      <c r="P261" s="647"/>
      <c r="Q261" s="647"/>
      <c r="R261" s="647"/>
      <c r="S261" s="647"/>
      <c r="T261" s="647"/>
      <c r="U261" s="647"/>
      <c r="V261" s="647"/>
      <c r="W261" s="647"/>
      <c r="X261" s="647"/>
      <c r="Y261" s="647"/>
      <c r="Z261" s="647"/>
      <c r="AA261" s="647"/>
      <c r="AB261" s="647"/>
      <c r="AC261" s="647"/>
      <c r="AD261" s="647"/>
      <c r="AE261" s="647"/>
      <c r="AF261" s="647"/>
      <c r="AG261" s="647"/>
      <c r="AH261" s="648"/>
    </row>
    <row r="262" spans="2:34" ht="15" customHeight="1">
      <c r="B262" s="654"/>
      <c r="C262" s="655"/>
      <c r="D262" s="655"/>
      <c r="E262" s="655"/>
      <c r="F262" s="655"/>
      <c r="G262" s="656"/>
      <c r="H262" s="642"/>
      <c r="I262" s="643"/>
      <c r="J262" s="643"/>
      <c r="K262" s="643"/>
      <c r="L262" s="92" t="s">
        <v>51</v>
      </c>
      <c r="M262" s="644"/>
      <c r="N262" s="644"/>
      <c r="O262" s="92" t="s">
        <v>50</v>
      </c>
      <c r="P262" s="645"/>
      <c r="Q262" s="645"/>
      <c r="R262" s="645"/>
      <c r="S262" s="645"/>
      <c r="T262" s="645"/>
      <c r="U262" s="645"/>
      <c r="V262" s="645"/>
      <c r="W262" s="645"/>
      <c r="X262" s="645"/>
      <c r="Y262" s="645"/>
      <c r="Z262" s="645"/>
      <c r="AA262" s="645"/>
      <c r="AB262" s="645"/>
      <c r="AC262" s="645"/>
      <c r="AD262" s="645"/>
      <c r="AE262" s="645"/>
      <c r="AF262" s="645"/>
      <c r="AG262" s="645"/>
      <c r="AH262" s="646"/>
    </row>
    <row r="263" spans="2:34" ht="15" customHeight="1">
      <c r="B263" s="654"/>
      <c r="C263" s="655"/>
      <c r="D263" s="655"/>
      <c r="E263" s="655"/>
      <c r="F263" s="655"/>
      <c r="G263" s="656"/>
      <c r="H263" s="197" t="s">
        <v>56</v>
      </c>
      <c r="I263" s="649"/>
      <c r="J263" s="649"/>
      <c r="K263" s="649"/>
      <c r="L263" s="102" t="s">
        <v>51</v>
      </c>
      <c r="M263" s="650"/>
      <c r="N263" s="650"/>
      <c r="O263" s="102" t="s">
        <v>50</v>
      </c>
      <c r="P263" s="647"/>
      <c r="Q263" s="647"/>
      <c r="R263" s="647"/>
      <c r="S263" s="647"/>
      <c r="T263" s="647"/>
      <c r="U263" s="647"/>
      <c r="V263" s="647"/>
      <c r="W263" s="647"/>
      <c r="X263" s="647"/>
      <c r="Y263" s="647"/>
      <c r="Z263" s="647"/>
      <c r="AA263" s="647"/>
      <c r="AB263" s="647"/>
      <c r="AC263" s="647"/>
      <c r="AD263" s="647"/>
      <c r="AE263" s="647"/>
      <c r="AF263" s="647"/>
      <c r="AG263" s="647"/>
      <c r="AH263" s="648"/>
    </row>
    <row r="264" spans="2:34" ht="15" customHeight="1">
      <c r="B264" s="654"/>
      <c r="C264" s="655"/>
      <c r="D264" s="655"/>
      <c r="E264" s="655"/>
      <c r="F264" s="655"/>
      <c r="G264" s="656"/>
      <c r="H264" s="642"/>
      <c r="I264" s="643"/>
      <c r="J264" s="643"/>
      <c r="K264" s="643"/>
      <c r="L264" s="92" t="s">
        <v>51</v>
      </c>
      <c r="M264" s="644"/>
      <c r="N264" s="644"/>
      <c r="O264" s="92" t="s">
        <v>50</v>
      </c>
      <c r="P264" s="645"/>
      <c r="Q264" s="645"/>
      <c r="R264" s="645"/>
      <c r="S264" s="645"/>
      <c r="T264" s="645"/>
      <c r="U264" s="645"/>
      <c r="V264" s="645"/>
      <c r="W264" s="645"/>
      <c r="X264" s="645"/>
      <c r="Y264" s="645"/>
      <c r="Z264" s="645"/>
      <c r="AA264" s="645"/>
      <c r="AB264" s="645"/>
      <c r="AC264" s="645"/>
      <c r="AD264" s="645"/>
      <c r="AE264" s="645"/>
      <c r="AF264" s="645"/>
      <c r="AG264" s="645"/>
      <c r="AH264" s="646"/>
    </row>
    <row r="265" spans="2:34" ht="15" customHeight="1">
      <c r="B265" s="657"/>
      <c r="C265" s="658"/>
      <c r="D265" s="658"/>
      <c r="E265" s="658"/>
      <c r="F265" s="658"/>
      <c r="G265" s="659"/>
      <c r="H265" s="197" t="s">
        <v>56</v>
      </c>
      <c r="I265" s="649"/>
      <c r="J265" s="649"/>
      <c r="K265" s="649"/>
      <c r="L265" s="102" t="s">
        <v>51</v>
      </c>
      <c r="M265" s="650"/>
      <c r="N265" s="650"/>
      <c r="O265" s="102" t="s">
        <v>50</v>
      </c>
      <c r="P265" s="647"/>
      <c r="Q265" s="647"/>
      <c r="R265" s="647"/>
      <c r="S265" s="647"/>
      <c r="T265" s="647"/>
      <c r="U265" s="647"/>
      <c r="V265" s="647"/>
      <c r="W265" s="647"/>
      <c r="X265" s="647"/>
      <c r="Y265" s="647"/>
      <c r="Z265" s="647"/>
      <c r="AA265" s="647"/>
      <c r="AB265" s="647"/>
      <c r="AC265" s="647"/>
      <c r="AD265" s="647"/>
      <c r="AE265" s="647"/>
      <c r="AF265" s="647"/>
      <c r="AG265" s="647"/>
      <c r="AH265" s="648"/>
    </row>
    <row r="266" spans="2:34" ht="15" customHeight="1">
      <c r="B266" s="630" t="s">
        <v>62</v>
      </c>
      <c r="C266" s="631"/>
      <c r="D266" s="631"/>
      <c r="E266" s="631"/>
      <c r="F266" s="631"/>
      <c r="G266" s="631"/>
      <c r="H266" s="198" t="s">
        <v>61</v>
      </c>
      <c r="I266" s="92"/>
      <c r="J266" s="92"/>
      <c r="K266" s="92"/>
      <c r="L266" s="92"/>
      <c r="M266" s="92"/>
      <c r="N266" s="92"/>
      <c r="O266" s="92"/>
      <c r="P266" s="92"/>
      <c r="Q266" s="92"/>
      <c r="R266" s="92"/>
      <c r="S266" s="92"/>
      <c r="T266" s="92"/>
      <c r="U266" s="92"/>
      <c r="V266" s="92"/>
      <c r="W266" s="92"/>
      <c r="X266" s="92"/>
      <c r="Y266" s="92"/>
      <c r="Z266" s="92"/>
      <c r="AA266" s="92"/>
      <c r="AB266" s="92"/>
      <c r="AC266" s="92"/>
      <c r="AD266" s="92"/>
      <c r="AE266" s="92"/>
      <c r="AF266" s="92"/>
      <c r="AG266" s="92"/>
      <c r="AH266" s="183"/>
    </row>
    <row r="267" spans="2:34" ht="15" customHeight="1">
      <c r="B267" s="632"/>
      <c r="C267" s="633"/>
      <c r="D267" s="633"/>
      <c r="E267" s="633"/>
      <c r="F267" s="633"/>
      <c r="G267" s="633"/>
      <c r="H267" s="636"/>
      <c r="I267" s="637"/>
      <c r="J267" s="637"/>
      <c r="K267" s="637"/>
      <c r="L267" s="637"/>
      <c r="M267" s="637"/>
      <c r="N267" s="637"/>
      <c r="O267" s="637"/>
      <c r="P267" s="637"/>
      <c r="Q267" s="637"/>
      <c r="R267" s="637"/>
      <c r="S267" s="637"/>
      <c r="T267" s="637"/>
      <c r="U267" s="637"/>
      <c r="V267" s="637"/>
      <c r="W267" s="637"/>
      <c r="X267" s="637"/>
      <c r="Y267" s="637"/>
      <c r="Z267" s="637"/>
      <c r="AA267" s="637"/>
      <c r="AB267" s="637"/>
      <c r="AC267" s="637"/>
      <c r="AD267" s="637"/>
      <c r="AE267" s="637"/>
      <c r="AF267" s="637"/>
      <c r="AG267" s="637"/>
      <c r="AH267" s="638"/>
    </row>
    <row r="268" spans="2:34" ht="15" customHeight="1">
      <c r="B268" s="634"/>
      <c r="C268" s="635"/>
      <c r="D268" s="635"/>
      <c r="E268" s="635"/>
      <c r="F268" s="635"/>
      <c r="G268" s="635"/>
      <c r="H268" s="639"/>
      <c r="I268" s="640"/>
      <c r="J268" s="640"/>
      <c r="K268" s="640"/>
      <c r="L268" s="640"/>
      <c r="M268" s="640"/>
      <c r="N268" s="640"/>
      <c r="O268" s="640"/>
      <c r="P268" s="640"/>
      <c r="Q268" s="640"/>
      <c r="R268" s="640"/>
      <c r="S268" s="640"/>
      <c r="T268" s="640"/>
      <c r="U268" s="640"/>
      <c r="V268" s="640"/>
      <c r="W268" s="640"/>
      <c r="X268" s="640"/>
      <c r="Y268" s="640"/>
      <c r="Z268" s="640"/>
      <c r="AA268" s="640"/>
      <c r="AB268" s="640"/>
      <c r="AC268" s="640"/>
      <c r="AD268" s="640"/>
      <c r="AE268" s="640"/>
      <c r="AF268" s="640"/>
      <c r="AG268" s="640"/>
      <c r="AH268" s="641"/>
    </row>
    <row r="269" spans="2:34" ht="15" customHeight="1">
      <c r="B269" s="199" t="s">
        <v>63</v>
      </c>
      <c r="C269" s="195"/>
      <c r="D269" s="195"/>
      <c r="E269" s="195"/>
      <c r="F269" s="195"/>
      <c r="G269" s="195"/>
      <c r="H269" s="200"/>
      <c r="I269" s="200"/>
      <c r="J269" s="200"/>
      <c r="K269" s="200"/>
      <c r="L269" s="200"/>
      <c r="M269" s="200"/>
      <c r="N269" s="200"/>
      <c r="O269" s="200"/>
      <c r="P269" s="200"/>
      <c r="Q269" s="200"/>
      <c r="R269" s="200"/>
      <c r="S269" s="200"/>
      <c r="T269" s="200"/>
      <c r="U269" s="200"/>
      <c r="V269" s="200"/>
      <c r="W269" s="200"/>
      <c r="X269" s="200"/>
      <c r="Y269" s="200"/>
      <c r="Z269" s="200"/>
      <c r="AA269" s="200"/>
      <c r="AB269" s="200"/>
      <c r="AC269" s="200"/>
      <c r="AD269" s="200"/>
      <c r="AE269" s="200"/>
      <c r="AF269" s="200"/>
      <c r="AG269" s="200"/>
      <c r="AH269" s="200"/>
    </row>
    <row r="270" spans="2:34" ht="15" customHeight="1">
      <c r="B270" s="195"/>
      <c r="C270" s="195"/>
      <c r="D270" s="195"/>
      <c r="E270" s="195"/>
      <c r="F270" s="195"/>
      <c r="G270" s="195"/>
      <c r="H270" s="200"/>
      <c r="I270" s="200"/>
      <c r="J270" s="200"/>
      <c r="K270" s="200"/>
      <c r="L270" s="200"/>
      <c r="M270" s="200"/>
      <c r="N270" s="200"/>
      <c r="O270" s="200"/>
      <c r="P270" s="200"/>
      <c r="Q270" s="200"/>
      <c r="R270" s="200"/>
      <c r="S270" s="200"/>
      <c r="T270" s="200"/>
      <c r="U270" s="200"/>
      <c r="V270" s="200"/>
      <c r="W270" s="200"/>
      <c r="X270" s="200"/>
      <c r="Y270" s="200"/>
      <c r="Z270" s="200"/>
      <c r="AA270" s="200"/>
      <c r="AB270" s="200"/>
      <c r="AC270" s="200"/>
      <c r="AD270" s="200"/>
      <c r="AE270" s="200"/>
      <c r="AF270" s="200"/>
      <c r="AG270" s="200"/>
      <c r="AH270" s="200"/>
    </row>
    <row r="271" spans="2:34" ht="15" customHeight="1">
      <c r="B271" s="188" t="s">
        <v>48</v>
      </c>
      <c r="K271" s="189"/>
      <c r="L271" s="189"/>
      <c r="M271" s="698" t="s">
        <v>73</v>
      </c>
      <c r="N271" s="698"/>
      <c r="O271" s="698"/>
      <c r="P271" s="698"/>
      <c r="Q271" s="698"/>
      <c r="R271" s="698"/>
      <c r="S271" s="698"/>
      <c r="T271" s="698"/>
      <c r="U271" s="698"/>
      <c r="V271" s="698"/>
      <c r="W271" s="698"/>
      <c r="AA271" s="190"/>
      <c r="AB271" s="190"/>
      <c r="AC271" s="190"/>
      <c r="AD271" s="190"/>
      <c r="AE271" s="190"/>
      <c r="AF271" s="190"/>
      <c r="AG271" s="190"/>
      <c r="AH271" s="190"/>
    </row>
    <row r="272" spans="2:34" ht="15" customHeight="1">
      <c r="K272" s="191"/>
      <c r="L272" s="191"/>
      <c r="M272" s="699"/>
      <c r="N272" s="699"/>
      <c r="O272" s="699"/>
      <c r="P272" s="699"/>
      <c r="Q272" s="699"/>
      <c r="R272" s="699"/>
      <c r="S272" s="699"/>
      <c r="T272" s="699"/>
      <c r="U272" s="699"/>
      <c r="V272" s="699"/>
      <c r="W272" s="699"/>
      <c r="AA272" s="700" t="s">
        <v>49</v>
      </c>
      <c r="AB272" s="700"/>
      <c r="AC272" s="701">
        <f>AC218</f>
        <v>0</v>
      </c>
      <c r="AD272" s="701"/>
      <c r="AE272" s="192" t="s">
        <v>51</v>
      </c>
      <c r="AF272" s="701">
        <f>AF218</f>
        <v>0</v>
      </c>
      <c r="AG272" s="701"/>
      <c r="AH272" s="192" t="s">
        <v>50</v>
      </c>
    </row>
    <row r="273" spans="2:34" ht="15" customHeight="1">
      <c r="B273" s="662" t="s" ph="1">
        <v>58</v>
      </c>
      <c r="C273" s="663" ph="1"/>
      <c r="D273" s="663" ph="1"/>
      <c r="E273" s="663" ph="1"/>
      <c r="F273" s="663" ph="1"/>
      <c r="G273" s="664" ph="1"/>
      <c r="H273" s="685">
        <f>資料1!C11</f>
        <v>0</v>
      </c>
      <c r="I273" s="672"/>
      <c r="J273" s="672"/>
      <c r="K273" s="672"/>
      <c r="L273" s="672"/>
      <c r="M273" s="672"/>
      <c r="N273" s="672"/>
      <c r="O273" s="672"/>
      <c r="P273" s="672"/>
      <c r="Q273" s="672"/>
      <c r="R273" s="672"/>
      <c r="S273" s="672"/>
      <c r="T273" s="672"/>
      <c r="U273" s="672"/>
      <c r="V273" s="672"/>
      <c r="W273" s="672"/>
      <c r="X273" s="672"/>
      <c r="Y273" s="672"/>
      <c r="Z273" s="672"/>
      <c r="AA273" s="672"/>
      <c r="AB273" s="672"/>
      <c r="AC273" s="672"/>
      <c r="AD273" s="672"/>
      <c r="AE273" s="672"/>
      <c r="AF273" s="672"/>
      <c r="AG273" s="672"/>
      <c r="AH273" s="686"/>
    </row>
    <row r="274" spans="2:34" ht="15" customHeight="1">
      <c r="B274" s="679" ph="1"/>
      <c r="C274" s="680" ph="1"/>
      <c r="D274" s="680" ph="1"/>
      <c r="E274" s="680" ph="1"/>
      <c r="F274" s="680" ph="1"/>
      <c r="G274" s="681" ph="1"/>
      <c r="H274" s="687">
        <f>資料1!B11</f>
        <v>0</v>
      </c>
      <c r="I274" s="688"/>
      <c r="J274" s="688"/>
      <c r="K274" s="688"/>
      <c r="L274" s="688"/>
      <c r="M274" s="688"/>
      <c r="N274" s="688"/>
      <c r="O274" s="688"/>
      <c r="P274" s="688"/>
      <c r="Q274" s="688"/>
      <c r="R274" s="688"/>
      <c r="S274" s="688"/>
      <c r="T274" s="688"/>
      <c r="U274" s="688"/>
      <c r="V274" s="688"/>
      <c r="W274" s="688"/>
      <c r="X274" s="688"/>
      <c r="Y274" s="688"/>
      <c r="Z274" s="688"/>
      <c r="AA274" s="688"/>
      <c r="AB274" s="688"/>
      <c r="AC274" s="688"/>
      <c r="AD274" s="688"/>
      <c r="AE274" s="688"/>
      <c r="AF274" s="688"/>
      <c r="AG274" s="688"/>
      <c r="AH274" s="689"/>
    </row>
    <row r="275" spans="2:34" ht="15" customHeight="1">
      <c r="B275" s="665" ph="1"/>
      <c r="C275" s="666" ph="1"/>
      <c r="D275" s="666" ph="1"/>
      <c r="E275" s="666" ph="1"/>
      <c r="F275" s="666" ph="1"/>
      <c r="G275" s="667" ph="1"/>
      <c r="H275" s="690"/>
      <c r="I275" s="691"/>
      <c r="J275" s="691"/>
      <c r="K275" s="691"/>
      <c r="L275" s="691"/>
      <c r="M275" s="691"/>
      <c r="N275" s="691"/>
      <c r="O275" s="691"/>
      <c r="P275" s="691"/>
      <c r="Q275" s="691"/>
      <c r="R275" s="691"/>
      <c r="S275" s="691"/>
      <c r="T275" s="691"/>
      <c r="U275" s="691"/>
      <c r="V275" s="691"/>
      <c r="W275" s="691"/>
      <c r="X275" s="691"/>
      <c r="Y275" s="691"/>
      <c r="Z275" s="691"/>
      <c r="AA275" s="691"/>
      <c r="AB275" s="691"/>
      <c r="AC275" s="691"/>
      <c r="AD275" s="691"/>
      <c r="AE275" s="691"/>
      <c r="AF275" s="691"/>
      <c r="AG275" s="691"/>
      <c r="AH275" s="692"/>
    </row>
    <row r="276" spans="2:34" ht="15" customHeight="1">
      <c r="B276" s="679" t="s">
        <v>52</v>
      </c>
      <c r="C276" s="680"/>
      <c r="D276" s="680"/>
      <c r="E276" s="680"/>
      <c r="F276" s="680"/>
      <c r="G276" s="681"/>
      <c r="H276" s="693">
        <f>資料1!L11</f>
        <v>0</v>
      </c>
      <c r="I276" s="693" ph="1"/>
      <c r="J276" s="693" ph="1"/>
      <c r="K276" s="693" ph="1"/>
      <c r="L276" s="693" ph="1"/>
      <c r="M276" s="693" ph="1"/>
      <c r="N276" s="693" ph="1"/>
      <c r="O276" s="693" ph="1"/>
      <c r="P276" s="693" ph="1"/>
      <c r="Q276" s="693" ph="1"/>
      <c r="R276" s="693" ph="1"/>
      <c r="S276" s="693" ph="1"/>
      <c r="T276" s="693" ph="1"/>
      <c r="U276" s="693" ph="1"/>
      <c r="V276" s="693" ph="1"/>
      <c r="W276" s="693" ph="1"/>
      <c r="X276" s="693" ph="1"/>
      <c r="Y276" s="693" ph="1"/>
      <c r="Z276" s="693" ph="1"/>
      <c r="AA276" s="693" ph="1"/>
      <c r="AB276" s="693" ph="1"/>
      <c r="AC276" s="693" ph="1"/>
      <c r="AD276" s="693" ph="1"/>
      <c r="AE276" s="693" ph="1"/>
      <c r="AF276" s="693" ph="1"/>
      <c r="AG276" s="693" ph="1"/>
      <c r="AH276" s="694" ph="1"/>
    </row>
    <row r="277" spans="2:34" ht="15" customHeight="1">
      <c r="B277" s="665"/>
      <c r="C277" s="666"/>
      <c r="D277" s="666"/>
      <c r="E277" s="666"/>
      <c r="F277" s="666"/>
      <c r="G277" s="667"/>
      <c r="H277" s="673" ph="1"/>
      <c r="I277" s="673" ph="1"/>
      <c r="J277" s="673" ph="1"/>
      <c r="K277" s="673" ph="1"/>
      <c r="L277" s="673" ph="1"/>
      <c r="M277" s="673" ph="1"/>
      <c r="N277" s="673" ph="1"/>
      <c r="O277" s="673" ph="1"/>
      <c r="P277" s="673" ph="1"/>
      <c r="Q277" s="673" ph="1"/>
      <c r="R277" s="673" ph="1"/>
      <c r="S277" s="673" ph="1"/>
      <c r="T277" s="673" ph="1"/>
      <c r="U277" s="673" ph="1"/>
      <c r="V277" s="673" ph="1"/>
      <c r="W277" s="673" ph="1"/>
      <c r="X277" s="673" ph="1"/>
      <c r="Y277" s="673" ph="1"/>
      <c r="Z277" s="673" ph="1"/>
      <c r="AA277" s="673" ph="1"/>
      <c r="AB277" s="673" ph="1"/>
      <c r="AC277" s="673" ph="1"/>
      <c r="AD277" s="673" ph="1"/>
      <c r="AE277" s="673" ph="1"/>
      <c r="AF277" s="673" ph="1"/>
      <c r="AG277" s="673" ph="1"/>
      <c r="AH277" s="695" ph="1"/>
    </row>
    <row r="278" spans="2:34" ht="15" customHeight="1">
      <c r="B278" s="662" t="s">
        <v>53</v>
      </c>
      <c r="C278" s="663"/>
      <c r="D278" s="663"/>
      <c r="E278" s="663"/>
      <c r="F278" s="663"/>
      <c r="G278" s="664"/>
      <c r="H278" s="696">
        <f>資料1!D11</f>
        <v>0</v>
      </c>
      <c r="I278" s="675"/>
      <c r="J278" s="675">
        <f>資料1!F11</f>
        <v>0</v>
      </c>
      <c r="K278" s="675"/>
      <c r="L278" s="675"/>
      <c r="M278" s="675" t="s">
        <v>51</v>
      </c>
      <c r="N278" s="675"/>
      <c r="O278" s="675">
        <f>資料1!H11</f>
        <v>0</v>
      </c>
      <c r="P278" s="675"/>
      <c r="Q278" s="675"/>
      <c r="R278" s="675" t="s">
        <v>50</v>
      </c>
      <c r="S278" s="675"/>
      <c r="T278" s="675">
        <f>資料1!J11</f>
        <v>0</v>
      </c>
      <c r="U278" s="675"/>
      <c r="V278" s="675"/>
      <c r="W278" s="677" t="s">
        <v>60</v>
      </c>
      <c r="X278" s="677"/>
      <c r="Y278" s="91"/>
      <c r="Z278" s="91"/>
      <c r="AA278" s="91"/>
      <c r="AB278" s="91"/>
      <c r="AC278" s="91"/>
      <c r="AD278" s="91"/>
      <c r="AE278" s="91"/>
      <c r="AF278" s="91"/>
      <c r="AG278" s="91"/>
      <c r="AH278" s="201"/>
    </row>
    <row r="279" spans="2:34" ht="15" customHeight="1">
      <c r="B279" s="679"/>
      <c r="C279" s="680"/>
      <c r="D279" s="680"/>
      <c r="E279" s="680"/>
      <c r="F279" s="680"/>
      <c r="G279" s="681"/>
      <c r="H279" s="697"/>
      <c r="I279" s="676"/>
      <c r="J279" s="676"/>
      <c r="K279" s="676"/>
      <c r="L279" s="676"/>
      <c r="M279" s="676"/>
      <c r="N279" s="676"/>
      <c r="O279" s="676"/>
      <c r="P279" s="676"/>
      <c r="Q279" s="676"/>
      <c r="R279" s="676"/>
      <c r="S279" s="676"/>
      <c r="T279" s="676"/>
      <c r="U279" s="676"/>
      <c r="V279" s="676"/>
      <c r="W279" s="678"/>
      <c r="X279" s="678"/>
      <c r="Y279" s="95"/>
      <c r="Z279" s="95"/>
      <c r="AA279" s="95"/>
      <c r="AB279" s="95"/>
      <c r="AC279" s="95"/>
      <c r="AD279" s="95"/>
      <c r="AE279" s="95"/>
      <c r="AF279" s="95"/>
      <c r="AG279" s="95"/>
      <c r="AH279" s="202"/>
    </row>
    <row r="280" spans="2:34" ht="15" customHeight="1">
      <c r="B280" s="662" t="s">
        <v>54</v>
      </c>
      <c r="C280" s="663"/>
      <c r="D280" s="663"/>
      <c r="E280" s="663"/>
      <c r="F280" s="663"/>
      <c r="G280" s="664"/>
      <c r="H280" s="644" t="s">
        <v>64</v>
      </c>
      <c r="I280" s="644"/>
      <c r="J280" s="644"/>
      <c r="K280" s="644"/>
      <c r="L280" s="644"/>
      <c r="M280" s="644"/>
      <c r="N280" s="644"/>
      <c r="O280" s="669" t="s">
        <v>66</v>
      </c>
      <c r="P280" s="645"/>
      <c r="Q280" s="645"/>
      <c r="R280" s="645"/>
      <c r="S280" s="645"/>
      <c r="T280" s="645"/>
      <c r="U280" s="645"/>
      <c r="V280" s="645"/>
      <c r="W280" s="645"/>
      <c r="X280" s="645"/>
      <c r="Y280" s="645"/>
      <c r="Z280" s="645"/>
      <c r="AA280" s="645"/>
      <c r="AB280" s="645"/>
      <c r="AC280" s="645"/>
      <c r="AD280" s="645"/>
      <c r="AE280" s="645"/>
      <c r="AF280" s="645"/>
      <c r="AG280" s="645"/>
      <c r="AH280" s="660" t="s">
        <v>67</v>
      </c>
    </row>
    <row r="281" spans="2:34" ht="15" customHeight="1">
      <c r="B281" s="679"/>
      <c r="C281" s="680"/>
      <c r="D281" s="680"/>
      <c r="E281" s="680"/>
      <c r="F281" s="680"/>
      <c r="G281" s="681"/>
      <c r="H281" s="682"/>
      <c r="I281" s="682"/>
      <c r="J281" s="682"/>
      <c r="K281" s="682"/>
      <c r="L281" s="682"/>
      <c r="M281" s="682"/>
      <c r="N281" s="682"/>
      <c r="O281" s="683"/>
      <c r="P281" s="684"/>
      <c r="Q281" s="684"/>
      <c r="R281" s="684"/>
      <c r="S281" s="684"/>
      <c r="T281" s="684"/>
      <c r="U281" s="684"/>
      <c r="V281" s="684"/>
      <c r="W281" s="684"/>
      <c r="X281" s="684"/>
      <c r="Y281" s="684"/>
      <c r="Z281" s="684"/>
      <c r="AA281" s="684"/>
      <c r="AB281" s="684"/>
      <c r="AC281" s="684"/>
      <c r="AD281" s="684"/>
      <c r="AE281" s="684"/>
      <c r="AF281" s="684"/>
      <c r="AG281" s="684"/>
      <c r="AH281" s="661"/>
    </row>
    <row r="282" spans="2:34" ht="15" customHeight="1">
      <c r="B282" s="662" t="s">
        <v>55</v>
      </c>
      <c r="C282" s="663"/>
      <c r="D282" s="663"/>
      <c r="E282" s="663"/>
      <c r="F282" s="663"/>
      <c r="G282" s="664"/>
      <c r="H282" s="668" t="s">
        <v>70</v>
      </c>
      <c r="I282" s="669"/>
      <c r="J282" s="669"/>
      <c r="K282" s="672">
        <f>資料1!A11</f>
        <v>0</v>
      </c>
      <c r="L282" s="672"/>
      <c r="M282" s="672"/>
      <c r="N282" s="672"/>
      <c r="O282" s="672"/>
      <c r="P282" s="672"/>
      <c r="Q282" s="672"/>
      <c r="R282" s="672"/>
      <c r="S282" s="672"/>
      <c r="T282" s="672"/>
      <c r="U282" s="669" t="s">
        <v>65</v>
      </c>
      <c r="V282" s="669"/>
      <c r="W282" s="669"/>
      <c r="X282" s="669" t="s">
        <v>71</v>
      </c>
      <c r="Y282" s="644"/>
      <c r="Z282" s="644"/>
      <c r="AA282" s="644"/>
      <c r="AB282" s="644"/>
      <c r="AC282" s="644"/>
      <c r="AD282" s="644"/>
      <c r="AE282" s="644"/>
      <c r="AF282" s="644"/>
      <c r="AG282" s="644"/>
      <c r="AH282" s="660" t="s">
        <v>67</v>
      </c>
    </row>
    <row r="283" spans="2:34" ht="15" customHeight="1">
      <c r="B283" s="665"/>
      <c r="C283" s="666"/>
      <c r="D283" s="666"/>
      <c r="E283" s="666"/>
      <c r="F283" s="666"/>
      <c r="G283" s="667"/>
      <c r="H283" s="670"/>
      <c r="I283" s="671"/>
      <c r="J283" s="671"/>
      <c r="K283" s="673"/>
      <c r="L283" s="673"/>
      <c r="M283" s="673"/>
      <c r="N283" s="673"/>
      <c r="O283" s="673"/>
      <c r="P283" s="673"/>
      <c r="Q283" s="673"/>
      <c r="R283" s="673"/>
      <c r="S283" s="673"/>
      <c r="T283" s="673"/>
      <c r="U283" s="671"/>
      <c r="V283" s="671"/>
      <c r="W283" s="671"/>
      <c r="X283" s="671"/>
      <c r="Y283" s="650"/>
      <c r="Z283" s="650"/>
      <c r="AA283" s="650"/>
      <c r="AB283" s="650"/>
      <c r="AC283" s="650"/>
      <c r="AD283" s="650"/>
      <c r="AE283" s="650"/>
      <c r="AF283" s="650"/>
      <c r="AG283" s="650"/>
      <c r="AH283" s="674"/>
    </row>
    <row r="284" spans="2:34" ht="15" customHeight="1">
      <c r="B284" s="651" t="s">
        <v>219</v>
      </c>
      <c r="C284" s="652"/>
      <c r="D284" s="652"/>
      <c r="E284" s="652"/>
      <c r="F284" s="652"/>
      <c r="G284" s="653"/>
      <c r="H284" s="642"/>
      <c r="I284" s="643"/>
      <c r="J284" s="643"/>
      <c r="K284" s="643"/>
      <c r="L284" s="92" t="s">
        <v>51</v>
      </c>
      <c r="M284" s="644"/>
      <c r="N284" s="644"/>
      <c r="O284" s="92" t="s">
        <v>50</v>
      </c>
      <c r="P284" s="645"/>
      <c r="Q284" s="645"/>
      <c r="R284" s="645"/>
      <c r="S284" s="645"/>
      <c r="T284" s="645"/>
      <c r="U284" s="645"/>
      <c r="V284" s="645"/>
      <c r="W284" s="645"/>
      <c r="X284" s="645"/>
      <c r="Y284" s="645"/>
      <c r="Z284" s="645"/>
      <c r="AA284" s="645"/>
      <c r="AB284" s="645"/>
      <c r="AC284" s="645"/>
      <c r="AD284" s="645"/>
      <c r="AE284" s="645"/>
      <c r="AF284" s="645"/>
      <c r="AG284" s="645"/>
      <c r="AH284" s="646"/>
    </row>
    <row r="285" spans="2:34" ht="15" customHeight="1">
      <c r="B285" s="654"/>
      <c r="C285" s="655"/>
      <c r="D285" s="655"/>
      <c r="E285" s="655"/>
      <c r="F285" s="655"/>
      <c r="G285" s="656"/>
      <c r="H285" s="197" t="s">
        <v>56</v>
      </c>
      <c r="I285" s="649"/>
      <c r="J285" s="649"/>
      <c r="K285" s="649"/>
      <c r="L285" s="102" t="s">
        <v>51</v>
      </c>
      <c r="M285" s="650"/>
      <c r="N285" s="650"/>
      <c r="O285" s="102" t="s">
        <v>50</v>
      </c>
      <c r="P285" s="647"/>
      <c r="Q285" s="647"/>
      <c r="R285" s="647"/>
      <c r="S285" s="647"/>
      <c r="T285" s="647"/>
      <c r="U285" s="647"/>
      <c r="V285" s="647"/>
      <c r="W285" s="647"/>
      <c r="X285" s="647"/>
      <c r="Y285" s="647"/>
      <c r="Z285" s="647"/>
      <c r="AA285" s="647"/>
      <c r="AB285" s="647"/>
      <c r="AC285" s="647"/>
      <c r="AD285" s="647"/>
      <c r="AE285" s="647"/>
      <c r="AF285" s="647"/>
      <c r="AG285" s="647"/>
      <c r="AH285" s="648"/>
    </row>
    <row r="286" spans="2:34" ht="15" customHeight="1">
      <c r="B286" s="654"/>
      <c r="C286" s="655"/>
      <c r="D286" s="655"/>
      <c r="E286" s="655"/>
      <c r="F286" s="655"/>
      <c r="G286" s="656"/>
      <c r="H286" s="642"/>
      <c r="I286" s="643"/>
      <c r="J286" s="643"/>
      <c r="K286" s="643"/>
      <c r="L286" s="92" t="s">
        <v>51</v>
      </c>
      <c r="M286" s="644"/>
      <c r="N286" s="644"/>
      <c r="O286" s="92" t="s">
        <v>50</v>
      </c>
      <c r="P286" s="645"/>
      <c r="Q286" s="645"/>
      <c r="R286" s="645"/>
      <c r="S286" s="645"/>
      <c r="T286" s="645"/>
      <c r="U286" s="645"/>
      <c r="V286" s="645"/>
      <c r="W286" s="645"/>
      <c r="X286" s="645"/>
      <c r="Y286" s="645"/>
      <c r="Z286" s="645"/>
      <c r="AA286" s="645"/>
      <c r="AB286" s="645"/>
      <c r="AC286" s="645"/>
      <c r="AD286" s="645"/>
      <c r="AE286" s="645"/>
      <c r="AF286" s="645"/>
      <c r="AG286" s="645"/>
      <c r="AH286" s="646"/>
    </row>
    <row r="287" spans="2:34" ht="15" customHeight="1">
      <c r="B287" s="654"/>
      <c r="C287" s="655"/>
      <c r="D287" s="655"/>
      <c r="E287" s="655"/>
      <c r="F287" s="655"/>
      <c r="G287" s="656"/>
      <c r="H287" s="197" t="s">
        <v>56</v>
      </c>
      <c r="I287" s="649"/>
      <c r="J287" s="649"/>
      <c r="K287" s="649"/>
      <c r="L287" s="102" t="s">
        <v>51</v>
      </c>
      <c r="M287" s="650"/>
      <c r="N287" s="650"/>
      <c r="O287" s="102" t="s">
        <v>50</v>
      </c>
      <c r="P287" s="647"/>
      <c r="Q287" s="647"/>
      <c r="R287" s="647"/>
      <c r="S287" s="647"/>
      <c r="T287" s="647"/>
      <c r="U287" s="647"/>
      <c r="V287" s="647"/>
      <c r="W287" s="647"/>
      <c r="X287" s="647"/>
      <c r="Y287" s="647"/>
      <c r="Z287" s="647"/>
      <c r="AA287" s="647"/>
      <c r="AB287" s="647"/>
      <c r="AC287" s="647"/>
      <c r="AD287" s="647"/>
      <c r="AE287" s="647"/>
      <c r="AF287" s="647"/>
      <c r="AG287" s="647"/>
      <c r="AH287" s="648"/>
    </row>
    <row r="288" spans="2:34" ht="15" customHeight="1">
      <c r="B288" s="654"/>
      <c r="C288" s="655"/>
      <c r="D288" s="655"/>
      <c r="E288" s="655"/>
      <c r="F288" s="655"/>
      <c r="G288" s="656"/>
      <c r="H288" s="642"/>
      <c r="I288" s="643"/>
      <c r="J288" s="643"/>
      <c r="K288" s="643"/>
      <c r="L288" s="92" t="s">
        <v>51</v>
      </c>
      <c r="M288" s="644"/>
      <c r="N288" s="644"/>
      <c r="O288" s="92" t="s">
        <v>50</v>
      </c>
      <c r="P288" s="645"/>
      <c r="Q288" s="645"/>
      <c r="R288" s="645"/>
      <c r="S288" s="645"/>
      <c r="T288" s="645"/>
      <c r="U288" s="645"/>
      <c r="V288" s="645"/>
      <c r="W288" s="645"/>
      <c r="X288" s="645"/>
      <c r="Y288" s="645"/>
      <c r="Z288" s="645"/>
      <c r="AA288" s="645"/>
      <c r="AB288" s="645"/>
      <c r="AC288" s="645"/>
      <c r="AD288" s="645"/>
      <c r="AE288" s="645"/>
      <c r="AF288" s="645"/>
      <c r="AG288" s="645"/>
      <c r="AH288" s="646"/>
    </row>
    <row r="289" spans="2:34" ht="15" customHeight="1">
      <c r="B289" s="654"/>
      <c r="C289" s="655"/>
      <c r="D289" s="655"/>
      <c r="E289" s="655"/>
      <c r="F289" s="655"/>
      <c r="G289" s="656"/>
      <c r="H289" s="197" t="s">
        <v>56</v>
      </c>
      <c r="I289" s="649"/>
      <c r="J289" s="649"/>
      <c r="K289" s="649"/>
      <c r="L289" s="102" t="s">
        <v>51</v>
      </c>
      <c r="M289" s="650"/>
      <c r="N289" s="650"/>
      <c r="O289" s="102" t="s">
        <v>50</v>
      </c>
      <c r="P289" s="647"/>
      <c r="Q289" s="647"/>
      <c r="R289" s="647"/>
      <c r="S289" s="647"/>
      <c r="T289" s="647"/>
      <c r="U289" s="647"/>
      <c r="V289" s="647"/>
      <c r="W289" s="647"/>
      <c r="X289" s="647"/>
      <c r="Y289" s="647"/>
      <c r="Z289" s="647"/>
      <c r="AA289" s="647"/>
      <c r="AB289" s="647"/>
      <c r="AC289" s="647"/>
      <c r="AD289" s="647"/>
      <c r="AE289" s="647"/>
      <c r="AF289" s="647"/>
      <c r="AG289" s="647"/>
      <c r="AH289" s="648"/>
    </row>
    <row r="290" spans="2:34" ht="15" customHeight="1">
      <c r="B290" s="654"/>
      <c r="C290" s="655"/>
      <c r="D290" s="655"/>
      <c r="E290" s="655"/>
      <c r="F290" s="655"/>
      <c r="G290" s="656"/>
      <c r="H290" s="642"/>
      <c r="I290" s="643"/>
      <c r="J290" s="643"/>
      <c r="K290" s="643"/>
      <c r="L290" s="92" t="s">
        <v>51</v>
      </c>
      <c r="M290" s="644"/>
      <c r="N290" s="644"/>
      <c r="O290" s="92" t="s">
        <v>50</v>
      </c>
      <c r="P290" s="645"/>
      <c r="Q290" s="645"/>
      <c r="R290" s="645"/>
      <c r="S290" s="645"/>
      <c r="T290" s="645"/>
      <c r="U290" s="645"/>
      <c r="V290" s="645"/>
      <c r="W290" s="645"/>
      <c r="X290" s="645"/>
      <c r="Y290" s="645"/>
      <c r="Z290" s="645"/>
      <c r="AA290" s="645"/>
      <c r="AB290" s="645"/>
      <c r="AC290" s="645"/>
      <c r="AD290" s="645"/>
      <c r="AE290" s="645"/>
      <c r="AF290" s="645"/>
      <c r="AG290" s="645"/>
      <c r="AH290" s="646"/>
    </row>
    <row r="291" spans="2:34" ht="15" customHeight="1">
      <c r="B291" s="654"/>
      <c r="C291" s="655"/>
      <c r="D291" s="655"/>
      <c r="E291" s="655"/>
      <c r="F291" s="655"/>
      <c r="G291" s="656"/>
      <c r="H291" s="197" t="s">
        <v>56</v>
      </c>
      <c r="I291" s="649"/>
      <c r="J291" s="649"/>
      <c r="K291" s="649"/>
      <c r="L291" s="102" t="s">
        <v>51</v>
      </c>
      <c r="M291" s="650"/>
      <c r="N291" s="650"/>
      <c r="O291" s="102" t="s">
        <v>50</v>
      </c>
      <c r="P291" s="647"/>
      <c r="Q291" s="647"/>
      <c r="R291" s="647"/>
      <c r="S291" s="647"/>
      <c r="T291" s="647"/>
      <c r="U291" s="647"/>
      <c r="V291" s="647"/>
      <c r="W291" s="647"/>
      <c r="X291" s="647"/>
      <c r="Y291" s="647"/>
      <c r="Z291" s="647"/>
      <c r="AA291" s="647"/>
      <c r="AB291" s="647"/>
      <c r="AC291" s="647"/>
      <c r="AD291" s="647"/>
      <c r="AE291" s="647"/>
      <c r="AF291" s="647"/>
      <c r="AG291" s="647"/>
      <c r="AH291" s="648"/>
    </row>
    <row r="292" spans="2:34" ht="15" customHeight="1">
      <c r="B292" s="654"/>
      <c r="C292" s="655"/>
      <c r="D292" s="655"/>
      <c r="E292" s="655"/>
      <c r="F292" s="655"/>
      <c r="G292" s="656"/>
      <c r="H292" s="642"/>
      <c r="I292" s="643"/>
      <c r="J292" s="643"/>
      <c r="K292" s="643"/>
      <c r="L292" s="92" t="s">
        <v>51</v>
      </c>
      <c r="M292" s="644"/>
      <c r="N292" s="644"/>
      <c r="O292" s="92" t="s">
        <v>50</v>
      </c>
      <c r="P292" s="645"/>
      <c r="Q292" s="645"/>
      <c r="R292" s="645"/>
      <c r="S292" s="645"/>
      <c r="T292" s="645"/>
      <c r="U292" s="645"/>
      <c r="V292" s="645"/>
      <c r="W292" s="645"/>
      <c r="X292" s="645"/>
      <c r="Y292" s="645"/>
      <c r="Z292" s="645"/>
      <c r="AA292" s="645"/>
      <c r="AB292" s="645"/>
      <c r="AC292" s="645"/>
      <c r="AD292" s="645"/>
      <c r="AE292" s="645"/>
      <c r="AF292" s="645"/>
      <c r="AG292" s="645"/>
      <c r="AH292" s="646"/>
    </row>
    <row r="293" spans="2:34" ht="15" customHeight="1">
      <c r="B293" s="654"/>
      <c r="C293" s="655"/>
      <c r="D293" s="655"/>
      <c r="E293" s="655"/>
      <c r="F293" s="655"/>
      <c r="G293" s="656"/>
      <c r="H293" s="197" t="s">
        <v>56</v>
      </c>
      <c r="I293" s="649"/>
      <c r="J293" s="649"/>
      <c r="K293" s="649"/>
      <c r="L293" s="102" t="s">
        <v>51</v>
      </c>
      <c r="M293" s="650"/>
      <c r="N293" s="650"/>
      <c r="O293" s="102" t="s">
        <v>50</v>
      </c>
      <c r="P293" s="647"/>
      <c r="Q293" s="647"/>
      <c r="R293" s="647"/>
      <c r="S293" s="647"/>
      <c r="T293" s="647"/>
      <c r="U293" s="647"/>
      <c r="V293" s="647"/>
      <c r="W293" s="647"/>
      <c r="X293" s="647"/>
      <c r="Y293" s="647"/>
      <c r="Z293" s="647"/>
      <c r="AA293" s="647"/>
      <c r="AB293" s="647"/>
      <c r="AC293" s="647"/>
      <c r="AD293" s="647"/>
      <c r="AE293" s="647"/>
      <c r="AF293" s="647"/>
      <c r="AG293" s="647"/>
      <c r="AH293" s="648"/>
    </row>
    <row r="294" spans="2:34" ht="15" customHeight="1">
      <c r="B294" s="654"/>
      <c r="C294" s="655"/>
      <c r="D294" s="655"/>
      <c r="E294" s="655"/>
      <c r="F294" s="655"/>
      <c r="G294" s="656"/>
      <c r="H294" s="642"/>
      <c r="I294" s="643"/>
      <c r="J294" s="643"/>
      <c r="K294" s="643"/>
      <c r="L294" s="92" t="s">
        <v>51</v>
      </c>
      <c r="M294" s="644"/>
      <c r="N294" s="644"/>
      <c r="O294" s="92" t="s">
        <v>50</v>
      </c>
      <c r="P294" s="645"/>
      <c r="Q294" s="645"/>
      <c r="R294" s="645"/>
      <c r="S294" s="645"/>
      <c r="T294" s="645"/>
      <c r="U294" s="645"/>
      <c r="V294" s="645"/>
      <c r="W294" s="645"/>
      <c r="X294" s="645"/>
      <c r="Y294" s="645"/>
      <c r="Z294" s="645"/>
      <c r="AA294" s="645"/>
      <c r="AB294" s="645"/>
      <c r="AC294" s="645"/>
      <c r="AD294" s="645"/>
      <c r="AE294" s="645"/>
      <c r="AF294" s="645"/>
      <c r="AG294" s="645"/>
      <c r="AH294" s="646"/>
    </row>
    <row r="295" spans="2:34" ht="15" customHeight="1">
      <c r="B295" s="654"/>
      <c r="C295" s="655"/>
      <c r="D295" s="655"/>
      <c r="E295" s="655"/>
      <c r="F295" s="655"/>
      <c r="G295" s="656"/>
      <c r="H295" s="197" t="s">
        <v>56</v>
      </c>
      <c r="I295" s="649"/>
      <c r="J295" s="649"/>
      <c r="K295" s="649"/>
      <c r="L295" s="102" t="s">
        <v>51</v>
      </c>
      <c r="M295" s="650"/>
      <c r="N295" s="650"/>
      <c r="O295" s="102" t="s">
        <v>50</v>
      </c>
      <c r="P295" s="647"/>
      <c r="Q295" s="647"/>
      <c r="R295" s="647"/>
      <c r="S295" s="647"/>
      <c r="T295" s="647"/>
      <c r="U295" s="647"/>
      <c r="V295" s="647"/>
      <c r="W295" s="647"/>
      <c r="X295" s="647"/>
      <c r="Y295" s="647"/>
      <c r="Z295" s="647"/>
      <c r="AA295" s="647"/>
      <c r="AB295" s="647"/>
      <c r="AC295" s="647"/>
      <c r="AD295" s="647"/>
      <c r="AE295" s="647"/>
      <c r="AF295" s="647"/>
      <c r="AG295" s="647"/>
      <c r="AH295" s="648"/>
    </row>
    <row r="296" spans="2:34" ht="15" customHeight="1">
      <c r="B296" s="654"/>
      <c r="C296" s="655"/>
      <c r="D296" s="655"/>
      <c r="E296" s="655"/>
      <c r="F296" s="655"/>
      <c r="G296" s="656"/>
      <c r="H296" s="642"/>
      <c r="I296" s="643"/>
      <c r="J296" s="643"/>
      <c r="K296" s="643"/>
      <c r="L296" s="92" t="s">
        <v>51</v>
      </c>
      <c r="M296" s="644"/>
      <c r="N296" s="644"/>
      <c r="O296" s="92" t="s">
        <v>50</v>
      </c>
      <c r="P296" s="645"/>
      <c r="Q296" s="645"/>
      <c r="R296" s="645"/>
      <c r="S296" s="645"/>
      <c r="T296" s="645"/>
      <c r="U296" s="645"/>
      <c r="V296" s="645"/>
      <c r="W296" s="645"/>
      <c r="X296" s="645"/>
      <c r="Y296" s="645"/>
      <c r="Z296" s="645"/>
      <c r="AA296" s="645"/>
      <c r="AB296" s="645"/>
      <c r="AC296" s="645"/>
      <c r="AD296" s="645"/>
      <c r="AE296" s="645"/>
      <c r="AF296" s="645"/>
      <c r="AG296" s="645"/>
      <c r="AH296" s="646"/>
    </row>
    <row r="297" spans="2:34" ht="15" customHeight="1">
      <c r="B297" s="654"/>
      <c r="C297" s="655"/>
      <c r="D297" s="655"/>
      <c r="E297" s="655"/>
      <c r="F297" s="655"/>
      <c r="G297" s="656"/>
      <c r="H297" s="197" t="s">
        <v>56</v>
      </c>
      <c r="I297" s="649"/>
      <c r="J297" s="649"/>
      <c r="K297" s="649"/>
      <c r="L297" s="102" t="s">
        <v>51</v>
      </c>
      <c r="M297" s="650"/>
      <c r="N297" s="650"/>
      <c r="O297" s="102" t="s">
        <v>50</v>
      </c>
      <c r="P297" s="647"/>
      <c r="Q297" s="647"/>
      <c r="R297" s="647"/>
      <c r="S297" s="647"/>
      <c r="T297" s="647"/>
      <c r="U297" s="647"/>
      <c r="V297" s="647"/>
      <c r="W297" s="647"/>
      <c r="X297" s="647"/>
      <c r="Y297" s="647"/>
      <c r="Z297" s="647"/>
      <c r="AA297" s="647"/>
      <c r="AB297" s="647"/>
      <c r="AC297" s="647"/>
      <c r="AD297" s="647"/>
      <c r="AE297" s="647"/>
      <c r="AF297" s="647"/>
      <c r="AG297" s="647"/>
      <c r="AH297" s="648"/>
    </row>
    <row r="298" spans="2:34" ht="15" customHeight="1">
      <c r="B298" s="654"/>
      <c r="C298" s="655"/>
      <c r="D298" s="655"/>
      <c r="E298" s="655"/>
      <c r="F298" s="655"/>
      <c r="G298" s="656"/>
      <c r="H298" s="642"/>
      <c r="I298" s="643"/>
      <c r="J298" s="643"/>
      <c r="K298" s="643"/>
      <c r="L298" s="92" t="s">
        <v>51</v>
      </c>
      <c r="M298" s="644"/>
      <c r="N298" s="644"/>
      <c r="O298" s="92" t="s">
        <v>50</v>
      </c>
      <c r="P298" s="645"/>
      <c r="Q298" s="645"/>
      <c r="R298" s="645"/>
      <c r="S298" s="645"/>
      <c r="T298" s="645"/>
      <c r="U298" s="645"/>
      <c r="V298" s="645"/>
      <c r="W298" s="645"/>
      <c r="X298" s="645"/>
      <c r="Y298" s="645"/>
      <c r="Z298" s="645"/>
      <c r="AA298" s="645"/>
      <c r="AB298" s="645"/>
      <c r="AC298" s="645"/>
      <c r="AD298" s="645"/>
      <c r="AE298" s="645"/>
      <c r="AF298" s="645"/>
      <c r="AG298" s="645"/>
      <c r="AH298" s="646"/>
    </row>
    <row r="299" spans="2:34" ht="15" customHeight="1">
      <c r="B299" s="654"/>
      <c r="C299" s="655"/>
      <c r="D299" s="655"/>
      <c r="E299" s="655"/>
      <c r="F299" s="655"/>
      <c r="G299" s="656"/>
      <c r="H299" s="197" t="s">
        <v>56</v>
      </c>
      <c r="I299" s="649"/>
      <c r="J299" s="649"/>
      <c r="K299" s="649"/>
      <c r="L299" s="102" t="s">
        <v>51</v>
      </c>
      <c r="M299" s="650"/>
      <c r="N299" s="650"/>
      <c r="O299" s="102" t="s">
        <v>50</v>
      </c>
      <c r="P299" s="647"/>
      <c r="Q299" s="647"/>
      <c r="R299" s="647"/>
      <c r="S299" s="647"/>
      <c r="T299" s="647"/>
      <c r="U299" s="647"/>
      <c r="V299" s="647"/>
      <c r="W299" s="647"/>
      <c r="X299" s="647"/>
      <c r="Y299" s="647"/>
      <c r="Z299" s="647"/>
      <c r="AA299" s="647"/>
      <c r="AB299" s="647"/>
      <c r="AC299" s="647"/>
      <c r="AD299" s="647"/>
      <c r="AE299" s="647"/>
      <c r="AF299" s="647"/>
      <c r="AG299" s="647"/>
      <c r="AH299" s="648"/>
    </row>
    <row r="300" spans="2:34" ht="15" customHeight="1">
      <c r="B300" s="654"/>
      <c r="C300" s="655"/>
      <c r="D300" s="655"/>
      <c r="E300" s="655"/>
      <c r="F300" s="655"/>
      <c r="G300" s="656"/>
      <c r="H300" s="642"/>
      <c r="I300" s="643"/>
      <c r="J300" s="643"/>
      <c r="K300" s="643"/>
      <c r="L300" s="92" t="s">
        <v>51</v>
      </c>
      <c r="M300" s="644"/>
      <c r="N300" s="644"/>
      <c r="O300" s="92" t="s">
        <v>50</v>
      </c>
      <c r="P300" s="645"/>
      <c r="Q300" s="645"/>
      <c r="R300" s="645"/>
      <c r="S300" s="645"/>
      <c r="T300" s="645"/>
      <c r="U300" s="645"/>
      <c r="V300" s="645"/>
      <c r="W300" s="645"/>
      <c r="X300" s="645"/>
      <c r="Y300" s="645"/>
      <c r="Z300" s="645"/>
      <c r="AA300" s="645"/>
      <c r="AB300" s="645"/>
      <c r="AC300" s="645"/>
      <c r="AD300" s="645"/>
      <c r="AE300" s="645"/>
      <c r="AF300" s="645"/>
      <c r="AG300" s="645"/>
      <c r="AH300" s="646"/>
    </row>
    <row r="301" spans="2:34" ht="15" customHeight="1">
      <c r="B301" s="654"/>
      <c r="C301" s="655"/>
      <c r="D301" s="655"/>
      <c r="E301" s="655"/>
      <c r="F301" s="655"/>
      <c r="G301" s="656"/>
      <c r="H301" s="197" t="s">
        <v>56</v>
      </c>
      <c r="I301" s="649"/>
      <c r="J301" s="649"/>
      <c r="K301" s="649"/>
      <c r="L301" s="102" t="s">
        <v>51</v>
      </c>
      <c r="M301" s="650"/>
      <c r="N301" s="650"/>
      <c r="O301" s="102" t="s">
        <v>50</v>
      </c>
      <c r="P301" s="647"/>
      <c r="Q301" s="647"/>
      <c r="R301" s="647"/>
      <c r="S301" s="647"/>
      <c r="T301" s="647"/>
      <c r="U301" s="647"/>
      <c r="V301" s="647"/>
      <c r="W301" s="647"/>
      <c r="X301" s="647"/>
      <c r="Y301" s="647"/>
      <c r="Z301" s="647"/>
      <c r="AA301" s="647"/>
      <c r="AB301" s="647"/>
      <c r="AC301" s="647"/>
      <c r="AD301" s="647"/>
      <c r="AE301" s="647"/>
      <c r="AF301" s="647"/>
      <c r="AG301" s="647"/>
      <c r="AH301" s="648"/>
    </row>
    <row r="302" spans="2:34" ht="15" customHeight="1">
      <c r="B302" s="654"/>
      <c r="C302" s="655"/>
      <c r="D302" s="655"/>
      <c r="E302" s="655"/>
      <c r="F302" s="655"/>
      <c r="G302" s="656"/>
      <c r="H302" s="642"/>
      <c r="I302" s="643"/>
      <c r="J302" s="643"/>
      <c r="K302" s="643"/>
      <c r="L302" s="92" t="s">
        <v>51</v>
      </c>
      <c r="M302" s="644"/>
      <c r="N302" s="644"/>
      <c r="O302" s="92" t="s">
        <v>50</v>
      </c>
      <c r="P302" s="645"/>
      <c r="Q302" s="645"/>
      <c r="R302" s="645"/>
      <c r="S302" s="645"/>
      <c r="T302" s="645"/>
      <c r="U302" s="645"/>
      <c r="V302" s="645"/>
      <c r="W302" s="645"/>
      <c r="X302" s="645"/>
      <c r="Y302" s="645"/>
      <c r="Z302" s="645"/>
      <c r="AA302" s="645"/>
      <c r="AB302" s="645"/>
      <c r="AC302" s="645"/>
      <c r="AD302" s="645"/>
      <c r="AE302" s="645"/>
      <c r="AF302" s="645"/>
      <c r="AG302" s="645"/>
      <c r="AH302" s="646"/>
    </row>
    <row r="303" spans="2:34" ht="15" customHeight="1">
      <c r="B303" s="654"/>
      <c r="C303" s="655"/>
      <c r="D303" s="655"/>
      <c r="E303" s="655"/>
      <c r="F303" s="655"/>
      <c r="G303" s="656"/>
      <c r="H303" s="197" t="s">
        <v>56</v>
      </c>
      <c r="I303" s="649"/>
      <c r="J303" s="649"/>
      <c r="K303" s="649"/>
      <c r="L303" s="102" t="s">
        <v>51</v>
      </c>
      <c r="M303" s="650"/>
      <c r="N303" s="650"/>
      <c r="O303" s="102" t="s">
        <v>50</v>
      </c>
      <c r="P303" s="647"/>
      <c r="Q303" s="647"/>
      <c r="R303" s="647"/>
      <c r="S303" s="647"/>
      <c r="T303" s="647"/>
      <c r="U303" s="647"/>
      <c r="V303" s="647"/>
      <c r="W303" s="647"/>
      <c r="X303" s="647"/>
      <c r="Y303" s="647"/>
      <c r="Z303" s="647"/>
      <c r="AA303" s="647"/>
      <c r="AB303" s="647"/>
      <c r="AC303" s="647"/>
      <c r="AD303" s="647"/>
      <c r="AE303" s="647"/>
      <c r="AF303" s="647"/>
      <c r="AG303" s="647"/>
      <c r="AH303" s="648"/>
    </row>
    <row r="304" spans="2:34" ht="15" customHeight="1">
      <c r="B304" s="654"/>
      <c r="C304" s="655"/>
      <c r="D304" s="655"/>
      <c r="E304" s="655"/>
      <c r="F304" s="655"/>
      <c r="G304" s="656"/>
      <c r="H304" s="642"/>
      <c r="I304" s="643"/>
      <c r="J304" s="643"/>
      <c r="K304" s="643"/>
      <c r="L304" s="92" t="s">
        <v>51</v>
      </c>
      <c r="M304" s="644"/>
      <c r="N304" s="644"/>
      <c r="O304" s="92" t="s">
        <v>50</v>
      </c>
      <c r="P304" s="645"/>
      <c r="Q304" s="645"/>
      <c r="R304" s="645"/>
      <c r="S304" s="645"/>
      <c r="T304" s="645"/>
      <c r="U304" s="645"/>
      <c r="V304" s="645"/>
      <c r="W304" s="645"/>
      <c r="X304" s="645"/>
      <c r="Y304" s="645"/>
      <c r="Z304" s="645"/>
      <c r="AA304" s="645"/>
      <c r="AB304" s="645"/>
      <c r="AC304" s="645"/>
      <c r="AD304" s="645"/>
      <c r="AE304" s="645"/>
      <c r="AF304" s="645"/>
      <c r="AG304" s="645"/>
      <c r="AH304" s="646"/>
    </row>
    <row r="305" spans="2:34" ht="15" customHeight="1">
      <c r="B305" s="657"/>
      <c r="C305" s="658"/>
      <c r="D305" s="658"/>
      <c r="E305" s="658"/>
      <c r="F305" s="658"/>
      <c r="G305" s="659"/>
      <c r="H305" s="197" t="s">
        <v>56</v>
      </c>
      <c r="I305" s="649"/>
      <c r="J305" s="649"/>
      <c r="K305" s="649"/>
      <c r="L305" s="102" t="s">
        <v>51</v>
      </c>
      <c r="M305" s="650"/>
      <c r="N305" s="650"/>
      <c r="O305" s="102" t="s">
        <v>50</v>
      </c>
      <c r="P305" s="647"/>
      <c r="Q305" s="647"/>
      <c r="R305" s="647"/>
      <c r="S305" s="647"/>
      <c r="T305" s="647"/>
      <c r="U305" s="647"/>
      <c r="V305" s="647"/>
      <c r="W305" s="647"/>
      <c r="X305" s="647"/>
      <c r="Y305" s="647"/>
      <c r="Z305" s="647"/>
      <c r="AA305" s="647"/>
      <c r="AB305" s="647"/>
      <c r="AC305" s="647"/>
      <c r="AD305" s="647"/>
      <c r="AE305" s="647"/>
      <c r="AF305" s="647"/>
      <c r="AG305" s="647"/>
      <c r="AH305" s="648"/>
    </row>
    <row r="306" spans="2:34" ht="15" customHeight="1">
      <c r="B306" s="651" t="s">
        <v>220</v>
      </c>
      <c r="C306" s="652"/>
      <c r="D306" s="652"/>
      <c r="E306" s="652"/>
      <c r="F306" s="652"/>
      <c r="G306" s="653"/>
      <c r="H306" s="642"/>
      <c r="I306" s="643"/>
      <c r="J306" s="643"/>
      <c r="K306" s="643"/>
      <c r="L306" s="92" t="s">
        <v>51</v>
      </c>
      <c r="M306" s="644"/>
      <c r="N306" s="644"/>
      <c r="O306" s="92" t="s">
        <v>50</v>
      </c>
      <c r="P306" s="645"/>
      <c r="Q306" s="645"/>
      <c r="R306" s="645"/>
      <c r="S306" s="645"/>
      <c r="T306" s="645"/>
      <c r="U306" s="645"/>
      <c r="V306" s="645"/>
      <c r="W306" s="645"/>
      <c r="X306" s="645"/>
      <c r="Y306" s="645"/>
      <c r="Z306" s="645"/>
      <c r="AA306" s="645"/>
      <c r="AB306" s="645"/>
      <c r="AC306" s="645"/>
      <c r="AD306" s="645"/>
      <c r="AE306" s="645"/>
      <c r="AF306" s="645"/>
      <c r="AG306" s="645"/>
      <c r="AH306" s="646"/>
    </row>
    <row r="307" spans="2:34" ht="15" customHeight="1">
      <c r="B307" s="654"/>
      <c r="C307" s="655"/>
      <c r="D307" s="655"/>
      <c r="E307" s="655"/>
      <c r="F307" s="655"/>
      <c r="G307" s="656"/>
      <c r="H307" s="197" t="s">
        <v>56</v>
      </c>
      <c r="I307" s="649"/>
      <c r="J307" s="649"/>
      <c r="K307" s="649"/>
      <c r="L307" s="102" t="s">
        <v>51</v>
      </c>
      <c r="M307" s="650"/>
      <c r="N307" s="650"/>
      <c r="O307" s="102" t="s">
        <v>50</v>
      </c>
      <c r="P307" s="647"/>
      <c r="Q307" s="647"/>
      <c r="R307" s="647"/>
      <c r="S307" s="647"/>
      <c r="T307" s="647"/>
      <c r="U307" s="647"/>
      <c r="V307" s="647"/>
      <c r="W307" s="647"/>
      <c r="X307" s="647"/>
      <c r="Y307" s="647"/>
      <c r="Z307" s="647"/>
      <c r="AA307" s="647"/>
      <c r="AB307" s="647"/>
      <c r="AC307" s="647"/>
      <c r="AD307" s="647"/>
      <c r="AE307" s="647"/>
      <c r="AF307" s="647"/>
      <c r="AG307" s="647"/>
      <c r="AH307" s="648"/>
    </row>
    <row r="308" spans="2:34" ht="15" customHeight="1">
      <c r="B308" s="654"/>
      <c r="C308" s="655"/>
      <c r="D308" s="655"/>
      <c r="E308" s="655"/>
      <c r="F308" s="655"/>
      <c r="G308" s="656"/>
      <c r="H308" s="642"/>
      <c r="I308" s="643"/>
      <c r="J308" s="643"/>
      <c r="K308" s="643"/>
      <c r="L308" s="92" t="s">
        <v>51</v>
      </c>
      <c r="M308" s="644"/>
      <c r="N308" s="644"/>
      <c r="O308" s="92" t="s">
        <v>50</v>
      </c>
      <c r="P308" s="645"/>
      <c r="Q308" s="645"/>
      <c r="R308" s="645"/>
      <c r="S308" s="645"/>
      <c r="T308" s="645"/>
      <c r="U308" s="645"/>
      <c r="V308" s="645"/>
      <c r="W308" s="645"/>
      <c r="X308" s="645"/>
      <c r="Y308" s="645"/>
      <c r="Z308" s="645"/>
      <c r="AA308" s="645"/>
      <c r="AB308" s="645"/>
      <c r="AC308" s="645"/>
      <c r="AD308" s="645"/>
      <c r="AE308" s="645"/>
      <c r="AF308" s="645"/>
      <c r="AG308" s="645"/>
      <c r="AH308" s="646"/>
    </row>
    <row r="309" spans="2:34" ht="15" customHeight="1">
      <c r="B309" s="654"/>
      <c r="C309" s="655"/>
      <c r="D309" s="655"/>
      <c r="E309" s="655"/>
      <c r="F309" s="655"/>
      <c r="G309" s="656"/>
      <c r="H309" s="197" t="s">
        <v>56</v>
      </c>
      <c r="I309" s="649"/>
      <c r="J309" s="649"/>
      <c r="K309" s="649"/>
      <c r="L309" s="102" t="s">
        <v>51</v>
      </c>
      <c r="M309" s="650"/>
      <c r="N309" s="650"/>
      <c r="O309" s="102" t="s">
        <v>50</v>
      </c>
      <c r="P309" s="647"/>
      <c r="Q309" s="647"/>
      <c r="R309" s="647"/>
      <c r="S309" s="647"/>
      <c r="T309" s="647"/>
      <c r="U309" s="647"/>
      <c r="V309" s="647"/>
      <c r="W309" s="647"/>
      <c r="X309" s="647"/>
      <c r="Y309" s="647"/>
      <c r="Z309" s="647"/>
      <c r="AA309" s="647"/>
      <c r="AB309" s="647"/>
      <c r="AC309" s="647"/>
      <c r="AD309" s="647"/>
      <c r="AE309" s="647"/>
      <c r="AF309" s="647"/>
      <c r="AG309" s="647"/>
      <c r="AH309" s="648"/>
    </row>
    <row r="310" spans="2:34" ht="15" customHeight="1">
      <c r="B310" s="654"/>
      <c r="C310" s="655"/>
      <c r="D310" s="655"/>
      <c r="E310" s="655"/>
      <c r="F310" s="655"/>
      <c r="G310" s="656"/>
      <c r="H310" s="642"/>
      <c r="I310" s="643"/>
      <c r="J310" s="643"/>
      <c r="K310" s="643"/>
      <c r="L310" s="92" t="s">
        <v>51</v>
      </c>
      <c r="M310" s="644"/>
      <c r="N310" s="644"/>
      <c r="O310" s="92" t="s">
        <v>50</v>
      </c>
      <c r="P310" s="645"/>
      <c r="Q310" s="645"/>
      <c r="R310" s="645"/>
      <c r="S310" s="645"/>
      <c r="T310" s="645"/>
      <c r="U310" s="645"/>
      <c r="V310" s="645"/>
      <c r="W310" s="645"/>
      <c r="X310" s="645"/>
      <c r="Y310" s="645"/>
      <c r="Z310" s="645"/>
      <c r="AA310" s="645"/>
      <c r="AB310" s="645"/>
      <c r="AC310" s="645"/>
      <c r="AD310" s="645"/>
      <c r="AE310" s="645"/>
      <c r="AF310" s="645"/>
      <c r="AG310" s="645"/>
      <c r="AH310" s="646"/>
    </row>
    <row r="311" spans="2:34" ht="15" customHeight="1">
      <c r="B311" s="654"/>
      <c r="C311" s="655"/>
      <c r="D311" s="655"/>
      <c r="E311" s="655"/>
      <c r="F311" s="655"/>
      <c r="G311" s="656"/>
      <c r="H311" s="197" t="s">
        <v>56</v>
      </c>
      <c r="I311" s="649"/>
      <c r="J311" s="649"/>
      <c r="K311" s="649"/>
      <c r="L311" s="102" t="s">
        <v>51</v>
      </c>
      <c r="M311" s="650"/>
      <c r="N311" s="650"/>
      <c r="O311" s="102" t="s">
        <v>50</v>
      </c>
      <c r="P311" s="647"/>
      <c r="Q311" s="647"/>
      <c r="R311" s="647"/>
      <c r="S311" s="647"/>
      <c r="T311" s="647"/>
      <c r="U311" s="647"/>
      <c r="V311" s="647"/>
      <c r="W311" s="647"/>
      <c r="X311" s="647"/>
      <c r="Y311" s="647"/>
      <c r="Z311" s="647"/>
      <c r="AA311" s="647"/>
      <c r="AB311" s="647"/>
      <c r="AC311" s="647"/>
      <c r="AD311" s="647"/>
      <c r="AE311" s="647"/>
      <c r="AF311" s="647"/>
      <c r="AG311" s="647"/>
      <c r="AH311" s="648"/>
    </row>
    <row r="312" spans="2:34" ht="15" customHeight="1">
      <c r="B312" s="654"/>
      <c r="C312" s="655"/>
      <c r="D312" s="655"/>
      <c r="E312" s="655"/>
      <c r="F312" s="655"/>
      <c r="G312" s="656"/>
      <c r="H312" s="642"/>
      <c r="I312" s="643"/>
      <c r="J312" s="643"/>
      <c r="K312" s="643"/>
      <c r="L312" s="92" t="s">
        <v>51</v>
      </c>
      <c r="M312" s="644"/>
      <c r="N312" s="644"/>
      <c r="O312" s="92" t="s">
        <v>50</v>
      </c>
      <c r="P312" s="645"/>
      <c r="Q312" s="645"/>
      <c r="R312" s="645"/>
      <c r="S312" s="645"/>
      <c r="T312" s="645"/>
      <c r="U312" s="645"/>
      <c r="V312" s="645"/>
      <c r="W312" s="645"/>
      <c r="X312" s="645"/>
      <c r="Y312" s="645"/>
      <c r="Z312" s="645"/>
      <c r="AA312" s="645"/>
      <c r="AB312" s="645"/>
      <c r="AC312" s="645"/>
      <c r="AD312" s="645"/>
      <c r="AE312" s="645"/>
      <c r="AF312" s="645"/>
      <c r="AG312" s="645"/>
      <c r="AH312" s="646"/>
    </row>
    <row r="313" spans="2:34" ht="15" customHeight="1">
      <c r="B313" s="654"/>
      <c r="C313" s="655"/>
      <c r="D313" s="655"/>
      <c r="E313" s="655"/>
      <c r="F313" s="655"/>
      <c r="G313" s="656"/>
      <c r="H313" s="197" t="s">
        <v>56</v>
      </c>
      <c r="I313" s="649"/>
      <c r="J313" s="649"/>
      <c r="K313" s="649"/>
      <c r="L313" s="102" t="s">
        <v>51</v>
      </c>
      <c r="M313" s="650"/>
      <c r="N313" s="650"/>
      <c r="O313" s="102" t="s">
        <v>50</v>
      </c>
      <c r="P313" s="647"/>
      <c r="Q313" s="647"/>
      <c r="R313" s="647"/>
      <c r="S313" s="647"/>
      <c r="T313" s="647"/>
      <c r="U313" s="647"/>
      <c r="V313" s="647"/>
      <c r="W313" s="647"/>
      <c r="X313" s="647"/>
      <c r="Y313" s="647"/>
      <c r="Z313" s="647"/>
      <c r="AA313" s="647"/>
      <c r="AB313" s="647"/>
      <c r="AC313" s="647"/>
      <c r="AD313" s="647"/>
      <c r="AE313" s="647"/>
      <c r="AF313" s="647"/>
      <c r="AG313" s="647"/>
      <c r="AH313" s="648"/>
    </row>
    <row r="314" spans="2:34" ht="15" customHeight="1">
      <c r="B314" s="654"/>
      <c r="C314" s="655"/>
      <c r="D314" s="655"/>
      <c r="E314" s="655"/>
      <c r="F314" s="655"/>
      <c r="G314" s="656"/>
      <c r="H314" s="642"/>
      <c r="I314" s="643"/>
      <c r="J314" s="643"/>
      <c r="K314" s="643"/>
      <c r="L314" s="92" t="s">
        <v>51</v>
      </c>
      <c r="M314" s="644"/>
      <c r="N314" s="644"/>
      <c r="O314" s="92" t="s">
        <v>50</v>
      </c>
      <c r="P314" s="645"/>
      <c r="Q314" s="645"/>
      <c r="R314" s="645"/>
      <c r="S314" s="645"/>
      <c r="T314" s="645"/>
      <c r="U314" s="645"/>
      <c r="V314" s="645"/>
      <c r="W314" s="645"/>
      <c r="X314" s="645"/>
      <c r="Y314" s="645"/>
      <c r="Z314" s="645"/>
      <c r="AA314" s="645"/>
      <c r="AB314" s="645"/>
      <c r="AC314" s="645"/>
      <c r="AD314" s="645"/>
      <c r="AE314" s="645"/>
      <c r="AF314" s="645"/>
      <c r="AG314" s="645"/>
      <c r="AH314" s="646"/>
    </row>
    <row r="315" spans="2:34" ht="15" customHeight="1">
      <c r="B315" s="654"/>
      <c r="C315" s="655"/>
      <c r="D315" s="655"/>
      <c r="E315" s="655"/>
      <c r="F315" s="655"/>
      <c r="G315" s="656"/>
      <c r="H315" s="197" t="s">
        <v>56</v>
      </c>
      <c r="I315" s="649"/>
      <c r="J315" s="649"/>
      <c r="K315" s="649"/>
      <c r="L315" s="102" t="s">
        <v>51</v>
      </c>
      <c r="M315" s="650"/>
      <c r="N315" s="650"/>
      <c r="O315" s="102" t="s">
        <v>50</v>
      </c>
      <c r="P315" s="647"/>
      <c r="Q315" s="647"/>
      <c r="R315" s="647"/>
      <c r="S315" s="647"/>
      <c r="T315" s="647"/>
      <c r="U315" s="647"/>
      <c r="V315" s="647"/>
      <c r="W315" s="647"/>
      <c r="X315" s="647"/>
      <c r="Y315" s="647"/>
      <c r="Z315" s="647"/>
      <c r="AA315" s="647"/>
      <c r="AB315" s="647"/>
      <c r="AC315" s="647"/>
      <c r="AD315" s="647"/>
      <c r="AE315" s="647"/>
      <c r="AF315" s="647"/>
      <c r="AG315" s="647"/>
      <c r="AH315" s="648"/>
    </row>
    <row r="316" spans="2:34" ht="15" customHeight="1">
      <c r="B316" s="654"/>
      <c r="C316" s="655"/>
      <c r="D316" s="655"/>
      <c r="E316" s="655"/>
      <c r="F316" s="655"/>
      <c r="G316" s="656"/>
      <c r="H316" s="642"/>
      <c r="I316" s="643"/>
      <c r="J316" s="643"/>
      <c r="K316" s="643"/>
      <c r="L316" s="92" t="s">
        <v>51</v>
      </c>
      <c r="M316" s="644"/>
      <c r="N316" s="644"/>
      <c r="O316" s="92" t="s">
        <v>50</v>
      </c>
      <c r="P316" s="645"/>
      <c r="Q316" s="645"/>
      <c r="R316" s="645"/>
      <c r="S316" s="645"/>
      <c r="T316" s="645"/>
      <c r="U316" s="645"/>
      <c r="V316" s="645"/>
      <c r="W316" s="645"/>
      <c r="X316" s="645"/>
      <c r="Y316" s="645"/>
      <c r="Z316" s="645"/>
      <c r="AA316" s="645"/>
      <c r="AB316" s="645"/>
      <c r="AC316" s="645"/>
      <c r="AD316" s="645"/>
      <c r="AE316" s="645"/>
      <c r="AF316" s="645"/>
      <c r="AG316" s="645"/>
      <c r="AH316" s="646"/>
    </row>
    <row r="317" spans="2:34" ht="15" customHeight="1">
      <c r="B317" s="654"/>
      <c r="C317" s="655"/>
      <c r="D317" s="655"/>
      <c r="E317" s="655"/>
      <c r="F317" s="655"/>
      <c r="G317" s="656"/>
      <c r="H317" s="197" t="s">
        <v>56</v>
      </c>
      <c r="I317" s="649"/>
      <c r="J317" s="649"/>
      <c r="K317" s="649"/>
      <c r="L317" s="102" t="s">
        <v>51</v>
      </c>
      <c r="M317" s="650"/>
      <c r="N317" s="650"/>
      <c r="O317" s="102" t="s">
        <v>50</v>
      </c>
      <c r="P317" s="647"/>
      <c r="Q317" s="647"/>
      <c r="R317" s="647"/>
      <c r="S317" s="647"/>
      <c r="T317" s="647"/>
      <c r="U317" s="647"/>
      <c r="V317" s="647"/>
      <c r="W317" s="647"/>
      <c r="X317" s="647"/>
      <c r="Y317" s="647"/>
      <c r="Z317" s="647"/>
      <c r="AA317" s="647"/>
      <c r="AB317" s="647"/>
      <c r="AC317" s="647"/>
      <c r="AD317" s="647"/>
      <c r="AE317" s="647"/>
      <c r="AF317" s="647"/>
      <c r="AG317" s="647"/>
      <c r="AH317" s="648"/>
    </row>
    <row r="318" spans="2:34" ht="15" customHeight="1">
      <c r="B318" s="654"/>
      <c r="C318" s="655"/>
      <c r="D318" s="655"/>
      <c r="E318" s="655"/>
      <c r="F318" s="655"/>
      <c r="G318" s="656"/>
      <c r="H318" s="642"/>
      <c r="I318" s="643"/>
      <c r="J318" s="643"/>
      <c r="K318" s="643"/>
      <c r="L318" s="92" t="s">
        <v>51</v>
      </c>
      <c r="M318" s="644"/>
      <c r="N318" s="644"/>
      <c r="O318" s="92" t="s">
        <v>50</v>
      </c>
      <c r="P318" s="645"/>
      <c r="Q318" s="645"/>
      <c r="R318" s="645"/>
      <c r="S318" s="645"/>
      <c r="T318" s="645"/>
      <c r="U318" s="645"/>
      <c r="V318" s="645"/>
      <c r="W318" s="645"/>
      <c r="X318" s="645"/>
      <c r="Y318" s="645"/>
      <c r="Z318" s="645"/>
      <c r="AA318" s="645"/>
      <c r="AB318" s="645"/>
      <c r="AC318" s="645"/>
      <c r="AD318" s="645"/>
      <c r="AE318" s="645"/>
      <c r="AF318" s="645"/>
      <c r="AG318" s="645"/>
      <c r="AH318" s="646"/>
    </row>
    <row r="319" spans="2:34" ht="15" customHeight="1">
      <c r="B319" s="657"/>
      <c r="C319" s="658"/>
      <c r="D319" s="658"/>
      <c r="E319" s="658"/>
      <c r="F319" s="658"/>
      <c r="G319" s="659"/>
      <c r="H319" s="197" t="s">
        <v>56</v>
      </c>
      <c r="I319" s="649"/>
      <c r="J319" s="649"/>
      <c r="K319" s="649"/>
      <c r="L319" s="102" t="s">
        <v>51</v>
      </c>
      <c r="M319" s="650"/>
      <c r="N319" s="650"/>
      <c r="O319" s="102" t="s">
        <v>50</v>
      </c>
      <c r="P319" s="647"/>
      <c r="Q319" s="647"/>
      <c r="R319" s="647"/>
      <c r="S319" s="647"/>
      <c r="T319" s="647"/>
      <c r="U319" s="647"/>
      <c r="V319" s="647"/>
      <c r="W319" s="647"/>
      <c r="X319" s="647"/>
      <c r="Y319" s="647"/>
      <c r="Z319" s="647"/>
      <c r="AA319" s="647"/>
      <c r="AB319" s="647"/>
      <c r="AC319" s="647"/>
      <c r="AD319" s="647"/>
      <c r="AE319" s="647"/>
      <c r="AF319" s="647"/>
      <c r="AG319" s="647"/>
      <c r="AH319" s="648"/>
    </row>
    <row r="320" spans="2:34" ht="15" customHeight="1">
      <c r="B320" s="630" t="s">
        <v>62</v>
      </c>
      <c r="C320" s="631"/>
      <c r="D320" s="631"/>
      <c r="E320" s="631"/>
      <c r="F320" s="631"/>
      <c r="G320" s="631"/>
      <c r="H320" s="198" t="s">
        <v>61</v>
      </c>
      <c r="I320" s="92"/>
      <c r="J320" s="92"/>
      <c r="K320" s="92"/>
      <c r="L320" s="92"/>
      <c r="M320" s="92"/>
      <c r="N320" s="92"/>
      <c r="O320" s="92"/>
      <c r="P320" s="92"/>
      <c r="Q320" s="92"/>
      <c r="R320" s="92"/>
      <c r="S320" s="92"/>
      <c r="T320" s="92"/>
      <c r="U320" s="92"/>
      <c r="V320" s="92"/>
      <c r="W320" s="92"/>
      <c r="X320" s="92"/>
      <c r="Y320" s="92"/>
      <c r="Z320" s="92"/>
      <c r="AA320" s="92"/>
      <c r="AB320" s="92"/>
      <c r="AC320" s="92"/>
      <c r="AD320" s="92"/>
      <c r="AE320" s="92"/>
      <c r="AF320" s="92"/>
      <c r="AG320" s="92"/>
      <c r="AH320" s="183"/>
    </row>
    <row r="321" spans="2:34" ht="15" customHeight="1">
      <c r="B321" s="632"/>
      <c r="C321" s="633"/>
      <c r="D321" s="633"/>
      <c r="E321" s="633"/>
      <c r="F321" s="633"/>
      <c r="G321" s="633"/>
      <c r="H321" s="636"/>
      <c r="I321" s="637"/>
      <c r="J321" s="637"/>
      <c r="K321" s="637"/>
      <c r="L321" s="637"/>
      <c r="M321" s="637"/>
      <c r="N321" s="637"/>
      <c r="O321" s="637"/>
      <c r="P321" s="637"/>
      <c r="Q321" s="637"/>
      <c r="R321" s="637"/>
      <c r="S321" s="637"/>
      <c r="T321" s="637"/>
      <c r="U321" s="637"/>
      <c r="V321" s="637"/>
      <c r="W321" s="637"/>
      <c r="X321" s="637"/>
      <c r="Y321" s="637"/>
      <c r="Z321" s="637"/>
      <c r="AA321" s="637"/>
      <c r="AB321" s="637"/>
      <c r="AC321" s="637"/>
      <c r="AD321" s="637"/>
      <c r="AE321" s="637"/>
      <c r="AF321" s="637"/>
      <c r="AG321" s="637"/>
      <c r="AH321" s="638"/>
    </row>
    <row r="322" spans="2:34" ht="15" customHeight="1">
      <c r="B322" s="634"/>
      <c r="C322" s="635"/>
      <c r="D322" s="635"/>
      <c r="E322" s="635"/>
      <c r="F322" s="635"/>
      <c r="G322" s="635"/>
      <c r="H322" s="639"/>
      <c r="I322" s="640"/>
      <c r="J322" s="640"/>
      <c r="K322" s="640"/>
      <c r="L322" s="640"/>
      <c r="M322" s="640"/>
      <c r="N322" s="640"/>
      <c r="O322" s="640"/>
      <c r="P322" s="640"/>
      <c r="Q322" s="640"/>
      <c r="R322" s="640"/>
      <c r="S322" s="640"/>
      <c r="T322" s="640"/>
      <c r="U322" s="640"/>
      <c r="V322" s="640"/>
      <c r="W322" s="640"/>
      <c r="X322" s="640"/>
      <c r="Y322" s="640"/>
      <c r="Z322" s="640"/>
      <c r="AA322" s="640"/>
      <c r="AB322" s="640"/>
      <c r="AC322" s="640"/>
      <c r="AD322" s="640"/>
      <c r="AE322" s="640"/>
      <c r="AF322" s="640"/>
      <c r="AG322" s="640"/>
      <c r="AH322" s="641"/>
    </row>
    <row r="323" spans="2:34" ht="15" customHeight="1">
      <c r="B323" s="199" t="s">
        <v>63</v>
      </c>
      <c r="C323" s="195"/>
      <c r="D323" s="195"/>
      <c r="E323" s="195"/>
      <c r="F323" s="195"/>
      <c r="G323" s="195"/>
      <c r="H323" s="200"/>
      <c r="I323" s="200"/>
      <c r="J323" s="200"/>
      <c r="K323" s="200"/>
      <c r="L323" s="200"/>
      <c r="M323" s="200"/>
      <c r="N323" s="200"/>
      <c r="O323" s="200"/>
      <c r="P323" s="200"/>
      <c r="Q323" s="200"/>
      <c r="R323" s="200"/>
      <c r="S323" s="200"/>
      <c r="T323" s="200"/>
      <c r="U323" s="200"/>
      <c r="V323" s="200"/>
      <c r="W323" s="200"/>
      <c r="X323" s="200"/>
      <c r="Y323" s="200"/>
      <c r="Z323" s="200"/>
      <c r="AA323" s="200"/>
      <c r="AB323" s="200"/>
      <c r="AC323" s="200"/>
      <c r="AD323" s="200"/>
      <c r="AE323" s="200"/>
      <c r="AF323" s="200"/>
      <c r="AG323" s="200"/>
      <c r="AH323" s="200"/>
    </row>
    <row r="324" spans="2:34" ht="15" customHeight="1">
      <c r="B324" s="195"/>
      <c r="C324" s="195"/>
      <c r="D324" s="195"/>
      <c r="E324" s="195"/>
      <c r="F324" s="195"/>
      <c r="G324" s="195"/>
      <c r="H324" s="200"/>
      <c r="I324" s="200"/>
      <c r="J324" s="200"/>
      <c r="K324" s="200"/>
      <c r="L324" s="200"/>
      <c r="M324" s="200"/>
      <c r="N324" s="200"/>
      <c r="O324" s="200"/>
      <c r="P324" s="200"/>
      <c r="Q324" s="200"/>
      <c r="R324" s="200"/>
      <c r="S324" s="200"/>
      <c r="T324" s="200"/>
      <c r="U324" s="200"/>
      <c r="V324" s="200"/>
      <c r="W324" s="200"/>
      <c r="X324" s="200"/>
      <c r="Y324" s="200"/>
      <c r="Z324" s="200"/>
      <c r="AA324" s="200"/>
      <c r="AB324" s="200"/>
      <c r="AC324" s="200"/>
      <c r="AD324" s="200"/>
      <c r="AE324" s="200"/>
      <c r="AF324" s="200"/>
      <c r="AG324" s="200"/>
      <c r="AH324" s="200"/>
    </row>
    <row r="325" spans="2:34" ht="15" customHeight="1">
      <c r="B325" s="188" t="s">
        <v>48</v>
      </c>
      <c r="K325" s="189"/>
      <c r="L325" s="189"/>
      <c r="M325" s="698" t="s">
        <v>73</v>
      </c>
      <c r="N325" s="698"/>
      <c r="O325" s="698"/>
      <c r="P325" s="698"/>
      <c r="Q325" s="698"/>
      <c r="R325" s="698"/>
      <c r="S325" s="698"/>
      <c r="T325" s="698"/>
      <c r="U325" s="698"/>
      <c r="V325" s="698"/>
      <c r="W325" s="698"/>
      <c r="AA325" s="190"/>
      <c r="AB325" s="190"/>
      <c r="AC325" s="190"/>
      <c r="AD325" s="190"/>
      <c r="AE325" s="190"/>
      <c r="AF325" s="190"/>
      <c r="AG325" s="190"/>
      <c r="AH325" s="190"/>
    </row>
    <row r="326" spans="2:34" ht="15" customHeight="1">
      <c r="K326" s="191"/>
      <c r="L326" s="191"/>
      <c r="M326" s="699"/>
      <c r="N326" s="699"/>
      <c r="O326" s="699"/>
      <c r="P326" s="699"/>
      <c r="Q326" s="699"/>
      <c r="R326" s="699"/>
      <c r="S326" s="699"/>
      <c r="T326" s="699"/>
      <c r="U326" s="699"/>
      <c r="V326" s="699"/>
      <c r="W326" s="699"/>
      <c r="AA326" s="700" t="s">
        <v>49</v>
      </c>
      <c r="AB326" s="700"/>
      <c r="AC326" s="701">
        <f>AC272</f>
        <v>0</v>
      </c>
      <c r="AD326" s="701"/>
      <c r="AE326" s="192" t="s">
        <v>51</v>
      </c>
      <c r="AF326" s="701">
        <f>AF272</f>
        <v>0</v>
      </c>
      <c r="AG326" s="701"/>
      <c r="AH326" s="192" t="s">
        <v>50</v>
      </c>
    </row>
    <row r="327" spans="2:34" ht="15" customHeight="1">
      <c r="B327" s="662" t="s" ph="1">
        <v>58</v>
      </c>
      <c r="C327" s="663" ph="1"/>
      <c r="D327" s="663" ph="1"/>
      <c r="E327" s="663" ph="1"/>
      <c r="F327" s="663" ph="1"/>
      <c r="G327" s="664" ph="1"/>
      <c r="H327" s="685">
        <f>資料1!C12</f>
        <v>0</v>
      </c>
      <c r="I327" s="672"/>
      <c r="J327" s="672"/>
      <c r="K327" s="672"/>
      <c r="L327" s="672"/>
      <c r="M327" s="672"/>
      <c r="N327" s="672"/>
      <c r="O327" s="672"/>
      <c r="P327" s="672"/>
      <c r="Q327" s="672"/>
      <c r="R327" s="672"/>
      <c r="S327" s="672"/>
      <c r="T327" s="672"/>
      <c r="U327" s="672"/>
      <c r="V327" s="672"/>
      <c r="W327" s="672"/>
      <c r="X327" s="672"/>
      <c r="Y327" s="672"/>
      <c r="Z327" s="672"/>
      <c r="AA327" s="672"/>
      <c r="AB327" s="672"/>
      <c r="AC327" s="672"/>
      <c r="AD327" s="672"/>
      <c r="AE327" s="672"/>
      <c r="AF327" s="672"/>
      <c r="AG327" s="672"/>
      <c r="AH327" s="686"/>
    </row>
    <row r="328" spans="2:34" ht="15" customHeight="1">
      <c r="B328" s="679" ph="1"/>
      <c r="C328" s="680" ph="1"/>
      <c r="D328" s="680" ph="1"/>
      <c r="E328" s="680" ph="1"/>
      <c r="F328" s="680" ph="1"/>
      <c r="G328" s="681" ph="1"/>
      <c r="H328" s="687">
        <f>資料1!B12</f>
        <v>0</v>
      </c>
      <c r="I328" s="688"/>
      <c r="J328" s="688"/>
      <c r="K328" s="688"/>
      <c r="L328" s="688"/>
      <c r="M328" s="688"/>
      <c r="N328" s="688"/>
      <c r="O328" s="688"/>
      <c r="P328" s="688"/>
      <c r="Q328" s="688"/>
      <c r="R328" s="688"/>
      <c r="S328" s="688"/>
      <c r="T328" s="688"/>
      <c r="U328" s="688"/>
      <c r="V328" s="688"/>
      <c r="W328" s="688"/>
      <c r="X328" s="688"/>
      <c r="Y328" s="688"/>
      <c r="Z328" s="688"/>
      <c r="AA328" s="688"/>
      <c r="AB328" s="688"/>
      <c r="AC328" s="688"/>
      <c r="AD328" s="688"/>
      <c r="AE328" s="688"/>
      <c r="AF328" s="688"/>
      <c r="AG328" s="688"/>
      <c r="AH328" s="689"/>
    </row>
    <row r="329" spans="2:34" ht="15" customHeight="1">
      <c r="B329" s="665" ph="1"/>
      <c r="C329" s="666" ph="1"/>
      <c r="D329" s="666" ph="1"/>
      <c r="E329" s="666" ph="1"/>
      <c r="F329" s="666" ph="1"/>
      <c r="G329" s="667" ph="1"/>
      <c r="H329" s="690"/>
      <c r="I329" s="691"/>
      <c r="J329" s="691"/>
      <c r="K329" s="691"/>
      <c r="L329" s="691"/>
      <c r="M329" s="691"/>
      <c r="N329" s="691"/>
      <c r="O329" s="691"/>
      <c r="P329" s="691"/>
      <c r="Q329" s="691"/>
      <c r="R329" s="691"/>
      <c r="S329" s="691"/>
      <c r="T329" s="691"/>
      <c r="U329" s="691"/>
      <c r="V329" s="691"/>
      <c r="W329" s="691"/>
      <c r="X329" s="691"/>
      <c r="Y329" s="691"/>
      <c r="Z329" s="691"/>
      <c r="AA329" s="691"/>
      <c r="AB329" s="691"/>
      <c r="AC329" s="691"/>
      <c r="AD329" s="691"/>
      <c r="AE329" s="691"/>
      <c r="AF329" s="691"/>
      <c r="AG329" s="691"/>
      <c r="AH329" s="692"/>
    </row>
    <row r="330" spans="2:34" ht="15" customHeight="1">
      <c r="B330" s="679" t="s">
        <v>52</v>
      </c>
      <c r="C330" s="680"/>
      <c r="D330" s="680"/>
      <c r="E330" s="680"/>
      <c r="F330" s="680"/>
      <c r="G330" s="681"/>
      <c r="H330" s="693">
        <f>資料1!L12</f>
        <v>0</v>
      </c>
      <c r="I330" s="693" ph="1"/>
      <c r="J330" s="693" ph="1"/>
      <c r="K330" s="693" ph="1"/>
      <c r="L330" s="693" ph="1"/>
      <c r="M330" s="693" ph="1"/>
      <c r="N330" s="693" ph="1"/>
      <c r="O330" s="693" ph="1"/>
      <c r="P330" s="693" ph="1"/>
      <c r="Q330" s="693" ph="1"/>
      <c r="R330" s="693" ph="1"/>
      <c r="S330" s="693" ph="1"/>
      <c r="T330" s="693" ph="1"/>
      <c r="U330" s="693" ph="1"/>
      <c r="V330" s="693" ph="1"/>
      <c r="W330" s="693" ph="1"/>
      <c r="X330" s="693" ph="1"/>
      <c r="Y330" s="693" ph="1"/>
      <c r="Z330" s="693" ph="1"/>
      <c r="AA330" s="693" ph="1"/>
      <c r="AB330" s="693" ph="1"/>
      <c r="AC330" s="693" ph="1"/>
      <c r="AD330" s="693" ph="1"/>
      <c r="AE330" s="693" ph="1"/>
      <c r="AF330" s="693" ph="1"/>
      <c r="AG330" s="693" ph="1"/>
      <c r="AH330" s="694" ph="1"/>
    </row>
    <row r="331" spans="2:34" ht="15" customHeight="1">
      <c r="B331" s="665"/>
      <c r="C331" s="666"/>
      <c r="D331" s="666"/>
      <c r="E331" s="666"/>
      <c r="F331" s="666"/>
      <c r="G331" s="667"/>
      <c r="H331" s="673" ph="1"/>
      <c r="I331" s="673" ph="1"/>
      <c r="J331" s="673" ph="1"/>
      <c r="K331" s="673" ph="1"/>
      <c r="L331" s="673" ph="1"/>
      <c r="M331" s="673" ph="1"/>
      <c r="N331" s="673" ph="1"/>
      <c r="O331" s="673" ph="1"/>
      <c r="P331" s="673" ph="1"/>
      <c r="Q331" s="673" ph="1"/>
      <c r="R331" s="673" ph="1"/>
      <c r="S331" s="673" ph="1"/>
      <c r="T331" s="673" ph="1"/>
      <c r="U331" s="673" ph="1"/>
      <c r="V331" s="673" ph="1"/>
      <c r="W331" s="673" ph="1"/>
      <c r="X331" s="673" ph="1"/>
      <c r="Y331" s="673" ph="1"/>
      <c r="Z331" s="673" ph="1"/>
      <c r="AA331" s="673" ph="1"/>
      <c r="AB331" s="673" ph="1"/>
      <c r="AC331" s="673" ph="1"/>
      <c r="AD331" s="673" ph="1"/>
      <c r="AE331" s="673" ph="1"/>
      <c r="AF331" s="673" ph="1"/>
      <c r="AG331" s="673" ph="1"/>
      <c r="AH331" s="695" ph="1"/>
    </row>
    <row r="332" spans="2:34" ht="15" customHeight="1">
      <c r="B332" s="662" t="s">
        <v>53</v>
      </c>
      <c r="C332" s="663"/>
      <c r="D332" s="663"/>
      <c r="E332" s="663"/>
      <c r="F332" s="663"/>
      <c r="G332" s="664"/>
      <c r="H332" s="696">
        <f>資料1!D12</f>
        <v>0</v>
      </c>
      <c r="I332" s="675"/>
      <c r="J332" s="675">
        <f>資料1!F12</f>
        <v>0</v>
      </c>
      <c r="K332" s="675"/>
      <c r="L332" s="675"/>
      <c r="M332" s="675" t="s">
        <v>51</v>
      </c>
      <c r="N332" s="675"/>
      <c r="O332" s="675">
        <f>資料1!H12</f>
        <v>0</v>
      </c>
      <c r="P332" s="675"/>
      <c r="Q332" s="675"/>
      <c r="R332" s="675" t="s">
        <v>50</v>
      </c>
      <c r="S332" s="675"/>
      <c r="T332" s="675">
        <f>資料1!J12</f>
        <v>0</v>
      </c>
      <c r="U332" s="675"/>
      <c r="V332" s="675"/>
      <c r="W332" s="677" t="s">
        <v>60</v>
      </c>
      <c r="X332" s="677"/>
      <c r="Y332" s="91"/>
      <c r="Z332" s="91"/>
      <c r="AA332" s="91"/>
      <c r="AB332" s="91"/>
      <c r="AC332" s="91"/>
      <c r="AD332" s="91"/>
      <c r="AE332" s="91"/>
      <c r="AF332" s="91"/>
      <c r="AG332" s="91"/>
      <c r="AH332" s="201"/>
    </row>
    <row r="333" spans="2:34" ht="15" customHeight="1">
      <c r="B333" s="679"/>
      <c r="C333" s="680"/>
      <c r="D333" s="680"/>
      <c r="E333" s="680"/>
      <c r="F333" s="680"/>
      <c r="G333" s="681"/>
      <c r="H333" s="697"/>
      <c r="I333" s="676"/>
      <c r="J333" s="676"/>
      <c r="K333" s="676"/>
      <c r="L333" s="676"/>
      <c r="M333" s="676"/>
      <c r="N333" s="676"/>
      <c r="O333" s="676"/>
      <c r="P333" s="676"/>
      <c r="Q333" s="676"/>
      <c r="R333" s="676"/>
      <c r="S333" s="676"/>
      <c r="T333" s="676"/>
      <c r="U333" s="676"/>
      <c r="V333" s="676"/>
      <c r="W333" s="678"/>
      <c r="X333" s="678"/>
      <c r="Y333" s="95"/>
      <c r="Z333" s="95"/>
      <c r="AA333" s="95"/>
      <c r="AB333" s="95"/>
      <c r="AC333" s="95"/>
      <c r="AD333" s="95"/>
      <c r="AE333" s="95"/>
      <c r="AF333" s="95"/>
      <c r="AG333" s="95"/>
      <c r="AH333" s="202"/>
    </row>
    <row r="334" spans="2:34" ht="15" customHeight="1">
      <c r="B334" s="662" t="s">
        <v>54</v>
      </c>
      <c r="C334" s="663"/>
      <c r="D334" s="663"/>
      <c r="E334" s="663"/>
      <c r="F334" s="663"/>
      <c r="G334" s="664"/>
      <c r="H334" s="644" t="s">
        <v>64</v>
      </c>
      <c r="I334" s="644"/>
      <c r="J334" s="644"/>
      <c r="K334" s="644"/>
      <c r="L334" s="644"/>
      <c r="M334" s="644"/>
      <c r="N334" s="644"/>
      <c r="O334" s="669" t="s">
        <v>66</v>
      </c>
      <c r="P334" s="645"/>
      <c r="Q334" s="645"/>
      <c r="R334" s="645"/>
      <c r="S334" s="645"/>
      <c r="T334" s="645"/>
      <c r="U334" s="645"/>
      <c r="V334" s="645"/>
      <c r="W334" s="645"/>
      <c r="X334" s="645"/>
      <c r="Y334" s="645"/>
      <c r="Z334" s="645"/>
      <c r="AA334" s="645"/>
      <c r="AB334" s="645"/>
      <c r="AC334" s="645"/>
      <c r="AD334" s="645"/>
      <c r="AE334" s="645"/>
      <c r="AF334" s="645"/>
      <c r="AG334" s="645"/>
      <c r="AH334" s="660" t="s">
        <v>67</v>
      </c>
    </row>
    <row r="335" spans="2:34" ht="15" customHeight="1">
      <c r="B335" s="679"/>
      <c r="C335" s="680"/>
      <c r="D335" s="680"/>
      <c r="E335" s="680"/>
      <c r="F335" s="680"/>
      <c r="G335" s="681"/>
      <c r="H335" s="682"/>
      <c r="I335" s="682"/>
      <c r="J335" s="682"/>
      <c r="K335" s="682"/>
      <c r="L335" s="682"/>
      <c r="M335" s="682"/>
      <c r="N335" s="682"/>
      <c r="O335" s="683"/>
      <c r="P335" s="684"/>
      <c r="Q335" s="684"/>
      <c r="R335" s="684"/>
      <c r="S335" s="684"/>
      <c r="T335" s="684"/>
      <c r="U335" s="684"/>
      <c r="V335" s="684"/>
      <c r="W335" s="684"/>
      <c r="X335" s="684"/>
      <c r="Y335" s="684"/>
      <c r="Z335" s="684"/>
      <c r="AA335" s="684"/>
      <c r="AB335" s="684"/>
      <c r="AC335" s="684"/>
      <c r="AD335" s="684"/>
      <c r="AE335" s="684"/>
      <c r="AF335" s="684"/>
      <c r="AG335" s="684"/>
      <c r="AH335" s="661"/>
    </row>
    <row r="336" spans="2:34" ht="15" customHeight="1">
      <c r="B336" s="662" t="s">
        <v>55</v>
      </c>
      <c r="C336" s="663"/>
      <c r="D336" s="663"/>
      <c r="E336" s="663"/>
      <c r="F336" s="663"/>
      <c r="G336" s="664"/>
      <c r="H336" s="668" t="s">
        <v>70</v>
      </c>
      <c r="I336" s="669"/>
      <c r="J336" s="669"/>
      <c r="K336" s="672">
        <f>資料1!A12</f>
        <v>0</v>
      </c>
      <c r="L336" s="672"/>
      <c r="M336" s="672"/>
      <c r="N336" s="672"/>
      <c r="O336" s="672"/>
      <c r="P336" s="672"/>
      <c r="Q336" s="672"/>
      <c r="R336" s="672"/>
      <c r="S336" s="672"/>
      <c r="T336" s="672"/>
      <c r="U336" s="669" t="s">
        <v>65</v>
      </c>
      <c r="V336" s="669"/>
      <c r="W336" s="669"/>
      <c r="X336" s="669" t="s">
        <v>71</v>
      </c>
      <c r="Y336" s="644"/>
      <c r="Z336" s="644"/>
      <c r="AA336" s="644"/>
      <c r="AB336" s="644"/>
      <c r="AC336" s="644"/>
      <c r="AD336" s="644"/>
      <c r="AE336" s="644"/>
      <c r="AF336" s="644"/>
      <c r="AG336" s="644"/>
      <c r="AH336" s="660" t="s">
        <v>67</v>
      </c>
    </row>
    <row r="337" spans="2:34" ht="15" customHeight="1">
      <c r="B337" s="665"/>
      <c r="C337" s="666"/>
      <c r="D337" s="666"/>
      <c r="E337" s="666"/>
      <c r="F337" s="666"/>
      <c r="G337" s="667"/>
      <c r="H337" s="670"/>
      <c r="I337" s="671"/>
      <c r="J337" s="671"/>
      <c r="K337" s="673"/>
      <c r="L337" s="673"/>
      <c r="M337" s="673"/>
      <c r="N337" s="673"/>
      <c r="O337" s="673"/>
      <c r="P337" s="673"/>
      <c r="Q337" s="673"/>
      <c r="R337" s="673"/>
      <c r="S337" s="673"/>
      <c r="T337" s="673"/>
      <c r="U337" s="671"/>
      <c r="V337" s="671"/>
      <c r="W337" s="671"/>
      <c r="X337" s="671"/>
      <c r="Y337" s="650"/>
      <c r="Z337" s="650"/>
      <c r="AA337" s="650"/>
      <c r="AB337" s="650"/>
      <c r="AC337" s="650"/>
      <c r="AD337" s="650"/>
      <c r="AE337" s="650"/>
      <c r="AF337" s="650"/>
      <c r="AG337" s="650"/>
      <c r="AH337" s="674"/>
    </row>
    <row r="338" spans="2:34" ht="15" customHeight="1">
      <c r="B338" s="651" t="s">
        <v>219</v>
      </c>
      <c r="C338" s="652"/>
      <c r="D338" s="652"/>
      <c r="E338" s="652"/>
      <c r="F338" s="652"/>
      <c r="G338" s="653"/>
      <c r="H338" s="642"/>
      <c r="I338" s="643"/>
      <c r="J338" s="643"/>
      <c r="K338" s="643"/>
      <c r="L338" s="92" t="s">
        <v>51</v>
      </c>
      <c r="M338" s="644"/>
      <c r="N338" s="644"/>
      <c r="O338" s="92" t="s">
        <v>50</v>
      </c>
      <c r="P338" s="645"/>
      <c r="Q338" s="645"/>
      <c r="R338" s="645"/>
      <c r="S338" s="645"/>
      <c r="T338" s="645"/>
      <c r="U338" s="645"/>
      <c r="V338" s="645"/>
      <c r="W338" s="645"/>
      <c r="X338" s="645"/>
      <c r="Y338" s="645"/>
      <c r="Z338" s="645"/>
      <c r="AA338" s="645"/>
      <c r="AB338" s="645"/>
      <c r="AC338" s="645"/>
      <c r="AD338" s="645"/>
      <c r="AE338" s="645"/>
      <c r="AF338" s="645"/>
      <c r="AG338" s="645"/>
      <c r="AH338" s="646"/>
    </row>
    <row r="339" spans="2:34" ht="15" customHeight="1">
      <c r="B339" s="654"/>
      <c r="C339" s="655"/>
      <c r="D339" s="655"/>
      <c r="E339" s="655"/>
      <c r="F339" s="655"/>
      <c r="G339" s="656"/>
      <c r="H339" s="197" t="s">
        <v>56</v>
      </c>
      <c r="I339" s="649"/>
      <c r="J339" s="649"/>
      <c r="K339" s="649"/>
      <c r="L339" s="102" t="s">
        <v>51</v>
      </c>
      <c r="M339" s="650"/>
      <c r="N339" s="650"/>
      <c r="O339" s="102" t="s">
        <v>50</v>
      </c>
      <c r="P339" s="647"/>
      <c r="Q339" s="647"/>
      <c r="R339" s="647"/>
      <c r="S339" s="647"/>
      <c r="T339" s="647"/>
      <c r="U339" s="647"/>
      <c r="V339" s="647"/>
      <c r="W339" s="647"/>
      <c r="X339" s="647"/>
      <c r="Y339" s="647"/>
      <c r="Z339" s="647"/>
      <c r="AA339" s="647"/>
      <c r="AB339" s="647"/>
      <c r="AC339" s="647"/>
      <c r="AD339" s="647"/>
      <c r="AE339" s="647"/>
      <c r="AF339" s="647"/>
      <c r="AG339" s="647"/>
      <c r="AH339" s="648"/>
    </row>
    <row r="340" spans="2:34" ht="15" customHeight="1">
      <c r="B340" s="654"/>
      <c r="C340" s="655"/>
      <c r="D340" s="655"/>
      <c r="E340" s="655"/>
      <c r="F340" s="655"/>
      <c r="G340" s="656"/>
      <c r="H340" s="642"/>
      <c r="I340" s="643"/>
      <c r="J340" s="643"/>
      <c r="K340" s="643"/>
      <c r="L340" s="92" t="s">
        <v>51</v>
      </c>
      <c r="M340" s="644"/>
      <c r="N340" s="644"/>
      <c r="O340" s="92" t="s">
        <v>50</v>
      </c>
      <c r="P340" s="645"/>
      <c r="Q340" s="645"/>
      <c r="R340" s="645"/>
      <c r="S340" s="645"/>
      <c r="T340" s="645"/>
      <c r="U340" s="645"/>
      <c r="V340" s="645"/>
      <c r="W340" s="645"/>
      <c r="X340" s="645"/>
      <c r="Y340" s="645"/>
      <c r="Z340" s="645"/>
      <c r="AA340" s="645"/>
      <c r="AB340" s="645"/>
      <c r="AC340" s="645"/>
      <c r="AD340" s="645"/>
      <c r="AE340" s="645"/>
      <c r="AF340" s="645"/>
      <c r="AG340" s="645"/>
      <c r="AH340" s="646"/>
    </row>
    <row r="341" spans="2:34" ht="15" customHeight="1">
      <c r="B341" s="654"/>
      <c r="C341" s="655"/>
      <c r="D341" s="655"/>
      <c r="E341" s="655"/>
      <c r="F341" s="655"/>
      <c r="G341" s="656"/>
      <c r="H341" s="197" t="s">
        <v>56</v>
      </c>
      <c r="I341" s="649"/>
      <c r="J341" s="649"/>
      <c r="K341" s="649"/>
      <c r="L341" s="102" t="s">
        <v>51</v>
      </c>
      <c r="M341" s="650"/>
      <c r="N341" s="650"/>
      <c r="O341" s="102" t="s">
        <v>50</v>
      </c>
      <c r="P341" s="647"/>
      <c r="Q341" s="647"/>
      <c r="R341" s="647"/>
      <c r="S341" s="647"/>
      <c r="T341" s="647"/>
      <c r="U341" s="647"/>
      <c r="V341" s="647"/>
      <c r="W341" s="647"/>
      <c r="X341" s="647"/>
      <c r="Y341" s="647"/>
      <c r="Z341" s="647"/>
      <c r="AA341" s="647"/>
      <c r="AB341" s="647"/>
      <c r="AC341" s="647"/>
      <c r="AD341" s="647"/>
      <c r="AE341" s="647"/>
      <c r="AF341" s="647"/>
      <c r="AG341" s="647"/>
      <c r="AH341" s="648"/>
    </row>
    <row r="342" spans="2:34" ht="15" customHeight="1">
      <c r="B342" s="654"/>
      <c r="C342" s="655"/>
      <c r="D342" s="655"/>
      <c r="E342" s="655"/>
      <c r="F342" s="655"/>
      <c r="G342" s="656"/>
      <c r="H342" s="642"/>
      <c r="I342" s="643"/>
      <c r="J342" s="643"/>
      <c r="K342" s="643"/>
      <c r="L342" s="92" t="s">
        <v>51</v>
      </c>
      <c r="M342" s="644"/>
      <c r="N342" s="644"/>
      <c r="O342" s="92" t="s">
        <v>50</v>
      </c>
      <c r="P342" s="645"/>
      <c r="Q342" s="645"/>
      <c r="R342" s="645"/>
      <c r="S342" s="645"/>
      <c r="T342" s="645"/>
      <c r="U342" s="645"/>
      <c r="V342" s="645"/>
      <c r="W342" s="645"/>
      <c r="X342" s="645"/>
      <c r="Y342" s="645"/>
      <c r="Z342" s="645"/>
      <c r="AA342" s="645"/>
      <c r="AB342" s="645"/>
      <c r="AC342" s="645"/>
      <c r="AD342" s="645"/>
      <c r="AE342" s="645"/>
      <c r="AF342" s="645"/>
      <c r="AG342" s="645"/>
      <c r="AH342" s="646"/>
    </row>
    <row r="343" spans="2:34" ht="15" customHeight="1">
      <c r="B343" s="654"/>
      <c r="C343" s="655"/>
      <c r="D343" s="655"/>
      <c r="E343" s="655"/>
      <c r="F343" s="655"/>
      <c r="G343" s="656"/>
      <c r="H343" s="197" t="s">
        <v>56</v>
      </c>
      <c r="I343" s="649"/>
      <c r="J343" s="649"/>
      <c r="K343" s="649"/>
      <c r="L343" s="102" t="s">
        <v>51</v>
      </c>
      <c r="M343" s="650"/>
      <c r="N343" s="650"/>
      <c r="O343" s="102" t="s">
        <v>50</v>
      </c>
      <c r="P343" s="647"/>
      <c r="Q343" s="647"/>
      <c r="R343" s="647"/>
      <c r="S343" s="647"/>
      <c r="T343" s="647"/>
      <c r="U343" s="647"/>
      <c r="V343" s="647"/>
      <c r="W343" s="647"/>
      <c r="X343" s="647"/>
      <c r="Y343" s="647"/>
      <c r="Z343" s="647"/>
      <c r="AA343" s="647"/>
      <c r="AB343" s="647"/>
      <c r="AC343" s="647"/>
      <c r="AD343" s="647"/>
      <c r="AE343" s="647"/>
      <c r="AF343" s="647"/>
      <c r="AG343" s="647"/>
      <c r="AH343" s="648"/>
    </row>
    <row r="344" spans="2:34" ht="15" customHeight="1">
      <c r="B344" s="654"/>
      <c r="C344" s="655"/>
      <c r="D344" s="655"/>
      <c r="E344" s="655"/>
      <c r="F344" s="655"/>
      <c r="G344" s="656"/>
      <c r="H344" s="642"/>
      <c r="I344" s="643"/>
      <c r="J344" s="643"/>
      <c r="K344" s="643"/>
      <c r="L344" s="92" t="s">
        <v>51</v>
      </c>
      <c r="M344" s="644"/>
      <c r="N344" s="644"/>
      <c r="O344" s="92" t="s">
        <v>50</v>
      </c>
      <c r="P344" s="645"/>
      <c r="Q344" s="645"/>
      <c r="R344" s="645"/>
      <c r="S344" s="645"/>
      <c r="T344" s="645"/>
      <c r="U344" s="645"/>
      <c r="V344" s="645"/>
      <c r="W344" s="645"/>
      <c r="X344" s="645"/>
      <c r="Y344" s="645"/>
      <c r="Z344" s="645"/>
      <c r="AA344" s="645"/>
      <c r="AB344" s="645"/>
      <c r="AC344" s="645"/>
      <c r="AD344" s="645"/>
      <c r="AE344" s="645"/>
      <c r="AF344" s="645"/>
      <c r="AG344" s="645"/>
      <c r="AH344" s="646"/>
    </row>
    <row r="345" spans="2:34" ht="15" customHeight="1">
      <c r="B345" s="654"/>
      <c r="C345" s="655"/>
      <c r="D345" s="655"/>
      <c r="E345" s="655"/>
      <c r="F345" s="655"/>
      <c r="G345" s="656"/>
      <c r="H345" s="197" t="s">
        <v>56</v>
      </c>
      <c r="I345" s="649"/>
      <c r="J345" s="649"/>
      <c r="K345" s="649"/>
      <c r="L345" s="102" t="s">
        <v>51</v>
      </c>
      <c r="M345" s="650"/>
      <c r="N345" s="650"/>
      <c r="O345" s="102" t="s">
        <v>50</v>
      </c>
      <c r="P345" s="647"/>
      <c r="Q345" s="647"/>
      <c r="R345" s="647"/>
      <c r="S345" s="647"/>
      <c r="T345" s="647"/>
      <c r="U345" s="647"/>
      <c r="V345" s="647"/>
      <c r="W345" s="647"/>
      <c r="X345" s="647"/>
      <c r="Y345" s="647"/>
      <c r="Z345" s="647"/>
      <c r="AA345" s="647"/>
      <c r="AB345" s="647"/>
      <c r="AC345" s="647"/>
      <c r="AD345" s="647"/>
      <c r="AE345" s="647"/>
      <c r="AF345" s="647"/>
      <c r="AG345" s="647"/>
      <c r="AH345" s="648"/>
    </row>
    <row r="346" spans="2:34" ht="15" customHeight="1">
      <c r="B346" s="654"/>
      <c r="C346" s="655"/>
      <c r="D346" s="655"/>
      <c r="E346" s="655"/>
      <c r="F346" s="655"/>
      <c r="G346" s="656"/>
      <c r="H346" s="642"/>
      <c r="I346" s="643"/>
      <c r="J346" s="643"/>
      <c r="K346" s="643"/>
      <c r="L346" s="92" t="s">
        <v>51</v>
      </c>
      <c r="M346" s="644"/>
      <c r="N346" s="644"/>
      <c r="O346" s="92" t="s">
        <v>50</v>
      </c>
      <c r="P346" s="645"/>
      <c r="Q346" s="645"/>
      <c r="R346" s="645"/>
      <c r="S346" s="645"/>
      <c r="T346" s="645"/>
      <c r="U346" s="645"/>
      <c r="V346" s="645"/>
      <c r="W346" s="645"/>
      <c r="X346" s="645"/>
      <c r="Y346" s="645"/>
      <c r="Z346" s="645"/>
      <c r="AA346" s="645"/>
      <c r="AB346" s="645"/>
      <c r="AC346" s="645"/>
      <c r="AD346" s="645"/>
      <c r="AE346" s="645"/>
      <c r="AF346" s="645"/>
      <c r="AG346" s="645"/>
      <c r="AH346" s="646"/>
    </row>
    <row r="347" spans="2:34" ht="15" customHeight="1">
      <c r="B347" s="654"/>
      <c r="C347" s="655"/>
      <c r="D347" s="655"/>
      <c r="E347" s="655"/>
      <c r="F347" s="655"/>
      <c r="G347" s="656"/>
      <c r="H347" s="197" t="s">
        <v>56</v>
      </c>
      <c r="I347" s="649"/>
      <c r="J347" s="649"/>
      <c r="K347" s="649"/>
      <c r="L347" s="102" t="s">
        <v>51</v>
      </c>
      <c r="M347" s="650"/>
      <c r="N347" s="650"/>
      <c r="O347" s="102" t="s">
        <v>50</v>
      </c>
      <c r="P347" s="647"/>
      <c r="Q347" s="647"/>
      <c r="R347" s="647"/>
      <c r="S347" s="647"/>
      <c r="T347" s="647"/>
      <c r="U347" s="647"/>
      <c r="V347" s="647"/>
      <c r="W347" s="647"/>
      <c r="X347" s="647"/>
      <c r="Y347" s="647"/>
      <c r="Z347" s="647"/>
      <c r="AA347" s="647"/>
      <c r="AB347" s="647"/>
      <c r="AC347" s="647"/>
      <c r="AD347" s="647"/>
      <c r="AE347" s="647"/>
      <c r="AF347" s="647"/>
      <c r="AG347" s="647"/>
      <c r="AH347" s="648"/>
    </row>
    <row r="348" spans="2:34" ht="15" customHeight="1">
      <c r="B348" s="654"/>
      <c r="C348" s="655"/>
      <c r="D348" s="655"/>
      <c r="E348" s="655"/>
      <c r="F348" s="655"/>
      <c r="G348" s="656"/>
      <c r="H348" s="642"/>
      <c r="I348" s="643"/>
      <c r="J348" s="643"/>
      <c r="K348" s="643"/>
      <c r="L348" s="92" t="s">
        <v>51</v>
      </c>
      <c r="M348" s="644"/>
      <c r="N348" s="644"/>
      <c r="O348" s="92" t="s">
        <v>50</v>
      </c>
      <c r="P348" s="645"/>
      <c r="Q348" s="645"/>
      <c r="R348" s="645"/>
      <c r="S348" s="645"/>
      <c r="T348" s="645"/>
      <c r="U348" s="645"/>
      <c r="V348" s="645"/>
      <c r="W348" s="645"/>
      <c r="X348" s="645"/>
      <c r="Y348" s="645"/>
      <c r="Z348" s="645"/>
      <c r="AA348" s="645"/>
      <c r="AB348" s="645"/>
      <c r="AC348" s="645"/>
      <c r="AD348" s="645"/>
      <c r="AE348" s="645"/>
      <c r="AF348" s="645"/>
      <c r="AG348" s="645"/>
      <c r="AH348" s="646"/>
    </row>
    <row r="349" spans="2:34" ht="15" customHeight="1">
      <c r="B349" s="654"/>
      <c r="C349" s="655"/>
      <c r="D349" s="655"/>
      <c r="E349" s="655"/>
      <c r="F349" s="655"/>
      <c r="G349" s="656"/>
      <c r="H349" s="197" t="s">
        <v>56</v>
      </c>
      <c r="I349" s="649"/>
      <c r="J349" s="649"/>
      <c r="K349" s="649"/>
      <c r="L349" s="102" t="s">
        <v>51</v>
      </c>
      <c r="M349" s="650"/>
      <c r="N349" s="650"/>
      <c r="O349" s="102" t="s">
        <v>50</v>
      </c>
      <c r="P349" s="647"/>
      <c r="Q349" s="647"/>
      <c r="R349" s="647"/>
      <c r="S349" s="647"/>
      <c r="T349" s="647"/>
      <c r="U349" s="647"/>
      <c r="V349" s="647"/>
      <c r="W349" s="647"/>
      <c r="X349" s="647"/>
      <c r="Y349" s="647"/>
      <c r="Z349" s="647"/>
      <c r="AA349" s="647"/>
      <c r="AB349" s="647"/>
      <c r="AC349" s="647"/>
      <c r="AD349" s="647"/>
      <c r="AE349" s="647"/>
      <c r="AF349" s="647"/>
      <c r="AG349" s="647"/>
      <c r="AH349" s="648"/>
    </row>
    <row r="350" spans="2:34" ht="15" customHeight="1">
      <c r="B350" s="654"/>
      <c r="C350" s="655"/>
      <c r="D350" s="655"/>
      <c r="E350" s="655"/>
      <c r="F350" s="655"/>
      <c r="G350" s="656"/>
      <c r="H350" s="642"/>
      <c r="I350" s="643"/>
      <c r="J350" s="643"/>
      <c r="K350" s="643"/>
      <c r="L350" s="92" t="s">
        <v>51</v>
      </c>
      <c r="M350" s="644"/>
      <c r="N350" s="644"/>
      <c r="O350" s="92" t="s">
        <v>50</v>
      </c>
      <c r="P350" s="645"/>
      <c r="Q350" s="645"/>
      <c r="R350" s="645"/>
      <c r="S350" s="645"/>
      <c r="T350" s="645"/>
      <c r="U350" s="645"/>
      <c r="V350" s="645"/>
      <c r="W350" s="645"/>
      <c r="X350" s="645"/>
      <c r="Y350" s="645"/>
      <c r="Z350" s="645"/>
      <c r="AA350" s="645"/>
      <c r="AB350" s="645"/>
      <c r="AC350" s="645"/>
      <c r="AD350" s="645"/>
      <c r="AE350" s="645"/>
      <c r="AF350" s="645"/>
      <c r="AG350" s="645"/>
      <c r="AH350" s="646"/>
    </row>
    <row r="351" spans="2:34" ht="15" customHeight="1">
      <c r="B351" s="654"/>
      <c r="C351" s="655"/>
      <c r="D351" s="655"/>
      <c r="E351" s="655"/>
      <c r="F351" s="655"/>
      <c r="G351" s="656"/>
      <c r="H351" s="197" t="s">
        <v>56</v>
      </c>
      <c r="I351" s="649"/>
      <c r="J351" s="649"/>
      <c r="K351" s="649"/>
      <c r="L351" s="102" t="s">
        <v>51</v>
      </c>
      <c r="M351" s="650"/>
      <c r="N351" s="650"/>
      <c r="O351" s="102" t="s">
        <v>50</v>
      </c>
      <c r="P351" s="647"/>
      <c r="Q351" s="647"/>
      <c r="R351" s="647"/>
      <c r="S351" s="647"/>
      <c r="T351" s="647"/>
      <c r="U351" s="647"/>
      <c r="V351" s="647"/>
      <c r="W351" s="647"/>
      <c r="X351" s="647"/>
      <c r="Y351" s="647"/>
      <c r="Z351" s="647"/>
      <c r="AA351" s="647"/>
      <c r="AB351" s="647"/>
      <c r="AC351" s="647"/>
      <c r="AD351" s="647"/>
      <c r="AE351" s="647"/>
      <c r="AF351" s="647"/>
      <c r="AG351" s="647"/>
      <c r="AH351" s="648"/>
    </row>
    <row r="352" spans="2:34" ht="15" customHeight="1">
      <c r="B352" s="654"/>
      <c r="C352" s="655"/>
      <c r="D352" s="655"/>
      <c r="E352" s="655"/>
      <c r="F352" s="655"/>
      <c r="G352" s="656"/>
      <c r="H352" s="642"/>
      <c r="I352" s="643"/>
      <c r="J352" s="643"/>
      <c r="K352" s="643"/>
      <c r="L352" s="92" t="s">
        <v>51</v>
      </c>
      <c r="M352" s="644"/>
      <c r="N352" s="644"/>
      <c r="O352" s="92" t="s">
        <v>50</v>
      </c>
      <c r="P352" s="645"/>
      <c r="Q352" s="645"/>
      <c r="R352" s="645"/>
      <c r="S352" s="645"/>
      <c r="T352" s="645"/>
      <c r="U352" s="645"/>
      <c r="V352" s="645"/>
      <c r="W352" s="645"/>
      <c r="X352" s="645"/>
      <c r="Y352" s="645"/>
      <c r="Z352" s="645"/>
      <c r="AA352" s="645"/>
      <c r="AB352" s="645"/>
      <c r="AC352" s="645"/>
      <c r="AD352" s="645"/>
      <c r="AE352" s="645"/>
      <c r="AF352" s="645"/>
      <c r="AG352" s="645"/>
      <c r="AH352" s="646"/>
    </row>
    <row r="353" spans="2:34" ht="15" customHeight="1">
      <c r="B353" s="654"/>
      <c r="C353" s="655"/>
      <c r="D353" s="655"/>
      <c r="E353" s="655"/>
      <c r="F353" s="655"/>
      <c r="G353" s="656"/>
      <c r="H353" s="197" t="s">
        <v>56</v>
      </c>
      <c r="I353" s="649"/>
      <c r="J353" s="649"/>
      <c r="K353" s="649"/>
      <c r="L353" s="102" t="s">
        <v>51</v>
      </c>
      <c r="M353" s="650"/>
      <c r="N353" s="650"/>
      <c r="O353" s="102" t="s">
        <v>50</v>
      </c>
      <c r="P353" s="647"/>
      <c r="Q353" s="647"/>
      <c r="R353" s="647"/>
      <c r="S353" s="647"/>
      <c r="T353" s="647"/>
      <c r="U353" s="647"/>
      <c r="V353" s="647"/>
      <c r="W353" s="647"/>
      <c r="X353" s="647"/>
      <c r="Y353" s="647"/>
      <c r="Z353" s="647"/>
      <c r="AA353" s="647"/>
      <c r="AB353" s="647"/>
      <c r="AC353" s="647"/>
      <c r="AD353" s="647"/>
      <c r="AE353" s="647"/>
      <c r="AF353" s="647"/>
      <c r="AG353" s="647"/>
      <c r="AH353" s="648"/>
    </row>
    <row r="354" spans="2:34" ht="15" customHeight="1">
      <c r="B354" s="654"/>
      <c r="C354" s="655"/>
      <c r="D354" s="655"/>
      <c r="E354" s="655"/>
      <c r="F354" s="655"/>
      <c r="G354" s="656"/>
      <c r="H354" s="642"/>
      <c r="I354" s="643"/>
      <c r="J354" s="643"/>
      <c r="K354" s="643"/>
      <c r="L354" s="92" t="s">
        <v>51</v>
      </c>
      <c r="M354" s="644"/>
      <c r="N354" s="644"/>
      <c r="O354" s="92" t="s">
        <v>50</v>
      </c>
      <c r="P354" s="645"/>
      <c r="Q354" s="645"/>
      <c r="R354" s="645"/>
      <c r="S354" s="645"/>
      <c r="T354" s="645"/>
      <c r="U354" s="645"/>
      <c r="V354" s="645"/>
      <c r="W354" s="645"/>
      <c r="X354" s="645"/>
      <c r="Y354" s="645"/>
      <c r="Z354" s="645"/>
      <c r="AA354" s="645"/>
      <c r="AB354" s="645"/>
      <c r="AC354" s="645"/>
      <c r="AD354" s="645"/>
      <c r="AE354" s="645"/>
      <c r="AF354" s="645"/>
      <c r="AG354" s="645"/>
      <c r="AH354" s="646"/>
    </row>
    <row r="355" spans="2:34" ht="15" customHeight="1">
      <c r="B355" s="654"/>
      <c r="C355" s="655"/>
      <c r="D355" s="655"/>
      <c r="E355" s="655"/>
      <c r="F355" s="655"/>
      <c r="G355" s="656"/>
      <c r="H355" s="197" t="s">
        <v>56</v>
      </c>
      <c r="I355" s="649"/>
      <c r="J355" s="649"/>
      <c r="K355" s="649"/>
      <c r="L355" s="102" t="s">
        <v>51</v>
      </c>
      <c r="M355" s="650"/>
      <c r="N355" s="650"/>
      <c r="O355" s="102" t="s">
        <v>50</v>
      </c>
      <c r="P355" s="647"/>
      <c r="Q355" s="647"/>
      <c r="R355" s="647"/>
      <c r="S355" s="647"/>
      <c r="T355" s="647"/>
      <c r="U355" s="647"/>
      <c r="V355" s="647"/>
      <c r="W355" s="647"/>
      <c r="X355" s="647"/>
      <c r="Y355" s="647"/>
      <c r="Z355" s="647"/>
      <c r="AA355" s="647"/>
      <c r="AB355" s="647"/>
      <c r="AC355" s="647"/>
      <c r="AD355" s="647"/>
      <c r="AE355" s="647"/>
      <c r="AF355" s="647"/>
      <c r="AG355" s="647"/>
      <c r="AH355" s="648"/>
    </row>
    <row r="356" spans="2:34" ht="15" customHeight="1">
      <c r="B356" s="654"/>
      <c r="C356" s="655"/>
      <c r="D356" s="655"/>
      <c r="E356" s="655"/>
      <c r="F356" s="655"/>
      <c r="G356" s="656"/>
      <c r="H356" s="642"/>
      <c r="I356" s="643"/>
      <c r="J356" s="643"/>
      <c r="K356" s="643"/>
      <c r="L356" s="92" t="s">
        <v>51</v>
      </c>
      <c r="M356" s="644"/>
      <c r="N356" s="644"/>
      <c r="O356" s="92" t="s">
        <v>50</v>
      </c>
      <c r="P356" s="645"/>
      <c r="Q356" s="645"/>
      <c r="R356" s="645"/>
      <c r="S356" s="645"/>
      <c r="T356" s="645"/>
      <c r="U356" s="645"/>
      <c r="V356" s="645"/>
      <c r="W356" s="645"/>
      <c r="X356" s="645"/>
      <c r="Y356" s="645"/>
      <c r="Z356" s="645"/>
      <c r="AA356" s="645"/>
      <c r="AB356" s="645"/>
      <c r="AC356" s="645"/>
      <c r="AD356" s="645"/>
      <c r="AE356" s="645"/>
      <c r="AF356" s="645"/>
      <c r="AG356" s="645"/>
      <c r="AH356" s="646"/>
    </row>
    <row r="357" spans="2:34" ht="15" customHeight="1">
      <c r="B357" s="654"/>
      <c r="C357" s="655"/>
      <c r="D357" s="655"/>
      <c r="E357" s="655"/>
      <c r="F357" s="655"/>
      <c r="G357" s="656"/>
      <c r="H357" s="197" t="s">
        <v>56</v>
      </c>
      <c r="I357" s="649"/>
      <c r="J357" s="649"/>
      <c r="K357" s="649"/>
      <c r="L357" s="102" t="s">
        <v>51</v>
      </c>
      <c r="M357" s="650"/>
      <c r="N357" s="650"/>
      <c r="O357" s="102" t="s">
        <v>50</v>
      </c>
      <c r="P357" s="647"/>
      <c r="Q357" s="647"/>
      <c r="R357" s="647"/>
      <c r="S357" s="647"/>
      <c r="T357" s="647"/>
      <c r="U357" s="647"/>
      <c r="V357" s="647"/>
      <c r="W357" s="647"/>
      <c r="X357" s="647"/>
      <c r="Y357" s="647"/>
      <c r="Z357" s="647"/>
      <c r="AA357" s="647"/>
      <c r="AB357" s="647"/>
      <c r="AC357" s="647"/>
      <c r="AD357" s="647"/>
      <c r="AE357" s="647"/>
      <c r="AF357" s="647"/>
      <c r="AG357" s="647"/>
      <c r="AH357" s="648"/>
    </row>
    <row r="358" spans="2:34" ht="15" customHeight="1">
      <c r="B358" s="654"/>
      <c r="C358" s="655"/>
      <c r="D358" s="655"/>
      <c r="E358" s="655"/>
      <c r="F358" s="655"/>
      <c r="G358" s="656"/>
      <c r="H358" s="642"/>
      <c r="I358" s="643"/>
      <c r="J358" s="643"/>
      <c r="K358" s="643"/>
      <c r="L358" s="92" t="s">
        <v>51</v>
      </c>
      <c r="M358" s="644"/>
      <c r="N358" s="644"/>
      <c r="O358" s="92" t="s">
        <v>50</v>
      </c>
      <c r="P358" s="645"/>
      <c r="Q358" s="645"/>
      <c r="R358" s="645"/>
      <c r="S358" s="645"/>
      <c r="T358" s="645"/>
      <c r="U358" s="645"/>
      <c r="V358" s="645"/>
      <c r="W358" s="645"/>
      <c r="X358" s="645"/>
      <c r="Y358" s="645"/>
      <c r="Z358" s="645"/>
      <c r="AA358" s="645"/>
      <c r="AB358" s="645"/>
      <c r="AC358" s="645"/>
      <c r="AD358" s="645"/>
      <c r="AE358" s="645"/>
      <c r="AF358" s="645"/>
      <c r="AG358" s="645"/>
      <c r="AH358" s="646"/>
    </row>
    <row r="359" spans="2:34" ht="15" customHeight="1">
      <c r="B359" s="657"/>
      <c r="C359" s="658"/>
      <c r="D359" s="658"/>
      <c r="E359" s="658"/>
      <c r="F359" s="658"/>
      <c r="G359" s="659"/>
      <c r="H359" s="197" t="s">
        <v>56</v>
      </c>
      <c r="I359" s="649"/>
      <c r="J359" s="649"/>
      <c r="K359" s="649"/>
      <c r="L359" s="102" t="s">
        <v>51</v>
      </c>
      <c r="M359" s="650"/>
      <c r="N359" s="650"/>
      <c r="O359" s="102" t="s">
        <v>50</v>
      </c>
      <c r="P359" s="647"/>
      <c r="Q359" s="647"/>
      <c r="R359" s="647"/>
      <c r="S359" s="647"/>
      <c r="T359" s="647"/>
      <c r="U359" s="647"/>
      <c r="V359" s="647"/>
      <c r="W359" s="647"/>
      <c r="X359" s="647"/>
      <c r="Y359" s="647"/>
      <c r="Z359" s="647"/>
      <c r="AA359" s="647"/>
      <c r="AB359" s="647"/>
      <c r="AC359" s="647"/>
      <c r="AD359" s="647"/>
      <c r="AE359" s="647"/>
      <c r="AF359" s="647"/>
      <c r="AG359" s="647"/>
      <c r="AH359" s="648"/>
    </row>
    <row r="360" spans="2:34" ht="15" customHeight="1">
      <c r="B360" s="651" t="s">
        <v>220</v>
      </c>
      <c r="C360" s="652"/>
      <c r="D360" s="652"/>
      <c r="E360" s="652"/>
      <c r="F360" s="652"/>
      <c r="G360" s="653"/>
      <c r="H360" s="642"/>
      <c r="I360" s="643"/>
      <c r="J360" s="643"/>
      <c r="K360" s="643"/>
      <c r="L360" s="92" t="s">
        <v>51</v>
      </c>
      <c r="M360" s="644"/>
      <c r="N360" s="644"/>
      <c r="O360" s="92" t="s">
        <v>50</v>
      </c>
      <c r="P360" s="645"/>
      <c r="Q360" s="645"/>
      <c r="R360" s="645"/>
      <c r="S360" s="645"/>
      <c r="T360" s="645"/>
      <c r="U360" s="645"/>
      <c r="V360" s="645"/>
      <c r="W360" s="645"/>
      <c r="X360" s="645"/>
      <c r="Y360" s="645"/>
      <c r="Z360" s="645"/>
      <c r="AA360" s="645"/>
      <c r="AB360" s="645"/>
      <c r="AC360" s="645"/>
      <c r="AD360" s="645"/>
      <c r="AE360" s="645"/>
      <c r="AF360" s="645"/>
      <c r="AG360" s="645"/>
      <c r="AH360" s="646"/>
    </row>
    <row r="361" spans="2:34" ht="15" customHeight="1">
      <c r="B361" s="654"/>
      <c r="C361" s="655"/>
      <c r="D361" s="655"/>
      <c r="E361" s="655"/>
      <c r="F361" s="655"/>
      <c r="G361" s="656"/>
      <c r="H361" s="197" t="s">
        <v>56</v>
      </c>
      <c r="I361" s="649"/>
      <c r="J361" s="649"/>
      <c r="K361" s="649"/>
      <c r="L361" s="102" t="s">
        <v>51</v>
      </c>
      <c r="M361" s="650"/>
      <c r="N361" s="650"/>
      <c r="O361" s="102" t="s">
        <v>50</v>
      </c>
      <c r="P361" s="647"/>
      <c r="Q361" s="647"/>
      <c r="R361" s="647"/>
      <c r="S361" s="647"/>
      <c r="T361" s="647"/>
      <c r="U361" s="647"/>
      <c r="V361" s="647"/>
      <c r="W361" s="647"/>
      <c r="X361" s="647"/>
      <c r="Y361" s="647"/>
      <c r="Z361" s="647"/>
      <c r="AA361" s="647"/>
      <c r="AB361" s="647"/>
      <c r="AC361" s="647"/>
      <c r="AD361" s="647"/>
      <c r="AE361" s="647"/>
      <c r="AF361" s="647"/>
      <c r="AG361" s="647"/>
      <c r="AH361" s="648"/>
    </row>
    <row r="362" spans="2:34" ht="15" customHeight="1">
      <c r="B362" s="654"/>
      <c r="C362" s="655"/>
      <c r="D362" s="655"/>
      <c r="E362" s="655"/>
      <c r="F362" s="655"/>
      <c r="G362" s="656"/>
      <c r="H362" s="642"/>
      <c r="I362" s="643"/>
      <c r="J362" s="643"/>
      <c r="K362" s="643"/>
      <c r="L362" s="92" t="s">
        <v>51</v>
      </c>
      <c r="M362" s="644"/>
      <c r="N362" s="644"/>
      <c r="O362" s="92" t="s">
        <v>50</v>
      </c>
      <c r="P362" s="645"/>
      <c r="Q362" s="645"/>
      <c r="R362" s="645"/>
      <c r="S362" s="645"/>
      <c r="T362" s="645"/>
      <c r="U362" s="645"/>
      <c r="V362" s="645"/>
      <c r="W362" s="645"/>
      <c r="X362" s="645"/>
      <c r="Y362" s="645"/>
      <c r="Z362" s="645"/>
      <c r="AA362" s="645"/>
      <c r="AB362" s="645"/>
      <c r="AC362" s="645"/>
      <c r="AD362" s="645"/>
      <c r="AE362" s="645"/>
      <c r="AF362" s="645"/>
      <c r="AG362" s="645"/>
      <c r="AH362" s="646"/>
    </row>
    <row r="363" spans="2:34" ht="15" customHeight="1">
      <c r="B363" s="654"/>
      <c r="C363" s="655"/>
      <c r="D363" s="655"/>
      <c r="E363" s="655"/>
      <c r="F363" s="655"/>
      <c r="G363" s="656"/>
      <c r="H363" s="197" t="s">
        <v>56</v>
      </c>
      <c r="I363" s="649"/>
      <c r="J363" s="649"/>
      <c r="K363" s="649"/>
      <c r="L363" s="102" t="s">
        <v>51</v>
      </c>
      <c r="M363" s="650"/>
      <c r="N363" s="650"/>
      <c r="O363" s="102" t="s">
        <v>50</v>
      </c>
      <c r="P363" s="647"/>
      <c r="Q363" s="647"/>
      <c r="R363" s="647"/>
      <c r="S363" s="647"/>
      <c r="T363" s="647"/>
      <c r="U363" s="647"/>
      <c r="V363" s="647"/>
      <c r="W363" s="647"/>
      <c r="X363" s="647"/>
      <c r="Y363" s="647"/>
      <c r="Z363" s="647"/>
      <c r="AA363" s="647"/>
      <c r="AB363" s="647"/>
      <c r="AC363" s="647"/>
      <c r="AD363" s="647"/>
      <c r="AE363" s="647"/>
      <c r="AF363" s="647"/>
      <c r="AG363" s="647"/>
      <c r="AH363" s="648"/>
    </row>
    <row r="364" spans="2:34" ht="15" customHeight="1">
      <c r="B364" s="654"/>
      <c r="C364" s="655"/>
      <c r="D364" s="655"/>
      <c r="E364" s="655"/>
      <c r="F364" s="655"/>
      <c r="G364" s="656"/>
      <c r="H364" s="642"/>
      <c r="I364" s="643"/>
      <c r="J364" s="643"/>
      <c r="K364" s="643"/>
      <c r="L364" s="92" t="s">
        <v>51</v>
      </c>
      <c r="M364" s="644"/>
      <c r="N364" s="644"/>
      <c r="O364" s="92" t="s">
        <v>50</v>
      </c>
      <c r="P364" s="645"/>
      <c r="Q364" s="645"/>
      <c r="R364" s="645"/>
      <c r="S364" s="645"/>
      <c r="T364" s="645"/>
      <c r="U364" s="645"/>
      <c r="V364" s="645"/>
      <c r="W364" s="645"/>
      <c r="X364" s="645"/>
      <c r="Y364" s="645"/>
      <c r="Z364" s="645"/>
      <c r="AA364" s="645"/>
      <c r="AB364" s="645"/>
      <c r="AC364" s="645"/>
      <c r="AD364" s="645"/>
      <c r="AE364" s="645"/>
      <c r="AF364" s="645"/>
      <c r="AG364" s="645"/>
      <c r="AH364" s="646"/>
    </row>
    <row r="365" spans="2:34" ht="15" customHeight="1">
      <c r="B365" s="654"/>
      <c r="C365" s="655"/>
      <c r="D365" s="655"/>
      <c r="E365" s="655"/>
      <c r="F365" s="655"/>
      <c r="G365" s="656"/>
      <c r="H365" s="197" t="s">
        <v>56</v>
      </c>
      <c r="I365" s="649"/>
      <c r="J365" s="649"/>
      <c r="K365" s="649"/>
      <c r="L365" s="102" t="s">
        <v>51</v>
      </c>
      <c r="M365" s="650"/>
      <c r="N365" s="650"/>
      <c r="O365" s="102" t="s">
        <v>50</v>
      </c>
      <c r="P365" s="647"/>
      <c r="Q365" s="647"/>
      <c r="R365" s="647"/>
      <c r="S365" s="647"/>
      <c r="T365" s="647"/>
      <c r="U365" s="647"/>
      <c r="V365" s="647"/>
      <c r="W365" s="647"/>
      <c r="X365" s="647"/>
      <c r="Y365" s="647"/>
      <c r="Z365" s="647"/>
      <c r="AA365" s="647"/>
      <c r="AB365" s="647"/>
      <c r="AC365" s="647"/>
      <c r="AD365" s="647"/>
      <c r="AE365" s="647"/>
      <c r="AF365" s="647"/>
      <c r="AG365" s="647"/>
      <c r="AH365" s="648"/>
    </row>
    <row r="366" spans="2:34" ht="15" customHeight="1">
      <c r="B366" s="654"/>
      <c r="C366" s="655"/>
      <c r="D366" s="655"/>
      <c r="E366" s="655"/>
      <c r="F366" s="655"/>
      <c r="G366" s="656"/>
      <c r="H366" s="642"/>
      <c r="I366" s="643"/>
      <c r="J366" s="643"/>
      <c r="K366" s="643"/>
      <c r="L366" s="92" t="s">
        <v>51</v>
      </c>
      <c r="M366" s="644"/>
      <c r="N366" s="644"/>
      <c r="O366" s="92" t="s">
        <v>50</v>
      </c>
      <c r="P366" s="645"/>
      <c r="Q366" s="645"/>
      <c r="R366" s="645"/>
      <c r="S366" s="645"/>
      <c r="T366" s="645"/>
      <c r="U366" s="645"/>
      <c r="V366" s="645"/>
      <c r="W366" s="645"/>
      <c r="X366" s="645"/>
      <c r="Y366" s="645"/>
      <c r="Z366" s="645"/>
      <c r="AA366" s="645"/>
      <c r="AB366" s="645"/>
      <c r="AC366" s="645"/>
      <c r="AD366" s="645"/>
      <c r="AE366" s="645"/>
      <c r="AF366" s="645"/>
      <c r="AG366" s="645"/>
      <c r="AH366" s="646"/>
    </row>
    <row r="367" spans="2:34" ht="15" customHeight="1">
      <c r="B367" s="654"/>
      <c r="C367" s="655"/>
      <c r="D367" s="655"/>
      <c r="E367" s="655"/>
      <c r="F367" s="655"/>
      <c r="G367" s="656"/>
      <c r="H367" s="197" t="s">
        <v>56</v>
      </c>
      <c r="I367" s="649"/>
      <c r="J367" s="649"/>
      <c r="K367" s="649"/>
      <c r="L367" s="102" t="s">
        <v>51</v>
      </c>
      <c r="M367" s="650"/>
      <c r="N367" s="650"/>
      <c r="O367" s="102" t="s">
        <v>50</v>
      </c>
      <c r="P367" s="647"/>
      <c r="Q367" s="647"/>
      <c r="R367" s="647"/>
      <c r="S367" s="647"/>
      <c r="T367" s="647"/>
      <c r="U367" s="647"/>
      <c r="V367" s="647"/>
      <c r="W367" s="647"/>
      <c r="X367" s="647"/>
      <c r="Y367" s="647"/>
      <c r="Z367" s="647"/>
      <c r="AA367" s="647"/>
      <c r="AB367" s="647"/>
      <c r="AC367" s="647"/>
      <c r="AD367" s="647"/>
      <c r="AE367" s="647"/>
      <c r="AF367" s="647"/>
      <c r="AG367" s="647"/>
      <c r="AH367" s="648"/>
    </row>
    <row r="368" spans="2:34" ht="15" customHeight="1">
      <c r="B368" s="654"/>
      <c r="C368" s="655"/>
      <c r="D368" s="655"/>
      <c r="E368" s="655"/>
      <c r="F368" s="655"/>
      <c r="G368" s="656"/>
      <c r="H368" s="642"/>
      <c r="I368" s="643"/>
      <c r="J368" s="643"/>
      <c r="K368" s="643"/>
      <c r="L368" s="92" t="s">
        <v>51</v>
      </c>
      <c r="M368" s="644"/>
      <c r="N368" s="644"/>
      <c r="O368" s="92" t="s">
        <v>50</v>
      </c>
      <c r="P368" s="645"/>
      <c r="Q368" s="645"/>
      <c r="R368" s="645"/>
      <c r="S368" s="645"/>
      <c r="T368" s="645"/>
      <c r="U368" s="645"/>
      <c r="V368" s="645"/>
      <c r="W368" s="645"/>
      <c r="X368" s="645"/>
      <c r="Y368" s="645"/>
      <c r="Z368" s="645"/>
      <c r="AA368" s="645"/>
      <c r="AB368" s="645"/>
      <c r="AC368" s="645"/>
      <c r="AD368" s="645"/>
      <c r="AE368" s="645"/>
      <c r="AF368" s="645"/>
      <c r="AG368" s="645"/>
      <c r="AH368" s="646"/>
    </row>
    <row r="369" spans="2:34" ht="15" customHeight="1">
      <c r="B369" s="654"/>
      <c r="C369" s="655"/>
      <c r="D369" s="655"/>
      <c r="E369" s="655"/>
      <c r="F369" s="655"/>
      <c r="G369" s="656"/>
      <c r="H369" s="197" t="s">
        <v>56</v>
      </c>
      <c r="I369" s="649"/>
      <c r="J369" s="649"/>
      <c r="K369" s="649"/>
      <c r="L369" s="102" t="s">
        <v>51</v>
      </c>
      <c r="M369" s="650"/>
      <c r="N369" s="650"/>
      <c r="O369" s="102" t="s">
        <v>50</v>
      </c>
      <c r="P369" s="647"/>
      <c r="Q369" s="647"/>
      <c r="R369" s="647"/>
      <c r="S369" s="647"/>
      <c r="T369" s="647"/>
      <c r="U369" s="647"/>
      <c r="V369" s="647"/>
      <c r="W369" s="647"/>
      <c r="X369" s="647"/>
      <c r="Y369" s="647"/>
      <c r="Z369" s="647"/>
      <c r="AA369" s="647"/>
      <c r="AB369" s="647"/>
      <c r="AC369" s="647"/>
      <c r="AD369" s="647"/>
      <c r="AE369" s="647"/>
      <c r="AF369" s="647"/>
      <c r="AG369" s="647"/>
      <c r="AH369" s="648"/>
    </row>
    <row r="370" spans="2:34" ht="15" customHeight="1">
      <c r="B370" s="654"/>
      <c r="C370" s="655"/>
      <c r="D370" s="655"/>
      <c r="E370" s="655"/>
      <c r="F370" s="655"/>
      <c r="G370" s="656"/>
      <c r="H370" s="642"/>
      <c r="I370" s="643"/>
      <c r="J370" s="643"/>
      <c r="K370" s="643"/>
      <c r="L370" s="92" t="s">
        <v>51</v>
      </c>
      <c r="M370" s="644"/>
      <c r="N370" s="644"/>
      <c r="O370" s="92" t="s">
        <v>50</v>
      </c>
      <c r="P370" s="645"/>
      <c r="Q370" s="645"/>
      <c r="R370" s="645"/>
      <c r="S370" s="645"/>
      <c r="T370" s="645"/>
      <c r="U370" s="645"/>
      <c r="V370" s="645"/>
      <c r="W370" s="645"/>
      <c r="X370" s="645"/>
      <c r="Y370" s="645"/>
      <c r="Z370" s="645"/>
      <c r="AA370" s="645"/>
      <c r="AB370" s="645"/>
      <c r="AC370" s="645"/>
      <c r="AD370" s="645"/>
      <c r="AE370" s="645"/>
      <c r="AF370" s="645"/>
      <c r="AG370" s="645"/>
      <c r="AH370" s="646"/>
    </row>
    <row r="371" spans="2:34" ht="15" customHeight="1">
      <c r="B371" s="654"/>
      <c r="C371" s="655"/>
      <c r="D371" s="655"/>
      <c r="E371" s="655"/>
      <c r="F371" s="655"/>
      <c r="G371" s="656"/>
      <c r="H371" s="197" t="s">
        <v>56</v>
      </c>
      <c r="I371" s="649"/>
      <c r="J371" s="649"/>
      <c r="K371" s="649"/>
      <c r="L371" s="102" t="s">
        <v>51</v>
      </c>
      <c r="M371" s="650"/>
      <c r="N371" s="650"/>
      <c r="O371" s="102" t="s">
        <v>50</v>
      </c>
      <c r="P371" s="647"/>
      <c r="Q371" s="647"/>
      <c r="R371" s="647"/>
      <c r="S371" s="647"/>
      <c r="T371" s="647"/>
      <c r="U371" s="647"/>
      <c r="V371" s="647"/>
      <c r="W371" s="647"/>
      <c r="X371" s="647"/>
      <c r="Y371" s="647"/>
      <c r="Z371" s="647"/>
      <c r="AA371" s="647"/>
      <c r="AB371" s="647"/>
      <c r="AC371" s="647"/>
      <c r="AD371" s="647"/>
      <c r="AE371" s="647"/>
      <c r="AF371" s="647"/>
      <c r="AG371" s="647"/>
      <c r="AH371" s="648"/>
    </row>
    <row r="372" spans="2:34" ht="15" customHeight="1">
      <c r="B372" s="654"/>
      <c r="C372" s="655"/>
      <c r="D372" s="655"/>
      <c r="E372" s="655"/>
      <c r="F372" s="655"/>
      <c r="G372" s="656"/>
      <c r="H372" s="642"/>
      <c r="I372" s="643"/>
      <c r="J372" s="643"/>
      <c r="K372" s="643"/>
      <c r="L372" s="92" t="s">
        <v>51</v>
      </c>
      <c r="M372" s="644"/>
      <c r="N372" s="644"/>
      <c r="O372" s="92" t="s">
        <v>50</v>
      </c>
      <c r="P372" s="645"/>
      <c r="Q372" s="645"/>
      <c r="R372" s="645"/>
      <c r="S372" s="645"/>
      <c r="T372" s="645"/>
      <c r="U372" s="645"/>
      <c r="V372" s="645"/>
      <c r="W372" s="645"/>
      <c r="X372" s="645"/>
      <c r="Y372" s="645"/>
      <c r="Z372" s="645"/>
      <c r="AA372" s="645"/>
      <c r="AB372" s="645"/>
      <c r="AC372" s="645"/>
      <c r="AD372" s="645"/>
      <c r="AE372" s="645"/>
      <c r="AF372" s="645"/>
      <c r="AG372" s="645"/>
      <c r="AH372" s="646"/>
    </row>
    <row r="373" spans="2:34" ht="15" customHeight="1">
      <c r="B373" s="657"/>
      <c r="C373" s="658"/>
      <c r="D373" s="658"/>
      <c r="E373" s="658"/>
      <c r="F373" s="658"/>
      <c r="G373" s="659"/>
      <c r="H373" s="197" t="s">
        <v>56</v>
      </c>
      <c r="I373" s="649"/>
      <c r="J373" s="649"/>
      <c r="K373" s="649"/>
      <c r="L373" s="102" t="s">
        <v>51</v>
      </c>
      <c r="M373" s="650"/>
      <c r="N373" s="650"/>
      <c r="O373" s="102" t="s">
        <v>50</v>
      </c>
      <c r="P373" s="647"/>
      <c r="Q373" s="647"/>
      <c r="R373" s="647"/>
      <c r="S373" s="647"/>
      <c r="T373" s="647"/>
      <c r="U373" s="647"/>
      <c r="V373" s="647"/>
      <c r="W373" s="647"/>
      <c r="X373" s="647"/>
      <c r="Y373" s="647"/>
      <c r="Z373" s="647"/>
      <c r="AA373" s="647"/>
      <c r="AB373" s="647"/>
      <c r="AC373" s="647"/>
      <c r="AD373" s="647"/>
      <c r="AE373" s="647"/>
      <c r="AF373" s="647"/>
      <c r="AG373" s="647"/>
      <c r="AH373" s="648"/>
    </row>
    <row r="374" spans="2:34" ht="15" customHeight="1">
      <c r="B374" s="630" t="s">
        <v>62</v>
      </c>
      <c r="C374" s="631"/>
      <c r="D374" s="631"/>
      <c r="E374" s="631"/>
      <c r="F374" s="631"/>
      <c r="G374" s="631"/>
      <c r="H374" s="198" t="s">
        <v>61</v>
      </c>
      <c r="I374" s="92"/>
      <c r="J374" s="92"/>
      <c r="K374" s="92"/>
      <c r="L374" s="92"/>
      <c r="M374" s="92"/>
      <c r="N374" s="92"/>
      <c r="O374" s="92"/>
      <c r="P374" s="92"/>
      <c r="Q374" s="92"/>
      <c r="R374" s="92"/>
      <c r="S374" s="92"/>
      <c r="T374" s="92"/>
      <c r="U374" s="92"/>
      <c r="V374" s="92"/>
      <c r="W374" s="92"/>
      <c r="X374" s="92"/>
      <c r="Y374" s="92"/>
      <c r="Z374" s="92"/>
      <c r="AA374" s="92"/>
      <c r="AB374" s="92"/>
      <c r="AC374" s="92"/>
      <c r="AD374" s="92"/>
      <c r="AE374" s="92"/>
      <c r="AF374" s="92"/>
      <c r="AG374" s="92"/>
      <c r="AH374" s="183"/>
    </row>
    <row r="375" spans="2:34" ht="15" customHeight="1">
      <c r="B375" s="632"/>
      <c r="C375" s="633"/>
      <c r="D375" s="633"/>
      <c r="E375" s="633"/>
      <c r="F375" s="633"/>
      <c r="G375" s="633"/>
      <c r="H375" s="636"/>
      <c r="I375" s="637"/>
      <c r="J375" s="637"/>
      <c r="K375" s="637"/>
      <c r="L375" s="637"/>
      <c r="M375" s="637"/>
      <c r="N375" s="637"/>
      <c r="O375" s="637"/>
      <c r="P375" s="637"/>
      <c r="Q375" s="637"/>
      <c r="R375" s="637"/>
      <c r="S375" s="637"/>
      <c r="T375" s="637"/>
      <c r="U375" s="637"/>
      <c r="V375" s="637"/>
      <c r="W375" s="637"/>
      <c r="X375" s="637"/>
      <c r="Y375" s="637"/>
      <c r="Z375" s="637"/>
      <c r="AA375" s="637"/>
      <c r="AB375" s="637"/>
      <c r="AC375" s="637"/>
      <c r="AD375" s="637"/>
      <c r="AE375" s="637"/>
      <c r="AF375" s="637"/>
      <c r="AG375" s="637"/>
      <c r="AH375" s="638"/>
    </row>
    <row r="376" spans="2:34" ht="15" customHeight="1">
      <c r="B376" s="634"/>
      <c r="C376" s="635"/>
      <c r="D376" s="635"/>
      <c r="E376" s="635"/>
      <c r="F376" s="635"/>
      <c r="G376" s="635"/>
      <c r="H376" s="639"/>
      <c r="I376" s="640"/>
      <c r="J376" s="640"/>
      <c r="K376" s="640"/>
      <c r="L376" s="640"/>
      <c r="M376" s="640"/>
      <c r="N376" s="640"/>
      <c r="O376" s="640"/>
      <c r="P376" s="640"/>
      <c r="Q376" s="640"/>
      <c r="R376" s="640"/>
      <c r="S376" s="640"/>
      <c r="T376" s="640"/>
      <c r="U376" s="640"/>
      <c r="V376" s="640"/>
      <c r="W376" s="640"/>
      <c r="X376" s="640"/>
      <c r="Y376" s="640"/>
      <c r="Z376" s="640"/>
      <c r="AA376" s="640"/>
      <c r="AB376" s="640"/>
      <c r="AC376" s="640"/>
      <c r="AD376" s="640"/>
      <c r="AE376" s="640"/>
      <c r="AF376" s="640"/>
      <c r="AG376" s="640"/>
      <c r="AH376" s="641"/>
    </row>
    <row r="377" spans="2:34" ht="15" customHeight="1">
      <c r="B377" s="199" t="s">
        <v>63</v>
      </c>
      <c r="C377" s="195"/>
      <c r="D377" s="195"/>
      <c r="E377" s="195"/>
      <c r="F377" s="195"/>
      <c r="G377" s="195"/>
      <c r="H377" s="200"/>
      <c r="I377" s="200"/>
      <c r="J377" s="200"/>
      <c r="K377" s="200"/>
      <c r="L377" s="200"/>
      <c r="M377" s="200"/>
      <c r="N377" s="200"/>
      <c r="O377" s="200"/>
      <c r="P377" s="200"/>
      <c r="Q377" s="200"/>
      <c r="R377" s="200"/>
      <c r="S377" s="200"/>
      <c r="T377" s="200"/>
      <c r="U377" s="200"/>
      <c r="V377" s="200"/>
      <c r="W377" s="200"/>
      <c r="X377" s="200"/>
      <c r="Y377" s="200"/>
      <c r="Z377" s="200"/>
      <c r="AA377" s="200"/>
      <c r="AB377" s="200"/>
      <c r="AC377" s="200"/>
      <c r="AD377" s="200"/>
      <c r="AE377" s="200"/>
      <c r="AF377" s="200"/>
      <c r="AG377" s="200"/>
      <c r="AH377" s="200"/>
    </row>
    <row r="378" spans="2:34" ht="15" customHeight="1">
      <c r="B378" s="195"/>
      <c r="C378" s="195"/>
      <c r="D378" s="195"/>
      <c r="E378" s="195"/>
      <c r="F378" s="195"/>
      <c r="G378" s="195"/>
      <c r="H378" s="200"/>
      <c r="I378" s="200"/>
      <c r="J378" s="200"/>
      <c r="K378" s="200"/>
      <c r="L378" s="200"/>
      <c r="M378" s="200"/>
      <c r="N378" s="200"/>
      <c r="O378" s="200"/>
      <c r="P378" s="200"/>
      <c r="Q378" s="200"/>
      <c r="R378" s="200"/>
      <c r="S378" s="200"/>
      <c r="T378" s="200"/>
      <c r="U378" s="200"/>
      <c r="V378" s="200"/>
      <c r="W378" s="200"/>
      <c r="X378" s="200"/>
      <c r="Y378" s="200"/>
      <c r="Z378" s="200"/>
      <c r="AA378" s="200"/>
      <c r="AB378" s="200"/>
      <c r="AC378" s="200"/>
      <c r="AD378" s="200"/>
      <c r="AE378" s="200"/>
      <c r="AF378" s="200"/>
      <c r="AG378" s="200"/>
      <c r="AH378" s="200"/>
    </row>
    <row r="379" spans="2:34" ht="15" customHeight="1">
      <c r="B379" s="188" t="s">
        <v>48</v>
      </c>
      <c r="K379" s="189"/>
      <c r="L379" s="189"/>
      <c r="M379" s="698" t="s">
        <v>74</v>
      </c>
      <c r="N379" s="698"/>
      <c r="O379" s="698"/>
      <c r="P379" s="698"/>
      <c r="Q379" s="698"/>
      <c r="R379" s="698"/>
      <c r="S379" s="698"/>
      <c r="T379" s="698"/>
      <c r="U379" s="698"/>
      <c r="V379" s="698"/>
      <c r="W379" s="698"/>
      <c r="AA379" s="190"/>
      <c r="AB379" s="190"/>
      <c r="AC379" s="190"/>
      <c r="AD379" s="190"/>
      <c r="AE379" s="190"/>
      <c r="AF379" s="190"/>
      <c r="AG379" s="190"/>
      <c r="AH379" s="190"/>
    </row>
    <row r="380" spans="2:34" ht="15" customHeight="1">
      <c r="K380" s="191"/>
      <c r="L380" s="191"/>
      <c r="M380" s="699"/>
      <c r="N380" s="699"/>
      <c r="O380" s="699"/>
      <c r="P380" s="699"/>
      <c r="Q380" s="699"/>
      <c r="R380" s="699"/>
      <c r="S380" s="699"/>
      <c r="T380" s="699"/>
      <c r="U380" s="699"/>
      <c r="V380" s="699"/>
      <c r="W380" s="699"/>
      <c r="AA380" s="700" t="s">
        <v>49</v>
      </c>
      <c r="AB380" s="700"/>
      <c r="AC380" s="701">
        <f>AC326</f>
        <v>0</v>
      </c>
      <c r="AD380" s="701"/>
      <c r="AE380" s="192" t="s">
        <v>51</v>
      </c>
      <c r="AF380" s="701">
        <f>AF326</f>
        <v>0</v>
      </c>
      <c r="AG380" s="701"/>
      <c r="AH380" s="192" t="s">
        <v>50</v>
      </c>
    </row>
    <row r="381" spans="2:34" ht="15" customHeight="1">
      <c r="B381" s="662" t="s" ph="1">
        <v>58</v>
      </c>
      <c r="C381" s="663" ph="1"/>
      <c r="D381" s="663" ph="1"/>
      <c r="E381" s="663" ph="1"/>
      <c r="F381" s="663" ph="1"/>
      <c r="G381" s="664" ph="1"/>
      <c r="H381" s="685">
        <f>資料1!C13</f>
        <v>0</v>
      </c>
      <c r="I381" s="672"/>
      <c r="J381" s="672"/>
      <c r="K381" s="672"/>
      <c r="L381" s="672"/>
      <c r="M381" s="672"/>
      <c r="N381" s="672"/>
      <c r="O381" s="672"/>
      <c r="P381" s="672"/>
      <c r="Q381" s="672"/>
      <c r="R381" s="672"/>
      <c r="S381" s="672"/>
      <c r="T381" s="672"/>
      <c r="U381" s="672"/>
      <c r="V381" s="672"/>
      <c r="W381" s="672"/>
      <c r="X381" s="672"/>
      <c r="Y381" s="672"/>
      <c r="Z381" s="672"/>
      <c r="AA381" s="672"/>
      <c r="AB381" s="672"/>
      <c r="AC381" s="672"/>
      <c r="AD381" s="672"/>
      <c r="AE381" s="672"/>
      <c r="AF381" s="672"/>
      <c r="AG381" s="672"/>
      <c r="AH381" s="686"/>
    </row>
    <row r="382" spans="2:34" ht="15" customHeight="1">
      <c r="B382" s="679" ph="1"/>
      <c r="C382" s="680" ph="1"/>
      <c r="D382" s="680" ph="1"/>
      <c r="E382" s="680" ph="1"/>
      <c r="F382" s="680" ph="1"/>
      <c r="G382" s="681" ph="1"/>
      <c r="H382" s="687">
        <f>資料1!B13</f>
        <v>0</v>
      </c>
      <c r="I382" s="688"/>
      <c r="J382" s="688"/>
      <c r="K382" s="688"/>
      <c r="L382" s="688"/>
      <c r="M382" s="688"/>
      <c r="N382" s="688"/>
      <c r="O382" s="688"/>
      <c r="P382" s="688"/>
      <c r="Q382" s="688"/>
      <c r="R382" s="688"/>
      <c r="S382" s="688"/>
      <c r="T382" s="688"/>
      <c r="U382" s="688"/>
      <c r="V382" s="688"/>
      <c r="W382" s="688"/>
      <c r="X382" s="688"/>
      <c r="Y382" s="688"/>
      <c r="Z382" s="688"/>
      <c r="AA382" s="688"/>
      <c r="AB382" s="688"/>
      <c r="AC382" s="688"/>
      <c r="AD382" s="688"/>
      <c r="AE382" s="688"/>
      <c r="AF382" s="688"/>
      <c r="AG382" s="688"/>
      <c r="AH382" s="689"/>
    </row>
    <row r="383" spans="2:34" ht="15" customHeight="1">
      <c r="B383" s="665" ph="1"/>
      <c r="C383" s="666" ph="1"/>
      <c r="D383" s="666" ph="1"/>
      <c r="E383" s="666" ph="1"/>
      <c r="F383" s="666" ph="1"/>
      <c r="G383" s="667" ph="1"/>
      <c r="H383" s="690"/>
      <c r="I383" s="691"/>
      <c r="J383" s="691"/>
      <c r="K383" s="691"/>
      <c r="L383" s="691"/>
      <c r="M383" s="691"/>
      <c r="N383" s="691"/>
      <c r="O383" s="691"/>
      <c r="P383" s="691"/>
      <c r="Q383" s="691"/>
      <c r="R383" s="691"/>
      <c r="S383" s="691"/>
      <c r="T383" s="691"/>
      <c r="U383" s="691"/>
      <c r="V383" s="691"/>
      <c r="W383" s="691"/>
      <c r="X383" s="691"/>
      <c r="Y383" s="691"/>
      <c r="Z383" s="691"/>
      <c r="AA383" s="691"/>
      <c r="AB383" s="691"/>
      <c r="AC383" s="691"/>
      <c r="AD383" s="691"/>
      <c r="AE383" s="691"/>
      <c r="AF383" s="691"/>
      <c r="AG383" s="691"/>
      <c r="AH383" s="692"/>
    </row>
    <row r="384" spans="2:34" ht="15" customHeight="1">
      <c r="B384" s="679" t="s">
        <v>52</v>
      </c>
      <c r="C384" s="680"/>
      <c r="D384" s="680"/>
      <c r="E384" s="680"/>
      <c r="F384" s="680"/>
      <c r="G384" s="681"/>
      <c r="H384" s="693" t="str">
        <f>資料1!L13</f>
        <v/>
      </c>
      <c r="I384" s="693" ph="1"/>
      <c r="J384" s="693" ph="1"/>
      <c r="K384" s="693" ph="1"/>
      <c r="L384" s="693" ph="1"/>
      <c r="M384" s="693" ph="1"/>
      <c r="N384" s="693" ph="1"/>
      <c r="O384" s="693" ph="1"/>
      <c r="P384" s="693" ph="1"/>
      <c r="Q384" s="693" ph="1"/>
      <c r="R384" s="693" ph="1"/>
      <c r="S384" s="693" ph="1"/>
      <c r="T384" s="693" ph="1"/>
      <c r="U384" s="693" ph="1"/>
      <c r="V384" s="693" ph="1"/>
      <c r="W384" s="693" ph="1"/>
      <c r="X384" s="693" ph="1"/>
      <c r="Y384" s="693" ph="1"/>
      <c r="Z384" s="693" ph="1"/>
      <c r="AA384" s="693" ph="1"/>
      <c r="AB384" s="693" ph="1"/>
      <c r="AC384" s="693" ph="1"/>
      <c r="AD384" s="693" ph="1"/>
      <c r="AE384" s="693" ph="1"/>
      <c r="AF384" s="693" ph="1"/>
      <c r="AG384" s="693" ph="1"/>
      <c r="AH384" s="694" ph="1"/>
    </row>
    <row r="385" spans="2:34" ht="15" customHeight="1">
      <c r="B385" s="665"/>
      <c r="C385" s="666"/>
      <c r="D385" s="666"/>
      <c r="E385" s="666"/>
      <c r="F385" s="666"/>
      <c r="G385" s="667"/>
      <c r="H385" s="673" ph="1"/>
      <c r="I385" s="673" ph="1"/>
      <c r="J385" s="673" ph="1"/>
      <c r="K385" s="673" ph="1"/>
      <c r="L385" s="673" ph="1"/>
      <c r="M385" s="673" ph="1"/>
      <c r="N385" s="673" ph="1"/>
      <c r="O385" s="673" ph="1"/>
      <c r="P385" s="673" ph="1"/>
      <c r="Q385" s="673" ph="1"/>
      <c r="R385" s="673" ph="1"/>
      <c r="S385" s="673" ph="1"/>
      <c r="T385" s="673" ph="1"/>
      <c r="U385" s="673" ph="1"/>
      <c r="V385" s="673" ph="1"/>
      <c r="W385" s="673" ph="1"/>
      <c r="X385" s="673" ph="1"/>
      <c r="Y385" s="673" ph="1"/>
      <c r="Z385" s="673" ph="1"/>
      <c r="AA385" s="673" ph="1"/>
      <c r="AB385" s="673" ph="1"/>
      <c r="AC385" s="673" ph="1"/>
      <c r="AD385" s="673" ph="1"/>
      <c r="AE385" s="673" ph="1"/>
      <c r="AF385" s="673" ph="1"/>
      <c r="AG385" s="673" ph="1"/>
      <c r="AH385" s="695" ph="1"/>
    </row>
    <row r="386" spans="2:34" ht="15" customHeight="1">
      <c r="B386" s="662" t="s">
        <v>53</v>
      </c>
      <c r="C386" s="663"/>
      <c r="D386" s="663"/>
      <c r="E386" s="663"/>
      <c r="F386" s="663"/>
      <c r="G386" s="664"/>
      <c r="H386" s="696">
        <f>資料1!D13</f>
        <v>0</v>
      </c>
      <c r="I386" s="675"/>
      <c r="J386" s="675">
        <f>資料1!F13</f>
        <v>0</v>
      </c>
      <c r="K386" s="675"/>
      <c r="L386" s="675"/>
      <c r="M386" s="675" t="s">
        <v>51</v>
      </c>
      <c r="N386" s="675"/>
      <c r="O386" s="675">
        <f>資料1!H13</f>
        <v>0</v>
      </c>
      <c r="P386" s="675"/>
      <c r="Q386" s="675"/>
      <c r="R386" s="675" t="s">
        <v>50</v>
      </c>
      <c r="S386" s="675"/>
      <c r="T386" s="675">
        <f>資料1!J13</f>
        <v>0</v>
      </c>
      <c r="U386" s="675"/>
      <c r="V386" s="675"/>
      <c r="W386" s="677" t="s">
        <v>60</v>
      </c>
      <c r="X386" s="677"/>
      <c r="Y386" s="91"/>
      <c r="Z386" s="91"/>
      <c r="AA386" s="91"/>
      <c r="AB386" s="91"/>
      <c r="AC386" s="91"/>
      <c r="AD386" s="91"/>
      <c r="AE386" s="91"/>
      <c r="AF386" s="91"/>
      <c r="AG386" s="91"/>
      <c r="AH386" s="201"/>
    </row>
    <row r="387" spans="2:34" ht="15" customHeight="1">
      <c r="B387" s="679"/>
      <c r="C387" s="680"/>
      <c r="D387" s="680"/>
      <c r="E387" s="680"/>
      <c r="F387" s="680"/>
      <c r="G387" s="681"/>
      <c r="H387" s="697"/>
      <c r="I387" s="676"/>
      <c r="J387" s="676"/>
      <c r="K387" s="676"/>
      <c r="L387" s="676"/>
      <c r="M387" s="676"/>
      <c r="N387" s="676"/>
      <c r="O387" s="676"/>
      <c r="P387" s="676"/>
      <c r="Q387" s="676"/>
      <c r="R387" s="676"/>
      <c r="S387" s="676"/>
      <c r="T387" s="676"/>
      <c r="U387" s="676"/>
      <c r="V387" s="676"/>
      <c r="W387" s="678"/>
      <c r="X387" s="678"/>
      <c r="Y387" s="95"/>
      <c r="Z387" s="95"/>
      <c r="AA387" s="95"/>
      <c r="AB387" s="95"/>
      <c r="AC387" s="95"/>
      <c r="AD387" s="95"/>
      <c r="AE387" s="95"/>
      <c r="AF387" s="95"/>
      <c r="AG387" s="95"/>
      <c r="AH387" s="202"/>
    </row>
    <row r="388" spans="2:34" ht="15" customHeight="1">
      <c r="B388" s="662" t="s">
        <v>54</v>
      </c>
      <c r="C388" s="663"/>
      <c r="D388" s="663"/>
      <c r="E388" s="663"/>
      <c r="F388" s="663"/>
      <c r="G388" s="664"/>
      <c r="H388" s="644" t="s">
        <v>64</v>
      </c>
      <c r="I388" s="644"/>
      <c r="J388" s="644"/>
      <c r="K388" s="644"/>
      <c r="L388" s="644"/>
      <c r="M388" s="644"/>
      <c r="N388" s="644"/>
      <c r="O388" s="669" t="s">
        <v>66</v>
      </c>
      <c r="P388" s="645"/>
      <c r="Q388" s="645"/>
      <c r="R388" s="645"/>
      <c r="S388" s="645"/>
      <c r="T388" s="645"/>
      <c r="U388" s="645"/>
      <c r="V388" s="645"/>
      <c r="W388" s="645"/>
      <c r="X388" s="645"/>
      <c r="Y388" s="645"/>
      <c r="Z388" s="645"/>
      <c r="AA388" s="645"/>
      <c r="AB388" s="645"/>
      <c r="AC388" s="645"/>
      <c r="AD388" s="645"/>
      <c r="AE388" s="645"/>
      <c r="AF388" s="645"/>
      <c r="AG388" s="645"/>
      <c r="AH388" s="660" t="s">
        <v>67</v>
      </c>
    </row>
    <row r="389" spans="2:34" ht="15" customHeight="1">
      <c r="B389" s="679"/>
      <c r="C389" s="680"/>
      <c r="D389" s="680"/>
      <c r="E389" s="680"/>
      <c r="F389" s="680"/>
      <c r="G389" s="681"/>
      <c r="H389" s="682"/>
      <c r="I389" s="682"/>
      <c r="J389" s="682"/>
      <c r="K389" s="682"/>
      <c r="L389" s="682"/>
      <c r="M389" s="682"/>
      <c r="N389" s="682"/>
      <c r="O389" s="683"/>
      <c r="P389" s="684"/>
      <c r="Q389" s="684"/>
      <c r="R389" s="684"/>
      <c r="S389" s="684"/>
      <c r="T389" s="684"/>
      <c r="U389" s="684"/>
      <c r="V389" s="684"/>
      <c r="W389" s="684"/>
      <c r="X389" s="684"/>
      <c r="Y389" s="684"/>
      <c r="Z389" s="684"/>
      <c r="AA389" s="684"/>
      <c r="AB389" s="684"/>
      <c r="AC389" s="684"/>
      <c r="AD389" s="684"/>
      <c r="AE389" s="684"/>
      <c r="AF389" s="684"/>
      <c r="AG389" s="684"/>
      <c r="AH389" s="661"/>
    </row>
    <row r="390" spans="2:34" ht="15" customHeight="1">
      <c r="B390" s="662" t="s">
        <v>55</v>
      </c>
      <c r="C390" s="663"/>
      <c r="D390" s="663"/>
      <c r="E390" s="663"/>
      <c r="F390" s="663"/>
      <c r="G390" s="664"/>
      <c r="H390" s="668" t="s">
        <v>70</v>
      </c>
      <c r="I390" s="669"/>
      <c r="J390" s="669"/>
      <c r="K390" s="672">
        <f>資料1!A13</f>
        <v>0</v>
      </c>
      <c r="L390" s="672"/>
      <c r="M390" s="672"/>
      <c r="N390" s="672"/>
      <c r="O390" s="672"/>
      <c r="P390" s="672"/>
      <c r="Q390" s="672"/>
      <c r="R390" s="672"/>
      <c r="S390" s="672"/>
      <c r="T390" s="672"/>
      <c r="U390" s="669" t="s">
        <v>65</v>
      </c>
      <c r="V390" s="669"/>
      <c r="W390" s="669"/>
      <c r="X390" s="669" t="s">
        <v>71</v>
      </c>
      <c r="Y390" s="644"/>
      <c r="Z390" s="644"/>
      <c r="AA390" s="644"/>
      <c r="AB390" s="644"/>
      <c r="AC390" s="644"/>
      <c r="AD390" s="644"/>
      <c r="AE390" s="644"/>
      <c r="AF390" s="644"/>
      <c r="AG390" s="644"/>
      <c r="AH390" s="660" t="s">
        <v>67</v>
      </c>
    </row>
    <row r="391" spans="2:34" ht="15" customHeight="1">
      <c r="B391" s="665"/>
      <c r="C391" s="666"/>
      <c r="D391" s="666"/>
      <c r="E391" s="666"/>
      <c r="F391" s="666"/>
      <c r="G391" s="667"/>
      <c r="H391" s="670"/>
      <c r="I391" s="671"/>
      <c r="J391" s="671"/>
      <c r="K391" s="673"/>
      <c r="L391" s="673"/>
      <c r="M391" s="673"/>
      <c r="N391" s="673"/>
      <c r="O391" s="673"/>
      <c r="P391" s="673"/>
      <c r="Q391" s="673"/>
      <c r="R391" s="673"/>
      <c r="S391" s="673"/>
      <c r="T391" s="673"/>
      <c r="U391" s="671"/>
      <c r="V391" s="671"/>
      <c r="W391" s="671"/>
      <c r="X391" s="671"/>
      <c r="Y391" s="650"/>
      <c r="Z391" s="650"/>
      <c r="AA391" s="650"/>
      <c r="AB391" s="650"/>
      <c r="AC391" s="650"/>
      <c r="AD391" s="650"/>
      <c r="AE391" s="650"/>
      <c r="AF391" s="650"/>
      <c r="AG391" s="650"/>
      <c r="AH391" s="674"/>
    </row>
    <row r="392" spans="2:34" ht="15" customHeight="1">
      <c r="B392" s="651" t="s">
        <v>219</v>
      </c>
      <c r="C392" s="652"/>
      <c r="D392" s="652"/>
      <c r="E392" s="652"/>
      <c r="F392" s="652"/>
      <c r="G392" s="653"/>
      <c r="H392" s="642"/>
      <c r="I392" s="643"/>
      <c r="J392" s="643"/>
      <c r="K392" s="643"/>
      <c r="L392" s="92" t="s">
        <v>51</v>
      </c>
      <c r="M392" s="644"/>
      <c r="N392" s="644"/>
      <c r="O392" s="92" t="s">
        <v>50</v>
      </c>
      <c r="P392" s="645"/>
      <c r="Q392" s="645"/>
      <c r="R392" s="645"/>
      <c r="S392" s="645"/>
      <c r="T392" s="645"/>
      <c r="U392" s="645"/>
      <c r="V392" s="645"/>
      <c r="W392" s="645"/>
      <c r="X392" s="645"/>
      <c r="Y392" s="645"/>
      <c r="Z392" s="645"/>
      <c r="AA392" s="645"/>
      <c r="AB392" s="645"/>
      <c r="AC392" s="645"/>
      <c r="AD392" s="645"/>
      <c r="AE392" s="645"/>
      <c r="AF392" s="645"/>
      <c r="AG392" s="645"/>
      <c r="AH392" s="646"/>
    </row>
    <row r="393" spans="2:34" ht="15" customHeight="1">
      <c r="B393" s="654"/>
      <c r="C393" s="655"/>
      <c r="D393" s="655"/>
      <c r="E393" s="655"/>
      <c r="F393" s="655"/>
      <c r="G393" s="656"/>
      <c r="H393" s="197" t="s">
        <v>56</v>
      </c>
      <c r="I393" s="649"/>
      <c r="J393" s="649"/>
      <c r="K393" s="649"/>
      <c r="L393" s="102" t="s">
        <v>51</v>
      </c>
      <c r="M393" s="650"/>
      <c r="N393" s="650"/>
      <c r="O393" s="102" t="s">
        <v>50</v>
      </c>
      <c r="P393" s="647"/>
      <c r="Q393" s="647"/>
      <c r="R393" s="647"/>
      <c r="S393" s="647"/>
      <c r="T393" s="647"/>
      <c r="U393" s="647"/>
      <c r="V393" s="647"/>
      <c r="W393" s="647"/>
      <c r="X393" s="647"/>
      <c r="Y393" s="647"/>
      <c r="Z393" s="647"/>
      <c r="AA393" s="647"/>
      <c r="AB393" s="647"/>
      <c r="AC393" s="647"/>
      <c r="AD393" s="647"/>
      <c r="AE393" s="647"/>
      <c r="AF393" s="647"/>
      <c r="AG393" s="647"/>
      <c r="AH393" s="648"/>
    </row>
    <row r="394" spans="2:34" ht="15" customHeight="1">
      <c r="B394" s="654"/>
      <c r="C394" s="655"/>
      <c r="D394" s="655"/>
      <c r="E394" s="655"/>
      <c r="F394" s="655"/>
      <c r="G394" s="656"/>
      <c r="H394" s="642"/>
      <c r="I394" s="643"/>
      <c r="J394" s="643"/>
      <c r="K394" s="643"/>
      <c r="L394" s="92" t="s">
        <v>51</v>
      </c>
      <c r="M394" s="644"/>
      <c r="N394" s="644"/>
      <c r="O394" s="92" t="s">
        <v>50</v>
      </c>
      <c r="P394" s="645"/>
      <c r="Q394" s="645"/>
      <c r="R394" s="645"/>
      <c r="S394" s="645"/>
      <c r="T394" s="645"/>
      <c r="U394" s="645"/>
      <c r="V394" s="645"/>
      <c r="W394" s="645"/>
      <c r="X394" s="645"/>
      <c r="Y394" s="645"/>
      <c r="Z394" s="645"/>
      <c r="AA394" s="645"/>
      <c r="AB394" s="645"/>
      <c r="AC394" s="645"/>
      <c r="AD394" s="645"/>
      <c r="AE394" s="645"/>
      <c r="AF394" s="645"/>
      <c r="AG394" s="645"/>
      <c r="AH394" s="646"/>
    </row>
    <row r="395" spans="2:34" ht="15" customHeight="1">
      <c r="B395" s="654"/>
      <c r="C395" s="655"/>
      <c r="D395" s="655"/>
      <c r="E395" s="655"/>
      <c r="F395" s="655"/>
      <c r="G395" s="656"/>
      <c r="H395" s="197" t="s">
        <v>56</v>
      </c>
      <c r="I395" s="649"/>
      <c r="J395" s="649"/>
      <c r="K395" s="649"/>
      <c r="L395" s="102" t="s">
        <v>51</v>
      </c>
      <c r="M395" s="650"/>
      <c r="N395" s="650"/>
      <c r="O395" s="102" t="s">
        <v>50</v>
      </c>
      <c r="P395" s="647"/>
      <c r="Q395" s="647"/>
      <c r="R395" s="647"/>
      <c r="S395" s="647"/>
      <c r="T395" s="647"/>
      <c r="U395" s="647"/>
      <c r="V395" s="647"/>
      <c r="W395" s="647"/>
      <c r="X395" s="647"/>
      <c r="Y395" s="647"/>
      <c r="Z395" s="647"/>
      <c r="AA395" s="647"/>
      <c r="AB395" s="647"/>
      <c r="AC395" s="647"/>
      <c r="AD395" s="647"/>
      <c r="AE395" s="647"/>
      <c r="AF395" s="647"/>
      <c r="AG395" s="647"/>
      <c r="AH395" s="648"/>
    </row>
    <row r="396" spans="2:34" ht="15" customHeight="1">
      <c r="B396" s="654"/>
      <c r="C396" s="655"/>
      <c r="D396" s="655"/>
      <c r="E396" s="655"/>
      <c r="F396" s="655"/>
      <c r="G396" s="656"/>
      <c r="H396" s="642"/>
      <c r="I396" s="643"/>
      <c r="J396" s="643"/>
      <c r="K396" s="643"/>
      <c r="L396" s="92" t="s">
        <v>51</v>
      </c>
      <c r="M396" s="644"/>
      <c r="N396" s="644"/>
      <c r="O396" s="92" t="s">
        <v>50</v>
      </c>
      <c r="P396" s="645"/>
      <c r="Q396" s="645"/>
      <c r="R396" s="645"/>
      <c r="S396" s="645"/>
      <c r="T396" s="645"/>
      <c r="U396" s="645"/>
      <c r="V396" s="645"/>
      <c r="W396" s="645"/>
      <c r="X396" s="645"/>
      <c r="Y396" s="645"/>
      <c r="Z396" s="645"/>
      <c r="AA396" s="645"/>
      <c r="AB396" s="645"/>
      <c r="AC396" s="645"/>
      <c r="AD396" s="645"/>
      <c r="AE396" s="645"/>
      <c r="AF396" s="645"/>
      <c r="AG396" s="645"/>
      <c r="AH396" s="646"/>
    </row>
    <row r="397" spans="2:34" ht="15" customHeight="1">
      <c r="B397" s="654"/>
      <c r="C397" s="655"/>
      <c r="D397" s="655"/>
      <c r="E397" s="655"/>
      <c r="F397" s="655"/>
      <c r="G397" s="656"/>
      <c r="H397" s="197" t="s">
        <v>56</v>
      </c>
      <c r="I397" s="649"/>
      <c r="J397" s="649"/>
      <c r="K397" s="649"/>
      <c r="L397" s="102" t="s">
        <v>51</v>
      </c>
      <c r="M397" s="650"/>
      <c r="N397" s="650"/>
      <c r="O397" s="102" t="s">
        <v>50</v>
      </c>
      <c r="P397" s="647"/>
      <c r="Q397" s="647"/>
      <c r="R397" s="647"/>
      <c r="S397" s="647"/>
      <c r="T397" s="647"/>
      <c r="U397" s="647"/>
      <c r="V397" s="647"/>
      <c r="W397" s="647"/>
      <c r="X397" s="647"/>
      <c r="Y397" s="647"/>
      <c r="Z397" s="647"/>
      <c r="AA397" s="647"/>
      <c r="AB397" s="647"/>
      <c r="AC397" s="647"/>
      <c r="AD397" s="647"/>
      <c r="AE397" s="647"/>
      <c r="AF397" s="647"/>
      <c r="AG397" s="647"/>
      <c r="AH397" s="648"/>
    </row>
    <row r="398" spans="2:34" ht="15" customHeight="1">
      <c r="B398" s="654"/>
      <c r="C398" s="655"/>
      <c r="D398" s="655"/>
      <c r="E398" s="655"/>
      <c r="F398" s="655"/>
      <c r="G398" s="656"/>
      <c r="H398" s="642"/>
      <c r="I398" s="643"/>
      <c r="J398" s="643"/>
      <c r="K398" s="643"/>
      <c r="L398" s="92" t="s">
        <v>51</v>
      </c>
      <c r="M398" s="644"/>
      <c r="N398" s="644"/>
      <c r="O398" s="92" t="s">
        <v>50</v>
      </c>
      <c r="P398" s="645"/>
      <c r="Q398" s="645"/>
      <c r="R398" s="645"/>
      <c r="S398" s="645"/>
      <c r="T398" s="645"/>
      <c r="U398" s="645"/>
      <c r="V398" s="645"/>
      <c r="W398" s="645"/>
      <c r="X398" s="645"/>
      <c r="Y398" s="645"/>
      <c r="Z398" s="645"/>
      <c r="AA398" s="645"/>
      <c r="AB398" s="645"/>
      <c r="AC398" s="645"/>
      <c r="AD398" s="645"/>
      <c r="AE398" s="645"/>
      <c r="AF398" s="645"/>
      <c r="AG398" s="645"/>
      <c r="AH398" s="646"/>
    </row>
    <row r="399" spans="2:34" ht="15" customHeight="1">
      <c r="B399" s="654"/>
      <c r="C399" s="655"/>
      <c r="D399" s="655"/>
      <c r="E399" s="655"/>
      <c r="F399" s="655"/>
      <c r="G399" s="656"/>
      <c r="H399" s="197" t="s">
        <v>56</v>
      </c>
      <c r="I399" s="649"/>
      <c r="J399" s="649"/>
      <c r="K399" s="649"/>
      <c r="L399" s="102" t="s">
        <v>51</v>
      </c>
      <c r="M399" s="650"/>
      <c r="N399" s="650"/>
      <c r="O399" s="102" t="s">
        <v>50</v>
      </c>
      <c r="P399" s="647"/>
      <c r="Q399" s="647"/>
      <c r="R399" s="647"/>
      <c r="S399" s="647"/>
      <c r="T399" s="647"/>
      <c r="U399" s="647"/>
      <c r="V399" s="647"/>
      <c r="W399" s="647"/>
      <c r="X399" s="647"/>
      <c r="Y399" s="647"/>
      <c r="Z399" s="647"/>
      <c r="AA399" s="647"/>
      <c r="AB399" s="647"/>
      <c r="AC399" s="647"/>
      <c r="AD399" s="647"/>
      <c r="AE399" s="647"/>
      <c r="AF399" s="647"/>
      <c r="AG399" s="647"/>
      <c r="AH399" s="648"/>
    </row>
    <row r="400" spans="2:34" ht="15" customHeight="1">
      <c r="B400" s="654"/>
      <c r="C400" s="655"/>
      <c r="D400" s="655"/>
      <c r="E400" s="655"/>
      <c r="F400" s="655"/>
      <c r="G400" s="656"/>
      <c r="H400" s="642"/>
      <c r="I400" s="643"/>
      <c r="J400" s="643"/>
      <c r="K400" s="643"/>
      <c r="L400" s="92" t="s">
        <v>51</v>
      </c>
      <c r="M400" s="644"/>
      <c r="N400" s="644"/>
      <c r="O400" s="92" t="s">
        <v>50</v>
      </c>
      <c r="P400" s="645"/>
      <c r="Q400" s="645"/>
      <c r="R400" s="645"/>
      <c r="S400" s="645"/>
      <c r="T400" s="645"/>
      <c r="U400" s="645"/>
      <c r="V400" s="645"/>
      <c r="W400" s="645"/>
      <c r="X400" s="645"/>
      <c r="Y400" s="645"/>
      <c r="Z400" s="645"/>
      <c r="AA400" s="645"/>
      <c r="AB400" s="645"/>
      <c r="AC400" s="645"/>
      <c r="AD400" s="645"/>
      <c r="AE400" s="645"/>
      <c r="AF400" s="645"/>
      <c r="AG400" s="645"/>
      <c r="AH400" s="646"/>
    </row>
    <row r="401" spans="2:34" ht="15" customHeight="1">
      <c r="B401" s="654"/>
      <c r="C401" s="655"/>
      <c r="D401" s="655"/>
      <c r="E401" s="655"/>
      <c r="F401" s="655"/>
      <c r="G401" s="656"/>
      <c r="H401" s="197" t="s">
        <v>56</v>
      </c>
      <c r="I401" s="649"/>
      <c r="J401" s="649"/>
      <c r="K401" s="649"/>
      <c r="L401" s="102" t="s">
        <v>51</v>
      </c>
      <c r="M401" s="650"/>
      <c r="N401" s="650"/>
      <c r="O401" s="102" t="s">
        <v>50</v>
      </c>
      <c r="P401" s="647"/>
      <c r="Q401" s="647"/>
      <c r="R401" s="647"/>
      <c r="S401" s="647"/>
      <c r="T401" s="647"/>
      <c r="U401" s="647"/>
      <c r="V401" s="647"/>
      <c r="W401" s="647"/>
      <c r="X401" s="647"/>
      <c r="Y401" s="647"/>
      <c r="Z401" s="647"/>
      <c r="AA401" s="647"/>
      <c r="AB401" s="647"/>
      <c r="AC401" s="647"/>
      <c r="AD401" s="647"/>
      <c r="AE401" s="647"/>
      <c r="AF401" s="647"/>
      <c r="AG401" s="647"/>
      <c r="AH401" s="648"/>
    </row>
    <row r="402" spans="2:34" ht="15" customHeight="1">
      <c r="B402" s="654"/>
      <c r="C402" s="655"/>
      <c r="D402" s="655"/>
      <c r="E402" s="655"/>
      <c r="F402" s="655"/>
      <c r="G402" s="656"/>
      <c r="H402" s="642"/>
      <c r="I402" s="643"/>
      <c r="J402" s="643"/>
      <c r="K402" s="643"/>
      <c r="L402" s="92" t="s">
        <v>51</v>
      </c>
      <c r="M402" s="644"/>
      <c r="N402" s="644"/>
      <c r="O402" s="92" t="s">
        <v>50</v>
      </c>
      <c r="P402" s="645"/>
      <c r="Q402" s="645"/>
      <c r="R402" s="645"/>
      <c r="S402" s="645"/>
      <c r="T402" s="645"/>
      <c r="U402" s="645"/>
      <c r="V402" s="645"/>
      <c r="W402" s="645"/>
      <c r="X402" s="645"/>
      <c r="Y402" s="645"/>
      <c r="Z402" s="645"/>
      <c r="AA402" s="645"/>
      <c r="AB402" s="645"/>
      <c r="AC402" s="645"/>
      <c r="AD402" s="645"/>
      <c r="AE402" s="645"/>
      <c r="AF402" s="645"/>
      <c r="AG402" s="645"/>
      <c r="AH402" s="646"/>
    </row>
    <row r="403" spans="2:34" ht="15" customHeight="1">
      <c r="B403" s="654"/>
      <c r="C403" s="655"/>
      <c r="D403" s="655"/>
      <c r="E403" s="655"/>
      <c r="F403" s="655"/>
      <c r="G403" s="656"/>
      <c r="H403" s="197" t="s">
        <v>56</v>
      </c>
      <c r="I403" s="649"/>
      <c r="J403" s="649"/>
      <c r="K403" s="649"/>
      <c r="L403" s="102" t="s">
        <v>51</v>
      </c>
      <c r="M403" s="650"/>
      <c r="N403" s="650"/>
      <c r="O403" s="102" t="s">
        <v>50</v>
      </c>
      <c r="P403" s="647"/>
      <c r="Q403" s="647"/>
      <c r="R403" s="647"/>
      <c r="S403" s="647"/>
      <c r="T403" s="647"/>
      <c r="U403" s="647"/>
      <c r="V403" s="647"/>
      <c r="W403" s="647"/>
      <c r="X403" s="647"/>
      <c r="Y403" s="647"/>
      <c r="Z403" s="647"/>
      <c r="AA403" s="647"/>
      <c r="AB403" s="647"/>
      <c r="AC403" s="647"/>
      <c r="AD403" s="647"/>
      <c r="AE403" s="647"/>
      <c r="AF403" s="647"/>
      <c r="AG403" s="647"/>
      <c r="AH403" s="648"/>
    </row>
    <row r="404" spans="2:34" ht="15" customHeight="1">
      <c r="B404" s="654"/>
      <c r="C404" s="655"/>
      <c r="D404" s="655"/>
      <c r="E404" s="655"/>
      <c r="F404" s="655"/>
      <c r="G404" s="656"/>
      <c r="H404" s="642"/>
      <c r="I404" s="643"/>
      <c r="J404" s="643"/>
      <c r="K404" s="643"/>
      <c r="L404" s="92" t="s">
        <v>51</v>
      </c>
      <c r="M404" s="644"/>
      <c r="N404" s="644"/>
      <c r="O404" s="92" t="s">
        <v>50</v>
      </c>
      <c r="P404" s="645"/>
      <c r="Q404" s="645"/>
      <c r="R404" s="645"/>
      <c r="S404" s="645"/>
      <c r="T404" s="645"/>
      <c r="U404" s="645"/>
      <c r="V404" s="645"/>
      <c r="W404" s="645"/>
      <c r="X404" s="645"/>
      <c r="Y404" s="645"/>
      <c r="Z404" s="645"/>
      <c r="AA404" s="645"/>
      <c r="AB404" s="645"/>
      <c r="AC404" s="645"/>
      <c r="AD404" s="645"/>
      <c r="AE404" s="645"/>
      <c r="AF404" s="645"/>
      <c r="AG404" s="645"/>
      <c r="AH404" s="646"/>
    </row>
    <row r="405" spans="2:34" ht="15" customHeight="1">
      <c r="B405" s="654"/>
      <c r="C405" s="655"/>
      <c r="D405" s="655"/>
      <c r="E405" s="655"/>
      <c r="F405" s="655"/>
      <c r="G405" s="656"/>
      <c r="H405" s="197" t="s">
        <v>56</v>
      </c>
      <c r="I405" s="649"/>
      <c r="J405" s="649"/>
      <c r="K405" s="649"/>
      <c r="L405" s="102" t="s">
        <v>51</v>
      </c>
      <c r="M405" s="650"/>
      <c r="N405" s="650"/>
      <c r="O405" s="102" t="s">
        <v>50</v>
      </c>
      <c r="P405" s="647"/>
      <c r="Q405" s="647"/>
      <c r="R405" s="647"/>
      <c r="S405" s="647"/>
      <c r="T405" s="647"/>
      <c r="U405" s="647"/>
      <c r="V405" s="647"/>
      <c r="W405" s="647"/>
      <c r="X405" s="647"/>
      <c r="Y405" s="647"/>
      <c r="Z405" s="647"/>
      <c r="AA405" s="647"/>
      <c r="AB405" s="647"/>
      <c r="AC405" s="647"/>
      <c r="AD405" s="647"/>
      <c r="AE405" s="647"/>
      <c r="AF405" s="647"/>
      <c r="AG405" s="647"/>
      <c r="AH405" s="648"/>
    </row>
    <row r="406" spans="2:34" ht="15" customHeight="1">
      <c r="B406" s="654"/>
      <c r="C406" s="655"/>
      <c r="D406" s="655"/>
      <c r="E406" s="655"/>
      <c r="F406" s="655"/>
      <c r="G406" s="656"/>
      <c r="H406" s="642"/>
      <c r="I406" s="643"/>
      <c r="J406" s="643"/>
      <c r="K406" s="643"/>
      <c r="L406" s="92" t="s">
        <v>51</v>
      </c>
      <c r="M406" s="644"/>
      <c r="N406" s="644"/>
      <c r="O406" s="92" t="s">
        <v>50</v>
      </c>
      <c r="P406" s="645"/>
      <c r="Q406" s="645"/>
      <c r="R406" s="645"/>
      <c r="S406" s="645"/>
      <c r="T406" s="645"/>
      <c r="U406" s="645"/>
      <c r="V406" s="645"/>
      <c r="W406" s="645"/>
      <c r="X406" s="645"/>
      <c r="Y406" s="645"/>
      <c r="Z406" s="645"/>
      <c r="AA406" s="645"/>
      <c r="AB406" s="645"/>
      <c r="AC406" s="645"/>
      <c r="AD406" s="645"/>
      <c r="AE406" s="645"/>
      <c r="AF406" s="645"/>
      <c r="AG406" s="645"/>
      <c r="AH406" s="646"/>
    </row>
    <row r="407" spans="2:34" ht="15" customHeight="1">
      <c r="B407" s="654"/>
      <c r="C407" s="655"/>
      <c r="D407" s="655"/>
      <c r="E407" s="655"/>
      <c r="F407" s="655"/>
      <c r="G407" s="656"/>
      <c r="H407" s="197" t="s">
        <v>56</v>
      </c>
      <c r="I407" s="649"/>
      <c r="J407" s="649"/>
      <c r="K407" s="649"/>
      <c r="L407" s="102" t="s">
        <v>51</v>
      </c>
      <c r="M407" s="650"/>
      <c r="N407" s="650"/>
      <c r="O407" s="102" t="s">
        <v>50</v>
      </c>
      <c r="P407" s="647"/>
      <c r="Q407" s="647"/>
      <c r="R407" s="647"/>
      <c r="S407" s="647"/>
      <c r="T407" s="647"/>
      <c r="U407" s="647"/>
      <c r="V407" s="647"/>
      <c r="W407" s="647"/>
      <c r="X407" s="647"/>
      <c r="Y407" s="647"/>
      <c r="Z407" s="647"/>
      <c r="AA407" s="647"/>
      <c r="AB407" s="647"/>
      <c r="AC407" s="647"/>
      <c r="AD407" s="647"/>
      <c r="AE407" s="647"/>
      <c r="AF407" s="647"/>
      <c r="AG407" s="647"/>
      <c r="AH407" s="648"/>
    </row>
    <row r="408" spans="2:34" ht="15" customHeight="1">
      <c r="B408" s="654"/>
      <c r="C408" s="655"/>
      <c r="D408" s="655"/>
      <c r="E408" s="655"/>
      <c r="F408" s="655"/>
      <c r="G408" s="656"/>
      <c r="H408" s="642"/>
      <c r="I408" s="643"/>
      <c r="J408" s="643"/>
      <c r="K408" s="643"/>
      <c r="L408" s="92" t="s">
        <v>51</v>
      </c>
      <c r="M408" s="644"/>
      <c r="N408" s="644"/>
      <c r="O408" s="92" t="s">
        <v>50</v>
      </c>
      <c r="P408" s="645"/>
      <c r="Q408" s="645"/>
      <c r="R408" s="645"/>
      <c r="S408" s="645"/>
      <c r="T408" s="645"/>
      <c r="U408" s="645"/>
      <c r="V408" s="645"/>
      <c r="W408" s="645"/>
      <c r="X408" s="645"/>
      <c r="Y408" s="645"/>
      <c r="Z408" s="645"/>
      <c r="AA408" s="645"/>
      <c r="AB408" s="645"/>
      <c r="AC408" s="645"/>
      <c r="AD408" s="645"/>
      <c r="AE408" s="645"/>
      <c r="AF408" s="645"/>
      <c r="AG408" s="645"/>
      <c r="AH408" s="646"/>
    </row>
    <row r="409" spans="2:34" ht="15" customHeight="1">
      <c r="B409" s="654"/>
      <c r="C409" s="655"/>
      <c r="D409" s="655"/>
      <c r="E409" s="655"/>
      <c r="F409" s="655"/>
      <c r="G409" s="656"/>
      <c r="H409" s="197" t="s">
        <v>56</v>
      </c>
      <c r="I409" s="649"/>
      <c r="J409" s="649"/>
      <c r="K409" s="649"/>
      <c r="L409" s="102" t="s">
        <v>51</v>
      </c>
      <c r="M409" s="650"/>
      <c r="N409" s="650"/>
      <c r="O409" s="102" t="s">
        <v>50</v>
      </c>
      <c r="P409" s="647"/>
      <c r="Q409" s="647"/>
      <c r="R409" s="647"/>
      <c r="S409" s="647"/>
      <c r="T409" s="647"/>
      <c r="U409" s="647"/>
      <c r="V409" s="647"/>
      <c r="W409" s="647"/>
      <c r="X409" s="647"/>
      <c r="Y409" s="647"/>
      <c r="Z409" s="647"/>
      <c r="AA409" s="647"/>
      <c r="AB409" s="647"/>
      <c r="AC409" s="647"/>
      <c r="AD409" s="647"/>
      <c r="AE409" s="647"/>
      <c r="AF409" s="647"/>
      <c r="AG409" s="647"/>
      <c r="AH409" s="648"/>
    </row>
    <row r="410" spans="2:34" ht="15" customHeight="1">
      <c r="B410" s="654"/>
      <c r="C410" s="655"/>
      <c r="D410" s="655"/>
      <c r="E410" s="655"/>
      <c r="F410" s="655"/>
      <c r="G410" s="656"/>
      <c r="H410" s="642"/>
      <c r="I410" s="643"/>
      <c r="J410" s="643"/>
      <c r="K410" s="643"/>
      <c r="L410" s="92" t="s">
        <v>51</v>
      </c>
      <c r="M410" s="644"/>
      <c r="N410" s="644"/>
      <c r="O410" s="92" t="s">
        <v>50</v>
      </c>
      <c r="P410" s="645"/>
      <c r="Q410" s="645"/>
      <c r="R410" s="645"/>
      <c r="S410" s="645"/>
      <c r="T410" s="645"/>
      <c r="U410" s="645"/>
      <c r="V410" s="645"/>
      <c r="W410" s="645"/>
      <c r="X410" s="645"/>
      <c r="Y410" s="645"/>
      <c r="Z410" s="645"/>
      <c r="AA410" s="645"/>
      <c r="AB410" s="645"/>
      <c r="AC410" s="645"/>
      <c r="AD410" s="645"/>
      <c r="AE410" s="645"/>
      <c r="AF410" s="645"/>
      <c r="AG410" s="645"/>
      <c r="AH410" s="646"/>
    </row>
    <row r="411" spans="2:34" ht="15" customHeight="1">
      <c r="B411" s="654"/>
      <c r="C411" s="655"/>
      <c r="D411" s="655"/>
      <c r="E411" s="655"/>
      <c r="F411" s="655"/>
      <c r="G411" s="656"/>
      <c r="H411" s="197" t="s">
        <v>56</v>
      </c>
      <c r="I411" s="649"/>
      <c r="J411" s="649"/>
      <c r="K411" s="649"/>
      <c r="L411" s="102" t="s">
        <v>51</v>
      </c>
      <c r="M411" s="650"/>
      <c r="N411" s="650"/>
      <c r="O411" s="102" t="s">
        <v>50</v>
      </c>
      <c r="P411" s="647"/>
      <c r="Q411" s="647"/>
      <c r="R411" s="647"/>
      <c r="S411" s="647"/>
      <c r="T411" s="647"/>
      <c r="U411" s="647"/>
      <c r="V411" s="647"/>
      <c r="W411" s="647"/>
      <c r="X411" s="647"/>
      <c r="Y411" s="647"/>
      <c r="Z411" s="647"/>
      <c r="AA411" s="647"/>
      <c r="AB411" s="647"/>
      <c r="AC411" s="647"/>
      <c r="AD411" s="647"/>
      <c r="AE411" s="647"/>
      <c r="AF411" s="647"/>
      <c r="AG411" s="647"/>
      <c r="AH411" s="648"/>
    </row>
    <row r="412" spans="2:34" ht="15" customHeight="1">
      <c r="B412" s="654"/>
      <c r="C412" s="655"/>
      <c r="D412" s="655"/>
      <c r="E412" s="655"/>
      <c r="F412" s="655"/>
      <c r="G412" s="656"/>
      <c r="H412" s="642"/>
      <c r="I412" s="643"/>
      <c r="J412" s="643"/>
      <c r="K412" s="643"/>
      <c r="L412" s="92" t="s">
        <v>51</v>
      </c>
      <c r="M412" s="644"/>
      <c r="N412" s="644"/>
      <c r="O412" s="92" t="s">
        <v>50</v>
      </c>
      <c r="P412" s="645"/>
      <c r="Q412" s="645"/>
      <c r="R412" s="645"/>
      <c r="S412" s="645"/>
      <c r="T412" s="645"/>
      <c r="U412" s="645"/>
      <c r="V412" s="645"/>
      <c r="W412" s="645"/>
      <c r="X412" s="645"/>
      <c r="Y412" s="645"/>
      <c r="Z412" s="645"/>
      <c r="AA412" s="645"/>
      <c r="AB412" s="645"/>
      <c r="AC412" s="645"/>
      <c r="AD412" s="645"/>
      <c r="AE412" s="645"/>
      <c r="AF412" s="645"/>
      <c r="AG412" s="645"/>
      <c r="AH412" s="646"/>
    </row>
    <row r="413" spans="2:34" ht="15" customHeight="1">
      <c r="B413" s="657"/>
      <c r="C413" s="658"/>
      <c r="D413" s="658"/>
      <c r="E413" s="658"/>
      <c r="F413" s="658"/>
      <c r="G413" s="659"/>
      <c r="H413" s="197" t="s">
        <v>56</v>
      </c>
      <c r="I413" s="649"/>
      <c r="J413" s="649"/>
      <c r="K413" s="649"/>
      <c r="L413" s="102" t="s">
        <v>51</v>
      </c>
      <c r="M413" s="650"/>
      <c r="N413" s="650"/>
      <c r="O413" s="102" t="s">
        <v>50</v>
      </c>
      <c r="P413" s="647"/>
      <c r="Q413" s="647"/>
      <c r="R413" s="647"/>
      <c r="S413" s="647"/>
      <c r="T413" s="647"/>
      <c r="U413" s="647"/>
      <c r="V413" s="647"/>
      <c r="W413" s="647"/>
      <c r="X413" s="647"/>
      <c r="Y413" s="647"/>
      <c r="Z413" s="647"/>
      <c r="AA413" s="647"/>
      <c r="AB413" s="647"/>
      <c r="AC413" s="647"/>
      <c r="AD413" s="647"/>
      <c r="AE413" s="647"/>
      <c r="AF413" s="647"/>
      <c r="AG413" s="647"/>
      <c r="AH413" s="648"/>
    </row>
    <row r="414" spans="2:34" ht="15" customHeight="1">
      <c r="B414" s="651" t="s">
        <v>220</v>
      </c>
      <c r="C414" s="652"/>
      <c r="D414" s="652"/>
      <c r="E414" s="652"/>
      <c r="F414" s="652"/>
      <c r="G414" s="653"/>
      <c r="H414" s="642"/>
      <c r="I414" s="643"/>
      <c r="J414" s="643"/>
      <c r="K414" s="643"/>
      <c r="L414" s="92" t="s">
        <v>51</v>
      </c>
      <c r="M414" s="644"/>
      <c r="N414" s="644"/>
      <c r="O414" s="92" t="s">
        <v>50</v>
      </c>
      <c r="P414" s="645"/>
      <c r="Q414" s="645"/>
      <c r="R414" s="645"/>
      <c r="S414" s="645"/>
      <c r="T414" s="645"/>
      <c r="U414" s="645"/>
      <c r="V414" s="645"/>
      <c r="W414" s="645"/>
      <c r="X414" s="645"/>
      <c r="Y414" s="645"/>
      <c r="Z414" s="645"/>
      <c r="AA414" s="645"/>
      <c r="AB414" s="645"/>
      <c r="AC414" s="645"/>
      <c r="AD414" s="645"/>
      <c r="AE414" s="645"/>
      <c r="AF414" s="645"/>
      <c r="AG414" s="645"/>
      <c r="AH414" s="646"/>
    </row>
    <row r="415" spans="2:34" ht="15" customHeight="1">
      <c r="B415" s="654"/>
      <c r="C415" s="655"/>
      <c r="D415" s="655"/>
      <c r="E415" s="655"/>
      <c r="F415" s="655"/>
      <c r="G415" s="656"/>
      <c r="H415" s="197" t="s">
        <v>56</v>
      </c>
      <c r="I415" s="649"/>
      <c r="J415" s="649"/>
      <c r="K415" s="649"/>
      <c r="L415" s="102" t="s">
        <v>51</v>
      </c>
      <c r="M415" s="650"/>
      <c r="N415" s="650"/>
      <c r="O415" s="102" t="s">
        <v>50</v>
      </c>
      <c r="P415" s="647"/>
      <c r="Q415" s="647"/>
      <c r="R415" s="647"/>
      <c r="S415" s="647"/>
      <c r="T415" s="647"/>
      <c r="U415" s="647"/>
      <c r="V415" s="647"/>
      <c r="W415" s="647"/>
      <c r="X415" s="647"/>
      <c r="Y415" s="647"/>
      <c r="Z415" s="647"/>
      <c r="AA415" s="647"/>
      <c r="AB415" s="647"/>
      <c r="AC415" s="647"/>
      <c r="AD415" s="647"/>
      <c r="AE415" s="647"/>
      <c r="AF415" s="647"/>
      <c r="AG415" s="647"/>
      <c r="AH415" s="648"/>
    </row>
    <row r="416" spans="2:34" ht="15" customHeight="1">
      <c r="B416" s="654"/>
      <c r="C416" s="655"/>
      <c r="D416" s="655"/>
      <c r="E416" s="655"/>
      <c r="F416" s="655"/>
      <c r="G416" s="656"/>
      <c r="H416" s="642"/>
      <c r="I416" s="643"/>
      <c r="J416" s="643"/>
      <c r="K416" s="643"/>
      <c r="L416" s="92" t="s">
        <v>51</v>
      </c>
      <c r="M416" s="644"/>
      <c r="N416" s="644"/>
      <c r="O416" s="92" t="s">
        <v>50</v>
      </c>
      <c r="P416" s="645"/>
      <c r="Q416" s="645"/>
      <c r="R416" s="645"/>
      <c r="S416" s="645"/>
      <c r="T416" s="645"/>
      <c r="U416" s="645"/>
      <c r="V416" s="645"/>
      <c r="W416" s="645"/>
      <c r="X416" s="645"/>
      <c r="Y416" s="645"/>
      <c r="Z416" s="645"/>
      <c r="AA416" s="645"/>
      <c r="AB416" s="645"/>
      <c r="AC416" s="645"/>
      <c r="AD416" s="645"/>
      <c r="AE416" s="645"/>
      <c r="AF416" s="645"/>
      <c r="AG416" s="645"/>
      <c r="AH416" s="646"/>
    </row>
    <row r="417" spans="2:34" ht="15" customHeight="1">
      <c r="B417" s="654"/>
      <c r="C417" s="655"/>
      <c r="D417" s="655"/>
      <c r="E417" s="655"/>
      <c r="F417" s="655"/>
      <c r="G417" s="656"/>
      <c r="H417" s="197" t="s">
        <v>56</v>
      </c>
      <c r="I417" s="649"/>
      <c r="J417" s="649"/>
      <c r="K417" s="649"/>
      <c r="L417" s="102" t="s">
        <v>51</v>
      </c>
      <c r="M417" s="650"/>
      <c r="N417" s="650"/>
      <c r="O417" s="102" t="s">
        <v>50</v>
      </c>
      <c r="P417" s="647"/>
      <c r="Q417" s="647"/>
      <c r="R417" s="647"/>
      <c r="S417" s="647"/>
      <c r="T417" s="647"/>
      <c r="U417" s="647"/>
      <c r="V417" s="647"/>
      <c r="W417" s="647"/>
      <c r="X417" s="647"/>
      <c r="Y417" s="647"/>
      <c r="Z417" s="647"/>
      <c r="AA417" s="647"/>
      <c r="AB417" s="647"/>
      <c r="AC417" s="647"/>
      <c r="AD417" s="647"/>
      <c r="AE417" s="647"/>
      <c r="AF417" s="647"/>
      <c r="AG417" s="647"/>
      <c r="AH417" s="648"/>
    </row>
    <row r="418" spans="2:34" ht="15" customHeight="1">
      <c r="B418" s="654"/>
      <c r="C418" s="655"/>
      <c r="D418" s="655"/>
      <c r="E418" s="655"/>
      <c r="F418" s="655"/>
      <c r="G418" s="656"/>
      <c r="H418" s="642"/>
      <c r="I418" s="643"/>
      <c r="J418" s="643"/>
      <c r="K418" s="643"/>
      <c r="L418" s="92" t="s">
        <v>51</v>
      </c>
      <c r="M418" s="644"/>
      <c r="N418" s="644"/>
      <c r="O418" s="92" t="s">
        <v>50</v>
      </c>
      <c r="P418" s="645"/>
      <c r="Q418" s="645"/>
      <c r="R418" s="645"/>
      <c r="S418" s="645"/>
      <c r="T418" s="645"/>
      <c r="U418" s="645"/>
      <c r="V418" s="645"/>
      <c r="W418" s="645"/>
      <c r="X418" s="645"/>
      <c r="Y418" s="645"/>
      <c r="Z418" s="645"/>
      <c r="AA418" s="645"/>
      <c r="AB418" s="645"/>
      <c r="AC418" s="645"/>
      <c r="AD418" s="645"/>
      <c r="AE418" s="645"/>
      <c r="AF418" s="645"/>
      <c r="AG418" s="645"/>
      <c r="AH418" s="646"/>
    </row>
    <row r="419" spans="2:34" ht="15" customHeight="1">
      <c r="B419" s="654"/>
      <c r="C419" s="655"/>
      <c r="D419" s="655"/>
      <c r="E419" s="655"/>
      <c r="F419" s="655"/>
      <c r="G419" s="656"/>
      <c r="H419" s="197" t="s">
        <v>56</v>
      </c>
      <c r="I419" s="649"/>
      <c r="J419" s="649"/>
      <c r="K419" s="649"/>
      <c r="L419" s="102" t="s">
        <v>51</v>
      </c>
      <c r="M419" s="650"/>
      <c r="N419" s="650"/>
      <c r="O419" s="102" t="s">
        <v>50</v>
      </c>
      <c r="P419" s="647"/>
      <c r="Q419" s="647"/>
      <c r="R419" s="647"/>
      <c r="S419" s="647"/>
      <c r="T419" s="647"/>
      <c r="U419" s="647"/>
      <c r="V419" s="647"/>
      <c r="W419" s="647"/>
      <c r="X419" s="647"/>
      <c r="Y419" s="647"/>
      <c r="Z419" s="647"/>
      <c r="AA419" s="647"/>
      <c r="AB419" s="647"/>
      <c r="AC419" s="647"/>
      <c r="AD419" s="647"/>
      <c r="AE419" s="647"/>
      <c r="AF419" s="647"/>
      <c r="AG419" s="647"/>
      <c r="AH419" s="648"/>
    </row>
    <row r="420" spans="2:34" ht="15" customHeight="1">
      <c r="B420" s="654"/>
      <c r="C420" s="655"/>
      <c r="D420" s="655"/>
      <c r="E420" s="655"/>
      <c r="F420" s="655"/>
      <c r="G420" s="656"/>
      <c r="H420" s="642"/>
      <c r="I420" s="643"/>
      <c r="J420" s="643"/>
      <c r="K420" s="643"/>
      <c r="L420" s="92" t="s">
        <v>51</v>
      </c>
      <c r="M420" s="644"/>
      <c r="N420" s="644"/>
      <c r="O420" s="92" t="s">
        <v>50</v>
      </c>
      <c r="P420" s="645"/>
      <c r="Q420" s="645"/>
      <c r="R420" s="645"/>
      <c r="S420" s="645"/>
      <c r="T420" s="645"/>
      <c r="U420" s="645"/>
      <c r="V420" s="645"/>
      <c r="W420" s="645"/>
      <c r="X420" s="645"/>
      <c r="Y420" s="645"/>
      <c r="Z420" s="645"/>
      <c r="AA420" s="645"/>
      <c r="AB420" s="645"/>
      <c r="AC420" s="645"/>
      <c r="AD420" s="645"/>
      <c r="AE420" s="645"/>
      <c r="AF420" s="645"/>
      <c r="AG420" s="645"/>
      <c r="AH420" s="646"/>
    </row>
    <row r="421" spans="2:34" ht="15" customHeight="1">
      <c r="B421" s="654"/>
      <c r="C421" s="655"/>
      <c r="D421" s="655"/>
      <c r="E421" s="655"/>
      <c r="F421" s="655"/>
      <c r="G421" s="656"/>
      <c r="H421" s="197" t="s">
        <v>56</v>
      </c>
      <c r="I421" s="649"/>
      <c r="J421" s="649"/>
      <c r="K421" s="649"/>
      <c r="L421" s="102" t="s">
        <v>51</v>
      </c>
      <c r="M421" s="650"/>
      <c r="N421" s="650"/>
      <c r="O421" s="102" t="s">
        <v>50</v>
      </c>
      <c r="P421" s="647"/>
      <c r="Q421" s="647"/>
      <c r="R421" s="647"/>
      <c r="S421" s="647"/>
      <c r="T421" s="647"/>
      <c r="U421" s="647"/>
      <c r="V421" s="647"/>
      <c r="W421" s="647"/>
      <c r="X421" s="647"/>
      <c r="Y421" s="647"/>
      <c r="Z421" s="647"/>
      <c r="AA421" s="647"/>
      <c r="AB421" s="647"/>
      <c r="AC421" s="647"/>
      <c r="AD421" s="647"/>
      <c r="AE421" s="647"/>
      <c r="AF421" s="647"/>
      <c r="AG421" s="647"/>
      <c r="AH421" s="648"/>
    </row>
    <row r="422" spans="2:34" ht="15" customHeight="1">
      <c r="B422" s="654"/>
      <c r="C422" s="655"/>
      <c r="D422" s="655"/>
      <c r="E422" s="655"/>
      <c r="F422" s="655"/>
      <c r="G422" s="656"/>
      <c r="H422" s="642"/>
      <c r="I422" s="643"/>
      <c r="J422" s="643"/>
      <c r="K422" s="643"/>
      <c r="L422" s="92" t="s">
        <v>51</v>
      </c>
      <c r="M422" s="644"/>
      <c r="N422" s="644"/>
      <c r="O422" s="92" t="s">
        <v>50</v>
      </c>
      <c r="P422" s="645"/>
      <c r="Q422" s="645"/>
      <c r="R422" s="645"/>
      <c r="S422" s="645"/>
      <c r="T422" s="645"/>
      <c r="U422" s="645"/>
      <c r="V422" s="645"/>
      <c r="W422" s="645"/>
      <c r="X422" s="645"/>
      <c r="Y422" s="645"/>
      <c r="Z422" s="645"/>
      <c r="AA422" s="645"/>
      <c r="AB422" s="645"/>
      <c r="AC422" s="645"/>
      <c r="AD422" s="645"/>
      <c r="AE422" s="645"/>
      <c r="AF422" s="645"/>
      <c r="AG422" s="645"/>
      <c r="AH422" s="646"/>
    </row>
    <row r="423" spans="2:34" ht="15" customHeight="1">
      <c r="B423" s="654"/>
      <c r="C423" s="655"/>
      <c r="D423" s="655"/>
      <c r="E423" s="655"/>
      <c r="F423" s="655"/>
      <c r="G423" s="656"/>
      <c r="H423" s="197" t="s">
        <v>56</v>
      </c>
      <c r="I423" s="649"/>
      <c r="J423" s="649"/>
      <c r="K423" s="649"/>
      <c r="L423" s="102" t="s">
        <v>51</v>
      </c>
      <c r="M423" s="650"/>
      <c r="N423" s="650"/>
      <c r="O423" s="102" t="s">
        <v>50</v>
      </c>
      <c r="P423" s="647"/>
      <c r="Q423" s="647"/>
      <c r="R423" s="647"/>
      <c r="S423" s="647"/>
      <c r="T423" s="647"/>
      <c r="U423" s="647"/>
      <c r="V423" s="647"/>
      <c r="W423" s="647"/>
      <c r="X423" s="647"/>
      <c r="Y423" s="647"/>
      <c r="Z423" s="647"/>
      <c r="AA423" s="647"/>
      <c r="AB423" s="647"/>
      <c r="AC423" s="647"/>
      <c r="AD423" s="647"/>
      <c r="AE423" s="647"/>
      <c r="AF423" s="647"/>
      <c r="AG423" s="647"/>
      <c r="AH423" s="648"/>
    </row>
    <row r="424" spans="2:34" ht="15" customHeight="1">
      <c r="B424" s="654"/>
      <c r="C424" s="655"/>
      <c r="D424" s="655"/>
      <c r="E424" s="655"/>
      <c r="F424" s="655"/>
      <c r="G424" s="656"/>
      <c r="H424" s="642"/>
      <c r="I424" s="643"/>
      <c r="J424" s="643"/>
      <c r="K424" s="643"/>
      <c r="L424" s="92" t="s">
        <v>51</v>
      </c>
      <c r="M424" s="644"/>
      <c r="N424" s="644"/>
      <c r="O424" s="92" t="s">
        <v>50</v>
      </c>
      <c r="P424" s="645"/>
      <c r="Q424" s="645"/>
      <c r="R424" s="645"/>
      <c r="S424" s="645"/>
      <c r="T424" s="645"/>
      <c r="U424" s="645"/>
      <c r="V424" s="645"/>
      <c r="W424" s="645"/>
      <c r="X424" s="645"/>
      <c r="Y424" s="645"/>
      <c r="Z424" s="645"/>
      <c r="AA424" s="645"/>
      <c r="AB424" s="645"/>
      <c r="AC424" s="645"/>
      <c r="AD424" s="645"/>
      <c r="AE424" s="645"/>
      <c r="AF424" s="645"/>
      <c r="AG424" s="645"/>
      <c r="AH424" s="646"/>
    </row>
    <row r="425" spans="2:34" ht="15" customHeight="1">
      <c r="B425" s="654"/>
      <c r="C425" s="655"/>
      <c r="D425" s="655"/>
      <c r="E425" s="655"/>
      <c r="F425" s="655"/>
      <c r="G425" s="656"/>
      <c r="H425" s="197" t="s">
        <v>56</v>
      </c>
      <c r="I425" s="649"/>
      <c r="J425" s="649"/>
      <c r="K425" s="649"/>
      <c r="L425" s="102" t="s">
        <v>51</v>
      </c>
      <c r="M425" s="650"/>
      <c r="N425" s="650"/>
      <c r="O425" s="102" t="s">
        <v>50</v>
      </c>
      <c r="P425" s="647"/>
      <c r="Q425" s="647"/>
      <c r="R425" s="647"/>
      <c r="S425" s="647"/>
      <c r="T425" s="647"/>
      <c r="U425" s="647"/>
      <c r="V425" s="647"/>
      <c r="W425" s="647"/>
      <c r="X425" s="647"/>
      <c r="Y425" s="647"/>
      <c r="Z425" s="647"/>
      <c r="AA425" s="647"/>
      <c r="AB425" s="647"/>
      <c r="AC425" s="647"/>
      <c r="AD425" s="647"/>
      <c r="AE425" s="647"/>
      <c r="AF425" s="647"/>
      <c r="AG425" s="647"/>
      <c r="AH425" s="648"/>
    </row>
    <row r="426" spans="2:34" ht="15" customHeight="1">
      <c r="B426" s="654"/>
      <c r="C426" s="655"/>
      <c r="D426" s="655"/>
      <c r="E426" s="655"/>
      <c r="F426" s="655"/>
      <c r="G426" s="656"/>
      <c r="H426" s="642"/>
      <c r="I426" s="643"/>
      <c r="J426" s="643"/>
      <c r="K426" s="643"/>
      <c r="L426" s="92" t="s">
        <v>51</v>
      </c>
      <c r="M426" s="644"/>
      <c r="N426" s="644"/>
      <c r="O426" s="92" t="s">
        <v>50</v>
      </c>
      <c r="P426" s="645"/>
      <c r="Q426" s="645"/>
      <c r="R426" s="645"/>
      <c r="S426" s="645"/>
      <c r="T426" s="645"/>
      <c r="U426" s="645"/>
      <c r="V426" s="645"/>
      <c r="W426" s="645"/>
      <c r="X426" s="645"/>
      <c r="Y426" s="645"/>
      <c r="Z426" s="645"/>
      <c r="AA426" s="645"/>
      <c r="AB426" s="645"/>
      <c r="AC426" s="645"/>
      <c r="AD426" s="645"/>
      <c r="AE426" s="645"/>
      <c r="AF426" s="645"/>
      <c r="AG426" s="645"/>
      <c r="AH426" s="646"/>
    </row>
    <row r="427" spans="2:34" ht="15" customHeight="1">
      <c r="B427" s="657"/>
      <c r="C427" s="658"/>
      <c r="D427" s="658"/>
      <c r="E427" s="658"/>
      <c r="F427" s="658"/>
      <c r="G427" s="659"/>
      <c r="H427" s="197" t="s">
        <v>56</v>
      </c>
      <c r="I427" s="649"/>
      <c r="J427" s="649"/>
      <c r="K427" s="649"/>
      <c r="L427" s="102" t="s">
        <v>51</v>
      </c>
      <c r="M427" s="650"/>
      <c r="N427" s="650"/>
      <c r="O427" s="102" t="s">
        <v>50</v>
      </c>
      <c r="P427" s="647"/>
      <c r="Q427" s="647"/>
      <c r="R427" s="647"/>
      <c r="S427" s="647"/>
      <c r="T427" s="647"/>
      <c r="U427" s="647"/>
      <c r="V427" s="647"/>
      <c r="W427" s="647"/>
      <c r="X427" s="647"/>
      <c r="Y427" s="647"/>
      <c r="Z427" s="647"/>
      <c r="AA427" s="647"/>
      <c r="AB427" s="647"/>
      <c r="AC427" s="647"/>
      <c r="AD427" s="647"/>
      <c r="AE427" s="647"/>
      <c r="AF427" s="647"/>
      <c r="AG427" s="647"/>
      <c r="AH427" s="648"/>
    </row>
    <row r="428" spans="2:34" ht="15" customHeight="1">
      <c r="B428" s="630" t="s">
        <v>62</v>
      </c>
      <c r="C428" s="631"/>
      <c r="D428" s="631"/>
      <c r="E428" s="631"/>
      <c r="F428" s="631"/>
      <c r="G428" s="631"/>
      <c r="H428" s="198" t="s">
        <v>61</v>
      </c>
      <c r="I428" s="92"/>
      <c r="J428" s="92"/>
      <c r="K428" s="92"/>
      <c r="L428" s="92"/>
      <c r="M428" s="92"/>
      <c r="N428" s="92"/>
      <c r="O428" s="92"/>
      <c r="P428" s="92"/>
      <c r="Q428" s="92"/>
      <c r="R428" s="92"/>
      <c r="S428" s="92"/>
      <c r="T428" s="92"/>
      <c r="U428" s="92"/>
      <c r="V428" s="92"/>
      <c r="W428" s="92"/>
      <c r="X428" s="92"/>
      <c r="Y428" s="92"/>
      <c r="Z428" s="92"/>
      <c r="AA428" s="92"/>
      <c r="AB428" s="92"/>
      <c r="AC428" s="92"/>
      <c r="AD428" s="92"/>
      <c r="AE428" s="92"/>
      <c r="AF428" s="92"/>
      <c r="AG428" s="92"/>
      <c r="AH428" s="183"/>
    </row>
    <row r="429" spans="2:34" ht="15" customHeight="1">
      <c r="B429" s="632"/>
      <c r="C429" s="633"/>
      <c r="D429" s="633"/>
      <c r="E429" s="633"/>
      <c r="F429" s="633"/>
      <c r="G429" s="633"/>
      <c r="H429" s="636"/>
      <c r="I429" s="637"/>
      <c r="J429" s="637"/>
      <c r="K429" s="637"/>
      <c r="L429" s="637"/>
      <c r="M429" s="637"/>
      <c r="N429" s="637"/>
      <c r="O429" s="637"/>
      <c r="P429" s="637"/>
      <c r="Q429" s="637"/>
      <c r="R429" s="637"/>
      <c r="S429" s="637"/>
      <c r="T429" s="637"/>
      <c r="U429" s="637"/>
      <c r="V429" s="637"/>
      <c r="W429" s="637"/>
      <c r="X429" s="637"/>
      <c r="Y429" s="637"/>
      <c r="Z429" s="637"/>
      <c r="AA429" s="637"/>
      <c r="AB429" s="637"/>
      <c r="AC429" s="637"/>
      <c r="AD429" s="637"/>
      <c r="AE429" s="637"/>
      <c r="AF429" s="637"/>
      <c r="AG429" s="637"/>
      <c r="AH429" s="638"/>
    </row>
    <row r="430" spans="2:34" ht="15" customHeight="1">
      <c r="B430" s="634"/>
      <c r="C430" s="635"/>
      <c r="D430" s="635"/>
      <c r="E430" s="635"/>
      <c r="F430" s="635"/>
      <c r="G430" s="635"/>
      <c r="H430" s="639"/>
      <c r="I430" s="640"/>
      <c r="J430" s="640"/>
      <c r="K430" s="640"/>
      <c r="L430" s="640"/>
      <c r="M430" s="640"/>
      <c r="N430" s="640"/>
      <c r="O430" s="640"/>
      <c r="P430" s="640"/>
      <c r="Q430" s="640"/>
      <c r="R430" s="640"/>
      <c r="S430" s="640"/>
      <c r="T430" s="640"/>
      <c r="U430" s="640"/>
      <c r="V430" s="640"/>
      <c r="W430" s="640"/>
      <c r="X430" s="640"/>
      <c r="Y430" s="640"/>
      <c r="Z430" s="640"/>
      <c r="AA430" s="640"/>
      <c r="AB430" s="640"/>
      <c r="AC430" s="640"/>
      <c r="AD430" s="640"/>
      <c r="AE430" s="640"/>
      <c r="AF430" s="640"/>
      <c r="AG430" s="640"/>
      <c r="AH430" s="641"/>
    </row>
    <row r="431" spans="2:34" ht="15" customHeight="1">
      <c r="B431" s="199" t="s">
        <v>63</v>
      </c>
      <c r="C431" s="195"/>
      <c r="D431" s="195"/>
      <c r="E431" s="195"/>
      <c r="F431" s="195"/>
      <c r="G431" s="195"/>
      <c r="H431" s="200"/>
      <c r="I431" s="200"/>
      <c r="J431" s="200"/>
      <c r="K431" s="200"/>
      <c r="L431" s="200"/>
      <c r="M431" s="200"/>
      <c r="N431" s="200"/>
      <c r="O431" s="200"/>
      <c r="P431" s="200"/>
      <c r="Q431" s="200"/>
      <c r="R431" s="200"/>
      <c r="S431" s="200"/>
      <c r="T431" s="200"/>
      <c r="U431" s="200"/>
      <c r="V431" s="200"/>
      <c r="W431" s="200"/>
      <c r="X431" s="200"/>
      <c r="Y431" s="200"/>
      <c r="Z431" s="200"/>
      <c r="AA431" s="200"/>
      <c r="AB431" s="200"/>
      <c r="AC431" s="200"/>
      <c r="AD431" s="200"/>
      <c r="AE431" s="200"/>
      <c r="AF431" s="200"/>
      <c r="AG431" s="200"/>
      <c r="AH431" s="200"/>
    </row>
    <row r="432" spans="2:34" ht="15" customHeight="1">
      <c r="B432" s="195"/>
      <c r="C432" s="195"/>
      <c r="D432" s="195"/>
      <c r="E432" s="195"/>
      <c r="F432" s="195"/>
      <c r="G432" s="195"/>
      <c r="H432" s="200"/>
      <c r="I432" s="200"/>
      <c r="J432" s="200"/>
      <c r="K432" s="200"/>
      <c r="L432" s="200"/>
      <c r="M432" s="200"/>
      <c r="N432" s="200"/>
      <c r="O432" s="200"/>
      <c r="P432" s="200"/>
      <c r="Q432" s="200"/>
      <c r="R432" s="200"/>
      <c r="S432" s="200"/>
      <c r="T432" s="200"/>
      <c r="U432" s="200"/>
      <c r="V432" s="200"/>
      <c r="W432" s="200"/>
      <c r="X432" s="200"/>
      <c r="Y432" s="200"/>
      <c r="Z432" s="200"/>
      <c r="AA432" s="200"/>
      <c r="AB432" s="200"/>
      <c r="AC432" s="200"/>
      <c r="AD432" s="200"/>
      <c r="AE432" s="200"/>
      <c r="AF432" s="200"/>
      <c r="AG432" s="200"/>
      <c r="AH432" s="200"/>
    </row>
    <row r="433" spans="2:34" ht="15" customHeight="1">
      <c r="B433" s="188" t="s">
        <v>48</v>
      </c>
      <c r="K433" s="189"/>
      <c r="L433" s="189"/>
      <c r="M433" s="698" t="s">
        <v>74</v>
      </c>
      <c r="N433" s="698"/>
      <c r="O433" s="698"/>
      <c r="P433" s="698"/>
      <c r="Q433" s="698"/>
      <c r="R433" s="698"/>
      <c r="S433" s="698"/>
      <c r="T433" s="698"/>
      <c r="U433" s="698"/>
      <c r="V433" s="698"/>
      <c r="W433" s="698"/>
      <c r="AA433" s="190"/>
      <c r="AB433" s="190"/>
      <c r="AC433" s="190"/>
      <c r="AD433" s="190"/>
      <c r="AE433" s="190"/>
      <c r="AF433" s="190"/>
      <c r="AG433" s="190"/>
      <c r="AH433" s="190"/>
    </row>
    <row r="434" spans="2:34" ht="15" customHeight="1">
      <c r="K434" s="191"/>
      <c r="L434" s="191"/>
      <c r="M434" s="699"/>
      <c r="N434" s="699"/>
      <c r="O434" s="699"/>
      <c r="P434" s="699"/>
      <c r="Q434" s="699"/>
      <c r="R434" s="699"/>
      <c r="S434" s="699"/>
      <c r="T434" s="699"/>
      <c r="U434" s="699"/>
      <c r="V434" s="699"/>
      <c r="W434" s="699"/>
      <c r="AA434" s="700" t="s">
        <v>49</v>
      </c>
      <c r="AB434" s="700"/>
      <c r="AC434" s="701">
        <f>AC380</f>
        <v>0</v>
      </c>
      <c r="AD434" s="701"/>
      <c r="AE434" s="192" t="s">
        <v>51</v>
      </c>
      <c r="AF434" s="701">
        <f>AF380</f>
        <v>0</v>
      </c>
      <c r="AG434" s="701"/>
      <c r="AH434" s="192" t="s">
        <v>50</v>
      </c>
    </row>
    <row r="435" spans="2:34" ht="15" customHeight="1">
      <c r="B435" s="662" t="s" ph="1">
        <v>58</v>
      </c>
      <c r="C435" s="663" ph="1"/>
      <c r="D435" s="663" ph="1"/>
      <c r="E435" s="663" ph="1"/>
      <c r="F435" s="663" ph="1"/>
      <c r="G435" s="664" ph="1"/>
      <c r="H435" s="685">
        <f>資料1!C14</f>
        <v>0</v>
      </c>
      <c r="I435" s="672"/>
      <c r="J435" s="672"/>
      <c r="K435" s="672"/>
      <c r="L435" s="672"/>
      <c r="M435" s="672"/>
      <c r="N435" s="672"/>
      <c r="O435" s="672"/>
      <c r="P435" s="672"/>
      <c r="Q435" s="672"/>
      <c r="R435" s="672"/>
      <c r="S435" s="672"/>
      <c r="T435" s="672"/>
      <c r="U435" s="672"/>
      <c r="V435" s="672"/>
      <c r="W435" s="672"/>
      <c r="X435" s="672"/>
      <c r="Y435" s="672"/>
      <c r="Z435" s="672"/>
      <c r="AA435" s="672"/>
      <c r="AB435" s="672"/>
      <c r="AC435" s="672"/>
      <c r="AD435" s="672"/>
      <c r="AE435" s="672"/>
      <c r="AF435" s="672"/>
      <c r="AG435" s="672"/>
      <c r="AH435" s="686"/>
    </row>
    <row r="436" spans="2:34" ht="15" customHeight="1">
      <c r="B436" s="679" ph="1"/>
      <c r="C436" s="680" ph="1"/>
      <c r="D436" s="680" ph="1"/>
      <c r="E436" s="680" ph="1"/>
      <c r="F436" s="680" ph="1"/>
      <c r="G436" s="681" ph="1"/>
      <c r="H436" s="687">
        <f>資料1!B14</f>
        <v>0</v>
      </c>
      <c r="I436" s="688"/>
      <c r="J436" s="688"/>
      <c r="K436" s="688"/>
      <c r="L436" s="688"/>
      <c r="M436" s="688"/>
      <c r="N436" s="688"/>
      <c r="O436" s="688"/>
      <c r="P436" s="688"/>
      <c r="Q436" s="688"/>
      <c r="R436" s="688"/>
      <c r="S436" s="688"/>
      <c r="T436" s="688"/>
      <c r="U436" s="688"/>
      <c r="V436" s="688"/>
      <c r="W436" s="688"/>
      <c r="X436" s="688"/>
      <c r="Y436" s="688"/>
      <c r="Z436" s="688"/>
      <c r="AA436" s="688"/>
      <c r="AB436" s="688"/>
      <c r="AC436" s="688"/>
      <c r="AD436" s="688"/>
      <c r="AE436" s="688"/>
      <c r="AF436" s="688"/>
      <c r="AG436" s="688"/>
      <c r="AH436" s="689"/>
    </row>
    <row r="437" spans="2:34" ht="15" customHeight="1">
      <c r="B437" s="665" ph="1"/>
      <c r="C437" s="666" ph="1"/>
      <c r="D437" s="666" ph="1"/>
      <c r="E437" s="666" ph="1"/>
      <c r="F437" s="666" ph="1"/>
      <c r="G437" s="667" ph="1"/>
      <c r="H437" s="690"/>
      <c r="I437" s="691"/>
      <c r="J437" s="691"/>
      <c r="K437" s="691"/>
      <c r="L437" s="691"/>
      <c r="M437" s="691"/>
      <c r="N437" s="691"/>
      <c r="O437" s="691"/>
      <c r="P437" s="691"/>
      <c r="Q437" s="691"/>
      <c r="R437" s="691"/>
      <c r="S437" s="691"/>
      <c r="T437" s="691"/>
      <c r="U437" s="691"/>
      <c r="V437" s="691"/>
      <c r="W437" s="691"/>
      <c r="X437" s="691"/>
      <c r="Y437" s="691"/>
      <c r="Z437" s="691"/>
      <c r="AA437" s="691"/>
      <c r="AB437" s="691"/>
      <c r="AC437" s="691"/>
      <c r="AD437" s="691"/>
      <c r="AE437" s="691"/>
      <c r="AF437" s="691"/>
      <c r="AG437" s="691"/>
      <c r="AH437" s="692"/>
    </row>
    <row r="438" spans="2:34" ht="15" customHeight="1">
      <c r="B438" s="679" t="s">
        <v>52</v>
      </c>
      <c r="C438" s="680"/>
      <c r="D438" s="680"/>
      <c r="E438" s="680"/>
      <c r="F438" s="680"/>
      <c r="G438" s="681"/>
      <c r="H438" s="693" t="str">
        <f>資料1!L14</f>
        <v/>
      </c>
      <c r="I438" s="693" ph="1"/>
      <c r="J438" s="693" ph="1"/>
      <c r="K438" s="693" ph="1"/>
      <c r="L438" s="693" ph="1"/>
      <c r="M438" s="693" ph="1"/>
      <c r="N438" s="693" ph="1"/>
      <c r="O438" s="693" ph="1"/>
      <c r="P438" s="693" ph="1"/>
      <c r="Q438" s="693" ph="1"/>
      <c r="R438" s="693" ph="1"/>
      <c r="S438" s="693" ph="1"/>
      <c r="T438" s="693" ph="1"/>
      <c r="U438" s="693" ph="1"/>
      <c r="V438" s="693" ph="1"/>
      <c r="W438" s="693" ph="1"/>
      <c r="X438" s="693" ph="1"/>
      <c r="Y438" s="693" ph="1"/>
      <c r="Z438" s="693" ph="1"/>
      <c r="AA438" s="693" ph="1"/>
      <c r="AB438" s="693" ph="1"/>
      <c r="AC438" s="693" ph="1"/>
      <c r="AD438" s="693" ph="1"/>
      <c r="AE438" s="693" ph="1"/>
      <c r="AF438" s="693" ph="1"/>
      <c r="AG438" s="693" ph="1"/>
      <c r="AH438" s="694" ph="1"/>
    </row>
    <row r="439" spans="2:34" ht="15" customHeight="1">
      <c r="B439" s="665"/>
      <c r="C439" s="666"/>
      <c r="D439" s="666"/>
      <c r="E439" s="666"/>
      <c r="F439" s="666"/>
      <c r="G439" s="667"/>
      <c r="H439" s="673" ph="1"/>
      <c r="I439" s="673" ph="1"/>
      <c r="J439" s="673" ph="1"/>
      <c r="K439" s="673" ph="1"/>
      <c r="L439" s="673" ph="1"/>
      <c r="M439" s="673" ph="1"/>
      <c r="N439" s="673" ph="1"/>
      <c r="O439" s="673" ph="1"/>
      <c r="P439" s="673" ph="1"/>
      <c r="Q439" s="673" ph="1"/>
      <c r="R439" s="673" ph="1"/>
      <c r="S439" s="673" ph="1"/>
      <c r="T439" s="673" ph="1"/>
      <c r="U439" s="673" ph="1"/>
      <c r="V439" s="673" ph="1"/>
      <c r="W439" s="673" ph="1"/>
      <c r="X439" s="673" ph="1"/>
      <c r="Y439" s="673" ph="1"/>
      <c r="Z439" s="673" ph="1"/>
      <c r="AA439" s="673" ph="1"/>
      <c r="AB439" s="673" ph="1"/>
      <c r="AC439" s="673" ph="1"/>
      <c r="AD439" s="673" ph="1"/>
      <c r="AE439" s="673" ph="1"/>
      <c r="AF439" s="673" ph="1"/>
      <c r="AG439" s="673" ph="1"/>
      <c r="AH439" s="695" ph="1"/>
    </row>
    <row r="440" spans="2:34" ht="15" customHeight="1">
      <c r="B440" s="662" t="s">
        <v>53</v>
      </c>
      <c r="C440" s="663"/>
      <c r="D440" s="663"/>
      <c r="E440" s="663"/>
      <c r="F440" s="663"/>
      <c r="G440" s="664"/>
      <c r="H440" s="696">
        <f>資料1!D14</f>
        <v>0</v>
      </c>
      <c r="I440" s="675"/>
      <c r="J440" s="675">
        <f>資料1!F14</f>
        <v>0</v>
      </c>
      <c r="K440" s="675"/>
      <c r="L440" s="675"/>
      <c r="M440" s="675" t="s">
        <v>51</v>
      </c>
      <c r="N440" s="675"/>
      <c r="O440" s="675">
        <f>資料1!H14</f>
        <v>0</v>
      </c>
      <c r="P440" s="675"/>
      <c r="Q440" s="675"/>
      <c r="R440" s="675" t="s">
        <v>50</v>
      </c>
      <c r="S440" s="675"/>
      <c r="T440" s="675">
        <f>資料1!J14</f>
        <v>0</v>
      </c>
      <c r="U440" s="675"/>
      <c r="V440" s="675"/>
      <c r="W440" s="677" t="s">
        <v>60</v>
      </c>
      <c r="X440" s="677"/>
      <c r="Y440" s="91"/>
      <c r="Z440" s="91"/>
      <c r="AA440" s="91"/>
      <c r="AB440" s="91"/>
      <c r="AC440" s="91"/>
      <c r="AD440" s="91"/>
      <c r="AE440" s="91"/>
      <c r="AF440" s="91"/>
      <c r="AG440" s="91"/>
      <c r="AH440" s="201"/>
    </row>
    <row r="441" spans="2:34" ht="15" customHeight="1">
      <c r="B441" s="679"/>
      <c r="C441" s="680"/>
      <c r="D441" s="680"/>
      <c r="E441" s="680"/>
      <c r="F441" s="680"/>
      <c r="G441" s="681"/>
      <c r="H441" s="697"/>
      <c r="I441" s="676"/>
      <c r="J441" s="676"/>
      <c r="K441" s="676"/>
      <c r="L441" s="676"/>
      <c r="M441" s="676"/>
      <c r="N441" s="676"/>
      <c r="O441" s="676"/>
      <c r="P441" s="676"/>
      <c r="Q441" s="676"/>
      <c r="R441" s="676"/>
      <c r="S441" s="676"/>
      <c r="T441" s="676"/>
      <c r="U441" s="676"/>
      <c r="V441" s="676"/>
      <c r="W441" s="678"/>
      <c r="X441" s="678"/>
      <c r="Y441" s="95"/>
      <c r="Z441" s="95"/>
      <c r="AA441" s="95"/>
      <c r="AB441" s="95"/>
      <c r="AC441" s="95"/>
      <c r="AD441" s="95"/>
      <c r="AE441" s="95"/>
      <c r="AF441" s="95"/>
      <c r="AG441" s="95"/>
      <c r="AH441" s="202"/>
    </row>
    <row r="442" spans="2:34" ht="15" customHeight="1">
      <c r="B442" s="662" t="s">
        <v>54</v>
      </c>
      <c r="C442" s="663"/>
      <c r="D442" s="663"/>
      <c r="E442" s="663"/>
      <c r="F442" s="663"/>
      <c r="G442" s="664"/>
      <c r="H442" s="644" t="s">
        <v>64</v>
      </c>
      <c r="I442" s="644"/>
      <c r="J442" s="644"/>
      <c r="K442" s="644"/>
      <c r="L442" s="644"/>
      <c r="M442" s="644"/>
      <c r="N442" s="644"/>
      <c r="O442" s="669" t="s">
        <v>66</v>
      </c>
      <c r="P442" s="645"/>
      <c r="Q442" s="645"/>
      <c r="R442" s="645"/>
      <c r="S442" s="645"/>
      <c r="T442" s="645"/>
      <c r="U442" s="645"/>
      <c r="V442" s="645"/>
      <c r="W442" s="645"/>
      <c r="X442" s="645"/>
      <c r="Y442" s="645"/>
      <c r="Z442" s="645"/>
      <c r="AA442" s="645"/>
      <c r="AB442" s="645"/>
      <c r="AC442" s="645"/>
      <c r="AD442" s="645"/>
      <c r="AE442" s="645"/>
      <c r="AF442" s="645"/>
      <c r="AG442" s="645"/>
      <c r="AH442" s="660" t="s">
        <v>67</v>
      </c>
    </row>
    <row r="443" spans="2:34" ht="15" customHeight="1">
      <c r="B443" s="679"/>
      <c r="C443" s="680"/>
      <c r="D443" s="680"/>
      <c r="E443" s="680"/>
      <c r="F443" s="680"/>
      <c r="G443" s="681"/>
      <c r="H443" s="682"/>
      <c r="I443" s="682"/>
      <c r="J443" s="682"/>
      <c r="K443" s="682"/>
      <c r="L443" s="682"/>
      <c r="M443" s="682"/>
      <c r="N443" s="682"/>
      <c r="O443" s="683"/>
      <c r="P443" s="684"/>
      <c r="Q443" s="684"/>
      <c r="R443" s="684"/>
      <c r="S443" s="684"/>
      <c r="T443" s="684"/>
      <c r="U443" s="684"/>
      <c r="V443" s="684"/>
      <c r="W443" s="684"/>
      <c r="X443" s="684"/>
      <c r="Y443" s="684"/>
      <c r="Z443" s="684"/>
      <c r="AA443" s="684"/>
      <c r="AB443" s="684"/>
      <c r="AC443" s="684"/>
      <c r="AD443" s="684"/>
      <c r="AE443" s="684"/>
      <c r="AF443" s="684"/>
      <c r="AG443" s="684"/>
      <c r="AH443" s="661"/>
    </row>
    <row r="444" spans="2:34" ht="15" customHeight="1">
      <c r="B444" s="662" t="s">
        <v>55</v>
      </c>
      <c r="C444" s="663"/>
      <c r="D444" s="663"/>
      <c r="E444" s="663"/>
      <c r="F444" s="663"/>
      <c r="G444" s="664"/>
      <c r="H444" s="668" t="s">
        <v>70</v>
      </c>
      <c r="I444" s="669"/>
      <c r="J444" s="669"/>
      <c r="K444" s="672">
        <f>資料1!A14</f>
        <v>0</v>
      </c>
      <c r="L444" s="672"/>
      <c r="M444" s="672"/>
      <c r="N444" s="672"/>
      <c r="O444" s="672"/>
      <c r="P444" s="672"/>
      <c r="Q444" s="672"/>
      <c r="R444" s="672"/>
      <c r="S444" s="672"/>
      <c r="T444" s="672"/>
      <c r="U444" s="669" t="s">
        <v>65</v>
      </c>
      <c r="V444" s="669"/>
      <c r="W444" s="669"/>
      <c r="X444" s="669" t="s">
        <v>71</v>
      </c>
      <c r="Y444" s="644"/>
      <c r="Z444" s="644"/>
      <c r="AA444" s="644"/>
      <c r="AB444" s="644"/>
      <c r="AC444" s="644"/>
      <c r="AD444" s="644"/>
      <c r="AE444" s="644"/>
      <c r="AF444" s="644"/>
      <c r="AG444" s="644"/>
      <c r="AH444" s="660" t="s">
        <v>67</v>
      </c>
    </row>
    <row r="445" spans="2:34" ht="15" customHeight="1">
      <c r="B445" s="665"/>
      <c r="C445" s="666"/>
      <c r="D445" s="666"/>
      <c r="E445" s="666"/>
      <c r="F445" s="666"/>
      <c r="G445" s="667"/>
      <c r="H445" s="670"/>
      <c r="I445" s="671"/>
      <c r="J445" s="671"/>
      <c r="K445" s="673"/>
      <c r="L445" s="673"/>
      <c r="M445" s="673"/>
      <c r="N445" s="673"/>
      <c r="O445" s="673"/>
      <c r="P445" s="673"/>
      <c r="Q445" s="673"/>
      <c r="R445" s="673"/>
      <c r="S445" s="673"/>
      <c r="T445" s="673"/>
      <c r="U445" s="671"/>
      <c r="V445" s="671"/>
      <c r="W445" s="671"/>
      <c r="X445" s="671"/>
      <c r="Y445" s="650"/>
      <c r="Z445" s="650"/>
      <c r="AA445" s="650"/>
      <c r="AB445" s="650"/>
      <c r="AC445" s="650"/>
      <c r="AD445" s="650"/>
      <c r="AE445" s="650"/>
      <c r="AF445" s="650"/>
      <c r="AG445" s="650"/>
      <c r="AH445" s="674"/>
    </row>
    <row r="446" spans="2:34" ht="15" customHeight="1">
      <c r="B446" s="651" t="s">
        <v>219</v>
      </c>
      <c r="C446" s="652"/>
      <c r="D446" s="652"/>
      <c r="E446" s="652"/>
      <c r="F446" s="652"/>
      <c r="G446" s="653"/>
      <c r="H446" s="642"/>
      <c r="I446" s="643"/>
      <c r="J446" s="643"/>
      <c r="K446" s="643"/>
      <c r="L446" s="92" t="s">
        <v>51</v>
      </c>
      <c r="M446" s="644"/>
      <c r="N446" s="644"/>
      <c r="O446" s="92" t="s">
        <v>50</v>
      </c>
      <c r="P446" s="645"/>
      <c r="Q446" s="645"/>
      <c r="R446" s="645"/>
      <c r="S446" s="645"/>
      <c r="T446" s="645"/>
      <c r="U446" s="645"/>
      <c r="V446" s="645"/>
      <c r="W446" s="645"/>
      <c r="X446" s="645"/>
      <c r="Y446" s="645"/>
      <c r="Z446" s="645"/>
      <c r="AA446" s="645"/>
      <c r="AB446" s="645"/>
      <c r="AC446" s="645"/>
      <c r="AD446" s="645"/>
      <c r="AE446" s="645"/>
      <c r="AF446" s="645"/>
      <c r="AG446" s="645"/>
      <c r="AH446" s="646"/>
    </row>
    <row r="447" spans="2:34" ht="15" customHeight="1">
      <c r="B447" s="654"/>
      <c r="C447" s="655"/>
      <c r="D447" s="655"/>
      <c r="E447" s="655"/>
      <c r="F447" s="655"/>
      <c r="G447" s="656"/>
      <c r="H447" s="197" t="s">
        <v>56</v>
      </c>
      <c r="I447" s="649"/>
      <c r="J447" s="649"/>
      <c r="K447" s="649"/>
      <c r="L447" s="102" t="s">
        <v>51</v>
      </c>
      <c r="M447" s="650"/>
      <c r="N447" s="650"/>
      <c r="O447" s="102" t="s">
        <v>50</v>
      </c>
      <c r="P447" s="647"/>
      <c r="Q447" s="647"/>
      <c r="R447" s="647"/>
      <c r="S447" s="647"/>
      <c r="T447" s="647"/>
      <c r="U447" s="647"/>
      <c r="V447" s="647"/>
      <c r="W447" s="647"/>
      <c r="X447" s="647"/>
      <c r="Y447" s="647"/>
      <c r="Z447" s="647"/>
      <c r="AA447" s="647"/>
      <c r="AB447" s="647"/>
      <c r="AC447" s="647"/>
      <c r="AD447" s="647"/>
      <c r="AE447" s="647"/>
      <c r="AF447" s="647"/>
      <c r="AG447" s="647"/>
      <c r="AH447" s="648"/>
    </row>
    <row r="448" spans="2:34" ht="15" customHeight="1">
      <c r="B448" s="654"/>
      <c r="C448" s="655"/>
      <c r="D448" s="655"/>
      <c r="E448" s="655"/>
      <c r="F448" s="655"/>
      <c r="G448" s="656"/>
      <c r="H448" s="642"/>
      <c r="I448" s="643"/>
      <c r="J448" s="643"/>
      <c r="K448" s="643"/>
      <c r="L448" s="92" t="s">
        <v>51</v>
      </c>
      <c r="M448" s="644"/>
      <c r="N448" s="644"/>
      <c r="O448" s="92" t="s">
        <v>50</v>
      </c>
      <c r="P448" s="645"/>
      <c r="Q448" s="645"/>
      <c r="R448" s="645"/>
      <c r="S448" s="645"/>
      <c r="T448" s="645"/>
      <c r="U448" s="645"/>
      <c r="V448" s="645"/>
      <c r="W448" s="645"/>
      <c r="X448" s="645"/>
      <c r="Y448" s="645"/>
      <c r="Z448" s="645"/>
      <c r="AA448" s="645"/>
      <c r="AB448" s="645"/>
      <c r="AC448" s="645"/>
      <c r="AD448" s="645"/>
      <c r="AE448" s="645"/>
      <c r="AF448" s="645"/>
      <c r="AG448" s="645"/>
      <c r="AH448" s="646"/>
    </row>
    <row r="449" spans="2:34" ht="15" customHeight="1">
      <c r="B449" s="654"/>
      <c r="C449" s="655"/>
      <c r="D449" s="655"/>
      <c r="E449" s="655"/>
      <c r="F449" s="655"/>
      <c r="G449" s="656"/>
      <c r="H449" s="197" t="s">
        <v>56</v>
      </c>
      <c r="I449" s="649"/>
      <c r="J449" s="649"/>
      <c r="K449" s="649"/>
      <c r="L449" s="102" t="s">
        <v>51</v>
      </c>
      <c r="M449" s="650"/>
      <c r="N449" s="650"/>
      <c r="O449" s="102" t="s">
        <v>50</v>
      </c>
      <c r="P449" s="647"/>
      <c r="Q449" s="647"/>
      <c r="R449" s="647"/>
      <c r="S449" s="647"/>
      <c r="T449" s="647"/>
      <c r="U449" s="647"/>
      <c r="V449" s="647"/>
      <c r="W449" s="647"/>
      <c r="X449" s="647"/>
      <c r="Y449" s="647"/>
      <c r="Z449" s="647"/>
      <c r="AA449" s="647"/>
      <c r="AB449" s="647"/>
      <c r="AC449" s="647"/>
      <c r="AD449" s="647"/>
      <c r="AE449" s="647"/>
      <c r="AF449" s="647"/>
      <c r="AG449" s="647"/>
      <c r="AH449" s="648"/>
    </row>
    <row r="450" spans="2:34" ht="15" customHeight="1">
      <c r="B450" s="654"/>
      <c r="C450" s="655"/>
      <c r="D450" s="655"/>
      <c r="E450" s="655"/>
      <c r="F450" s="655"/>
      <c r="G450" s="656"/>
      <c r="H450" s="642"/>
      <c r="I450" s="643"/>
      <c r="J450" s="643"/>
      <c r="K450" s="643"/>
      <c r="L450" s="92" t="s">
        <v>51</v>
      </c>
      <c r="M450" s="644"/>
      <c r="N450" s="644"/>
      <c r="O450" s="92" t="s">
        <v>50</v>
      </c>
      <c r="P450" s="645"/>
      <c r="Q450" s="645"/>
      <c r="R450" s="645"/>
      <c r="S450" s="645"/>
      <c r="T450" s="645"/>
      <c r="U450" s="645"/>
      <c r="V450" s="645"/>
      <c r="W450" s="645"/>
      <c r="X450" s="645"/>
      <c r="Y450" s="645"/>
      <c r="Z450" s="645"/>
      <c r="AA450" s="645"/>
      <c r="AB450" s="645"/>
      <c r="AC450" s="645"/>
      <c r="AD450" s="645"/>
      <c r="AE450" s="645"/>
      <c r="AF450" s="645"/>
      <c r="AG450" s="645"/>
      <c r="AH450" s="646"/>
    </row>
    <row r="451" spans="2:34" ht="15" customHeight="1">
      <c r="B451" s="654"/>
      <c r="C451" s="655"/>
      <c r="D451" s="655"/>
      <c r="E451" s="655"/>
      <c r="F451" s="655"/>
      <c r="G451" s="656"/>
      <c r="H451" s="197" t="s">
        <v>56</v>
      </c>
      <c r="I451" s="649"/>
      <c r="J451" s="649"/>
      <c r="K451" s="649"/>
      <c r="L451" s="102" t="s">
        <v>51</v>
      </c>
      <c r="M451" s="650"/>
      <c r="N451" s="650"/>
      <c r="O451" s="102" t="s">
        <v>50</v>
      </c>
      <c r="P451" s="647"/>
      <c r="Q451" s="647"/>
      <c r="R451" s="647"/>
      <c r="S451" s="647"/>
      <c r="T451" s="647"/>
      <c r="U451" s="647"/>
      <c r="V451" s="647"/>
      <c r="W451" s="647"/>
      <c r="X451" s="647"/>
      <c r="Y451" s="647"/>
      <c r="Z451" s="647"/>
      <c r="AA451" s="647"/>
      <c r="AB451" s="647"/>
      <c r="AC451" s="647"/>
      <c r="AD451" s="647"/>
      <c r="AE451" s="647"/>
      <c r="AF451" s="647"/>
      <c r="AG451" s="647"/>
      <c r="AH451" s="648"/>
    </row>
    <row r="452" spans="2:34" ht="15" customHeight="1">
      <c r="B452" s="654"/>
      <c r="C452" s="655"/>
      <c r="D452" s="655"/>
      <c r="E452" s="655"/>
      <c r="F452" s="655"/>
      <c r="G452" s="656"/>
      <c r="H452" s="642"/>
      <c r="I452" s="643"/>
      <c r="J452" s="643"/>
      <c r="K452" s="643"/>
      <c r="L452" s="92" t="s">
        <v>51</v>
      </c>
      <c r="M452" s="644"/>
      <c r="N452" s="644"/>
      <c r="O452" s="92" t="s">
        <v>50</v>
      </c>
      <c r="P452" s="645"/>
      <c r="Q452" s="645"/>
      <c r="R452" s="645"/>
      <c r="S452" s="645"/>
      <c r="T452" s="645"/>
      <c r="U452" s="645"/>
      <c r="V452" s="645"/>
      <c r="W452" s="645"/>
      <c r="X452" s="645"/>
      <c r="Y452" s="645"/>
      <c r="Z452" s="645"/>
      <c r="AA452" s="645"/>
      <c r="AB452" s="645"/>
      <c r="AC452" s="645"/>
      <c r="AD452" s="645"/>
      <c r="AE452" s="645"/>
      <c r="AF452" s="645"/>
      <c r="AG452" s="645"/>
      <c r="AH452" s="646"/>
    </row>
    <row r="453" spans="2:34" ht="15" customHeight="1">
      <c r="B453" s="654"/>
      <c r="C453" s="655"/>
      <c r="D453" s="655"/>
      <c r="E453" s="655"/>
      <c r="F453" s="655"/>
      <c r="G453" s="656"/>
      <c r="H453" s="197" t="s">
        <v>56</v>
      </c>
      <c r="I453" s="649"/>
      <c r="J453" s="649"/>
      <c r="K453" s="649"/>
      <c r="L453" s="102" t="s">
        <v>51</v>
      </c>
      <c r="M453" s="650"/>
      <c r="N453" s="650"/>
      <c r="O453" s="102" t="s">
        <v>50</v>
      </c>
      <c r="P453" s="647"/>
      <c r="Q453" s="647"/>
      <c r="R453" s="647"/>
      <c r="S453" s="647"/>
      <c r="T453" s="647"/>
      <c r="U453" s="647"/>
      <c r="V453" s="647"/>
      <c r="W453" s="647"/>
      <c r="X453" s="647"/>
      <c r="Y453" s="647"/>
      <c r="Z453" s="647"/>
      <c r="AA453" s="647"/>
      <c r="AB453" s="647"/>
      <c r="AC453" s="647"/>
      <c r="AD453" s="647"/>
      <c r="AE453" s="647"/>
      <c r="AF453" s="647"/>
      <c r="AG453" s="647"/>
      <c r="AH453" s="648"/>
    </row>
    <row r="454" spans="2:34" ht="15" customHeight="1">
      <c r="B454" s="654"/>
      <c r="C454" s="655"/>
      <c r="D454" s="655"/>
      <c r="E454" s="655"/>
      <c r="F454" s="655"/>
      <c r="G454" s="656"/>
      <c r="H454" s="642"/>
      <c r="I454" s="643"/>
      <c r="J454" s="643"/>
      <c r="K454" s="643"/>
      <c r="L454" s="92" t="s">
        <v>51</v>
      </c>
      <c r="M454" s="644"/>
      <c r="N454" s="644"/>
      <c r="O454" s="92" t="s">
        <v>50</v>
      </c>
      <c r="P454" s="645"/>
      <c r="Q454" s="645"/>
      <c r="R454" s="645"/>
      <c r="S454" s="645"/>
      <c r="T454" s="645"/>
      <c r="U454" s="645"/>
      <c r="V454" s="645"/>
      <c r="W454" s="645"/>
      <c r="X454" s="645"/>
      <c r="Y454" s="645"/>
      <c r="Z454" s="645"/>
      <c r="AA454" s="645"/>
      <c r="AB454" s="645"/>
      <c r="AC454" s="645"/>
      <c r="AD454" s="645"/>
      <c r="AE454" s="645"/>
      <c r="AF454" s="645"/>
      <c r="AG454" s="645"/>
      <c r="AH454" s="646"/>
    </row>
    <row r="455" spans="2:34" ht="15" customHeight="1">
      <c r="B455" s="654"/>
      <c r="C455" s="655"/>
      <c r="D455" s="655"/>
      <c r="E455" s="655"/>
      <c r="F455" s="655"/>
      <c r="G455" s="656"/>
      <c r="H455" s="197" t="s">
        <v>56</v>
      </c>
      <c r="I455" s="649"/>
      <c r="J455" s="649"/>
      <c r="K455" s="649"/>
      <c r="L455" s="102" t="s">
        <v>51</v>
      </c>
      <c r="M455" s="650"/>
      <c r="N455" s="650"/>
      <c r="O455" s="102" t="s">
        <v>50</v>
      </c>
      <c r="P455" s="647"/>
      <c r="Q455" s="647"/>
      <c r="R455" s="647"/>
      <c r="S455" s="647"/>
      <c r="T455" s="647"/>
      <c r="U455" s="647"/>
      <c r="V455" s="647"/>
      <c r="W455" s="647"/>
      <c r="X455" s="647"/>
      <c r="Y455" s="647"/>
      <c r="Z455" s="647"/>
      <c r="AA455" s="647"/>
      <c r="AB455" s="647"/>
      <c r="AC455" s="647"/>
      <c r="AD455" s="647"/>
      <c r="AE455" s="647"/>
      <c r="AF455" s="647"/>
      <c r="AG455" s="647"/>
      <c r="AH455" s="648"/>
    </row>
    <row r="456" spans="2:34" ht="15" customHeight="1">
      <c r="B456" s="654"/>
      <c r="C456" s="655"/>
      <c r="D456" s="655"/>
      <c r="E456" s="655"/>
      <c r="F456" s="655"/>
      <c r="G456" s="656"/>
      <c r="H456" s="642"/>
      <c r="I456" s="643"/>
      <c r="J456" s="643"/>
      <c r="K456" s="643"/>
      <c r="L456" s="92" t="s">
        <v>51</v>
      </c>
      <c r="M456" s="644"/>
      <c r="N456" s="644"/>
      <c r="O456" s="92" t="s">
        <v>50</v>
      </c>
      <c r="P456" s="645"/>
      <c r="Q456" s="645"/>
      <c r="R456" s="645"/>
      <c r="S456" s="645"/>
      <c r="T456" s="645"/>
      <c r="U456" s="645"/>
      <c r="V456" s="645"/>
      <c r="W456" s="645"/>
      <c r="X456" s="645"/>
      <c r="Y456" s="645"/>
      <c r="Z456" s="645"/>
      <c r="AA456" s="645"/>
      <c r="AB456" s="645"/>
      <c r="AC456" s="645"/>
      <c r="AD456" s="645"/>
      <c r="AE456" s="645"/>
      <c r="AF456" s="645"/>
      <c r="AG456" s="645"/>
      <c r="AH456" s="646"/>
    </row>
    <row r="457" spans="2:34" ht="15" customHeight="1">
      <c r="B457" s="654"/>
      <c r="C457" s="655"/>
      <c r="D457" s="655"/>
      <c r="E457" s="655"/>
      <c r="F457" s="655"/>
      <c r="G457" s="656"/>
      <c r="H457" s="197" t="s">
        <v>56</v>
      </c>
      <c r="I457" s="649"/>
      <c r="J457" s="649"/>
      <c r="K457" s="649"/>
      <c r="L457" s="102" t="s">
        <v>51</v>
      </c>
      <c r="M457" s="650"/>
      <c r="N457" s="650"/>
      <c r="O457" s="102" t="s">
        <v>50</v>
      </c>
      <c r="P457" s="647"/>
      <c r="Q457" s="647"/>
      <c r="R457" s="647"/>
      <c r="S457" s="647"/>
      <c r="T457" s="647"/>
      <c r="U457" s="647"/>
      <c r="V457" s="647"/>
      <c r="W457" s="647"/>
      <c r="X457" s="647"/>
      <c r="Y457" s="647"/>
      <c r="Z457" s="647"/>
      <c r="AA457" s="647"/>
      <c r="AB457" s="647"/>
      <c r="AC457" s="647"/>
      <c r="AD457" s="647"/>
      <c r="AE457" s="647"/>
      <c r="AF457" s="647"/>
      <c r="AG457" s="647"/>
      <c r="AH457" s="648"/>
    </row>
    <row r="458" spans="2:34" ht="15" customHeight="1">
      <c r="B458" s="654"/>
      <c r="C458" s="655"/>
      <c r="D458" s="655"/>
      <c r="E458" s="655"/>
      <c r="F458" s="655"/>
      <c r="G458" s="656"/>
      <c r="H458" s="642"/>
      <c r="I458" s="643"/>
      <c r="J458" s="643"/>
      <c r="K458" s="643"/>
      <c r="L458" s="92" t="s">
        <v>51</v>
      </c>
      <c r="M458" s="644"/>
      <c r="N458" s="644"/>
      <c r="O458" s="92" t="s">
        <v>50</v>
      </c>
      <c r="P458" s="645"/>
      <c r="Q458" s="645"/>
      <c r="R458" s="645"/>
      <c r="S458" s="645"/>
      <c r="T458" s="645"/>
      <c r="U458" s="645"/>
      <c r="V458" s="645"/>
      <c r="W458" s="645"/>
      <c r="X458" s="645"/>
      <c r="Y458" s="645"/>
      <c r="Z458" s="645"/>
      <c r="AA458" s="645"/>
      <c r="AB458" s="645"/>
      <c r="AC458" s="645"/>
      <c r="AD458" s="645"/>
      <c r="AE458" s="645"/>
      <c r="AF458" s="645"/>
      <c r="AG458" s="645"/>
      <c r="AH458" s="646"/>
    </row>
    <row r="459" spans="2:34" ht="15" customHeight="1">
      <c r="B459" s="654"/>
      <c r="C459" s="655"/>
      <c r="D459" s="655"/>
      <c r="E459" s="655"/>
      <c r="F459" s="655"/>
      <c r="G459" s="656"/>
      <c r="H459" s="197" t="s">
        <v>56</v>
      </c>
      <c r="I459" s="649"/>
      <c r="J459" s="649"/>
      <c r="K459" s="649"/>
      <c r="L459" s="102" t="s">
        <v>51</v>
      </c>
      <c r="M459" s="650"/>
      <c r="N459" s="650"/>
      <c r="O459" s="102" t="s">
        <v>50</v>
      </c>
      <c r="P459" s="647"/>
      <c r="Q459" s="647"/>
      <c r="R459" s="647"/>
      <c r="S459" s="647"/>
      <c r="T459" s="647"/>
      <c r="U459" s="647"/>
      <c r="V459" s="647"/>
      <c r="W459" s="647"/>
      <c r="X459" s="647"/>
      <c r="Y459" s="647"/>
      <c r="Z459" s="647"/>
      <c r="AA459" s="647"/>
      <c r="AB459" s="647"/>
      <c r="AC459" s="647"/>
      <c r="AD459" s="647"/>
      <c r="AE459" s="647"/>
      <c r="AF459" s="647"/>
      <c r="AG459" s="647"/>
      <c r="AH459" s="648"/>
    </row>
    <row r="460" spans="2:34" ht="15" customHeight="1">
      <c r="B460" s="654"/>
      <c r="C460" s="655"/>
      <c r="D460" s="655"/>
      <c r="E460" s="655"/>
      <c r="F460" s="655"/>
      <c r="G460" s="656"/>
      <c r="H460" s="642"/>
      <c r="I460" s="643"/>
      <c r="J460" s="643"/>
      <c r="K460" s="643"/>
      <c r="L460" s="92" t="s">
        <v>51</v>
      </c>
      <c r="M460" s="644"/>
      <c r="N460" s="644"/>
      <c r="O460" s="92" t="s">
        <v>50</v>
      </c>
      <c r="P460" s="645"/>
      <c r="Q460" s="645"/>
      <c r="R460" s="645"/>
      <c r="S460" s="645"/>
      <c r="T460" s="645"/>
      <c r="U460" s="645"/>
      <c r="V460" s="645"/>
      <c r="W460" s="645"/>
      <c r="X460" s="645"/>
      <c r="Y460" s="645"/>
      <c r="Z460" s="645"/>
      <c r="AA460" s="645"/>
      <c r="AB460" s="645"/>
      <c r="AC460" s="645"/>
      <c r="AD460" s="645"/>
      <c r="AE460" s="645"/>
      <c r="AF460" s="645"/>
      <c r="AG460" s="645"/>
      <c r="AH460" s="646"/>
    </row>
    <row r="461" spans="2:34" ht="15" customHeight="1">
      <c r="B461" s="654"/>
      <c r="C461" s="655"/>
      <c r="D461" s="655"/>
      <c r="E461" s="655"/>
      <c r="F461" s="655"/>
      <c r="G461" s="656"/>
      <c r="H461" s="197" t="s">
        <v>56</v>
      </c>
      <c r="I461" s="649"/>
      <c r="J461" s="649"/>
      <c r="K461" s="649"/>
      <c r="L461" s="102" t="s">
        <v>51</v>
      </c>
      <c r="M461" s="650"/>
      <c r="N461" s="650"/>
      <c r="O461" s="102" t="s">
        <v>50</v>
      </c>
      <c r="P461" s="647"/>
      <c r="Q461" s="647"/>
      <c r="R461" s="647"/>
      <c r="S461" s="647"/>
      <c r="T461" s="647"/>
      <c r="U461" s="647"/>
      <c r="V461" s="647"/>
      <c r="W461" s="647"/>
      <c r="X461" s="647"/>
      <c r="Y461" s="647"/>
      <c r="Z461" s="647"/>
      <c r="AA461" s="647"/>
      <c r="AB461" s="647"/>
      <c r="AC461" s="647"/>
      <c r="AD461" s="647"/>
      <c r="AE461" s="647"/>
      <c r="AF461" s="647"/>
      <c r="AG461" s="647"/>
      <c r="AH461" s="648"/>
    </row>
    <row r="462" spans="2:34" ht="15" customHeight="1">
      <c r="B462" s="654"/>
      <c r="C462" s="655"/>
      <c r="D462" s="655"/>
      <c r="E462" s="655"/>
      <c r="F462" s="655"/>
      <c r="G462" s="656"/>
      <c r="H462" s="642"/>
      <c r="I462" s="643"/>
      <c r="J462" s="643"/>
      <c r="K462" s="643"/>
      <c r="L462" s="92" t="s">
        <v>51</v>
      </c>
      <c r="M462" s="644"/>
      <c r="N462" s="644"/>
      <c r="O462" s="92" t="s">
        <v>50</v>
      </c>
      <c r="P462" s="645"/>
      <c r="Q462" s="645"/>
      <c r="R462" s="645"/>
      <c r="S462" s="645"/>
      <c r="T462" s="645"/>
      <c r="U462" s="645"/>
      <c r="V462" s="645"/>
      <c r="W462" s="645"/>
      <c r="X462" s="645"/>
      <c r="Y462" s="645"/>
      <c r="Z462" s="645"/>
      <c r="AA462" s="645"/>
      <c r="AB462" s="645"/>
      <c r="AC462" s="645"/>
      <c r="AD462" s="645"/>
      <c r="AE462" s="645"/>
      <c r="AF462" s="645"/>
      <c r="AG462" s="645"/>
      <c r="AH462" s="646"/>
    </row>
    <row r="463" spans="2:34" ht="15" customHeight="1">
      <c r="B463" s="654"/>
      <c r="C463" s="655"/>
      <c r="D463" s="655"/>
      <c r="E463" s="655"/>
      <c r="F463" s="655"/>
      <c r="G463" s="656"/>
      <c r="H463" s="197" t="s">
        <v>56</v>
      </c>
      <c r="I463" s="649"/>
      <c r="J463" s="649"/>
      <c r="K463" s="649"/>
      <c r="L463" s="102" t="s">
        <v>51</v>
      </c>
      <c r="M463" s="650"/>
      <c r="N463" s="650"/>
      <c r="O463" s="102" t="s">
        <v>50</v>
      </c>
      <c r="P463" s="647"/>
      <c r="Q463" s="647"/>
      <c r="R463" s="647"/>
      <c r="S463" s="647"/>
      <c r="T463" s="647"/>
      <c r="U463" s="647"/>
      <c r="V463" s="647"/>
      <c r="W463" s="647"/>
      <c r="X463" s="647"/>
      <c r="Y463" s="647"/>
      <c r="Z463" s="647"/>
      <c r="AA463" s="647"/>
      <c r="AB463" s="647"/>
      <c r="AC463" s="647"/>
      <c r="AD463" s="647"/>
      <c r="AE463" s="647"/>
      <c r="AF463" s="647"/>
      <c r="AG463" s="647"/>
      <c r="AH463" s="648"/>
    </row>
    <row r="464" spans="2:34" ht="15" customHeight="1">
      <c r="B464" s="654"/>
      <c r="C464" s="655"/>
      <c r="D464" s="655"/>
      <c r="E464" s="655"/>
      <c r="F464" s="655"/>
      <c r="G464" s="656"/>
      <c r="H464" s="642"/>
      <c r="I464" s="643"/>
      <c r="J464" s="643"/>
      <c r="K464" s="643"/>
      <c r="L464" s="92" t="s">
        <v>51</v>
      </c>
      <c r="M464" s="644"/>
      <c r="N464" s="644"/>
      <c r="O464" s="92" t="s">
        <v>50</v>
      </c>
      <c r="P464" s="645"/>
      <c r="Q464" s="645"/>
      <c r="R464" s="645"/>
      <c r="S464" s="645"/>
      <c r="T464" s="645"/>
      <c r="U464" s="645"/>
      <c r="V464" s="645"/>
      <c r="W464" s="645"/>
      <c r="X464" s="645"/>
      <c r="Y464" s="645"/>
      <c r="Z464" s="645"/>
      <c r="AA464" s="645"/>
      <c r="AB464" s="645"/>
      <c r="AC464" s="645"/>
      <c r="AD464" s="645"/>
      <c r="AE464" s="645"/>
      <c r="AF464" s="645"/>
      <c r="AG464" s="645"/>
      <c r="AH464" s="646"/>
    </row>
    <row r="465" spans="2:34" ht="15" customHeight="1">
      <c r="B465" s="654"/>
      <c r="C465" s="655"/>
      <c r="D465" s="655"/>
      <c r="E465" s="655"/>
      <c r="F465" s="655"/>
      <c r="G465" s="656"/>
      <c r="H465" s="197" t="s">
        <v>56</v>
      </c>
      <c r="I465" s="649"/>
      <c r="J465" s="649"/>
      <c r="K465" s="649"/>
      <c r="L465" s="102" t="s">
        <v>51</v>
      </c>
      <c r="M465" s="650"/>
      <c r="N465" s="650"/>
      <c r="O465" s="102" t="s">
        <v>50</v>
      </c>
      <c r="P465" s="647"/>
      <c r="Q465" s="647"/>
      <c r="R465" s="647"/>
      <c r="S465" s="647"/>
      <c r="T465" s="647"/>
      <c r="U465" s="647"/>
      <c r="V465" s="647"/>
      <c r="W465" s="647"/>
      <c r="X465" s="647"/>
      <c r="Y465" s="647"/>
      <c r="Z465" s="647"/>
      <c r="AA465" s="647"/>
      <c r="AB465" s="647"/>
      <c r="AC465" s="647"/>
      <c r="AD465" s="647"/>
      <c r="AE465" s="647"/>
      <c r="AF465" s="647"/>
      <c r="AG465" s="647"/>
      <c r="AH465" s="648"/>
    </row>
    <row r="466" spans="2:34" ht="15" customHeight="1">
      <c r="B466" s="654"/>
      <c r="C466" s="655"/>
      <c r="D466" s="655"/>
      <c r="E466" s="655"/>
      <c r="F466" s="655"/>
      <c r="G466" s="656"/>
      <c r="H466" s="642"/>
      <c r="I466" s="643"/>
      <c r="J466" s="643"/>
      <c r="K466" s="643"/>
      <c r="L466" s="92" t="s">
        <v>51</v>
      </c>
      <c r="M466" s="644"/>
      <c r="N466" s="644"/>
      <c r="O466" s="92" t="s">
        <v>50</v>
      </c>
      <c r="P466" s="645"/>
      <c r="Q466" s="645"/>
      <c r="R466" s="645"/>
      <c r="S466" s="645"/>
      <c r="T466" s="645"/>
      <c r="U466" s="645"/>
      <c r="V466" s="645"/>
      <c r="W466" s="645"/>
      <c r="X466" s="645"/>
      <c r="Y466" s="645"/>
      <c r="Z466" s="645"/>
      <c r="AA466" s="645"/>
      <c r="AB466" s="645"/>
      <c r="AC466" s="645"/>
      <c r="AD466" s="645"/>
      <c r="AE466" s="645"/>
      <c r="AF466" s="645"/>
      <c r="AG466" s="645"/>
      <c r="AH466" s="646"/>
    </row>
    <row r="467" spans="2:34" ht="15" customHeight="1">
      <c r="B467" s="657"/>
      <c r="C467" s="658"/>
      <c r="D467" s="658"/>
      <c r="E467" s="658"/>
      <c r="F467" s="658"/>
      <c r="G467" s="659"/>
      <c r="H467" s="197" t="s">
        <v>56</v>
      </c>
      <c r="I467" s="649"/>
      <c r="J467" s="649"/>
      <c r="K467" s="649"/>
      <c r="L467" s="102" t="s">
        <v>51</v>
      </c>
      <c r="M467" s="650"/>
      <c r="N467" s="650"/>
      <c r="O467" s="102" t="s">
        <v>50</v>
      </c>
      <c r="P467" s="647"/>
      <c r="Q467" s="647"/>
      <c r="R467" s="647"/>
      <c r="S467" s="647"/>
      <c r="T467" s="647"/>
      <c r="U467" s="647"/>
      <c r="V467" s="647"/>
      <c r="W467" s="647"/>
      <c r="X467" s="647"/>
      <c r="Y467" s="647"/>
      <c r="Z467" s="647"/>
      <c r="AA467" s="647"/>
      <c r="AB467" s="647"/>
      <c r="AC467" s="647"/>
      <c r="AD467" s="647"/>
      <c r="AE467" s="647"/>
      <c r="AF467" s="647"/>
      <c r="AG467" s="647"/>
      <c r="AH467" s="648"/>
    </row>
    <row r="468" spans="2:34" ht="15" customHeight="1">
      <c r="B468" s="651" t="s">
        <v>220</v>
      </c>
      <c r="C468" s="652"/>
      <c r="D468" s="652"/>
      <c r="E468" s="652"/>
      <c r="F468" s="652"/>
      <c r="G468" s="653"/>
      <c r="H468" s="642"/>
      <c r="I468" s="643"/>
      <c r="J468" s="643"/>
      <c r="K468" s="643"/>
      <c r="L468" s="92" t="s">
        <v>51</v>
      </c>
      <c r="M468" s="644"/>
      <c r="N468" s="644"/>
      <c r="O468" s="92" t="s">
        <v>50</v>
      </c>
      <c r="P468" s="645"/>
      <c r="Q468" s="645"/>
      <c r="R468" s="645"/>
      <c r="S468" s="645"/>
      <c r="T468" s="645"/>
      <c r="U468" s="645"/>
      <c r="V468" s="645"/>
      <c r="W468" s="645"/>
      <c r="X468" s="645"/>
      <c r="Y468" s="645"/>
      <c r="Z468" s="645"/>
      <c r="AA468" s="645"/>
      <c r="AB468" s="645"/>
      <c r="AC468" s="645"/>
      <c r="AD468" s="645"/>
      <c r="AE468" s="645"/>
      <c r="AF468" s="645"/>
      <c r="AG468" s="645"/>
      <c r="AH468" s="646"/>
    </row>
    <row r="469" spans="2:34" ht="15" customHeight="1">
      <c r="B469" s="654"/>
      <c r="C469" s="655"/>
      <c r="D469" s="655"/>
      <c r="E469" s="655"/>
      <c r="F469" s="655"/>
      <c r="G469" s="656"/>
      <c r="H469" s="197" t="s">
        <v>56</v>
      </c>
      <c r="I469" s="649"/>
      <c r="J469" s="649"/>
      <c r="K469" s="649"/>
      <c r="L469" s="102" t="s">
        <v>51</v>
      </c>
      <c r="M469" s="650"/>
      <c r="N469" s="650"/>
      <c r="O469" s="102" t="s">
        <v>50</v>
      </c>
      <c r="P469" s="647"/>
      <c r="Q469" s="647"/>
      <c r="R469" s="647"/>
      <c r="S469" s="647"/>
      <c r="T469" s="647"/>
      <c r="U469" s="647"/>
      <c r="V469" s="647"/>
      <c r="W469" s="647"/>
      <c r="X469" s="647"/>
      <c r="Y469" s="647"/>
      <c r="Z469" s="647"/>
      <c r="AA469" s="647"/>
      <c r="AB469" s="647"/>
      <c r="AC469" s="647"/>
      <c r="AD469" s="647"/>
      <c r="AE469" s="647"/>
      <c r="AF469" s="647"/>
      <c r="AG469" s="647"/>
      <c r="AH469" s="648"/>
    </row>
    <row r="470" spans="2:34" ht="15" customHeight="1">
      <c r="B470" s="654"/>
      <c r="C470" s="655"/>
      <c r="D470" s="655"/>
      <c r="E470" s="655"/>
      <c r="F470" s="655"/>
      <c r="G470" s="656"/>
      <c r="H470" s="642"/>
      <c r="I470" s="643"/>
      <c r="J470" s="643"/>
      <c r="K470" s="643"/>
      <c r="L470" s="92" t="s">
        <v>51</v>
      </c>
      <c r="M470" s="644"/>
      <c r="N470" s="644"/>
      <c r="O470" s="92" t="s">
        <v>50</v>
      </c>
      <c r="P470" s="645"/>
      <c r="Q470" s="645"/>
      <c r="R470" s="645"/>
      <c r="S470" s="645"/>
      <c r="T470" s="645"/>
      <c r="U470" s="645"/>
      <c r="V470" s="645"/>
      <c r="W470" s="645"/>
      <c r="X470" s="645"/>
      <c r="Y470" s="645"/>
      <c r="Z470" s="645"/>
      <c r="AA470" s="645"/>
      <c r="AB470" s="645"/>
      <c r="AC470" s="645"/>
      <c r="AD470" s="645"/>
      <c r="AE470" s="645"/>
      <c r="AF470" s="645"/>
      <c r="AG470" s="645"/>
      <c r="AH470" s="646"/>
    </row>
    <row r="471" spans="2:34" ht="15" customHeight="1">
      <c r="B471" s="654"/>
      <c r="C471" s="655"/>
      <c r="D471" s="655"/>
      <c r="E471" s="655"/>
      <c r="F471" s="655"/>
      <c r="G471" s="656"/>
      <c r="H471" s="197" t="s">
        <v>56</v>
      </c>
      <c r="I471" s="649"/>
      <c r="J471" s="649"/>
      <c r="K471" s="649"/>
      <c r="L471" s="102" t="s">
        <v>51</v>
      </c>
      <c r="M471" s="650"/>
      <c r="N471" s="650"/>
      <c r="O471" s="102" t="s">
        <v>50</v>
      </c>
      <c r="P471" s="647"/>
      <c r="Q471" s="647"/>
      <c r="R471" s="647"/>
      <c r="S471" s="647"/>
      <c r="T471" s="647"/>
      <c r="U471" s="647"/>
      <c r="V471" s="647"/>
      <c r="W471" s="647"/>
      <c r="X471" s="647"/>
      <c r="Y471" s="647"/>
      <c r="Z471" s="647"/>
      <c r="AA471" s="647"/>
      <c r="AB471" s="647"/>
      <c r="AC471" s="647"/>
      <c r="AD471" s="647"/>
      <c r="AE471" s="647"/>
      <c r="AF471" s="647"/>
      <c r="AG471" s="647"/>
      <c r="AH471" s="648"/>
    </row>
    <row r="472" spans="2:34" ht="15" customHeight="1">
      <c r="B472" s="654"/>
      <c r="C472" s="655"/>
      <c r="D472" s="655"/>
      <c r="E472" s="655"/>
      <c r="F472" s="655"/>
      <c r="G472" s="656"/>
      <c r="H472" s="642"/>
      <c r="I472" s="643"/>
      <c r="J472" s="643"/>
      <c r="K472" s="643"/>
      <c r="L472" s="92" t="s">
        <v>51</v>
      </c>
      <c r="M472" s="644"/>
      <c r="N472" s="644"/>
      <c r="O472" s="92" t="s">
        <v>50</v>
      </c>
      <c r="P472" s="645"/>
      <c r="Q472" s="645"/>
      <c r="R472" s="645"/>
      <c r="S472" s="645"/>
      <c r="T472" s="645"/>
      <c r="U472" s="645"/>
      <c r="V472" s="645"/>
      <c r="W472" s="645"/>
      <c r="X472" s="645"/>
      <c r="Y472" s="645"/>
      <c r="Z472" s="645"/>
      <c r="AA472" s="645"/>
      <c r="AB472" s="645"/>
      <c r="AC472" s="645"/>
      <c r="AD472" s="645"/>
      <c r="AE472" s="645"/>
      <c r="AF472" s="645"/>
      <c r="AG472" s="645"/>
      <c r="AH472" s="646"/>
    </row>
    <row r="473" spans="2:34" ht="15" customHeight="1">
      <c r="B473" s="654"/>
      <c r="C473" s="655"/>
      <c r="D473" s="655"/>
      <c r="E473" s="655"/>
      <c r="F473" s="655"/>
      <c r="G473" s="656"/>
      <c r="H473" s="197" t="s">
        <v>56</v>
      </c>
      <c r="I473" s="649"/>
      <c r="J473" s="649"/>
      <c r="K473" s="649"/>
      <c r="L473" s="102" t="s">
        <v>51</v>
      </c>
      <c r="M473" s="650"/>
      <c r="N473" s="650"/>
      <c r="O473" s="102" t="s">
        <v>50</v>
      </c>
      <c r="P473" s="647"/>
      <c r="Q473" s="647"/>
      <c r="R473" s="647"/>
      <c r="S473" s="647"/>
      <c r="T473" s="647"/>
      <c r="U473" s="647"/>
      <c r="V473" s="647"/>
      <c r="W473" s="647"/>
      <c r="X473" s="647"/>
      <c r="Y473" s="647"/>
      <c r="Z473" s="647"/>
      <c r="AA473" s="647"/>
      <c r="AB473" s="647"/>
      <c r="AC473" s="647"/>
      <c r="AD473" s="647"/>
      <c r="AE473" s="647"/>
      <c r="AF473" s="647"/>
      <c r="AG473" s="647"/>
      <c r="AH473" s="648"/>
    </row>
    <row r="474" spans="2:34" ht="15" customHeight="1">
      <c r="B474" s="654"/>
      <c r="C474" s="655"/>
      <c r="D474" s="655"/>
      <c r="E474" s="655"/>
      <c r="F474" s="655"/>
      <c r="G474" s="656"/>
      <c r="H474" s="642"/>
      <c r="I474" s="643"/>
      <c r="J474" s="643"/>
      <c r="K474" s="643"/>
      <c r="L474" s="92" t="s">
        <v>51</v>
      </c>
      <c r="M474" s="644"/>
      <c r="N474" s="644"/>
      <c r="O474" s="92" t="s">
        <v>50</v>
      </c>
      <c r="P474" s="645"/>
      <c r="Q474" s="645"/>
      <c r="R474" s="645"/>
      <c r="S474" s="645"/>
      <c r="T474" s="645"/>
      <c r="U474" s="645"/>
      <c r="V474" s="645"/>
      <c r="W474" s="645"/>
      <c r="X474" s="645"/>
      <c r="Y474" s="645"/>
      <c r="Z474" s="645"/>
      <c r="AA474" s="645"/>
      <c r="AB474" s="645"/>
      <c r="AC474" s="645"/>
      <c r="AD474" s="645"/>
      <c r="AE474" s="645"/>
      <c r="AF474" s="645"/>
      <c r="AG474" s="645"/>
      <c r="AH474" s="646"/>
    </row>
    <row r="475" spans="2:34" ht="15" customHeight="1">
      <c r="B475" s="654"/>
      <c r="C475" s="655"/>
      <c r="D475" s="655"/>
      <c r="E475" s="655"/>
      <c r="F475" s="655"/>
      <c r="G475" s="656"/>
      <c r="H475" s="197" t="s">
        <v>56</v>
      </c>
      <c r="I475" s="649"/>
      <c r="J475" s="649"/>
      <c r="K475" s="649"/>
      <c r="L475" s="102" t="s">
        <v>51</v>
      </c>
      <c r="M475" s="650"/>
      <c r="N475" s="650"/>
      <c r="O475" s="102" t="s">
        <v>50</v>
      </c>
      <c r="P475" s="647"/>
      <c r="Q475" s="647"/>
      <c r="R475" s="647"/>
      <c r="S475" s="647"/>
      <c r="T475" s="647"/>
      <c r="U475" s="647"/>
      <c r="V475" s="647"/>
      <c r="W475" s="647"/>
      <c r="X475" s="647"/>
      <c r="Y475" s="647"/>
      <c r="Z475" s="647"/>
      <c r="AA475" s="647"/>
      <c r="AB475" s="647"/>
      <c r="AC475" s="647"/>
      <c r="AD475" s="647"/>
      <c r="AE475" s="647"/>
      <c r="AF475" s="647"/>
      <c r="AG475" s="647"/>
      <c r="AH475" s="648"/>
    </row>
    <row r="476" spans="2:34" ht="15" customHeight="1">
      <c r="B476" s="654"/>
      <c r="C476" s="655"/>
      <c r="D476" s="655"/>
      <c r="E476" s="655"/>
      <c r="F476" s="655"/>
      <c r="G476" s="656"/>
      <c r="H476" s="642"/>
      <c r="I476" s="643"/>
      <c r="J476" s="643"/>
      <c r="K476" s="643"/>
      <c r="L476" s="92" t="s">
        <v>51</v>
      </c>
      <c r="M476" s="644"/>
      <c r="N476" s="644"/>
      <c r="O476" s="92" t="s">
        <v>50</v>
      </c>
      <c r="P476" s="645"/>
      <c r="Q476" s="645"/>
      <c r="R476" s="645"/>
      <c r="S476" s="645"/>
      <c r="T476" s="645"/>
      <c r="U476" s="645"/>
      <c r="V476" s="645"/>
      <c r="W476" s="645"/>
      <c r="X476" s="645"/>
      <c r="Y476" s="645"/>
      <c r="Z476" s="645"/>
      <c r="AA476" s="645"/>
      <c r="AB476" s="645"/>
      <c r="AC476" s="645"/>
      <c r="AD476" s="645"/>
      <c r="AE476" s="645"/>
      <c r="AF476" s="645"/>
      <c r="AG476" s="645"/>
      <c r="AH476" s="646"/>
    </row>
    <row r="477" spans="2:34" ht="15" customHeight="1">
      <c r="B477" s="654"/>
      <c r="C477" s="655"/>
      <c r="D477" s="655"/>
      <c r="E477" s="655"/>
      <c r="F477" s="655"/>
      <c r="G477" s="656"/>
      <c r="H477" s="197" t="s">
        <v>56</v>
      </c>
      <c r="I477" s="649"/>
      <c r="J477" s="649"/>
      <c r="K477" s="649"/>
      <c r="L477" s="102" t="s">
        <v>51</v>
      </c>
      <c r="M477" s="650"/>
      <c r="N477" s="650"/>
      <c r="O477" s="102" t="s">
        <v>50</v>
      </c>
      <c r="P477" s="647"/>
      <c r="Q477" s="647"/>
      <c r="R477" s="647"/>
      <c r="S477" s="647"/>
      <c r="T477" s="647"/>
      <c r="U477" s="647"/>
      <c r="V477" s="647"/>
      <c r="W477" s="647"/>
      <c r="X477" s="647"/>
      <c r="Y477" s="647"/>
      <c r="Z477" s="647"/>
      <c r="AA477" s="647"/>
      <c r="AB477" s="647"/>
      <c r="AC477" s="647"/>
      <c r="AD477" s="647"/>
      <c r="AE477" s="647"/>
      <c r="AF477" s="647"/>
      <c r="AG477" s="647"/>
      <c r="AH477" s="648"/>
    </row>
    <row r="478" spans="2:34" ht="15" customHeight="1">
      <c r="B478" s="654"/>
      <c r="C478" s="655"/>
      <c r="D478" s="655"/>
      <c r="E478" s="655"/>
      <c r="F478" s="655"/>
      <c r="G478" s="656"/>
      <c r="H478" s="642"/>
      <c r="I478" s="643"/>
      <c r="J478" s="643"/>
      <c r="K478" s="643"/>
      <c r="L478" s="92" t="s">
        <v>51</v>
      </c>
      <c r="M478" s="644"/>
      <c r="N478" s="644"/>
      <c r="O478" s="92" t="s">
        <v>50</v>
      </c>
      <c r="P478" s="645"/>
      <c r="Q478" s="645"/>
      <c r="R478" s="645"/>
      <c r="S478" s="645"/>
      <c r="T478" s="645"/>
      <c r="U478" s="645"/>
      <c r="V478" s="645"/>
      <c r="W478" s="645"/>
      <c r="X478" s="645"/>
      <c r="Y478" s="645"/>
      <c r="Z478" s="645"/>
      <c r="AA478" s="645"/>
      <c r="AB478" s="645"/>
      <c r="AC478" s="645"/>
      <c r="AD478" s="645"/>
      <c r="AE478" s="645"/>
      <c r="AF478" s="645"/>
      <c r="AG478" s="645"/>
      <c r="AH478" s="646"/>
    </row>
    <row r="479" spans="2:34" ht="15" customHeight="1">
      <c r="B479" s="654"/>
      <c r="C479" s="655"/>
      <c r="D479" s="655"/>
      <c r="E479" s="655"/>
      <c r="F479" s="655"/>
      <c r="G479" s="656"/>
      <c r="H479" s="197" t="s">
        <v>56</v>
      </c>
      <c r="I479" s="649"/>
      <c r="J479" s="649"/>
      <c r="K479" s="649"/>
      <c r="L479" s="102" t="s">
        <v>51</v>
      </c>
      <c r="M479" s="650"/>
      <c r="N479" s="650"/>
      <c r="O479" s="102" t="s">
        <v>50</v>
      </c>
      <c r="P479" s="647"/>
      <c r="Q479" s="647"/>
      <c r="R479" s="647"/>
      <c r="S479" s="647"/>
      <c r="T479" s="647"/>
      <c r="U479" s="647"/>
      <c r="V479" s="647"/>
      <c r="W479" s="647"/>
      <c r="X479" s="647"/>
      <c r="Y479" s="647"/>
      <c r="Z479" s="647"/>
      <c r="AA479" s="647"/>
      <c r="AB479" s="647"/>
      <c r="AC479" s="647"/>
      <c r="AD479" s="647"/>
      <c r="AE479" s="647"/>
      <c r="AF479" s="647"/>
      <c r="AG479" s="647"/>
      <c r="AH479" s="648"/>
    </row>
    <row r="480" spans="2:34" ht="15" customHeight="1">
      <c r="B480" s="654"/>
      <c r="C480" s="655"/>
      <c r="D480" s="655"/>
      <c r="E480" s="655"/>
      <c r="F480" s="655"/>
      <c r="G480" s="656"/>
      <c r="H480" s="642"/>
      <c r="I480" s="643"/>
      <c r="J480" s="643"/>
      <c r="K480" s="643"/>
      <c r="L480" s="92" t="s">
        <v>51</v>
      </c>
      <c r="M480" s="644"/>
      <c r="N480" s="644"/>
      <c r="O480" s="92" t="s">
        <v>50</v>
      </c>
      <c r="P480" s="645"/>
      <c r="Q480" s="645"/>
      <c r="R480" s="645"/>
      <c r="S480" s="645"/>
      <c r="T480" s="645"/>
      <c r="U480" s="645"/>
      <c r="V480" s="645"/>
      <c r="W480" s="645"/>
      <c r="X480" s="645"/>
      <c r="Y480" s="645"/>
      <c r="Z480" s="645"/>
      <c r="AA480" s="645"/>
      <c r="AB480" s="645"/>
      <c r="AC480" s="645"/>
      <c r="AD480" s="645"/>
      <c r="AE480" s="645"/>
      <c r="AF480" s="645"/>
      <c r="AG480" s="645"/>
      <c r="AH480" s="646"/>
    </row>
    <row r="481" spans="2:34" ht="15" customHeight="1">
      <c r="B481" s="657"/>
      <c r="C481" s="658"/>
      <c r="D481" s="658"/>
      <c r="E481" s="658"/>
      <c r="F481" s="658"/>
      <c r="G481" s="659"/>
      <c r="H481" s="197" t="s">
        <v>56</v>
      </c>
      <c r="I481" s="649"/>
      <c r="J481" s="649"/>
      <c r="K481" s="649"/>
      <c r="L481" s="102" t="s">
        <v>51</v>
      </c>
      <c r="M481" s="650"/>
      <c r="N481" s="650"/>
      <c r="O481" s="102" t="s">
        <v>50</v>
      </c>
      <c r="P481" s="647"/>
      <c r="Q481" s="647"/>
      <c r="R481" s="647"/>
      <c r="S481" s="647"/>
      <c r="T481" s="647"/>
      <c r="U481" s="647"/>
      <c r="V481" s="647"/>
      <c r="W481" s="647"/>
      <c r="X481" s="647"/>
      <c r="Y481" s="647"/>
      <c r="Z481" s="647"/>
      <c r="AA481" s="647"/>
      <c r="AB481" s="647"/>
      <c r="AC481" s="647"/>
      <c r="AD481" s="647"/>
      <c r="AE481" s="647"/>
      <c r="AF481" s="647"/>
      <c r="AG481" s="647"/>
      <c r="AH481" s="648"/>
    </row>
    <row r="482" spans="2:34" ht="15" customHeight="1">
      <c r="B482" s="630" t="s">
        <v>62</v>
      </c>
      <c r="C482" s="631"/>
      <c r="D482" s="631"/>
      <c r="E482" s="631"/>
      <c r="F482" s="631"/>
      <c r="G482" s="631"/>
      <c r="H482" s="198" t="s">
        <v>61</v>
      </c>
      <c r="I482" s="92"/>
      <c r="J482" s="92"/>
      <c r="K482" s="92"/>
      <c r="L482" s="92"/>
      <c r="M482" s="92"/>
      <c r="N482" s="92"/>
      <c r="O482" s="92"/>
      <c r="P482" s="92"/>
      <c r="Q482" s="92"/>
      <c r="R482" s="92"/>
      <c r="S482" s="92"/>
      <c r="T482" s="92"/>
      <c r="U482" s="92"/>
      <c r="V482" s="92"/>
      <c r="W482" s="92"/>
      <c r="X482" s="92"/>
      <c r="Y482" s="92"/>
      <c r="Z482" s="92"/>
      <c r="AA482" s="92"/>
      <c r="AB482" s="92"/>
      <c r="AC482" s="92"/>
      <c r="AD482" s="92"/>
      <c r="AE482" s="92"/>
      <c r="AF482" s="92"/>
      <c r="AG482" s="92"/>
      <c r="AH482" s="183"/>
    </row>
    <row r="483" spans="2:34" ht="15" customHeight="1">
      <c r="B483" s="632"/>
      <c r="C483" s="633"/>
      <c r="D483" s="633"/>
      <c r="E483" s="633"/>
      <c r="F483" s="633"/>
      <c r="G483" s="633"/>
      <c r="H483" s="636"/>
      <c r="I483" s="637"/>
      <c r="J483" s="637"/>
      <c r="K483" s="637"/>
      <c r="L483" s="637"/>
      <c r="M483" s="637"/>
      <c r="N483" s="637"/>
      <c r="O483" s="637"/>
      <c r="P483" s="637"/>
      <c r="Q483" s="637"/>
      <c r="R483" s="637"/>
      <c r="S483" s="637"/>
      <c r="T483" s="637"/>
      <c r="U483" s="637"/>
      <c r="V483" s="637"/>
      <c r="W483" s="637"/>
      <c r="X483" s="637"/>
      <c r="Y483" s="637"/>
      <c r="Z483" s="637"/>
      <c r="AA483" s="637"/>
      <c r="AB483" s="637"/>
      <c r="AC483" s="637"/>
      <c r="AD483" s="637"/>
      <c r="AE483" s="637"/>
      <c r="AF483" s="637"/>
      <c r="AG483" s="637"/>
      <c r="AH483" s="638"/>
    </row>
    <row r="484" spans="2:34" ht="15" customHeight="1">
      <c r="B484" s="634"/>
      <c r="C484" s="635"/>
      <c r="D484" s="635"/>
      <c r="E484" s="635"/>
      <c r="F484" s="635"/>
      <c r="G484" s="635"/>
      <c r="H484" s="639"/>
      <c r="I484" s="640"/>
      <c r="J484" s="640"/>
      <c r="K484" s="640"/>
      <c r="L484" s="640"/>
      <c r="M484" s="640"/>
      <c r="N484" s="640"/>
      <c r="O484" s="640"/>
      <c r="P484" s="640"/>
      <c r="Q484" s="640"/>
      <c r="R484" s="640"/>
      <c r="S484" s="640"/>
      <c r="T484" s="640"/>
      <c r="U484" s="640"/>
      <c r="V484" s="640"/>
      <c r="W484" s="640"/>
      <c r="X484" s="640"/>
      <c r="Y484" s="640"/>
      <c r="Z484" s="640"/>
      <c r="AA484" s="640"/>
      <c r="AB484" s="640"/>
      <c r="AC484" s="640"/>
      <c r="AD484" s="640"/>
      <c r="AE484" s="640"/>
      <c r="AF484" s="640"/>
      <c r="AG484" s="640"/>
      <c r="AH484" s="641"/>
    </row>
    <row r="485" spans="2:34" ht="15" customHeight="1">
      <c r="B485" s="199" t="s">
        <v>63</v>
      </c>
      <c r="C485" s="195"/>
      <c r="D485" s="195"/>
      <c r="E485" s="195"/>
      <c r="F485" s="195"/>
      <c r="G485" s="195"/>
      <c r="H485" s="200"/>
      <c r="I485" s="200"/>
      <c r="J485" s="200"/>
      <c r="K485" s="200"/>
      <c r="L485" s="200"/>
      <c r="M485" s="200"/>
      <c r="N485" s="200"/>
      <c r="O485" s="200"/>
      <c r="P485" s="200"/>
      <c r="Q485" s="200"/>
      <c r="R485" s="200"/>
      <c r="S485" s="200"/>
      <c r="T485" s="200"/>
      <c r="U485" s="200"/>
      <c r="V485" s="200"/>
      <c r="W485" s="200"/>
      <c r="X485" s="200"/>
      <c r="Y485" s="200"/>
      <c r="Z485" s="200"/>
      <c r="AA485" s="200"/>
      <c r="AB485" s="200"/>
      <c r="AC485" s="200"/>
      <c r="AD485" s="200"/>
      <c r="AE485" s="200"/>
      <c r="AF485" s="200"/>
      <c r="AG485" s="200"/>
      <c r="AH485" s="200"/>
    </row>
    <row r="486" spans="2:34" ht="15" customHeight="1">
      <c r="B486" s="195"/>
      <c r="C486" s="195"/>
      <c r="D486" s="195"/>
      <c r="E486" s="195"/>
      <c r="F486" s="195"/>
      <c r="G486" s="195"/>
      <c r="H486" s="200"/>
      <c r="I486" s="200"/>
      <c r="J486" s="200"/>
      <c r="K486" s="200"/>
      <c r="L486" s="200"/>
      <c r="M486" s="200"/>
      <c r="N486" s="200"/>
      <c r="O486" s="200"/>
      <c r="P486" s="200"/>
      <c r="Q486" s="200"/>
      <c r="R486" s="200"/>
      <c r="S486" s="200"/>
      <c r="T486" s="200"/>
      <c r="U486" s="200"/>
      <c r="V486" s="200"/>
      <c r="W486" s="200"/>
      <c r="X486" s="200"/>
      <c r="Y486" s="200"/>
      <c r="Z486" s="200"/>
      <c r="AA486" s="200"/>
      <c r="AB486" s="200"/>
      <c r="AC486" s="200"/>
      <c r="AD486" s="200"/>
      <c r="AE486" s="200"/>
      <c r="AF486" s="200"/>
      <c r="AG486" s="200"/>
      <c r="AH486" s="200"/>
    </row>
    <row r="487" spans="2:34" ht="15" customHeight="1">
      <c r="B487" s="188" t="s">
        <v>48</v>
      </c>
      <c r="K487" s="189"/>
      <c r="L487" s="189"/>
      <c r="M487" s="698" t="s">
        <v>74</v>
      </c>
      <c r="N487" s="698"/>
      <c r="O487" s="698"/>
      <c r="P487" s="698"/>
      <c r="Q487" s="698"/>
      <c r="R487" s="698"/>
      <c r="S487" s="698"/>
      <c r="T487" s="698"/>
      <c r="U487" s="698"/>
      <c r="V487" s="698"/>
      <c r="W487" s="698"/>
      <c r="AA487" s="190"/>
      <c r="AB487" s="190"/>
      <c r="AC487" s="190"/>
      <c r="AD487" s="190"/>
      <c r="AE487" s="190"/>
      <c r="AF487" s="190"/>
      <c r="AG487" s="190"/>
      <c r="AH487" s="190"/>
    </row>
    <row r="488" spans="2:34" ht="15" customHeight="1">
      <c r="K488" s="191"/>
      <c r="L488" s="191"/>
      <c r="M488" s="699"/>
      <c r="N488" s="699"/>
      <c r="O488" s="699"/>
      <c r="P488" s="699"/>
      <c r="Q488" s="699"/>
      <c r="R488" s="699"/>
      <c r="S488" s="699"/>
      <c r="T488" s="699"/>
      <c r="U488" s="699"/>
      <c r="V488" s="699"/>
      <c r="W488" s="699"/>
      <c r="AA488" s="700" t="s">
        <v>49</v>
      </c>
      <c r="AB488" s="700"/>
      <c r="AC488" s="701">
        <f>AC434</f>
        <v>0</v>
      </c>
      <c r="AD488" s="701"/>
      <c r="AE488" s="192" t="s">
        <v>51</v>
      </c>
      <c r="AF488" s="701">
        <f>AF434</f>
        <v>0</v>
      </c>
      <c r="AG488" s="701"/>
      <c r="AH488" s="192" t="s">
        <v>50</v>
      </c>
    </row>
    <row r="489" spans="2:34" ht="15" customHeight="1">
      <c r="B489" s="662" t="s" ph="1">
        <v>58</v>
      </c>
      <c r="C489" s="663" ph="1"/>
      <c r="D489" s="663" ph="1"/>
      <c r="E489" s="663" ph="1"/>
      <c r="F489" s="663" ph="1"/>
      <c r="G489" s="664" ph="1"/>
      <c r="H489" s="685">
        <f>資料1!C15</f>
        <v>0</v>
      </c>
      <c r="I489" s="672"/>
      <c r="J489" s="672"/>
      <c r="K489" s="672"/>
      <c r="L489" s="672"/>
      <c r="M489" s="672"/>
      <c r="N489" s="672"/>
      <c r="O489" s="672"/>
      <c r="P489" s="672"/>
      <c r="Q489" s="672"/>
      <c r="R489" s="672"/>
      <c r="S489" s="672"/>
      <c r="T489" s="672"/>
      <c r="U489" s="672"/>
      <c r="V489" s="672"/>
      <c r="W489" s="672"/>
      <c r="X489" s="672"/>
      <c r="Y489" s="672"/>
      <c r="Z489" s="672"/>
      <c r="AA489" s="672"/>
      <c r="AB489" s="672"/>
      <c r="AC489" s="672"/>
      <c r="AD489" s="672"/>
      <c r="AE489" s="672"/>
      <c r="AF489" s="672"/>
      <c r="AG489" s="672"/>
      <c r="AH489" s="686"/>
    </row>
    <row r="490" spans="2:34" ht="15" customHeight="1">
      <c r="B490" s="679" ph="1"/>
      <c r="C490" s="680" ph="1"/>
      <c r="D490" s="680" ph="1"/>
      <c r="E490" s="680" ph="1"/>
      <c r="F490" s="680" ph="1"/>
      <c r="G490" s="681" ph="1"/>
      <c r="H490" s="687">
        <f>資料1!B15</f>
        <v>0</v>
      </c>
      <c r="I490" s="688"/>
      <c r="J490" s="688"/>
      <c r="K490" s="688"/>
      <c r="L490" s="688"/>
      <c r="M490" s="688"/>
      <c r="N490" s="688"/>
      <c r="O490" s="688"/>
      <c r="P490" s="688"/>
      <c r="Q490" s="688"/>
      <c r="R490" s="688"/>
      <c r="S490" s="688"/>
      <c r="T490" s="688"/>
      <c r="U490" s="688"/>
      <c r="V490" s="688"/>
      <c r="W490" s="688"/>
      <c r="X490" s="688"/>
      <c r="Y490" s="688"/>
      <c r="Z490" s="688"/>
      <c r="AA490" s="688"/>
      <c r="AB490" s="688"/>
      <c r="AC490" s="688"/>
      <c r="AD490" s="688"/>
      <c r="AE490" s="688"/>
      <c r="AF490" s="688"/>
      <c r="AG490" s="688"/>
      <c r="AH490" s="689"/>
    </row>
    <row r="491" spans="2:34" ht="15" customHeight="1">
      <c r="B491" s="665" ph="1"/>
      <c r="C491" s="666" ph="1"/>
      <c r="D491" s="666" ph="1"/>
      <c r="E491" s="666" ph="1"/>
      <c r="F491" s="666" ph="1"/>
      <c r="G491" s="667" ph="1"/>
      <c r="H491" s="690"/>
      <c r="I491" s="691"/>
      <c r="J491" s="691"/>
      <c r="K491" s="691"/>
      <c r="L491" s="691"/>
      <c r="M491" s="691"/>
      <c r="N491" s="691"/>
      <c r="O491" s="691"/>
      <c r="P491" s="691"/>
      <c r="Q491" s="691"/>
      <c r="R491" s="691"/>
      <c r="S491" s="691"/>
      <c r="T491" s="691"/>
      <c r="U491" s="691"/>
      <c r="V491" s="691"/>
      <c r="W491" s="691"/>
      <c r="X491" s="691"/>
      <c r="Y491" s="691"/>
      <c r="Z491" s="691"/>
      <c r="AA491" s="691"/>
      <c r="AB491" s="691"/>
      <c r="AC491" s="691"/>
      <c r="AD491" s="691"/>
      <c r="AE491" s="691"/>
      <c r="AF491" s="691"/>
      <c r="AG491" s="691"/>
      <c r="AH491" s="692"/>
    </row>
    <row r="492" spans="2:34" ht="15" customHeight="1">
      <c r="B492" s="679" t="s">
        <v>52</v>
      </c>
      <c r="C492" s="680"/>
      <c r="D492" s="680"/>
      <c r="E492" s="680"/>
      <c r="F492" s="680"/>
      <c r="G492" s="681"/>
      <c r="H492" s="693" t="str">
        <f>資料1!L15</f>
        <v/>
      </c>
      <c r="I492" s="693" ph="1"/>
      <c r="J492" s="693" ph="1"/>
      <c r="K492" s="693" ph="1"/>
      <c r="L492" s="693" ph="1"/>
      <c r="M492" s="693" ph="1"/>
      <c r="N492" s="693" ph="1"/>
      <c r="O492" s="693" ph="1"/>
      <c r="P492" s="693" ph="1"/>
      <c r="Q492" s="693" ph="1"/>
      <c r="R492" s="693" ph="1"/>
      <c r="S492" s="693" ph="1"/>
      <c r="T492" s="693" ph="1"/>
      <c r="U492" s="693" ph="1"/>
      <c r="V492" s="693" ph="1"/>
      <c r="W492" s="693" ph="1"/>
      <c r="X492" s="693" ph="1"/>
      <c r="Y492" s="693" ph="1"/>
      <c r="Z492" s="693" ph="1"/>
      <c r="AA492" s="693" ph="1"/>
      <c r="AB492" s="693" ph="1"/>
      <c r="AC492" s="693" ph="1"/>
      <c r="AD492" s="693" ph="1"/>
      <c r="AE492" s="693" ph="1"/>
      <c r="AF492" s="693" ph="1"/>
      <c r="AG492" s="693" ph="1"/>
      <c r="AH492" s="694" ph="1"/>
    </row>
    <row r="493" spans="2:34" ht="15" customHeight="1">
      <c r="B493" s="665"/>
      <c r="C493" s="666"/>
      <c r="D493" s="666"/>
      <c r="E493" s="666"/>
      <c r="F493" s="666"/>
      <c r="G493" s="667"/>
      <c r="H493" s="673" ph="1"/>
      <c r="I493" s="673" ph="1"/>
      <c r="J493" s="673" ph="1"/>
      <c r="K493" s="673" ph="1"/>
      <c r="L493" s="673" ph="1"/>
      <c r="M493" s="673" ph="1"/>
      <c r="N493" s="673" ph="1"/>
      <c r="O493" s="673" ph="1"/>
      <c r="P493" s="673" ph="1"/>
      <c r="Q493" s="673" ph="1"/>
      <c r="R493" s="673" ph="1"/>
      <c r="S493" s="673" ph="1"/>
      <c r="T493" s="673" ph="1"/>
      <c r="U493" s="673" ph="1"/>
      <c r="V493" s="673" ph="1"/>
      <c r="W493" s="673" ph="1"/>
      <c r="X493" s="673" ph="1"/>
      <c r="Y493" s="673" ph="1"/>
      <c r="Z493" s="673" ph="1"/>
      <c r="AA493" s="673" ph="1"/>
      <c r="AB493" s="673" ph="1"/>
      <c r="AC493" s="673" ph="1"/>
      <c r="AD493" s="673" ph="1"/>
      <c r="AE493" s="673" ph="1"/>
      <c r="AF493" s="673" ph="1"/>
      <c r="AG493" s="673" ph="1"/>
      <c r="AH493" s="695" ph="1"/>
    </row>
    <row r="494" spans="2:34" ht="15" customHeight="1">
      <c r="B494" s="662" t="s">
        <v>53</v>
      </c>
      <c r="C494" s="663"/>
      <c r="D494" s="663"/>
      <c r="E494" s="663"/>
      <c r="F494" s="663"/>
      <c r="G494" s="664"/>
      <c r="H494" s="668">
        <f>資料1!D15</f>
        <v>0</v>
      </c>
      <c r="I494" s="669"/>
      <c r="J494" s="669">
        <f>資料1!F15</f>
        <v>0</v>
      </c>
      <c r="K494" s="669"/>
      <c r="L494" s="669"/>
      <c r="M494" s="669" t="s">
        <v>51</v>
      </c>
      <c r="N494" s="669"/>
      <c r="O494" s="669">
        <f>資料1!H15</f>
        <v>0</v>
      </c>
      <c r="P494" s="669"/>
      <c r="Q494" s="669"/>
      <c r="R494" s="669" t="s">
        <v>50</v>
      </c>
      <c r="S494" s="669"/>
      <c r="T494" s="669">
        <f>資料1!J15</f>
        <v>0</v>
      </c>
      <c r="U494" s="669"/>
      <c r="V494" s="669"/>
      <c r="W494" s="702" t="s">
        <v>60</v>
      </c>
      <c r="X494" s="702"/>
      <c r="Y494" s="193"/>
      <c r="Z494" s="193"/>
      <c r="AA494" s="193"/>
      <c r="AB494" s="193"/>
      <c r="AC494" s="193"/>
      <c r="AD494" s="193"/>
      <c r="AE494" s="193"/>
      <c r="AF494" s="193"/>
      <c r="AG494" s="193"/>
      <c r="AH494" s="194"/>
    </row>
    <row r="495" spans="2:34" ht="15" customHeight="1">
      <c r="B495" s="679"/>
      <c r="C495" s="680"/>
      <c r="D495" s="680"/>
      <c r="E495" s="680"/>
      <c r="F495" s="680"/>
      <c r="G495" s="681"/>
      <c r="H495" s="670"/>
      <c r="I495" s="671"/>
      <c r="J495" s="671"/>
      <c r="K495" s="671"/>
      <c r="L495" s="671"/>
      <c r="M495" s="671"/>
      <c r="N495" s="671"/>
      <c r="O495" s="671"/>
      <c r="P495" s="671"/>
      <c r="Q495" s="671"/>
      <c r="R495" s="671"/>
      <c r="S495" s="671"/>
      <c r="T495" s="671"/>
      <c r="U495" s="671"/>
      <c r="V495" s="671"/>
      <c r="W495" s="703"/>
      <c r="X495" s="703"/>
      <c r="Y495" s="195"/>
      <c r="Z495" s="195"/>
      <c r="AA495" s="195"/>
      <c r="AB495" s="195"/>
      <c r="AC495" s="195"/>
      <c r="AD495" s="195"/>
      <c r="AE495" s="195"/>
      <c r="AF495" s="195"/>
      <c r="AG495" s="195"/>
      <c r="AH495" s="196"/>
    </row>
    <row r="496" spans="2:34" ht="15" customHeight="1">
      <c r="B496" s="662" t="s">
        <v>54</v>
      </c>
      <c r="C496" s="663"/>
      <c r="D496" s="663"/>
      <c r="E496" s="663"/>
      <c r="F496" s="663"/>
      <c r="G496" s="664"/>
      <c r="H496" s="644" t="s">
        <v>64</v>
      </c>
      <c r="I496" s="644"/>
      <c r="J496" s="644"/>
      <c r="K496" s="644"/>
      <c r="L496" s="644"/>
      <c r="M496" s="644"/>
      <c r="N496" s="644"/>
      <c r="O496" s="669" t="s">
        <v>66</v>
      </c>
      <c r="P496" s="645"/>
      <c r="Q496" s="645"/>
      <c r="R496" s="645"/>
      <c r="S496" s="645"/>
      <c r="T496" s="645"/>
      <c r="U496" s="645"/>
      <c r="V496" s="645"/>
      <c r="W496" s="645"/>
      <c r="X496" s="645"/>
      <c r="Y496" s="645"/>
      <c r="Z496" s="645"/>
      <c r="AA496" s="645"/>
      <c r="AB496" s="645"/>
      <c r="AC496" s="645"/>
      <c r="AD496" s="645"/>
      <c r="AE496" s="645"/>
      <c r="AF496" s="645"/>
      <c r="AG496" s="645"/>
      <c r="AH496" s="660" t="s">
        <v>67</v>
      </c>
    </row>
    <row r="497" spans="2:34" ht="15" customHeight="1">
      <c r="B497" s="679"/>
      <c r="C497" s="680"/>
      <c r="D497" s="680"/>
      <c r="E497" s="680"/>
      <c r="F497" s="680"/>
      <c r="G497" s="681"/>
      <c r="H497" s="682"/>
      <c r="I497" s="682"/>
      <c r="J497" s="682"/>
      <c r="K497" s="682"/>
      <c r="L497" s="682"/>
      <c r="M497" s="682"/>
      <c r="N497" s="682"/>
      <c r="O497" s="683"/>
      <c r="P497" s="684"/>
      <c r="Q497" s="684"/>
      <c r="R497" s="684"/>
      <c r="S497" s="684"/>
      <c r="T497" s="684"/>
      <c r="U497" s="684"/>
      <c r="V497" s="684"/>
      <c r="W497" s="684"/>
      <c r="X497" s="684"/>
      <c r="Y497" s="684"/>
      <c r="Z497" s="684"/>
      <c r="AA497" s="684"/>
      <c r="AB497" s="684"/>
      <c r="AC497" s="684"/>
      <c r="AD497" s="684"/>
      <c r="AE497" s="684"/>
      <c r="AF497" s="684"/>
      <c r="AG497" s="684"/>
      <c r="AH497" s="661"/>
    </row>
    <row r="498" spans="2:34" ht="15" customHeight="1">
      <c r="B498" s="662" t="s">
        <v>55</v>
      </c>
      <c r="C498" s="663"/>
      <c r="D498" s="663"/>
      <c r="E498" s="663"/>
      <c r="F498" s="663"/>
      <c r="G498" s="664"/>
      <c r="H498" s="668" t="s">
        <v>70</v>
      </c>
      <c r="I498" s="669"/>
      <c r="J498" s="669"/>
      <c r="K498" s="672">
        <f>資料1!A15</f>
        <v>0</v>
      </c>
      <c r="L498" s="672"/>
      <c r="M498" s="672"/>
      <c r="N498" s="672"/>
      <c r="O498" s="672"/>
      <c r="P498" s="672"/>
      <c r="Q498" s="672"/>
      <c r="R498" s="672"/>
      <c r="S498" s="672"/>
      <c r="T498" s="672"/>
      <c r="U498" s="669" t="s">
        <v>65</v>
      </c>
      <c r="V498" s="669"/>
      <c r="W498" s="669"/>
      <c r="X498" s="669" t="s">
        <v>71</v>
      </c>
      <c r="Y498" s="644"/>
      <c r="Z498" s="644"/>
      <c r="AA498" s="644"/>
      <c r="AB498" s="644"/>
      <c r="AC498" s="644"/>
      <c r="AD498" s="644"/>
      <c r="AE498" s="644"/>
      <c r="AF498" s="644"/>
      <c r="AG498" s="644"/>
      <c r="AH498" s="660" t="s">
        <v>67</v>
      </c>
    </row>
    <row r="499" spans="2:34" ht="15" customHeight="1">
      <c r="B499" s="665"/>
      <c r="C499" s="666"/>
      <c r="D499" s="666"/>
      <c r="E499" s="666"/>
      <c r="F499" s="666"/>
      <c r="G499" s="667"/>
      <c r="H499" s="670"/>
      <c r="I499" s="671"/>
      <c r="J499" s="671"/>
      <c r="K499" s="673"/>
      <c r="L499" s="673"/>
      <c r="M499" s="673"/>
      <c r="N499" s="673"/>
      <c r="O499" s="673"/>
      <c r="P499" s="673"/>
      <c r="Q499" s="673"/>
      <c r="R499" s="673"/>
      <c r="S499" s="673"/>
      <c r="T499" s="673"/>
      <c r="U499" s="671"/>
      <c r="V499" s="671"/>
      <c r="W499" s="671"/>
      <c r="X499" s="671"/>
      <c r="Y499" s="650"/>
      <c r="Z499" s="650"/>
      <c r="AA499" s="650"/>
      <c r="AB499" s="650"/>
      <c r="AC499" s="650"/>
      <c r="AD499" s="650"/>
      <c r="AE499" s="650"/>
      <c r="AF499" s="650"/>
      <c r="AG499" s="650"/>
      <c r="AH499" s="674"/>
    </row>
    <row r="500" spans="2:34" ht="15" customHeight="1">
      <c r="B500" s="651" t="s">
        <v>219</v>
      </c>
      <c r="C500" s="652"/>
      <c r="D500" s="652"/>
      <c r="E500" s="652"/>
      <c r="F500" s="652"/>
      <c r="G500" s="653"/>
      <c r="H500" s="642"/>
      <c r="I500" s="643"/>
      <c r="J500" s="643"/>
      <c r="K500" s="643"/>
      <c r="L500" s="92" t="s">
        <v>51</v>
      </c>
      <c r="M500" s="644"/>
      <c r="N500" s="644"/>
      <c r="O500" s="92" t="s">
        <v>50</v>
      </c>
      <c r="P500" s="645"/>
      <c r="Q500" s="645"/>
      <c r="R500" s="645"/>
      <c r="S500" s="645"/>
      <c r="T500" s="645"/>
      <c r="U500" s="645"/>
      <c r="V500" s="645"/>
      <c r="W500" s="645"/>
      <c r="X500" s="645"/>
      <c r="Y500" s="645"/>
      <c r="Z500" s="645"/>
      <c r="AA500" s="645"/>
      <c r="AB500" s="645"/>
      <c r="AC500" s="645"/>
      <c r="AD500" s="645"/>
      <c r="AE500" s="645"/>
      <c r="AF500" s="645"/>
      <c r="AG500" s="645"/>
      <c r="AH500" s="646"/>
    </row>
    <row r="501" spans="2:34" ht="15" customHeight="1">
      <c r="B501" s="654"/>
      <c r="C501" s="655"/>
      <c r="D501" s="655"/>
      <c r="E501" s="655"/>
      <c r="F501" s="655"/>
      <c r="G501" s="656"/>
      <c r="H501" s="197" t="s">
        <v>56</v>
      </c>
      <c r="I501" s="649"/>
      <c r="J501" s="649"/>
      <c r="K501" s="649"/>
      <c r="L501" s="102" t="s">
        <v>51</v>
      </c>
      <c r="M501" s="650"/>
      <c r="N501" s="650"/>
      <c r="O501" s="102" t="s">
        <v>50</v>
      </c>
      <c r="P501" s="647"/>
      <c r="Q501" s="647"/>
      <c r="R501" s="647"/>
      <c r="S501" s="647"/>
      <c r="T501" s="647"/>
      <c r="U501" s="647"/>
      <c r="V501" s="647"/>
      <c r="W501" s="647"/>
      <c r="X501" s="647"/>
      <c r="Y501" s="647"/>
      <c r="Z501" s="647"/>
      <c r="AA501" s="647"/>
      <c r="AB501" s="647"/>
      <c r="AC501" s="647"/>
      <c r="AD501" s="647"/>
      <c r="AE501" s="647"/>
      <c r="AF501" s="647"/>
      <c r="AG501" s="647"/>
      <c r="AH501" s="648"/>
    </row>
    <row r="502" spans="2:34" ht="15" customHeight="1">
      <c r="B502" s="654"/>
      <c r="C502" s="655"/>
      <c r="D502" s="655"/>
      <c r="E502" s="655"/>
      <c r="F502" s="655"/>
      <c r="G502" s="656"/>
      <c r="H502" s="642"/>
      <c r="I502" s="643"/>
      <c r="J502" s="643"/>
      <c r="K502" s="643"/>
      <c r="L502" s="92" t="s">
        <v>51</v>
      </c>
      <c r="M502" s="644"/>
      <c r="N502" s="644"/>
      <c r="O502" s="92" t="s">
        <v>50</v>
      </c>
      <c r="P502" s="645"/>
      <c r="Q502" s="645"/>
      <c r="R502" s="645"/>
      <c r="S502" s="645"/>
      <c r="T502" s="645"/>
      <c r="U502" s="645"/>
      <c r="V502" s="645"/>
      <c r="W502" s="645"/>
      <c r="X502" s="645"/>
      <c r="Y502" s="645"/>
      <c r="Z502" s="645"/>
      <c r="AA502" s="645"/>
      <c r="AB502" s="645"/>
      <c r="AC502" s="645"/>
      <c r="AD502" s="645"/>
      <c r="AE502" s="645"/>
      <c r="AF502" s="645"/>
      <c r="AG502" s="645"/>
      <c r="AH502" s="646"/>
    </row>
    <row r="503" spans="2:34" ht="15" customHeight="1">
      <c r="B503" s="654"/>
      <c r="C503" s="655"/>
      <c r="D503" s="655"/>
      <c r="E503" s="655"/>
      <c r="F503" s="655"/>
      <c r="G503" s="656"/>
      <c r="H503" s="197" t="s">
        <v>56</v>
      </c>
      <c r="I503" s="649"/>
      <c r="J503" s="649"/>
      <c r="K503" s="649"/>
      <c r="L503" s="102" t="s">
        <v>51</v>
      </c>
      <c r="M503" s="650"/>
      <c r="N503" s="650"/>
      <c r="O503" s="102" t="s">
        <v>50</v>
      </c>
      <c r="P503" s="647"/>
      <c r="Q503" s="647"/>
      <c r="R503" s="647"/>
      <c r="S503" s="647"/>
      <c r="T503" s="647"/>
      <c r="U503" s="647"/>
      <c r="V503" s="647"/>
      <c r="W503" s="647"/>
      <c r="X503" s="647"/>
      <c r="Y503" s="647"/>
      <c r="Z503" s="647"/>
      <c r="AA503" s="647"/>
      <c r="AB503" s="647"/>
      <c r="AC503" s="647"/>
      <c r="AD503" s="647"/>
      <c r="AE503" s="647"/>
      <c r="AF503" s="647"/>
      <c r="AG503" s="647"/>
      <c r="AH503" s="648"/>
    </row>
    <row r="504" spans="2:34" ht="15" customHeight="1">
      <c r="B504" s="654"/>
      <c r="C504" s="655"/>
      <c r="D504" s="655"/>
      <c r="E504" s="655"/>
      <c r="F504" s="655"/>
      <c r="G504" s="656"/>
      <c r="H504" s="642"/>
      <c r="I504" s="643"/>
      <c r="J504" s="643"/>
      <c r="K504" s="643"/>
      <c r="L504" s="92" t="s">
        <v>51</v>
      </c>
      <c r="M504" s="644"/>
      <c r="N504" s="644"/>
      <c r="O504" s="92" t="s">
        <v>50</v>
      </c>
      <c r="P504" s="645"/>
      <c r="Q504" s="645"/>
      <c r="R504" s="645"/>
      <c r="S504" s="645"/>
      <c r="T504" s="645"/>
      <c r="U504" s="645"/>
      <c r="V504" s="645"/>
      <c r="W504" s="645"/>
      <c r="X504" s="645"/>
      <c r="Y504" s="645"/>
      <c r="Z504" s="645"/>
      <c r="AA504" s="645"/>
      <c r="AB504" s="645"/>
      <c r="AC504" s="645"/>
      <c r="AD504" s="645"/>
      <c r="AE504" s="645"/>
      <c r="AF504" s="645"/>
      <c r="AG504" s="645"/>
      <c r="AH504" s="646"/>
    </row>
    <row r="505" spans="2:34" ht="15" customHeight="1">
      <c r="B505" s="654"/>
      <c r="C505" s="655"/>
      <c r="D505" s="655"/>
      <c r="E505" s="655"/>
      <c r="F505" s="655"/>
      <c r="G505" s="656"/>
      <c r="H505" s="197" t="s">
        <v>56</v>
      </c>
      <c r="I505" s="649"/>
      <c r="J505" s="649"/>
      <c r="K505" s="649"/>
      <c r="L505" s="102" t="s">
        <v>51</v>
      </c>
      <c r="M505" s="650"/>
      <c r="N505" s="650"/>
      <c r="O505" s="102" t="s">
        <v>50</v>
      </c>
      <c r="P505" s="647"/>
      <c r="Q505" s="647"/>
      <c r="R505" s="647"/>
      <c r="S505" s="647"/>
      <c r="T505" s="647"/>
      <c r="U505" s="647"/>
      <c r="V505" s="647"/>
      <c r="W505" s="647"/>
      <c r="X505" s="647"/>
      <c r="Y505" s="647"/>
      <c r="Z505" s="647"/>
      <c r="AA505" s="647"/>
      <c r="AB505" s="647"/>
      <c r="AC505" s="647"/>
      <c r="AD505" s="647"/>
      <c r="AE505" s="647"/>
      <c r="AF505" s="647"/>
      <c r="AG505" s="647"/>
      <c r="AH505" s="648"/>
    </row>
    <row r="506" spans="2:34" ht="15" customHeight="1">
      <c r="B506" s="654"/>
      <c r="C506" s="655"/>
      <c r="D506" s="655"/>
      <c r="E506" s="655"/>
      <c r="F506" s="655"/>
      <c r="G506" s="656"/>
      <c r="H506" s="642"/>
      <c r="I506" s="643"/>
      <c r="J506" s="643"/>
      <c r="K506" s="643"/>
      <c r="L506" s="92" t="s">
        <v>51</v>
      </c>
      <c r="M506" s="644"/>
      <c r="N506" s="644"/>
      <c r="O506" s="92" t="s">
        <v>50</v>
      </c>
      <c r="P506" s="645"/>
      <c r="Q506" s="645"/>
      <c r="R506" s="645"/>
      <c r="S506" s="645"/>
      <c r="T506" s="645"/>
      <c r="U506" s="645"/>
      <c r="V506" s="645"/>
      <c r="W506" s="645"/>
      <c r="X506" s="645"/>
      <c r="Y506" s="645"/>
      <c r="Z506" s="645"/>
      <c r="AA506" s="645"/>
      <c r="AB506" s="645"/>
      <c r="AC506" s="645"/>
      <c r="AD506" s="645"/>
      <c r="AE506" s="645"/>
      <c r="AF506" s="645"/>
      <c r="AG506" s="645"/>
      <c r="AH506" s="646"/>
    </row>
    <row r="507" spans="2:34" ht="15" customHeight="1">
      <c r="B507" s="654"/>
      <c r="C507" s="655"/>
      <c r="D507" s="655"/>
      <c r="E507" s="655"/>
      <c r="F507" s="655"/>
      <c r="G507" s="656"/>
      <c r="H507" s="197" t="s">
        <v>56</v>
      </c>
      <c r="I507" s="649"/>
      <c r="J507" s="649"/>
      <c r="K507" s="649"/>
      <c r="L507" s="102" t="s">
        <v>51</v>
      </c>
      <c r="M507" s="650"/>
      <c r="N507" s="650"/>
      <c r="O507" s="102" t="s">
        <v>50</v>
      </c>
      <c r="P507" s="647"/>
      <c r="Q507" s="647"/>
      <c r="R507" s="647"/>
      <c r="S507" s="647"/>
      <c r="T507" s="647"/>
      <c r="U507" s="647"/>
      <c r="V507" s="647"/>
      <c r="W507" s="647"/>
      <c r="X507" s="647"/>
      <c r="Y507" s="647"/>
      <c r="Z507" s="647"/>
      <c r="AA507" s="647"/>
      <c r="AB507" s="647"/>
      <c r="AC507" s="647"/>
      <c r="AD507" s="647"/>
      <c r="AE507" s="647"/>
      <c r="AF507" s="647"/>
      <c r="AG507" s="647"/>
      <c r="AH507" s="648"/>
    </row>
    <row r="508" spans="2:34" ht="15" customHeight="1">
      <c r="B508" s="654"/>
      <c r="C508" s="655"/>
      <c r="D508" s="655"/>
      <c r="E508" s="655"/>
      <c r="F508" s="655"/>
      <c r="G508" s="656"/>
      <c r="H508" s="642"/>
      <c r="I508" s="643"/>
      <c r="J508" s="643"/>
      <c r="K508" s="643"/>
      <c r="L508" s="92" t="s">
        <v>51</v>
      </c>
      <c r="M508" s="644"/>
      <c r="N508" s="644"/>
      <c r="O508" s="92" t="s">
        <v>50</v>
      </c>
      <c r="P508" s="645"/>
      <c r="Q508" s="645"/>
      <c r="R508" s="645"/>
      <c r="S508" s="645"/>
      <c r="T508" s="645"/>
      <c r="U508" s="645"/>
      <c r="V508" s="645"/>
      <c r="W508" s="645"/>
      <c r="X508" s="645"/>
      <c r="Y508" s="645"/>
      <c r="Z508" s="645"/>
      <c r="AA508" s="645"/>
      <c r="AB508" s="645"/>
      <c r="AC508" s="645"/>
      <c r="AD508" s="645"/>
      <c r="AE508" s="645"/>
      <c r="AF508" s="645"/>
      <c r="AG508" s="645"/>
      <c r="AH508" s="646"/>
    </row>
    <row r="509" spans="2:34" ht="15" customHeight="1">
      <c r="B509" s="654"/>
      <c r="C509" s="655"/>
      <c r="D509" s="655"/>
      <c r="E509" s="655"/>
      <c r="F509" s="655"/>
      <c r="G509" s="656"/>
      <c r="H509" s="197" t="s">
        <v>56</v>
      </c>
      <c r="I509" s="649"/>
      <c r="J509" s="649"/>
      <c r="K509" s="649"/>
      <c r="L509" s="102" t="s">
        <v>51</v>
      </c>
      <c r="M509" s="650"/>
      <c r="N509" s="650"/>
      <c r="O509" s="102" t="s">
        <v>50</v>
      </c>
      <c r="P509" s="647"/>
      <c r="Q509" s="647"/>
      <c r="R509" s="647"/>
      <c r="S509" s="647"/>
      <c r="T509" s="647"/>
      <c r="U509" s="647"/>
      <c r="V509" s="647"/>
      <c r="W509" s="647"/>
      <c r="X509" s="647"/>
      <c r="Y509" s="647"/>
      <c r="Z509" s="647"/>
      <c r="AA509" s="647"/>
      <c r="AB509" s="647"/>
      <c r="AC509" s="647"/>
      <c r="AD509" s="647"/>
      <c r="AE509" s="647"/>
      <c r="AF509" s="647"/>
      <c r="AG509" s="647"/>
      <c r="AH509" s="648"/>
    </row>
    <row r="510" spans="2:34" ht="15" customHeight="1">
      <c r="B510" s="654"/>
      <c r="C510" s="655"/>
      <c r="D510" s="655"/>
      <c r="E510" s="655"/>
      <c r="F510" s="655"/>
      <c r="G510" s="656"/>
      <c r="H510" s="642"/>
      <c r="I510" s="643"/>
      <c r="J510" s="643"/>
      <c r="K510" s="643"/>
      <c r="L510" s="92" t="s">
        <v>51</v>
      </c>
      <c r="M510" s="644"/>
      <c r="N510" s="644"/>
      <c r="O510" s="92" t="s">
        <v>50</v>
      </c>
      <c r="P510" s="645"/>
      <c r="Q510" s="645"/>
      <c r="R510" s="645"/>
      <c r="S510" s="645"/>
      <c r="T510" s="645"/>
      <c r="U510" s="645"/>
      <c r="V510" s="645"/>
      <c r="W510" s="645"/>
      <c r="X510" s="645"/>
      <c r="Y510" s="645"/>
      <c r="Z510" s="645"/>
      <c r="AA510" s="645"/>
      <c r="AB510" s="645"/>
      <c r="AC510" s="645"/>
      <c r="AD510" s="645"/>
      <c r="AE510" s="645"/>
      <c r="AF510" s="645"/>
      <c r="AG510" s="645"/>
      <c r="AH510" s="646"/>
    </row>
    <row r="511" spans="2:34" ht="15" customHeight="1">
      <c r="B511" s="654"/>
      <c r="C511" s="655"/>
      <c r="D511" s="655"/>
      <c r="E511" s="655"/>
      <c r="F511" s="655"/>
      <c r="G511" s="656"/>
      <c r="H511" s="197" t="s">
        <v>56</v>
      </c>
      <c r="I511" s="649"/>
      <c r="J511" s="649"/>
      <c r="K511" s="649"/>
      <c r="L511" s="102" t="s">
        <v>51</v>
      </c>
      <c r="M511" s="650"/>
      <c r="N511" s="650"/>
      <c r="O511" s="102" t="s">
        <v>50</v>
      </c>
      <c r="P511" s="647"/>
      <c r="Q511" s="647"/>
      <c r="R511" s="647"/>
      <c r="S511" s="647"/>
      <c r="T511" s="647"/>
      <c r="U511" s="647"/>
      <c r="V511" s="647"/>
      <c r="W511" s="647"/>
      <c r="X511" s="647"/>
      <c r="Y511" s="647"/>
      <c r="Z511" s="647"/>
      <c r="AA511" s="647"/>
      <c r="AB511" s="647"/>
      <c r="AC511" s="647"/>
      <c r="AD511" s="647"/>
      <c r="AE511" s="647"/>
      <c r="AF511" s="647"/>
      <c r="AG511" s="647"/>
      <c r="AH511" s="648"/>
    </row>
    <row r="512" spans="2:34" ht="15" customHeight="1">
      <c r="B512" s="654"/>
      <c r="C512" s="655"/>
      <c r="D512" s="655"/>
      <c r="E512" s="655"/>
      <c r="F512" s="655"/>
      <c r="G512" s="656"/>
      <c r="H512" s="642"/>
      <c r="I512" s="643"/>
      <c r="J512" s="643"/>
      <c r="K512" s="643"/>
      <c r="L512" s="92" t="s">
        <v>51</v>
      </c>
      <c r="M512" s="644"/>
      <c r="N512" s="644"/>
      <c r="O512" s="92" t="s">
        <v>50</v>
      </c>
      <c r="P512" s="645"/>
      <c r="Q512" s="645"/>
      <c r="R512" s="645"/>
      <c r="S512" s="645"/>
      <c r="T512" s="645"/>
      <c r="U512" s="645"/>
      <c r="V512" s="645"/>
      <c r="W512" s="645"/>
      <c r="X512" s="645"/>
      <c r="Y512" s="645"/>
      <c r="Z512" s="645"/>
      <c r="AA512" s="645"/>
      <c r="AB512" s="645"/>
      <c r="AC512" s="645"/>
      <c r="AD512" s="645"/>
      <c r="AE512" s="645"/>
      <c r="AF512" s="645"/>
      <c r="AG512" s="645"/>
      <c r="AH512" s="646"/>
    </row>
    <row r="513" spans="2:34" ht="15" customHeight="1">
      <c r="B513" s="654"/>
      <c r="C513" s="655"/>
      <c r="D513" s="655"/>
      <c r="E513" s="655"/>
      <c r="F513" s="655"/>
      <c r="G513" s="656"/>
      <c r="H513" s="197" t="s">
        <v>56</v>
      </c>
      <c r="I513" s="649"/>
      <c r="J513" s="649"/>
      <c r="K513" s="649"/>
      <c r="L513" s="102" t="s">
        <v>51</v>
      </c>
      <c r="M513" s="650"/>
      <c r="N513" s="650"/>
      <c r="O513" s="102" t="s">
        <v>50</v>
      </c>
      <c r="P513" s="647"/>
      <c r="Q513" s="647"/>
      <c r="R513" s="647"/>
      <c r="S513" s="647"/>
      <c r="T513" s="647"/>
      <c r="U513" s="647"/>
      <c r="V513" s="647"/>
      <c r="W513" s="647"/>
      <c r="X513" s="647"/>
      <c r="Y513" s="647"/>
      <c r="Z513" s="647"/>
      <c r="AA513" s="647"/>
      <c r="AB513" s="647"/>
      <c r="AC513" s="647"/>
      <c r="AD513" s="647"/>
      <c r="AE513" s="647"/>
      <c r="AF513" s="647"/>
      <c r="AG513" s="647"/>
      <c r="AH513" s="648"/>
    </row>
    <row r="514" spans="2:34" ht="15" customHeight="1">
      <c r="B514" s="654"/>
      <c r="C514" s="655"/>
      <c r="D514" s="655"/>
      <c r="E514" s="655"/>
      <c r="F514" s="655"/>
      <c r="G514" s="656"/>
      <c r="H514" s="642"/>
      <c r="I514" s="643"/>
      <c r="J514" s="643"/>
      <c r="K514" s="643"/>
      <c r="L514" s="92" t="s">
        <v>51</v>
      </c>
      <c r="M514" s="644"/>
      <c r="N514" s="644"/>
      <c r="O514" s="92" t="s">
        <v>50</v>
      </c>
      <c r="P514" s="645"/>
      <c r="Q514" s="645"/>
      <c r="R514" s="645"/>
      <c r="S514" s="645"/>
      <c r="T514" s="645"/>
      <c r="U514" s="645"/>
      <c r="V514" s="645"/>
      <c r="W514" s="645"/>
      <c r="X514" s="645"/>
      <c r="Y514" s="645"/>
      <c r="Z514" s="645"/>
      <c r="AA514" s="645"/>
      <c r="AB514" s="645"/>
      <c r="AC514" s="645"/>
      <c r="AD514" s="645"/>
      <c r="AE514" s="645"/>
      <c r="AF514" s="645"/>
      <c r="AG514" s="645"/>
      <c r="AH514" s="646"/>
    </row>
    <row r="515" spans="2:34" ht="15" customHeight="1">
      <c r="B515" s="654"/>
      <c r="C515" s="655"/>
      <c r="D515" s="655"/>
      <c r="E515" s="655"/>
      <c r="F515" s="655"/>
      <c r="G515" s="656"/>
      <c r="H515" s="197" t="s">
        <v>56</v>
      </c>
      <c r="I515" s="649"/>
      <c r="J515" s="649"/>
      <c r="K515" s="649"/>
      <c r="L515" s="102" t="s">
        <v>51</v>
      </c>
      <c r="M515" s="650"/>
      <c r="N515" s="650"/>
      <c r="O515" s="102" t="s">
        <v>50</v>
      </c>
      <c r="P515" s="647"/>
      <c r="Q515" s="647"/>
      <c r="R515" s="647"/>
      <c r="S515" s="647"/>
      <c r="T515" s="647"/>
      <c r="U515" s="647"/>
      <c r="V515" s="647"/>
      <c r="W515" s="647"/>
      <c r="X515" s="647"/>
      <c r="Y515" s="647"/>
      <c r="Z515" s="647"/>
      <c r="AA515" s="647"/>
      <c r="AB515" s="647"/>
      <c r="AC515" s="647"/>
      <c r="AD515" s="647"/>
      <c r="AE515" s="647"/>
      <c r="AF515" s="647"/>
      <c r="AG515" s="647"/>
      <c r="AH515" s="648"/>
    </row>
    <row r="516" spans="2:34" ht="15" customHeight="1">
      <c r="B516" s="654"/>
      <c r="C516" s="655"/>
      <c r="D516" s="655"/>
      <c r="E516" s="655"/>
      <c r="F516" s="655"/>
      <c r="G516" s="656"/>
      <c r="H516" s="642"/>
      <c r="I516" s="643"/>
      <c r="J516" s="643"/>
      <c r="K516" s="643"/>
      <c r="L516" s="92" t="s">
        <v>51</v>
      </c>
      <c r="M516" s="644"/>
      <c r="N516" s="644"/>
      <c r="O516" s="92" t="s">
        <v>50</v>
      </c>
      <c r="P516" s="645"/>
      <c r="Q516" s="645"/>
      <c r="R516" s="645"/>
      <c r="S516" s="645"/>
      <c r="T516" s="645"/>
      <c r="U516" s="645"/>
      <c r="V516" s="645"/>
      <c r="W516" s="645"/>
      <c r="X516" s="645"/>
      <c r="Y516" s="645"/>
      <c r="Z516" s="645"/>
      <c r="AA516" s="645"/>
      <c r="AB516" s="645"/>
      <c r="AC516" s="645"/>
      <c r="AD516" s="645"/>
      <c r="AE516" s="645"/>
      <c r="AF516" s="645"/>
      <c r="AG516" s="645"/>
      <c r="AH516" s="646"/>
    </row>
    <row r="517" spans="2:34" ht="15" customHeight="1">
      <c r="B517" s="654"/>
      <c r="C517" s="655"/>
      <c r="D517" s="655"/>
      <c r="E517" s="655"/>
      <c r="F517" s="655"/>
      <c r="G517" s="656"/>
      <c r="H517" s="197" t="s">
        <v>56</v>
      </c>
      <c r="I517" s="649"/>
      <c r="J517" s="649"/>
      <c r="K517" s="649"/>
      <c r="L517" s="102" t="s">
        <v>51</v>
      </c>
      <c r="M517" s="650"/>
      <c r="N517" s="650"/>
      <c r="O517" s="102" t="s">
        <v>50</v>
      </c>
      <c r="P517" s="647"/>
      <c r="Q517" s="647"/>
      <c r="R517" s="647"/>
      <c r="S517" s="647"/>
      <c r="T517" s="647"/>
      <c r="U517" s="647"/>
      <c r="V517" s="647"/>
      <c r="W517" s="647"/>
      <c r="X517" s="647"/>
      <c r="Y517" s="647"/>
      <c r="Z517" s="647"/>
      <c r="AA517" s="647"/>
      <c r="AB517" s="647"/>
      <c r="AC517" s="647"/>
      <c r="AD517" s="647"/>
      <c r="AE517" s="647"/>
      <c r="AF517" s="647"/>
      <c r="AG517" s="647"/>
      <c r="AH517" s="648"/>
    </row>
    <row r="518" spans="2:34" ht="15" customHeight="1">
      <c r="B518" s="654"/>
      <c r="C518" s="655"/>
      <c r="D518" s="655"/>
      <c r="E518" s="655"/>
      <c r="F518" s="655"/>
      <c r="G518" s="656"/>
      <c r="H518" s="642"/>
      <c r="I518" s="643"/>
      <c r="J518" s="643"/>
      <c r="K518" s="643"/>
      <c r="L518" s="92" t="s">
        <v>51</v>
      </c>
      <c r="M518" s="644"/>
      <c r="N518" s="644"/>
      <c r="O518" s="92" t="s">
        <v>50</v>
      </c>
      <c r="P518" s="645"/>
      <c r="Q518" s="645"/>
      <c r="R518" s="645"/>
      <c r="S518" s="645"/>
      <c r="T518" s="645"/>
      <c r="U518" s="645"/>
      <c r="V518" s="645"/>
      <c r="W518" s="645"/>
      <c r="X518" s="645"/>
      <c r="Y518" s="645"/>
      <c r="Z518" s="645"/>
      <c r="AA518" s="645"/>
      <c r="AB518" s="645"/>
      <c r="AC518" s="645"/>
      <c r="AD518" s="645"/>
      <c r="AE518" s="645"/>
      <c r="AF518" s="645"/>
      <c r="AG518" s="645"/>
      <c r="AH518" s="646"/>
    </row>
    <row r="519" spans="2:34" ht="15" customHeight="1">
      <c r="B519" s="654"/>
      <c r="C519" s="655"/>
      <c r="D519" s="655"/>
      <c r="E519" s="655"/>
      <c r="F519" s="655"/>
      <c r="G519" s="656"/>
      <c r="H519" s="197" t="s">
        <v>56</v>
      </c>
      <c r="I519" s="649"/>
      <c r="J519" s="649"/>
      <c r="K519" s="649"/>
      <c r="L519" s="102" t="s">
        <v>51</v>
      </c>
      <c r="M519" s="650"/>
      <c r="N519" s="650"/>
      <c r="O519" s="102" t="s">
        <v>50</v>
      </c>
      <c r="P519" s="647"/>
      <c r="Q519" s="647"/>
      <c r="R519" s="647"/>
      <c r="S519" s="647"/>
      <c r="T519" s="647"/>
      <c r="U519" s="647"/>
      <c r="V519" s="647"/>
      <c r="W519" s="647"/>
      <c r="X519" s="647"/>
      <c r="Y519" s="647"/>
      <c r="Z519" s="647"/>
      <c r="AA519" s="647"/>
      <c r="AB519" s="647"/>
      <c r="AC519" s="647"/>
      <c r="AD519" s="647"/>
      <c r="AE519" s="647"/>
      <c r="AF519" s="647"/>
      <c r="AG519" s="647"/>
      <c r="AH519" s="648"/>
    </row>
    <row r="520" spans="2:34" ht="15" customHeight="1">
      <c r="B520" s="654"/>
      <c r="C520" s="655"/>
      <c r="D520" s="655"/>
      <c r="E520" s="655"/>
      <c r="F520" s="655"/>
      <c r="G520" s="656"/>
      <c r="H520" s="642"/>
      <c r="I520" s="643"/>
      <c r="J520" s="643"/>
      <c r="K520" s="643"/>
      <c r="L520" s="92" t="s">
        <v>51</v>
      </c>
      <c r="M520" s="644"/>
      <c r="N520" s="644"/>
      <c r="O520" s="92" t="s">
        <v>50</v>
      </c>
      <c r="P520" s="645"/>
      <c r="Q520" s="645"/>
      <c r="R520" s="645"/>
      <c r="S520" s="645"/>
      <c r="T520" s="645"/>
      <c r="U520" s="645"/>
      <c r="V520" s="645"/>
      <c r="W520" s="645"/>
      <c r="X520" s="645"/>
      <c r="Y520" s="645"/>
      <c r="Z520" s="645"/>
      <c r="AA520" s="645"/>
      <c r="AB520" s="645"/>
      <c r="AC520" s="645"/>
      <c r="AD520" s="645"/>
      <c r="AE520" s="645"/>
      <c r="AF520" s="645"/>
      <c r="AG520" s="645"/>
      <c r="AH520" s="646"/>
    </row>
    <row r="521" spans="2:34" ht="15" customHeight="1">
      <c r="B521" s="657"/>
      <c r="C521" s="658"/>
      <c r="D521" s="658"/>
      <c r="E521" s="658"/>
      <c r="F521" s="658"/>
      <c r="G521" s="659"/>
      <c r="H521" s="197" t="s">
        <v>56</v>
      </c>
      <c r="I521" s="649"/>
      <c r="J521" s="649"/>
      <c r="K521" s="649"/>
      <c r="L521" s="102" t="s">
        <v>51</v>
      </c>
      <c r="M521" s="650"/>
      <c r="N521" s="650"/>
      <c r="O521" s="102" t="s">
        <v>50</v>
      </c>
      <c r="P521" s="647"/>
      <c r="Q521" s="647"/>
      <c r="R521" s="647"/>
      <c r="S521" s="647"/>
      <c r="T521" s="647"/>
      <c r="U521" s="647"/>
      <c r="V521" s="647"/>
      <c r="W521" s="647"/>
      <c r="X521" s="647"/>
      <c r="Y521" s="647"/>
      <c r="Z521" s="647"/>
      <c r="AA521" s="647"/>
      <c r="AB521" s="647"/>
      <c r="AC521" s="647"/>
      <c r="AD521" s="647"/>
      <c r="AE521" s="647"/>
      <c r="AF521" s="647"/>
      <c r="AG521" s="647"/>
      <c r="AH521" s="648"/>
    </row>
    <row r="522" spans="2:34" ht="15" customHeight="1">
      <c r="B522" s="651" t="s">
        <v>220</v>
      </c>
      <c r="C522" s="652"/>
      <c r="D522" s="652"/>
      <c r="E522" s="652"/>
      <c r="F522" s="652"/>
      <c r="G522" s="653"/>
      <c r="H522" s="642"/>
      <c r="I522" s="643"/>
      <c r="J522" s="643"/>
      <c r="K522" s="643"/>
      <c r="L522" s="92" t="s">
        <v>51</v>
      </c>
      <c r="M522" s="644"/>
      <c r="N522" s="644"/>
      <c r="O522" s="92" t="s">
        <v>50</v>
      </c>
      <c r="P522" s="645"/>
      <c r="Q522" s="645"/>
      <c r="R522" s="645"/>
      <c r="S522" s="645"/>
      <c r="T522" s="645"/>
      <c r="U522" s="645"/>
      <c r="V522" s="645"/>
      <c r="W522" s="645"/>
      <c r="X522" s="645"/>
      <c r="Y522" s="645"/>
      <c r="Z522" s="645"/>
      <c r="AA522" s="645"/>
      <c r="AB522" s="645"/>
      <c r="AC522" s="645"/>
      <c r="AD522" s="645"/>
      <c r="AE522" s="645"/>
      <c r="AF522" s="645"/>
      <c r="AG522" s="645"/>
      <c r="AH522" s="646"/>
    </row>
    <row r="523" spans="2:34" ht="15" customHeight="1">
      <c r="B523" s="654"/>
      <c r="C523" s="655"/>
      <c r="D523" s="655"/>
      <c r="E523" s="655"/>
      <c r="F523" s="655"/>
      <c r="G523" s="656"/>
      <c r="H523" s="197" t="s">
        <v>56</v>
      </c>
      <c r="I523" s="649"/>
      <c r="J523" s="649"/>
      <c r="K523" s="649"/>
      <c r="L523" s="102" t="s">
        <v>51</v>
      </c>
      <c r="M523" s="650"/>
      <c r="N523" s="650"/>
      <c r="O523" s="102" t="s">
        <v>50</v>
      </c>
      <c r="P523" s="647"/>
      <c r="Q523" s="647"/>
      <c r="R523" s="647"/>
      <c r="S523" s="647"/>
      <c r="T523" s="647"/>
      <c r="U523" s="647"/>
      <c r="V523" s="647"/>
      <c r="W523" s="647"/>
      <c r="X523" s="647"/>
      <c r="Y523" s="647"/>
      <c r="Z523" s="647"/>
      <c r="AA523" s="647"/>
      <c r="AB523" s="647"/>
      <c r="AC523" s="647"/>
      <c r="AD523" s="647"/>
      <c r="AE523" s="647"/>
      <c r="AF523" s="647"/>
      <c r="AG523" s="647"/>
      <c r="AH523" s="648"/>
    </row>
    <row r="524" spans="2:34" ht="15" customHeight="1">
      <c r="B524" s="654"/>
      <c r="C524" s="655"/>
      <c r="D524" s="655"/>
      <c r="E524" s="655"/>
      <c r="F524" s="655"/>
      <c r="G524" s="656"/>
      <c r="H524" s="642"/>
      <c r="I524" s="643"/>
      <c r="J524" s="643"/>
      <c r="K524" s="643"/>
      <c r="L524" s="92" t="s">
        <v>51</v>
      </c>
      <c r="M524" s="644"/>
      <c r="N524" s="644"/>
      <c r="O524" s="92" t="s">
        <v>50</v>
      </c>
      <c r="P524" s="645"/>
      <c r="Q524" s="645"/>
      <c r="R524" s="645"/>
      <c r="S524" s="645"/>
      <c r="T524" s="645"/>
      <c r="U524" s="645"/>
      <c r="V524" s="645"/>
      <c r="W524" s="645"/>
      <c r="X524" s="645"/>
      <c r="Y524" s="645"/>
      <c r="Z524" s="645"/>
      <c r="AA524" s="645"/>
      <c r="AB524" s="645"/>
      <c r="AC524" s="645"/>
      <c r="AD524" s="645"/>
      <c r="AE524" s="645"/>
      <c r="AF524" s="645"/>
      <c r="AG524" s="645"/>
      <c r="AH524" s="646"/>
    </row>
    <row r="525" spans="2:34" ht="15" customHeight="1">
      <c r="B525" s="654"/>
      <c r="C525" s="655"/>
      <c r="D525" s="655"/>
      <c r="E525" s="655"/>
      <c r="F525" s="655"/>
      <c r="G525" s="656"/>
      <c r="H525" s="197" t="s">
        <v>56</v>
      </c>
      <c r="I525" s="649"/>
      <c r="J525" s="649"/>
      <c r="K525" s="649"/>
      <c r="L525" s="102" t="s">
        <v>51</v>
      </c>
      <c r="M525" s="650"/>
      <c r="N525" s="650"/>
      <c r="O525" s="102" t="s">
        <v>50</v>
      </c>
      <c r="P525" s="647"/>
      <c r="Q525" s="647"/>
      <c r="R525" s="647"/>
      <c r="S525" s="647"/>
      <c r="T525" s="647"/>
      <c r="U525" s="647"/>
      <c r="V525" s="647"/>
      <c r="W525" s="647"/>
      <c r="X525" s="647"/>
      <c r="Y525" s="647"/>
      <c r="Z525" s="647"/>
      <c r="AA525" s="647"/>
      <c r="AB525" s="647"/>
      <c r="AC525" s="647"/>
      <c r="AD525" s="647"/>
      <c r="AE525" s="647"/>
      <c r="AF525" s="647"/>
      <c r="AG525" s="647"/>
      <c r="AH525" s="648"/>
    </row>
    <row r="526" spans="2:34" ht="15" customHeight="1">
      <c r="B526" s="654"/>
      <c r="C526" s="655"/>
      <c r="D526" s="655"/>
      <c r="E526" s="655"/>
      <c r="F526" s="655"/>
      <c r="G526" s="656"/>
      <c r="H526" s="642"/>
      <c r="I526" s="643"/>
      <c r="J526" s="643"/>
      <c r="K526" s="643"/>
      <c r="L526" s="92" t="s">
        <v>51</v>
      </c>
      <c r="M526" s="644"/>
      <c r="N526" s="644"/>
      <c r="O526" s="92" t="s">
        <v>50</v>
      </c>
      <c r="P526" s="645"/>
      <c r="Q526" s="645"/>
      <c r="R526" s="645"/>
      <c r="S526" s="645"/>
      <c r="T526" s="645"/>
      <c r="U526" s="645"/>
      <c r="V526" s="645"/>
      <c r="W526" s="645"/>
      <c r="X526" s="645"/>
      <c r="Y526" s="645"/>
      <c r="Z526" s="645"/>
      <c r="AA526" s="645"/>
      <c r="AB526" s="645"/>
      <c r="AC526" s="645"/>
      <c r="AD526" s="645"/>
      <c r="AE526" s="645"/>
      <c r="AF526" s="645"/>
      <c r="AG526" s="645"/>
      <c r="AH526" s="646"/>
    </row>
    <row r="527" spans="2:34" ht="15" customHeight="1">
      <c r="B527" s="654"/>
      <c r="C527" s="655"/>
      <c r="D527" s="655"/>
      <c r="E527" s="655"/>
      <c r="F527" s="655"/>
      <c r="G527" s="656"/>
      <c r="H527" s="197" t="s">
        <v>56</v>
      </c>
      <c r="I527" s="649"/>
      <c r="J527" s="649"/>
      <c r="K527" s="649"/>
      <c r="L527" s="102" t="s">
        <v>51</v>
      </c>
      <c r="M527" s="650"/>
      <c r="N527" s="650"/>
      <c r="O527" s="102" t="s">
        <v>50</v>
      </c>
      <c r="P527" s="647"/>
      <c r="Q527" s="647"/>
      <c r="R527" s="647"/>
      <c r="S527" s="647"/>
      <c r="T527" s="647"/>
      <c r="U527" s="647"/>
      <c r="V527" s="647"/>
      <c r="W527" s="647"/>
      <c r="X527" s="647"/>
      <c r="Y527" s="647"/>
      <c r="Z527" s="647"/>
      <c r="AA527" s="647"/>
      <c r="AB527" s="647"/>
      <c r="AC527" s="647"/>
      <c r="AD527" s="647"/>
      <c r="AE527" s="647"/>
      <c r="AF527" s="647"/>
      <c r="AG527" s="647"/>
      <c r="AH527" s="648"/>
    </row>
    <row r="528" spans="2:34" ht="15" customHeight="1">
      <c r="B528" s="654"/>
      <c r="C528" s="655"/>
      <c r="D528" s="655"/>
      <c r="E528" s="655"/>
      <c r="F528" s="655"/>
      <c r="G528" s="656"/>
      <c r="H528" s="642"/>
      <c r="I528" s="643"/>
      <c r="J528" s="643"/>
      <c r="K528" s="643"/>
      <c r="L528" s="92" t="s">
        <v>51</v>
      </c>
      <c r="M528" s="644"/>
      <c r="N528" s="644"/>
      <c r="O528" s="92" t="s">
        <v>50</v>
      </c>
      <c r="P528" s="645"/>
      <c r="Q528" s="645"/>
      <c r="R528" s="645"/>
      <c r="S528" s="645"/>
      <c r="T528" s="645"/>
      <c r="U528" s="645"/>
      <c r="V528" s="645"/>
      <c r="W528" s="645"/>
      <c r="X528" s="645"/>
      <c r="Y528" s="645"/>
      <c r="Z528" s="645"/>
      <c r="AA528" s="645"/>
      <c r="AB528" s="645"/>
      <c r="AC528" s="645"/>
      <c r="AD528" s="645"/>
      <c r="AE528" s="645"/>
      <c r="AF528" s="645"/>
      <c r="AG528" s="645"/>
      <c r="AH528" s="646"/>
    </row>
    <row r="529" spans="2:34" ht="15" customHeight="1">
      <c r="B529" s="654"/>
      <c r="C529" s="655"/>
      <c r="D529" s="655"/>
      <c r="E529" s="655"/>
      <c r="F529" s="655"/>
      <c r="G529" s="656"/>
      <c r="H529" s="197" t="s">
        <v>56</v>
      </c>
      <c r="I529" s="649"/>
      <c r="J529" s="649"/>
      <c r="K529" s="649"/>
      <c r="L529" s="102" t="s">
        <v>51</v>
      </c>
      <c r="M529" s="650"/>
      <c r="N529" s="650"/>
      <c r="O529" s="102" t="s">
        <v>50</v>
      </c>
      <c r="P529" s="647"/>
      <c r="Q529" s="647"/>
      <c r="R529" s="647"/>
      <c r="S529" s="647"/>
      <c r="T529" s="647"/>
      <c r="U529" s="647"/>
      <c r="V529" s="647"/>
      <c r="W529" s="647"/>
      <c r="X529" s="647"/>
      <c r="Y529" s="647"/>
      <c r="Z529" s="647"/>
      <c r="AA529" s="647"/>
      <c r="AB529" s="647"/>
      <c r="AC529" s="647"/>
      <c r="AD529" s="647"/>
      <c r="AE529" s="647"/>
      <c r="AF529" s="647"/>
      <c r="AG529" s="647"/>
      <c r="AH529" s="648"/>
    </row>
    <row r="530" spans="2:34" ht="15" customHeight="1">
      <c r="B530" s="654"/>
      <c r="C530" s="655"/>
      <c r="D530" s="655"/>
      <c r="E530" s="655"/>
      <c r="F530" s="655"/>
      <c r="G530" s="656"/>
      <c r="H530" s="642"/>
      <c r="I530" s="643"/>
      <c r="J530" s="643"/>
      <c r="K530" s="643"/>
      <c r="L530" s="92" t="s">
        <v>51</v>
      </c>
      <c r="M530" s="644"/>
      <c r="N530" s="644"/>
      <c r="O530" s="92" t="s">
        <v>50</v>
      </c>
      <c r="P530" s="645"/>
      <c r="Q530" s="645"/>
      <c r="R530" s="645"/>
      <c r="S530" s="645"/>
      <c r="T530" s="645"/>
      <c r="U530" s="645"/>
      <c r="V530" s="645"/>
      <c r="W530" s="645"/>
      <c r="X530" s="645"/>
      <c r="Y530" s="645"/>
      <c r="Z530" s="645"/>
      <c r="AA530" s="645"/>
      <c r="AB530" s="645"/>
      <c r="AC530" s="645"/>
      <c r="AD530" s="645"/>
      <c r="AE530" s="645"/>
      <c r="AF530" s="645"/>
      <c r="AG530" s="645"/>
      <c r="AH530" s="646"/>
    </row>
    <row r="531" spans="2:34" ht="15" customHeight="1">
      <c r="B531" s="654"/>
      <c r="C531" s="655"/>
      <c r="D531" s="655"/>
      <c r="E531" s="655"/>
      <c r="F531" s="655"/>
      <c r="G531" s="656"/>
      <c r="H531" s="197" t="s">
        <v>56</v>
      </c>
      <c r="I531" s="649"/>
      <c r="J531" s="649"/>
      <c r="K531" s="649"/>
      <c r="L531" s="102" t="s">
        <v>51</v>
      </c>
      <c r="M531" s="650"/>
      <c r="N531" s="650"/>
      <c r="O531" s="102" t="s">
        <v>50</v>
      </c>
      <c r="P531" s="647"/>
      <c r="Q531" s="647"/>
      <c r="R531" s="647"/>
      <c r="S531" s="647"/>
      <c r="T531" s="647"/>
      <c r="U531" s="647"/>
      <c r="V531" s="647"/>
      <c r="W531" s="647"/>
      <c r="X531" s="647"/>
      <c r="Y531" s="647"/>
      <c r="Z531" s="647"/>
      <c r="AA531" s="647"/>
      <c r="AB531" s="647"/>
      <c r="AC531" s="647"/>
      <c r="AD531" s="647"/>
      <c r="AE531" s="647"/>
      <c r="AF531" s="647"/>
      <c r="AG531" s="647"/>
      <c r="AH531" s="648"/>
    </row>
    <row r="532" spans="2:34" ht="15" customHeight="1">
      <c r="B532" s="654"/>
      <c r="C532" s="655"/>
      <c r="D532" s="655"/>
      <c r="E532" s="655"/>
      <c r="F532" s="655"/>
      <c r="G532" s="656"/>
      <c r="H532" s="642"/>
      <c r="I532" s="643"/>
      <c r="J532" s="643"/>
      <c r="K532" s="643"/>
      <c r="L532" s="92" t="s">
        <v>51</v>
      </c>
      <c r="M532" s="644"/>
      <c r="N532" s="644"/>
      <c r="O532" s="92" t="s">
        <v>50</v>
      </c>
      <c r="P532" s="645"/>
      <c r="Q532" s="645"/>
      <c r="R532" s="645"/>
      <c r="S532" s="645"/>
      <c r="T532" s="645"/>
      <c r="U532" s="645"/>
      <c r="V532" s="645"/>
      <c r="W532" s="645"/>
      <c r="X532" s="645"/>
      <c r="Y532" s="645"/>
      <c r="Z532" s="645"/>
      <c r="AA532" s="645"/>
      <c r="AB532" s="645"/>
      <c r="AC532" s="645"/>
      <c r="AD532" s="645"/>
      <c r="AE532" s="645"/>
      <c r="AF532" s="645"/>
      <c r="AG532" s="645"/>
      <c r="AH532" s="646"/>
    </row>
    <row r="533" spans="2:34" ht="15" customHeight="1">
      <c r="B533" s="654"/>
      <c r="C533" s="655"/>
      <c r="D533" s="655"/>
      <c r="E533" s="655"/>
      <c r="F533" s="655"/>
      <c r="G533" s="656"/>
      <c r="H533" s="197" t="s">
        <v>56</v>
      </c>
      <c r="I533" s="649"/>
      <c r="J533" s="649"/>
      <c r="K533" s="649"/>
      <c r="L533" s="102" t="s">
        <v>51</v>
      </c>
      <c r="M533" s="650"/>
      <c r="N533" s="650"/>
      <c r="O533" s="102" t="s">
        <v>50</v>
      </c>
      <c r="P533" s="647"/>
      <c r="Q533" s="647"/>
      <c r="R533" s="647"/>
      <c r="S533" s="647"/>
      <c r="T533" s="647"/>
      <c r="U533" s="647"/>
      <c r="V533" s="647"/>
      <c r="W533" s="647"/>
      <c r="X533" s="647"/>
      <c r="Y533" s="647"/>
      <c r="Z533" s="647"/>
      <c r="AA533" s="647"/>
      <c r="AB533" s="647"/>
      <c r="AC533" s="647"/>
      <c r="AD533" s="647"/>
      <c r="AE533" s="647"/>
      <c r="AF533" s="647"/>
      <c r="AG533" s="647"/>
      <c r="AH533" s="648"/>
    </row>
    <row r="534" spans="2:34" ht="15" customHeight="1">
      <c r="B534" s="654"/>
      <c r="C534" s="655"/>
      <c r="D534" s="655"/>
      <c r="E534" s="655"/>
      <c r="F534" s="655"/>
      <c r="G534" s="656"/>
      <c r="H534" s="642"/>
      <c r="I534" s="643"/>
      <c r="J534" s="643"/>
      <c r="K534" s="643"/>
      <c r="L534" s="92" t="s">
        <v>51</v>
      </c>
      <c r="M534" s="644"/>
      <c r="N534" s="644"/>
      <c r="O534" s="92" t="s">
        <v>50</v>
      </c>
      <c r="P534" s="645"/>
      <c r="Q534" s="645"/>
      <c r="R534" s="645"/>
      <c r="S534" s="645"/>
      <c r="T534" s="645"/>
      <c r="U534" s="645"/>
      <c r="V534" s="645"/>
      <c r="W534" s="645"/>
      <c r="X534" s="645"/>
      <c r="Y534" s="645"/>
      <c r="Z534" s="645"/>
      <c r="AA534" s="645"/>
      <c r="AB534" s="645"/>
      <c r="AC534" s="645"/>
      <c r="AD534" s="645"/>
      <c r="AE534" s="645"/>
      <c r="AF534" s="645"/>
      <c r="AG534" s="645"/>
      <c r="AH534" s="646"/>
    </row>
    <row r="535" spans="2:34" ht="15" customHeight="1">
      <c r="B535" s="657"/>
      <c r="C535" s="658"/>
      <c r="D535" s="658"/>
      <c r="E535" s="658"/>
      <c r="F535" s="658"/>
      <c r="G535" s="659"/>
      <c r="H535" s="197" t="s">
        <v>56</v>
      </c>
      <c r="I535" s="649"/>
      <c r="J535" s="649"/>
      <c r="K535" s="649"/>
      <c r="L535" s="102" t="s">
        <v>51</v>
      </c>
      <c r="M535" s="650"/>
      <c r="N535" s="650"/>
      <c r="O535" s="102" t="s">
        <v>50</v>
      </c>
      <c r="P535" s="647"/>
      <c r="Q535" s="647"/>
      <c r="R535" s="647"/>
      <c r="S535" s="647"/>
      <c r="T535" s="647"/>
      <c r="U535" s="647"/>
      <c r="V535" s="647"/>
      <c r="W535" s="647"/>
      <c r="X535" s="647"/>
      <c r="Y535" s="647"/>
      <c r="Z535" s="647"/>
      <c r="AA535" s="647"/>
      <c r="AB535" s="647"/>
      <c r="AC535" s="647"/>
      <c r="AD535" s="647"/>
      <c r="AE535" s="647"/>
      <c r="AF535" s="647"/>
      <c r="AG535" s="647"/>
      <c r="AH535" s="648"/>
    </row>
    <row r="536" spans="2:34" ht="15" customHeight="1">
      <c r="B536" s="630" t="s">
        <v>62</v>
      </c>
      <c r="C536" s="631"/>
      <c r="D536" s="631"/>
      <c r="E536" s="631"/>
      <c r="F536" s="631"/>
      <c r="G536" s="631"/>
      <c r="H536" s="198" t="s">
        <v>61</v>
      </c>
      <c r="I536" s="92"/>
      <c r="J536" s="92"/>
      <c r="K536" s="92"/>
      <c r="L536" s="92"/>
      <c r="M536" s="92"/>
      <c r="N536" s="92"/>
      <c r="O536" s="92"/>
      <c r="P536" s="92"/>
      <c r="Q536" s="92"/>
      <c r="R536" s="92"/>
      <c r="S536" s="92"/>
      <c r="T536" s="92"/>
      <c r="U536" s="92"/>
      <c r="V536" s="92"/>
      <c r="W536" s="92"/>
      <c r="X536" s="92"/>
      <c r="Y536" s="92"/>
      <c r="Z536" s="92"/>
      <c r="AA536" s="92"/>
      <c r="AB536" s="92"/>
      <c r="AC536" s="92"/>
      <c r="AD536" s="92"/>
      <c r="AE536" s="92"/>
      <c r="AF536" s="92"/>
      <c r="AG536" s="92"/>
      <c r="AH536" s="183"/>
    </row>
    <row r="537" spans="2:34" ht="15" customHeight="1">
      <c r="B537" s="632"/>
      <c r="C537" s="633"/>
      <c r="D537" s="633"/>
      <c r="E537" s="633"/>
      <c r="F537" s="633"/>
      <c r="G537" s="633"/>
      <c r="H537" s="636"/>
      <c r="I537" s="637"/>
      <c r="J537" s="637"/>
      <c r="K537" s="637"/>
      <c r="L537" s="637"/>
      <c r="M537" s="637"/>
      <c r="N537" s="637"/>
      <c r="O537" s="637"/>
      <c r="P537" s="637"/>
      <c r="Q537" s="637"/>
      <c r="R537" s="637"/>
      <c r="S537" s="637"/>
      <c r="T537" s="637"/>
      <c r="U537" s="637"/>
      <c r="V537" s="637"/>
      <c r="W537" s="637"/>
      <c r="X537" s="637"/>
      <c r="Y537" s="637"/>
      <c r="Z537" s="637"/>
      <c r="AA537" s="637"/>
      <c r="AB537" s="637"/>
      <c r="AC537" s="637"/>
      <c r="AD537" s="637"/>
      <c r="AE537" s="637"/>
      <c r="AF537" s="637"/>
      <c r="AG537" s="637"/>
      <c r="AH537" s="638"/>
    </row>
    <row r="538" spans="2:34" ht="15" customHeight="1">
      <c r="B538" s="634"/>
      <c r="C538" s="635"/>
      <c r="D538" s="635"/>
      <c r="E538" s="635"/>
      <c r="F538" s="635"/>
      <c r="G538" s="635"/>
      <c r="H538" s="639"/>
      <c r="I538" s="640"/>
      <c r="J538" s="640"/>
      <c r="K538" s="640"/>
      <c r="L538" s="640"/>
      <c r="M538" s="640"/>
      <c r="N538" s="640"/>
      <c r="O538" s="640"/>
      <c r="P538" s="640"/>
      <c r="Q538" s="640"/>
      <c r="R538" s="640"/>
      <c r="S538" s="640"/>
      <c r="T538" s="640"/>
      <c r="U538" s="640"/>
      <c r="V538" s="640"/>
      <c r="W538" s="640"/>
      <c r="X538" s="640"/>
      <c r="Y538" s="640"/>
      <c r="Z538" s="640"/>
      <c r="AA538" s="640"/>
      <c r="AB538" s="640"/>
      <c r="AC538" s="640"/>
      <c r="AD538" s="640"/>
      <c r="AE538" s="640"/>
      <c r="AF538" s="640"/>
      <c r="AG538" s="640"/>
      <c r="AH538" s="641"/>
    </row>
    <row r="539" spans="2:34" ht="15" customHeight="1">
      <c r="B539" s="199" t="s">
        <v>63</v>
      </c>
      <c r="C539" s="195"/>
      <c r="D539" s="195"/>
      <c r="E539" s="195"/>
      <c r="F539" s="195"/>
      <c r="G539" s="195"/>
      <c r="H539" s="200"/>
      <c r="I539" s="200"/>
      <c r="J539" s="200"/>
      <c r="K539" s="200"/>
      <c r="L539" s="200"/>
      <c r="M539" s="200"/>
      <c r="N539" s="200"/>
      <c r="O539" s="200"/>
      <c r="P539" s="200"/>
      <c r="Q539" s="200"/>
      <c r="R539" s="200"/>
      <c r="S539" s="200"/>
      <c r="T539" s="200"/>
      <c r="U539" s="200"/>
      <c r="V539" s="200"/>
      <c r="W539" s="200"/>
      <c r="X539" s="200"/>
      <c r="Y539" s="200"/>
      <c r="Z539" s="200"/>
      <c r="AA539" s="200"/>
      <c r="AB539" s="200"/>
      <c r="AC539" s="200"/>
      <c r="AD539" s="200"/>
      <c r="AE539" s="200"/>
      <c r="AF539" s="200"/>
      <c r="AG539" s="200"/>
      <c r="AH539" s="200"/>
    </row>
    <row r="540" spans="2:34" ht="15" customHeight="1">
      <c r="B540" s="195"/>
      <c r="C540" s="195"/>
      <c r="D540" s="195"/>
      <c r="E540" s="195"/>
      <c r="F540" s="195"/>
      <c r="G540" s="195"/>
      <c r="H540" s="200"/>
      <c r="I540" s="200"/>
      <c r="J540" s="200"/>
      <c r="K540" s="200"/>
      <c r="L540" s="200"/>
      <c r="M540" s="200"/>
      <c r="N540" s="200"/>
      <c r="O540" s="200"/>
      <c r="P540" s="200"/>
      <c r="Q540" s="200"/>
      <c r="R540" s="200"/>
      <c r="S540" s="200"/>
      <c r="T540" s="200"/>
      <c r="U540" s="200"/>
      <c r="V540" s="200"/>
      <c r="W540" s="200"/>
      <c r="X540" s="200"/>
      <c r="Y540" s="200"/>
      <c r="Z540" s="200"/>
      <c r="AA540" s="200"/>
      <c r="AB540" s="200"/>
      <c r="AC540" s="200"/>
      <c r="AD540" s="200"/>
      <c r="AE540" s="200"/>
      <c r="AF540" s="200"/>
      <c r="AG540" s="200"/>
      <c r="AH540" s="200"/>
    </row>
    <row r="541" spans="2:34" ht="15" customHeight="1">
      <c r="B541" s="188" t="s">
        <v>48</v>
      </c>
      <c r="K541" s="189"/>
      <c r="L541" s="189"/>
      <c r="M541" s="698" t="s">
        <v>75</v>
      </c>
      <c r="N541" s="698"/>
      <c r="O541" s="698"/>
      <c r="P541" s="698"/>
      <c r="Q541" s="698"/>
      <c r="R541" s="698"/>
      <c r="S541" s="698"/>
      <c r="T541" s="698"/>
      <c r="U541" s="698"/>
      <c r="V541" s="698"/>
      <c r="W541" s="698"/>
      <c r="AA541" s="190"/>
      <c r="AB541" s="190"/>
      <c r="AC541" s="190"/>
      <c r="AD541" s="190"/>
      <c r="AE541" s="190"/>
      <c r="AF541" s="190"/>
      <c r="AG541" s="190"/>
      <c r="AH541" s="190"/>
    </row>
    <row r="542" spans="2:34" ht="15" customHeight="1">
      <c r="K542" s="191"/>
      <c r="L542" s="191"/>
      <c r="M542" s="699"/>
      <c r="N542" s="699"/>
      <c r="O542" s="699"/>
      <c r="P542" s="699"/>
      <c r="Q542" s="699"/>
      <c r="R542" s="699"/>
      <c r="S542" s="699"/>
      <c r="T542" s="699"/>
      <c r="U542" s="699"/>
      <c r="V542" s="699"/>
      <c r="W542" s="699"/>
      <c r="AA542" s="700" t="s">
        <v>49</v>
      </c>
      <c r="AB542" s="700"/>
      <c r="AC542" s="701">
        <f>AC488</f>
        <v>0</v>
      </c>
      <c r="AD542" s="701"/>
      <c r="AE542" s="192" t="s">
        <v>51</v>
      </c>
      <c r="AF542" s="701">
        <f>AF488</f>
        <v>0</v>
      </c>
      <c r="AG542" s="701"/>
      <c r="AH542" s="192" t="s">
        <v>50</v>
      </c>
    </row>
    <row r="543" spans="2:34" ht="15" customHeight="1">
      <c r="B543" s="662" t="s" ph="1">
        <v>58</v>
      </c>
      <c r="C543" s="663" ph="1"/>
      <c r="D543" s="663" ph="1"/>
      <c r="E543" s="663" ph="1"/>
      <c r="F543" s="663" ph="1"/>
      <c r="G543" s="664" ph="1"/>
      <c r="H543" s="685">
        <f>資料1!C16</f>
        <v>0</v>
      </c>
      <c r="I543" s="672"/>
      <c r="J543" s="672"/>
      <c r="K543" s="672"/>
      <c r="L543" s="672"/>
      <c r="M543" s="672"/>
      <c r="N543" s="672"/>
      <c r="O543" s="672"/>
      <c r="P543" s="672"/>
      <c r="Q543" s="672"/>
      <c r="R543" s="672"/>
      <c r="S543" s="672"/>
      <c r="T543" s="672"/>
      <c r="U543" s="672"/>
      <c r="V543" s="672"/>
      <c r="W543" s="672"/>
      <c r="X543" s="672"/>
      <c r="Y543" s="672"/>
      <c r="Z543" s="672"/>
      <c r="AA543" s="672"/>
      <c r="AB543" s="672"/>
      <c r="AC543" s="672"/>
      <c r="AD543" s="672"/>
      <c r="AE543" s="672"/>
      <c r="AF543" s="672"/>
      <c r="AG543" s="672"/>
      <c r="AH543" s="686"/>
    </row>
    <row r="544" spans="2:34" ht="15" customHeight="1">
      <c r="B544" s="679" ph="1"/>
      <c r="C544" s="680" ph="1"/>
      <c r="D544" s="680" ph="1"/>
      <c r="E544" s="680" ph="1"/>
      <c r="F544" s="680" ph="1"/>
      <c r="G544" s="681" ph="1"/>
      <c r="H544" s="687">
        <f>資料1!B16</f>
        <v>0</v>
      </c>
      <c r="I544" s="688"/>
      <c r="J544" s="688"/>
      <c r="K544" s="688"/>
      <c r="L544" s="688"/>
      <c r="M544" s="688"/>
      <c r="N544" s="688"/>
      <c r="O544" s="688"/>
      <c r="P544" s="688"/>
      <c r="Q544" s="688"/>
      <c r="R544" s="688"/>
      <c r="S544" s="688"/>
      <c r="T544" s="688"/>
      <c r="U544" s="688"/>
      <c r="V544" s="688"/>
      <c r="W544" s="688"/>
      <c r="X544" s="688"/>
      <c r="Y544" s="688"/>
      <c r="Z544" s="688"/>
      <c r="AA544" s="688"/>
      <c r="AB544" s="688"/>
      <c r="AC544" s="688"/>
      <c r="AD544" s="688"/>
      <c r="AE544" s="688"/>
      <c r="AF544" s="688"/>
      <c r="AG544" s="688"/>
      <c r="AH544" s="689"/>
    </row>
    <row r="545" spans="2:34" ht="15" customHeight="1">
      <c r="B545" s="665" ph="1"/>
      <c r="C545" s="666" ph="1"/>
      <c r="D545" s="666" ph="1"/>
      <c r="E545" s="666" ph="1"/>
      <c r="F545" s="666" ph="1"/>
      <c r="G545" s="667" ph="1"/>
      <c r="H545" s="690"/>
      <c r="I545" s="691"/>
      <c r="J545" s="691"/>
      <c r="K545" s="691"/>
      <c r="L545" s="691"/>
      <c r="M545" s="691"/>
      <c r="N545" s="691"/>
      <c r="O545" s="691"/>
      <c r="P545" s="691"/>
      <c r="Q545" s="691"/>
      <c r="R545" s="691"/>
      <c r="S545" s="691"/>
      <c r="T545" s="691"/>
      <c r="U545" s="691"/>
      <c r="V545" s="691"/>
      <c r="W545" s="691"/>
      <c r="X545" s="691"/>
      <c r="Y545" s="691"/>
      <c r="Z545" s="691"/>
      <c r="AA545" s="691"/>
      <c r="AB545" s="691"/>
      <c r="AC545" s="691"/>
      <c r="AD545" s="691"/>
      <c r="AE545" s="691"/>
      <c r="AF545" s="691"/>
      <c r="AG545" s="691"/>
      <c r="AH545" s="692"/>
    </row>
    <row r="546" spans="2:34" ht="15" customHeight="1">
      <c r="B546" s="679" t="s">
        <v>52</v>
      </c>
      <c r="C546" s="680"/>
      <c r="D546" s="680"/>
      <c r="E546" s="680"/>
      <c r="F546" s="680"/>
      <c r="G546" s="681"/>
      <c r="H546" s="693">
        <f>資料1!L16</f>
        <v>0</v>
      </c>
      <c r="I546" s="693" ph="1"/>
      <c r="J546" s="693" ph="1"/>
      <c r="K546" s="693" ph="1"/>
      <c r="L546" s="693" ph="1"/>
      <c r="M546" s="693" ph="1"/>
      <c r="N546" s="693" ph="1"/>
      <c r="O546" s="693" ph="1"/>
      <c r="P546" s="693" ph="1"/>
      <c r="Q546" s="693" ph="1"/>
      <c r="R546" s="693" ph="1"/>
      <c r="S546" s="693" ph="1"/>
      <c r="T546" s="693" ph="1"/>
      <c r="U546" s="693" ph="1"/>
      <c r="V546" s="693" ph="1"/>
      <c r="W546" s="693" ph="1"/>
      <c r="X546" s="693" ph="1"/>
      <c r="Y546" s="693" ph="1"/>
      <c r="Z546" s="693" ph="1"/>
      <c r="AA546" s="693" ph="1"/>
      <c r="AB546" s="693" ph="1"/>
      <c r="AC546" s="693" ph="1"/>
      <c r="AD546" s="693" ph="1"/>
      <c r="AE546" s="693" ph="1"/>
      <c r="AF546" s="693" ph="1"/>
      <c r="AG546" s="693" ph="1"/>
      <c r="AH546" s="694" ph="1"/>
    </row>
    <row r="547" spans="2:34" ht="15" customHeight="1">
      <c r="B547" s="665"/>
      <c r="C547" s="666"/>
      <c r="D547" s="666"/>
      <c r="E547" s="666"/>
      <c r="F547" s="666"/>
      <c r="G547" s="667"/>
      <c r="H547" s="673" ph="1"/>
      <c r="I547" s="673" ph="1"/>
      <c r="J547" s="673" ph="1"/>
      <c r="K547" s="673" ph="1"/>
      <c r="L547" s="673" ph="1"/>
      <c r="M547" s="673" ph="1"/>
      <c r="N547" s="673" ph="1"/>
      <c r="O547" s="673" ph="1"/>
      <c r="P547" s="673" ph="1"/>
      <c r="Q547" s="673" ph="1"/>
      <c r="R547" s="673" ph="1"/>
      <c r="S547" s="673" ph="1"/>
      <c r="T547" s="673" ph="1"/>
      <c r="U547" s="673" ph="1"/>
      <c r="V547" s="673" ph="1"/>
      <c r="W547" s="673" ph="1"/>
      <c r="X547" s="673" ph="1"/>
      <c r="Y547" s="673" ph="1"/>
      <c r="Z547" s="673" ph="1"/>
      <c r="AA547" s="673" ph="1"/>
      <c r="AB547" s="673" ph="1"/>
      <c r="AC547" s="673" ph="1"/>
      <c r="AD547" s="673" ph="1"/>
      <c r="AE547" s="673" ph="1"/>
      <c r="AF547" s="673" ph="1"/>
      <c r="AG547" s="673" ph="1"/>
      <c r="AH547" s="695" ph="1"/>
    </row>
    <row r="548" spans="2:34" ht="15" customHeight="1">
      <c r="B548" s="662" t="s">
        <v>53</v>
      </c>
      <c r="C548" s="663"/>
      <c r="D548" s="663"/>
      <c r="E548" s="663"/>
      <c r="F548" s="663"/>
      <c r="G548" s="664"/>
      <c r="H548" s="696">
        <f>資料1!D16</f>
        <v>0</v>
      </c>
      <c r="I548" s="675"/>
      <c r="J548" s="675">
        <f>資料1!F16</f>
        <v>0</v>
      </c>
      <c r="K548" s="675"/>
      <c r="L548" s="675"/>
      <c r="M548" s="675" t="s">
        <v>51</v>
      </c>
      <c r="N548" s="675"/>
      <c r="O548" s="675">
        <f>資料1!H16</f>
        <v>0</v>
      </c>
      <c r="P548" s="675"/>
      <c r="Q548" s="675"/>
      <c r="R548" s="675" t="s">
        <v>50</v>
      </c>
      <c r="S548" s="675"/>
      <c r="T548" s="675">
        <f>資料1!J16</f>
        <v>0</v>
      </c>
      <c r="U548" s="675"/>
      <c r="V548" s="675"/>
      <c r="W548" s="677" t="s">
        <v>60</v>
      </c>
      <c r="X548" s="677"/>
      <c r="Y548" s="91"/>
      <c r="Z548" s="91"/>
      <c r="AA548" s="91"/>
      <c r="AB548" s="91"/>
      <c r="AC548" s="91"/>
      <c r="AD548" s="91"/>
      <c r="AE548" s="91"/>
      <c r="AF548" s="91"/>
      <c r="AG548" s="91"/>
      <c r="AH548" s="201"/>
    </row>
    <row r="549" spans="2:34" ht="15" customHeight="1">
      <c r="B549" s="679"/>
      <c r="C549" s="680"/>
      <c r="D549" s="680"/>
      <c r="E549" s="680"/>
      <c r="F549" s="680"/>
      <c r="G549" s="681"/>
      <c r="H549" s="697"/>
      <c r="I549" s="676"/>
      <c r="J549" s="676"/>
      <c r="K549" s="676"/>
      <c r="L549" s="676"/>
      <c r="M549" s="676"/>
      <c r="N549" s="676"/>
      <c r="O549" s="676"/>
      <c r="P549" s="676"/>
      <c r="Q549" s="676"/>
      <c r="R549" s="676"/>
      <c r="S549" s="676"/>
      <c r="T549" s="676"/>
      <c r="U549" s="676"/>
      <c r="V549" s="676"/>
      <c r="W549" s="678"/>
      <c r="X549" s="678"/>
      <c r="Y549" s="95"/>
      <c r="Z549" s="95"/>
      <c r="AA549" s="95"/>
      <c r="AB549" s="95"/>
      <c r="AC549" s="95"/>
      <c r="AD549" s="95"/>
      <c r="AE549" s="95"/>
      <c r="AF549" s="95"/>
      <c r="AG549" s="95"/>
      <c r="AH549" s="202"/>
    </row>
    <row r="550" spans="2:34" ht="15" customHeight="1">
      <c r="B550" s="662" t="s">
        <v>54</v>
      </c>
      <c r="C550" s="663"/>
      <c r="D550" s="663"/>
      <c r="E550" s="663"/>
      <c r="F550" s="663"/>
      <c r="G550" s="664"/>
      <c r="H550" s="644" t="s">
        <v>64</v>
      </c>
      <c r="I550" s="644"/>
      <c r="J550" s="644"/>
      <c r="K550" s="644"/>
      <c r="L550" s="644"/>
      <c r="M550" s="644"/>
      <c r="N550" s="644"/>
      <c r="O550" s="669" t="s">
        <v>66</v>
      </c>
      <c r="P550" s="645"/>
      <c r="Q550" s="645"/>
      <c r="R550" s="645"/>
      <c r="S550" s="645"/>
      <c r="T550" s="645"/>
      <c r="U550" s="645"/>
      <c r="V550" s="645"/>
      <c r="W550" s="645"/>
      <c r="X550" s="645"/>
      <c r="Y550" s="645"/>
      <c r="Z550" s="645"/>
      <c r="AA550" s="645"/>
      <c r="AB550" s="645"/>
      <c r="AC550" s="645"/>
      <c r="AD550" s="645"/>
      <c r="AE550" s="645"/>
      <c r="AF550" s="645"/>
      <c r="AG550" s="645"/>
      <c r="AH550" s="660" t="s">
        <v>67</v>
      </c>
    </row>
    <row r="551" spans="2:34" ht="15" customHeight="1">
      <c r="B551" s="679"/>
      <c r="C551" s="680"/>
      <c r="D551" s="680"/>
      <c r="E551" s="680"/>
      <c r="F551" s="680"/>
      <c r="G551" s="681"/>
      <c r="H551" s="682"/>
      <c r="I551" s="682"/>
      <c r="J551" s="682"/>
      <c r="K551" s="682"/>
      <c r="L551" s="682"/>
      <c r="M551" s="682"/>
      <c r="N551" s="682"/>
      <c r="O551" s="683"/>
      <c r="P551" s="684"/>
      <c r="Q551" s="684"/>
      <c r="R551" s="684"/>
      <c r="S551" s="684"/>
      <c r="T551" s="684"/>
      <c r="U551" s="684"/>
      <c r="V551" s="684"/>
      <c r="W551" s="684"/>
      <c r="X551" s="684"/>
      <c r="Y551" s="684"/>
      <c r="Z551" s="684"/>
      <c r="AA551" s="684"/>
      <c r="AB551" s="684"/>
      <c r="AC551" s="684"/>
      <c r="AD551" s="684"/>
      <c r="AE551" s="684"/>
      <c r="AF551" s="684"/>
      <c r="AG551" s="684"/>
      <c r="AH551" s="661"/>
    </row>
    <row r="552" spans="2:34" ht="15" customHeight="1">
      <c r="B552" s="662" t="s">
        <v>55</v>
      </c>
      <c r="C552" s="663"/>
      <c r="D552" s="663"/>
      <c r="E552" s="663"/>
      <c r="F552" s="663"/>
      <c r="G552" s="664"/>
      <c r="H552" s="668" t="s">
        <v>70</v>
      </c>
      <c r="I552" s="669"/>
      <c r="J552" s="669"/>
      <c r="K552" s="672">
        <f>資料1!A16</f>
        <v>0</v>
      </c>
      <c r="L552" s="672"/>
      <c r="M552" s="672"/>
      <c r="N552" s="672"/>
      <c r="O552" s="672"/>
      <c r="P552" s="672"/>
      <c r="Q552" s="672"/>
      <c r="R552" s="672"/>
      <c r="S552" s="672"/>
      <c r="T552" s="672"/>
      <c r="U552" s="669" t="s">
        <v>65</v>
      </c>
      <c r="V552" s="669"/>
      <c r="W552" s="669"/>
      <c r="X552" s="669" t="s">
        <v>71</v>
      </c>
      <c r="Y552" s="644"/>
      <c r="Z552" s="644"/>
      <c r="AA552" s="644"/>
      <c r="AB552" s="644"/>
      <c r="AC552" s="644"/>
      <c r="AD552" s="644"/>
      <c r="AE552" s="644"/>
      <c r="AF552" s="644"/>
      <c r="AG552" s="644"/>
      <c r="AH552" s="660" t="s">
        <v>67</v>
      </c>
    </row>
    <row r="553" spans="2:34" ht="15" customHeight="1">
      <c r="B553" s="665"/>
      <c r="C553" s="666"/>
      <c r="D553" s="666"/>
      <c r="E553" s="666"/>
      <c r="F553" s="666"/>
      <c r="G553" s="667"/>
      <c r="H553" s="670"/>
      <c r="I553" s="671"/>
      <c r="J553" s="671"/>
      <c r="K553" s="673"/>
      <c r="L553" s="673"/>
      <c r="M553" s="673"/>
      <c r="N553" s="673"/>
      <c r="O553" s="673"/>
      <c r="P553" s="673"/>
      <c r="Q553" s="673"/>
      <c r="R553" s="673"/>
      <c r="S553" s="673"/>
      <c r="T553" s="673"/>
      <c r="U553" s="671"/>
      <c r="V553" s="671"/>
      <c r="W553" s="671"/>
      <c r="X553" s="671"/>
      <c r="Y553" s="650"/>
      <c r="Z553" s="650"/>
      <c r="AA553" s="650"/>
      <c r="AB553" s="650"/>
      <c r="AC553" s="650"/>
      <c r="AD553" s="650"/>
      <c r="AE553" s="650"/>
      <c r="AF553" s="650"/>
      <c r="AG553" s="650"/>
      <c r="AH553" s="674"/>
    </row>
    <row r="554" spans="2:34" ht="15" customHeight="1">
      <c r="B554" s="651" t="s">
        <v>219</v>
      </c>
      <c r="C554" s="652"/>
      <c r="D554" s="652"/>
      <c r="E554" s="652"/>
      <c r="F554" s="652"/>
      <c r="G554" s="653"/>
      <c r="H554" s="642"/>
      <c r="I554" s="643"/>
      <c r="J554" s="643"/>
      <c r="K554" s="643"/>
      <c r="L554" s="92" t="s">
        <v>51</v>
      </c>
      <c r="M554" s="644"/>
      <c r="N554" s="644"/>
      <c r="O554" s="92" t="s">
        <v>50</v>
      </c>
      <c r="P554" s="645"/>
      <c r="Q554" s="645"/>
      <c r="R554" s="645"/>
      <c r="S554" s="645"/>
      <c r="T554" s="645"/>
      <c r="U554" s="645"/>
      <c r="V554" s="645"/>
      <c r="W554" s="645"/>
      <c r="X554" s="645"/>
      <c r="Y554" s="645"/>
      <c r="Z554" s="645"/>
      <c r="AA554" s="645"/>
      <c r="AB554" s="645"/>
      <c r="AC554" s="645"/>
      <c r="AD554" s="645"/>
      <c r="AE554" s="645"/>
      <c r="AF554" s="645"/>
      <c r="AG554" s="645"/>
      <c r="AH554" s="646"/>
    </row>
    <row r="555" spans="2:34" ht="15" customHeight="1">
      <c r="B555" s="654"/>
      <c r="C555" s="655"/>
      <c r="D555" s="655"/>
      <c r="E555" s="655"/>
      <c r="F555" s="655"/>
      <c r="G555" s="656"/>
      <c r="H555" s="197" t="s">
        <v>56</v>
      </c>
      <c r="I555" s="649"/>
      <c r="J555" s="649"/>
      <c r="K555" s="649"/>
      <c r="L555" s="102" t="s">
        <v>51</v>
      </c>
      <c r="M555" s="650"/>
      <c r="N555" s="650"/>
      <c r="O555" s="102" t="s">
        <v>50</v>
      </c>
      <c r="P555" s="647"/>
      <c r="Q555" s="647"/>
      <c r="R555" s="647"/>
      <c r="S555" s="647"/>
      <c r="T555" s="647"/>
      <c r="U555" s="647"/>
      <c r="V555" s="647"/>
      <c r="W555" s="647"/>
      <c r="X555" s="647"/>
      <c r="Y555" s="647"/>
      <c r="Z555" s="647"/>
      <c r="AA555" s="647"/>
      <c r="AB555" s="647"/>
      <c r="AC555" s="647"/>
      <c r="AD555" s="647"/>
      <c r="AE555" s="647"/>
      <c r="AF555" s="647"/>
      <c r="AG555" s="647"/>
      <c r="AH555" s="648"/>
    </row>
    <row r="556" spans="2:34" ht="15" customHeight="1">
      <c r="B556" s="654"/>
      <c r="C556" s="655"/>
      <c r="D556" s="655"/>
      <c r="E556" s="655"/>
      <c r="F556" s="655"/>
      <c r="G556" s="656"/>
      <c r="H556" s="642"/>
      <c r="I556" s="643"/>
      <c r="J556" s="643"/>
      <c r="K556" s="643"/>
      <c r="L556" s="92" t="s">
        <v>51</v>
      </c>
      <c r="M556" s="644"/>
      <c r="N556" s="644"/>
      <c r="O556" s="92" t="s">
        <v>50</v>
      </c>
      <c r="P556" s="645"/>
      <c r="Q556" s="645"/>
      <c r="R556" s="645"/>
      <c r="S556" s="645"/>
      <c r="T556" s="645"/>
      <c r="U556" s="645"/>
      <c r="V556" s="645"/>
      <c r="W556" s="645"/>
      <c r="X556" s="645"/>
      <c r="Y556" s="645"/>
      <c r="Z556" s="645"/>
      <c r="AA556" s="645"/>
      <c r="AB556" s="645"/>
      <c r="AC556" s="645"/>
      <c r="AD556" s="645"/>
      <c r="AE556" s="645"/>
      <c r="AF556" s="645"/>
      <c r="AG556" s="645"/>
      <c r="AH556" s="646"/>
    </row>
    <row r="557" spans="2:34" ht="15" customHeight="1">
      <c r="B557" s="654"/>
      <c r="C557" s="655"/>
      <c r="D557" s="655"/>
      <c r="E557" s="655"/>
      <c r="F557" s="655"/>
      <c r="G557" s="656"/>
      <c r="H557" s="197" t="s">
        <v>56</v>
      </c>
      <c r="I557" s="649"/>
      <c r="J557" s="649"/>
      <c r="K557" s="649"/>
      <c r="L557" s="102" t="s">
        <v>51</v>
      </c>
      <c r="M557" s="650"/>
      <c r="N557" s="650"/>
      <c r="O557" s="102" t="s">
        <v>50</v>
      </c>
      <c r="P557" s="647"/>
      <c r="Q557" s="647"/>
      <c r="R557" s="647"/>
      <c r="S557" s="647"/>
      <c r="T557" s="647"/>
      <c r="U557" s="647"/>
      <c r="V557" s="647"/>
      <c r="W557" s="647"/>
      <c r="X557" s="647"/>
      <c r="Y557" s="647"/>
      <c r="Z557" s="647"/>
      <c r="AA557" s="647"/>
      <c r="AB557" s="647"/>
      <c r="AC557" s="647"/>
      <c r="AD557" s="647"/>
      <c r="AE557" s="647"/>
      <c r="AF557" s="647"/>
      <c r="AG557" s="647"/>
      <c r="AH557" s="648"/>
    </row>
    <row r="558" spans="2:34" ht="15" customHeight="1">
      <c r="B558" s="654"/>
      <c r="C558" s="655"/>
      <c r="D558" s="655"/>
      <c r="E558" s="655"/>
      <c r="F558" s="655"/>
      <c r="G558" s="656"/>
      <c r="H558" s="642"/>
      <c r="I558" s="643"/>
      <c r="J558" s="643"/>
      <c r="K558" s="643"/>
      <c r="L558" s="92" t="s">
        <v>51</v>
      </c>
      <c r="M558" s="644"/>
      <c r="N558" s="644"/>
      <c r="O558" s="92" t="s">
        <v>50</v>
      </c>
      <c r="P558" s="645"/>
      <c r="Q558" s="645"/>
      <c r="R558" s="645"/>
      <c r="S558" s="645"/>
      <c r="T558" s="645"/>
      <c r="U558" s="645"/>
      <c r="V558" s="645"/>
      <c r="W558" s="645"/>
      <c r="X558" s="645"/>
      <c r="Y558" s="645"/>
      <c r="Z558" s="645"/>
      <c r="AA558" s="645"/>
      <c r="AB558" s="645"/>
      <c r="AC558" s="645"/>
      <c r="AD558" s="645"/>
      <c r="AE558" s="645"/>
      <c r="AF558" s="645"/>
      <c r="AG558" s="645"/>
      <c r="AH558" s="646"/>
    </row>
    <row r="559" spans="2:34" ht="15" customHeight="1">
      <c r="B559" s="654"/>
      <c r="C559" s="655"/>
      <c r="D559" s="655"/>
      <c r="E559" s="655"/>
      <c r="F559" s="655"/>
      <c r="G559" s="656"/>
      <c r="H559" s="197" t="s">
        <v>56</v>
      </c>
      <c r="I559" s="649"/>
      <c r="J559" s="649"/>
      <c r="K559" s="649"/>
      <c r="L559" s="102" t="s">
        <v>51</v>
      </c>
      <c r="M559" s="650"/>
      <c r="N559" s="650"/>
      <c r="O559" s="102" t="s">
        <v>50</v>
      </c>
      <c r="P559" s="647"/>
      <c r="Q559" s="647"/>
      <c r="R559" s="647"/>
      <c r="S559" s="647"/>
      <c r="T559" s="647"/>
      <c r="U559" s="647"/>
      <c r="V559" s="647"/>
      <c r="W559" s="647"/>
      <c r="X559" s="647"/>
      <c r="Y559" s="647"/>
      <c r="Z559" s="647"/>
      <c r="AA559" s="647"/>
      <c r="AB559" s="647"/>
      <c r="AC559" s="647"/>
      <c r="AD559" s="647"/>
      <c r="AE559" s="647"/>
      <c r="AF559" s="647"/>
      <c r="AG559" s="647"/>
      <c r="AH559" s="648"/>
    </row>
    <row r="560" spans="2:34" ht="15" customHeight="1">
      <c r="B560" s="654"/>
      <c r="C560" s="655"/>
      <c r="D560" s="655"/>
      <c r="E560" s="655"/>
      <c r="F560" s="655"/>
      <c r="G560" s="656"/>
      <c r="H560" s="642"/>
      <c r="I560" s="643"/>
      <c r="J560" s="643"/>
      <c r="K560" s="643"/>
      <c r="L560" s="92" t="s">
        <v>51</v>
      </c>
      <c r="M560" s="644"/>
      <c r="N560" s="644"/>
      <c r="O560" s="92" t="s">
        <v>50</v>
      </c>
      <c r="P560" s="645"/>
      <c r="Q560" s="645"/>
      <c r="R560" s="645"/>
      <c r="S560" s="645"/>
      <c r="T560" s="645"/>
      <c r="U560" s="645"/>
      <c r="V560" s="645"/>
      <c r="W560" s="645"/>
      <c r="X560" s="645"/>
      <c r="Y560" s="645"/>
      <c r="Z560" s="645"/>
      <c r="AA560" s="645"/>
      <c r="AB560" s="645"/>
      <c r="AC560" s="645"/>
      <c r="AD560" s="645"/>
      <c r="AE560" s="645"/>
      <c r="AF560" s="645"/>
      <c r="AG560" s="645"/>
      <c r="AH560" s="646"/>
    </row>
    <row r="561" spans="2:34" ht="15" customHeight="1">
      <c r="B561" s="654"/>
      <c r="C561" s="655"/>
      <c r="D561" s="655"/>
      <c r="E561" s="655"/>
      <c r="F561" s="655"/>
      <c r="G561" s="656"/>
      <c r="H561" s="197" t="s">
        <v>56</v>
      </c>
      <c r="I561" s="649"/>
      <c r="J561" s="649"/>
      <c r="K561" s="649"/>
      <c r="L561" s="102" t="s">
        <v>51</v>
      </c>
      <c r="M561" s="650"/>
      <c r="N561" s="650"/>
      <c r="O561" s="102" t="s">
        <v>50</v>
      </c>
      <c r="P561" s="647"/>
      <c r="Q561" s="647"/>
      <c r="R561" s="647"/>
      <c r="S561" s="647"/>
      <c r="T561" s="647"/>
      <c r="U561" s="647"/>
      <c r="V561" s="647"/>
      <c r="W561" s="647"/>
      <c r="X561" s="647"/>
      <c r="Y561" s="647"/>
      <c r="Z561" s="647"/>
      <c r="AA561" s="647"/>
      <c r="AB561" s="647"/>
      <c r="AC561" s="647"/>
      <c r="AD561" s="647"/>
      <c r="AE561" s="647"/>
      <c r="AF561" s="647"/>
      <c r="AG561" s="647"/>
      <c r="AH561" s="648"/>
    </row>
    <row r="562" spans="2:34" ht="15" customHeight="1">
      <c r="B562" s="654"/>
      <c r="C562" s="655"/>
      <c r="D562" s="655"/>
      <c r="E562" s="655"/>
      <c r="F562" s="655"/>
      <c r="G562" s="656"/>
      <c r="H562" s="642"/>
      <c r="I562" s="643"/>
      <c r="J562" s="643"/>
      <c r="K562" s="643"/>
      <c r="L562" s="92" t="s">
        <v>51</v>
      </c>
      <c r="M562" s="644"/>
      <c r="N562" s="644"/>
      <c r="O562" s="92" t="s">
        <v>50</v>
      </c>
      <c r="P562" s="645"/>
      <c r="Q562" s="645"/>
      <c r="R562" s="645"/>
      <c r="S562" s="645"/>
      <c r="T562" s="645"/>
      <c r="U562" s="645"/>
      <c r="V562" s="645"/>
      <c r="W562" s="645"/>
      <c r="X562" s="645"/>
      <c r="Y562" s="645"/>
      <c r="Z562" s="645"/>
      <c r="AA562" s="645"/>
      <c r="AB562" s="645"/>
      <c r="AC562" s="645"/>
      <c r="AD562" s="645"/>
      <c r="AE562" s="645"/>
      <c r="AF562" s="645"/>
      <c r="AG562" s="645"/>
      <c r="AH562" s="646"/>
    </row>
    <row r="563" spans="2:34" ht="15" customHeight="1">
      <c r="B563" s="654"/>
      <c r="C563" s="655"/>
      <c r="D563" s="655"/>
      <c r="E563" s="655"/>
      <c r="F563" s="655"/>
      <c r="G563" s="656"/>
      <c r="H563" s="197" t="s">
        <v>56</v>
      </c>
      <c r="I563" s="649"/>
      <c r="J563" s="649"/>
      <c r="K563" s="649"/>
      <c r="L563" s="102" t="s">
        <v>51</v>
      </c>
      <c r="M563" s="650"/>
      <c r="N563" s="650"/>
      <c r="O563" s="102" t="s">
        <v>50</v>
      </c>
      <c r="P563" s="647"/>
      <c r="Q563" s="647"/>
      <c r="R563" s="647"/>
      <c r="S563" s="647"/>
      <c r="T563" s="647"/>
      <c r="U563" s="647"/>
      <c r="V563" s="647"/>
      <c r="W563" s="647"/>
      <c r="X563" s="647"/>
      <c r="Y563" s="647"/>
      <c r="Z563" s="647"/>
      <c r="AA563" s="647"/>
      <c r="AB563" s="647"/>
      <c r="AC563" s="647"/>
      <c r="AD563" s="647"/>
      <c r="AE563" s="647"/>
      <c r="AF563" s="647"/>
      <c r="AG563" s="647"/>
      <c r="AH563" s="648"/>
    </row>
    <row r="564" spans="2:34" ht="15" customHeight="1">
      <c r="B564" s="654"/>
      <c r="C564" s="655"/>
      <c r="D564" s="655"/>
      <c r="E564" s="655"/>
      <c r="F564" s="655"/>
      <c r="G564" s="656"/>
      <c r="H564" s="642"/>
      <c r="I564" s="643"/>
      <c r="J564" s="643"/>
      <c r="K564" s="643"/>
      <c r="L564" s="92" t="s">
        <v>51</v>
      </c>
      <c r="M564" s="644"/>
      <c r="N564" s="644"/>
      <c r="O564" s="92" t="s">
        <v>50</v>
      </c>
      <c r="P564" s="645"/>
      <c r="Q564" s="645"/>
      <c r="R564" s="645"/>
      <c r="S564" s="645"/>
      <c r="T564" s="645"/>
      <c r="U564" s="645"/>
      <c r="V564" s="645"/>
      <c r="W564" s="645"/>
      <c r="X564" s="645"/>
      <c r="Y564" s="645"/>
      <c r="Z564" s="645"/>
      <c r="AA564" s="645"/>
      <c r="AB564" s="645"/>
      <c r="AC564" s="645"/>
      <c r="AD564" s="645"/>
      <c r="AE564" s="645"/>
      <c r="AF564" s="645"/>
      <c r="AG564" s="645"/>
      <c r="AH564" s="646"/>
    </row>
    <row r="565" spans="2:34" ht="15" customHeight="1">
      <c r="B565" s="654"/>
      <c r="C565" s="655"/>
      <c r="D565" s="655"/>
      <c r="E565" s="655"/>
      <c r="F565" s="655"/>
      <c r="G565" s="656"/>
      <c r="H565" s="197" t="s">
        <v>56</v>
      </c>
      <c r="I565" s="649"/>
      <c r="J565" s="649"/>
      <c r="K565" s="649"/>
      <c r="L565" s="102" t="s">
        <v>51</v>
      </c>
      <c r="M565" s="650"/>
      <c r="N565" s="650"/>
      <c r="O565" s="102" t="s">
        <v>50</v>
      </c>
      <c r="P565" s="647"/>
      <c r="Q565" s="647"/>
      <c r="R565" s="647"/>
      <c r="S565" s="647"/>
      <c r="T565" s="647"/>
      <c r="U565" s="647"/>
      <c r="V565" s="647"/>
      <c r="W565" s="647"/>
      <c r="X565" s="647"/>
      <c r="Y565" s="647"/>
      <c r="Z565" s="647"/>
      <c r="AA565" s="647"/>
      <c r="AB565" s="647"/>
      <c r="AC565" s="647"/>
      <c r="AD565" s="647"/>
      <c r="AE565" s="647"/>
      <c r="AF565" s="647"/>
      <c r="AG565" s="647"/>
      <c r="AH565" s="648"/>
    </row>
    <row r="566" spans="2:34" ht="15" customHeight="1">
      <c r="B566" s="654"/>
      <c r="C566" s="655"/>
      <c r="D566" s="655"/>
      <c r="E566" s="655"/>
      <c r="F566" s="655"/>
      <c r="G566" s="656"/>
      <c r="H566" s="642"/>
      <c r="I566" s="643"/>
      <c r="J566" s="643"/>
      <c r="K566" s="643"/>
      <c r="L566" s="92" t="s">
        <v>51</v>
      </c>
      <c r="M566" s="644"/>
      <c r="N566" s="644"/>
      <c r="O566" s="92" t="s">
        <v>50</v>
      </c>
      <c r="P566" s="645"/>
      <c r="Q566" s="645"/>
      <c r="R566" s="645"/>
      <c r="S566" s="645"/>
      <c r="T566" s="645"/>
      <c r="U566" s="645"/>
      <c r="V566" s="645"/>
      <c r="W566" s="645"/>
      <c r="X566" s="645"/>
      <c r="Y566" s="645"/>
      <c r="Z566" s="645"/>
      <c r="AA566" s="645"/>
      <c r="AB566" s="645"/>
      <c r="AC566" s="645"/>
      <c r="AD566" s="645"/>
      <c r="AE566" s="645"/>
      <c r="AF566" s="645"/>
      <c r="AG566" s="645"/>
      <c r="AH566" s="646"/>
    </row>
    <row r="567" spans="2:34" ht="15" customHeight="1">
      <c r="B567" s="654"/>
      <c r="C567" s="655"/>
      <c r="D567" s="655"/>
      <c r="E567" s="655"/>
      <c r="F567" s="655"/>
      <c r="G567" s="656"/>
      <c r="H567" s="197" t="s">
        <v>56</v>
      </c>
      <c r="I567" s="649"/>
      <c r="J567" s="649"/>
      <c r="K567" s="649"/>
      <c r="L567" s="102" t="s">
        <v>51</v>
      </c>
      <c r="M567" s="650"/>
      <c r="N567" s="650"/>
      <c r="O567" s="102" t="s">
        <v>50</v>
      </c>
      <c r="P567" s="647"/>
      <c r="Q567" s="647"/>
      <c r="R567" s="647"/>
      <c r="S567" s="647"/>
      <c r="T567" s="647"/>
      <c r="U567" s="647"/>
      <c r="V567" s="647"/>
      <c r="W567" s="647"/>
      <c r="X567" s="647"/>
      <c r="Y567" s="647"/>
      <c r="Z567" s="647"/>
      <c r="AA567" s="647"/>
      <c r="AB567" s="647"/>
      <c r="AC567" s="647"/>
      <c r="AD567" s="647"/>
      <c r="AE567" s="647"/>
      <c r="AF567" s="647"/>
      <c r="AG567" s="647"/>
      <c r="AH567" s="648"/>
    </row>
    <row r="568" spans="2:34" ht="15" customHeight="1">
      <c r="B568" s="654"/>
      <c r="C568" s="655"/>
      <c r="D568" s="655"/>
      <c r="E568" s="655"/>
      <c r="F568" s="655"/>
      <c r="G568" s="656"/>
      <c r="H568" s="642"/>
      <c r="I568" s="643"/>
      <c r="J568" s="643"/>
      <c r="K568" s="643"/>
      <c r="L568" s="92" t="s">
        <v>51</v>
      </c>
      <c r="M568" s="644"/>
      <c r="N568" s="644"/>
      <c r="O568" s="92" t="s">
        <v>50</v>
      </c>
      <c r="P568" s="645"/>
      <c r="Q568" s="645"/>
      <c r="R568" s="645"/>
      <c r="S568" s="645"/>
      <c r="T568" s="645"/>
      <c r="U568" s="645"/>
      <c r="V568" s="645"/>
      <c r="W568" s="645"/>
      <c r="X568" s="645"/>
      <c r="Y568" s="645"/>
      <c r="Z568" s="645"/>
      <c r="AA568" s="645"/>
      <c r="AB568" s="645"/>
      <c r="AC568" s="645"/>
      <c r="AD568" s="645"/>
      <c r="AE568" s="645"/>
      <c r="AF568" s="645"/>
      <c r="AG568" s="645"/>
      <c r="AH568" s="646"/>
    </row>
    <row r="569" spans="2:34" ht="15" customHeight="1">
      <c r="B569" s="654"/>
      <c r="C569" s="655"/>
      <c r="D569" s="655"/>
      <c r="E569" s="655"/>
      <c r="F569" s="655"/>
      <c r="G569" s="656"/>
      <c r="H569" s="197" t="s">
        <v>56</v>
      </c>
      <c r="I569" s="649"/>
      <c r="J569" s="649"/>
      <c r="K569" s="649"/>
      <c r="L569" s="102" t="s">
        <v>51</v>
      </c>
      <c r="M569" s="650"/>
      <c r="N569" s="650"/>
      <c r="O569" s="102" t="s">
        <v>50</v>
      </c>
      <c r="P569" s="647"/>
      <c r="Q569" s="647"/>
      <c r="R569" s="647"/>
      <c r="S569" s="647"/>
      <c r="T569" s="647"/>
      <c r="U569" s="647"/>
      <c r="V569" s="647"/>
      <c r="W569" s="647"/>
      <c r="X569" s="647"/>
      <c r="Y569" s="647"/>
      <c r="Z569" s="647"/>
      <c r="AA569" s="647"/>
      <c r="AB569" s="647"/>
      <c r="AC569" s="647"/>
      <c r="AD569" s="647"/>
      <c r="AE569" s="647"/>
      <c r="AF569" s="647"/>
      <c r="AG569" s="647"/>
      <c r="AH569" s="648"/>
    </row>
    <row r="570" spans="2:34" ht="15" customHeight="1">
      <c r="B570" s="654"/>
      <c r="C570" s="655"/>
      <c r="D570" s="655"/>
      <c r="E570" s="655"/>
      <c r="F570" s="655"/>
      <c r="G570" s="656"/>
      <c r="H570" s="642"/>
      <c r="I570" s="643"/>
      <c r="J570" s="643"/>
      <c r="K570" s="643"/>
      <c r="L570" s="92" t="s">
        <v>51</v>
      </c>
      <c r="M570" s="644"/>
      <c r="N570" s="644"/>
      <c r="O570" s="92" t="s">
        <v>50</v>
      </c>
      <c r="P570" s="645"/>
      <c r="Q570" s="645"/>
      <c r="R570" s="645"/>
      <c r="S570" s="645"/>
      <c r="T570" s="645"/>
      <c r="U570" s="645"/>
      <c r="V570" s="645"/>
      <c r="W570" s="645"/>
      <c r="X570" s="645"/>
      <c r="Y570" s="645"/>
      <c r="Z570" s="645"/>
      <c r="AA570" s="645"/>
      <c r="AB570" s="645"/>
      <c r="AC570" s="645"/>
      <c r="AD570" s="645"/>
      <c r="AE570" s="645"/>
      <c r="AF570" s="645"/>
      <c r="AG570" s="645"/>
      <c r="AH570" s="646"/>
    </row>
    <row r="571" spans="2:34" ht="15" customHeight="1">
      <c r="B571" s="654"/>
      <c r="C571" s="655"/>
      <c r="D571" s="655"/>
      <c r="E571" s="655"/>
      <c r="F571" s="655"/>
      <c r="G571" s="656"/>
      <c r="H571" s="197" t="s">
        <v>56</v>
      </c>
      <c r="I571" s="649"/>
      <c r="J571" s="649"/>
      <c r="K571" s="649"/>
      <c r="L571" s="102" t="s">
        <v>51</v>
      </c>
      <c r="M571" s="650"/>
      <c r="N571" s="650"/>
      <c r="O571" s="102" t="s">
        <v>50</v>
      </c>
      <c r="P571" s="647"/>
      <c r="Q571" s="647"/>
      <c r="R571" s="647"/>
      <c r="S571" s="647"/>
      <c r="T571" s="647"/>
      <c r="U571" s="647"/>
      <c r="V571" s="647"/>
      <c r="W571" s="647"/>
      <c r="X571" s="647"/>
      <c r="Y571" s="647"/>
      <c r="Z571" s="647"/>
      <c r="AA571" s="647"/>
      <c r="AB571" s="647"/>
      <c r="AC571" s="647"/>
      <c r="AD571" s="647"/>
      <c r="AE571" s="647"/>
      <c r="AF571" s="647"/>
      <c r="AG571" s="647"/>
      <c r="AH571" s="648"/>
    </row>
    <row r="572" spans="2:34" ht="15" customHeight="1">
      <c r="B572" s="654"/>
      <c r="C572" s="655"/>
      <c r="D572" s="655"/>
      <c r="E572" s="655"/>
      <c r="F572" s="655"/>
      <c r="G572" s="656"/>
      <c r="H572" s="642"/>
      <c r="I572" s="643"/>
      <c r="J572" s="643"/>
      <c r="K572" s="643"/>
      <c r="L572" s="92" t="s">
        <v>51</v>
      </c>
      <c r="M572" s="644"/>
      <c r="N572" s="644"/>
      <c r="O572" s="92" t="s">
        <v>50</v>
      </c>
      <c r="P572" s="645"/>
      <c r="Q572" s="645"/>
      <c r="R572" s="645"/>
      <c r="S572" s="645"/>
      <c r="T572" s="645"/>
      <c r="U572" s="645"/>
      <c r="V572" s="645"/>
      <c r="W572" s="645"/>
      <c r="X572" s="645"/>
      <c r="Y572" s="645"/>
      <c r="Z572" s="645"/>
      <c r="AA572" s="645"/>
      <c r="AB572" s="645"/>
      <c r="AC572" s="645"/>
      <c r="AD572" s="645"/>
      <c r="AE572" s="645"/>
      <c r="AF572" s="645"/>
      <c r="AG572" s="645"/>
      <c r="AH572" s="646"/>
    </row>
    <row r="573" spans="2:34" ht="15" customHeight="1">
      <c r="B573" s="654"/>
      <c r="C573" s="655"/>
      <c r="D573" s="655"/>
      <c r="E573" s="655"/>
      <c r="F573" s="655"/>
      <c r="G573" s="656"/>
      <c r="H573" s="197" t="s">
        <v>56</v>
      </c>
      <c r="I573" s="649"/>
      <c r="J573" s="649"/>
      <c r="K573" s="649"/>
      <c r="L573" s="102" t="s">
        <v>51</v>
      </c>
      <c r="M573" s="650"/>
      <c r="N573" s="650"/>
      <c r="O573" s="102" t="s">
        <v>50</v>
      </c>
      <c r="P573" s="647"/>
      <c r="Q573" s="647"/>
      <c r="R573" s="647"/>
      <c r="S573" s="647"/>
      <c r="T573" s="647"/>
      <c r="U573" s="647"/>
      <c r="V573" s="647"/>
      <c r="W573" s="647"/>
      <c r="X573" s="647"/>
      <c r="Y573" s="647"/>
      <c r="Z573" s="647"/>
      <c r="AA573" s="647"/>
      <c r="AB573" s="647"/>
      <c r="AC573" s="647"/>
      <c r="AD573" s="647"/>
      <c r="AE573" s="647"/>
      <c r="AF573" s="647"/>
      <c r="AG573" s="647"/>
      <c r="AH573" s="648"/>
    </row>
    <row r="574" spans="2:34" ht="15" customHeight="1">
      <c r="B574" s="654"/>
      <c r="C574" s="655"/>
      <c r="D574" s="655"/>
      <c r="E574" s="655"/>
      <c r="F574" s="655"/>
      <c r="G574" s="656"/>
      <c r="H574" s="642"/>
      <c r="I574" s="643"/>
      <c r="J574" s="643"/>
      <c r="K574" s="643"/>
      <c r="L574" s="92" t="s">
        <v>51</v>
      </c>
      <c r="M574" s="644"/>
      <c r="N574" s="644"/>
      <c r="O574" s="92" t="s">
        <v>50</v>
      </c>
      <c r="P574" s="645"/>
      <c r="Q574" s="645"/>
      <c r="R574" s="645"/>
      <c r="S574" s="645"/>
      <c r="T574" s="645"/>
      <c r="U574" s="645"/>
      <c r="V574" s="645"/>
      <c r="W574" s="645"/>
      <c r="X574" s="645"/>
      <c r="Y574" s="645"/>
      <c r="Z574" s="645"/>
      <c r="AA574" s="645"/>
      <c r="AB574" s="645"/>
      <c r="AC574" s="645"/>
      <c r="AD574" s="645"/>
      <c r="AE574" s="645"/>
      <c r="AF574" s="645"/>
      <c r="AG574" s="645"/>
      <c r="AH574" s="646"/>
    </row>
    <row r="575" spans="2:34" ht="15" customHeight="1">
      <c r="B575" s="657"/>
      <c r="C575" s="658"/>
      <c r="D575" s="658"/>
      <c r="E575" s="658"/>
      <c r="F575" s="658"/>
      <c r="G575" s="659"/>
      <c r="H575" s="197" t="s">
        <v>56</v>
      </c>
      <c r="I575" s="649"/>
      <c r="J575" s="649"/>
      <c r="K575" s="649"/>
      <c r="L575" s="102" t="s">
        <v>51</v>
      </c>
      <c r="M575" s="650"/>
      <c r="N575" s="650"/>
      <c r="O575" s="102" t="s">
        <v>50</v>
      </c>
      <c r="P575" s="647"/>
      <c r="Q575" s="647"/>
      <c r="R575" s="647"/>
      <c r="S575" s="647"/>
      <c r="T575" s="647"/>
      <c r="U575" s="647"/>
      <c r="V575" s="647"/>
      <c r="W575" s="647"/>
      <c r="X575" s="647"/>
      <c r="Y575" s="647"/>
      <c r="Z575" s="647"/>
      <c r="AA575" s="647"/>
      <c r="AB575" s="647"/>
      <c r="AC575" s="647"/>
      <c r="AD575" s="647"/>
      <c r="AE575" s="647"/>
      <c r="AF575" s="647"/>
      <c r="AG575" s="647"/>
      <c r="AH575" s="648"/>
    </row>
    <row r="576" spans="2:34" ht="15" customHeight="1">
      <c r="B576" s="651" t="s">
        <v>220</v>
      </c>
      <c r="C576" s="652"/>
      <c r="D576" s="652"/>
      <c r="E576" s="652"/>
      <c r="F576" s="652"/>
      <c r="G576" s="653"/>
      <c r="H576" s="642"/>
      <c r="I576" s="643"/>
      <c r="J576" s="643"/>
      <c r="K576" s="643"/>
      <c r="L576" s="92" t="s">
        <v>51</v>
      </c>
      <c r="M576" s="644"/>
      <c r="N576" s="644"/>
      <c r="O576" s="92" t="s">
        <v>50</v>
      </c>
      <c r="P576" s="645"/>
      <c r="Q576" s="645"/>
      <c r="R576" s="645"/>
      <c r="S576" s="645"/>
      <c r="T576" s="645"/>
      <c r="U576" s="645"/>
      <c r="V576" s="645"/>
      <c r="W576" s="645"/>
      <c r="X576" s="645"/>
      <c r="Y576" s="645"/>
      <c r="Z576" s="645"/>
      <c r="AA576" s="645"/>
      <c r="AB576" s="645"/>
      <c r="AC576" s="645"/>
      <c r="AD576" s="645"/>
      <c r="AE576" s="645"/>
      <c r="AF576" s="645"/>
      <c r="AG576" s="645"/>
      <c r="AH576" s="646"/>
    </row>
    <row r="577" spans="2:34" ht="15" customHeight="1">
      <c r="B577" s="654"/>
      <c r="C577" s="655"/>
      <c r="D577" s="655"/>
      <c r="E577" s="655"/>
      <c r="F577" s="655"/>
      <c r="G577" s="656"/>
      <c r="H577" s="197" t="s">
        <v>56</v>
      </c>
      <c r="I577" s="649"/>
      <c r="J577" s="649"/>
      <c r="K577" s="649"/>
      <c r="L577" s="102" t="s">
        <v>51</v>
      </c>
      <c r="M577" s="650"/>
      <c r="N577" s="650"/>
      <c r="O577" s="102" t="s">
        <v>50</v>
      </c>
      <c r="P577" s="647"/>
      <c r="Q577" s="647"/>
      <c r="R577" s="647"/>
      <c r="S577" s="647"/>
      <c r="T577" s="647"/>
      <c r="U577" s="647"/>
      <c r="V577" s="647"/>
      <c r="W577" s="647"/>
      <c r="X577" s="647"/>
      <c r="Y577" s="647"/>
      <c r="Z577" s="647"/>
      <c r="AA577" s="647"/>
      <c r="AB577" s="647"/>
      <c r="AC577" s="647"/>
      <c r="AD577" s="647"/>
      <c r="AE577" s="647"/>
      <c r="AF577" s="647"/>
      <c r="AG577" s="647"/>
      <c r="AH577" s="648"/>
    </row>
    <row r="578" spans="2:34" ht="15" customHeight="1">
      <c r="B578" s="654"/>
      <c r="C578" s="655"/>
      <c r="D578" s="655"/>
      <c r="E578" s="655"/>
      <c r="F578" s="655"/>
      <c r="G578" s="656"/>
      <c r="H578" s="642"/>
      <c r="I578" s="643"/>
      <c r="J578" s="643"/>
      <c r="K578" s="643"/>
      <c r="L578" s="92" t="s">
        <v>51</v>
      </c>
      <c r="M578" s="644"/>
      <c r="N578" s="644"/>
      <c r="O578" s="92" t="s">
        <v>50</v>
      </c>
      <c r="P578" s="645"/>
      <c r="Q578" s="645"/>
      <c r="R578" s="645"/>
      <c r="S578" s="645"/>
      <c r="T578" s="645"/>
      <c r="U578" s="645"/>
      <c r="V578" s="645"/>
      <c r="W578" s="645"/>
      <c r="X578" s="645"/>
      <c r="Y578" s="645"/>
      <c r="Z578" s="645"/>
      <c r="AA578" s="645"/>
      <c r="AB578" s="645"/>
      <c r="AC578" s="645"/>
      <c r="AD578" s="645"/>
      <c r="AE578" s="645"/>
      <c r="AF578" s="645"/>
      <c r="AG578" s="645"/>
      <c r="AH578" s="646"/>
    </row>
    <row r="579" spans="2:34" ht="15" customHeight="1">
      <c r="B579" s="654"/>
      <c r="C579" s="655"/>
      <c r="D579" s="655"/>
      <c r="E579" s="655"/>
      <c r="F579" s="655"/>
      <c r="G579" s="656"/>
      <c r="H579" s="197" t="s">
        <v>56</v>
      </c>
      <c r="I579" s="649"/>
      <c r="J579" s="649"/>
      <c r="K579" s="649"/>
      <c r="L579" s="102" t="s">
        <v>51</v>
      </c>
      <c r="M579" s="650"/>
      <c r="N579" s="650"/>
      <c r="O579" s="102" t="s">
        <v>50</v>
      </c>
      <c r="P579" s="647"/>
      <c r="Q579" s="647"/>
      <c r="R579" s="647"/>
      <c r="S579" s="647"/>
      <c r="T579" s="647"/>
      <c r="U579" s="647"/>
      <c r="V579" s="647"/>
      <c r="W579" s="647"/>
      <c r="X579" s="647"/>
      <c r="Y579" s="647"/>
      <c r="Z579" s="647"/>
      <c r="AA579" s="647"/>
      <c r="AB579" s="647"/>
      <c r="AC579" s="647"/>
      <c r="AD579" s="647"/>
      <c r="AE579" s="647"/>
      <c r="AF579" s="647"/>
      <c r="AG579" s="647"/>
      <c r="AH579" s="648"/>
    </row>
    <row r="580" spans="2:34" ht="15" customHeight="1">
      <c r="B580" s="654"/>
      <c r="C580" s="655"/>
      <c r="D580" s="655"/>
      <c r="E580" s="655"/>
      <c r="F580" s="655"/>
      <c r="G580" s="656"/>
      <c r="H580" s="642"/>
      <c r="I580" s="643"/>
      <c r="J580" s="643"/>
      <c r="K580" s="643"/>
      <c r="L580" s="92" t="s">
        <v>51</v>
      </c>
      <c r="M580" s="644"/>
      <c r="N580" s="644"/>
      <c r="O580" s="92" t="s">
        <v>50</v>
      </c>
      <c r="P580" s="645"/>
      <c r="Q580" s="645"/>
      <c r="R580" s="645"/>
      <c r="S580" s="645"/>
      <c r="T580" s="645"/>
      <c r="U580" s="645"/>
      <c r="V580" s="645"/>
      <c r="W580" s="645"/>
      <c r="X580" s="645"/>
      <c r="Y580" s="645"/>
      <c r="Z580" s="645"/>
      <c r="AA580" s="645"/>
      <c r="AB580" s="645"/>
      <c r="AC580" s="645"/>
      <c r="AD580" s="645"/>
      <c r="AE580" s="645"/>
      <c r="AF580" s="645"/>
      <c r="AG580" s="645"/>
      <c r="AH580" s="646"/>
    </row>
    <row r="581" spans="2:34" ht="15" customHeight="1">
      <c r="B581" s="654"/>
      <c r="C581" s="655"/>
      <c r="D581" s="655"/>
      <c r="E581" s="655"/>
      <c r="F581" s="655"/>
      <c r="G581" s="656"/>
      <c r="H581" s="197" t="s">
        <v>56</v>
      </c>
      <c r="I581" s="649"/>
      <c r="J581" s="649"/>
      <c r="K581" s="649"/>
      <c r="L581" s="102" t="s">
        <v>51</v>
      </c>
      <c r="M581" s="650"/>
      <c r="N581" s="650"/>
      <c r="O581" s="102" t="s">
        <v>50</v>
      </c>
      <c r="P581" s="647"/>
      <c r="Q581" s="647"/>
      <c r="R581" s="647"/>
      <c r="S581" s="647"/>
      <c r="T581" s="647"/>
      <c r="U581" s="647"/>
      <c r="V581" s="647"/>
      <c r="W581" s="647"/>
      <c r="X581" s="647"/>
      <c r="Y581" s="647"/>
      <c r="Z581" s="647"/>
      <c r="AA581" s="647"/>
      <c r="AB581" s="647"/>
      <c r="AC581" s="647"/>
      <c r="AD581" s="647"/>
      <c r="AE581" s="647"/>
      <c r="AF581" s="647"/>
      <c r="AG581" s="647"/>
      <c r="AH581" s="648"/>
    </row>
    <row r="582" spans="2:34" ht="15" customHeight="1">
      <c r="B582" s="654"/>
      <c r="C582" s="655"/>
      <c r="D582" s="655"/>
      <c r="E582" s="655"/>
      <c r="F582" s="655"/>
      <c r="G582" s="656"/>
      <c r="H582" s="642"/>
      <c r="I582" s="643"/>
      <c r="J582" s="643"/>
      <c r="K582" s="643"/>
      <c r="L582" s="92" t="s">
        <v>51</v>
      </c>
      <c r="M582" s="644"/>
      <c r="N582" s="644"/>
      <c r="O582" s="92" t="s">
        <v>50</v>
      </c>
      <c r="P582" s="645"/>
      <c r="Q582" s="645"/>
      <c r="R582" s="645"/>
      <c r="S582" s="645"/>
      <c r="T582" s="645"/>
      <c r="U582" s="645"/>
      <c r="V582" s="645"/>
      <c r="W582" s="645"/>
      <c r="X582" s="645"/>
      <c r="Y582" s="645"/>
      <c r="Z582" s="645"/>
      <c r="AA582" s="645"/>
      <c r="AB582" s="645"/>
      <c r="AC582" s="645"/>
      <c r="AD582" s="645"/>
      <c r="AE582" s="645"/>
      <c r="AF582" s="645"/>
      <c r="AG582" s="645"/>
      <c r="AH582" s="646"/>
    </row>
    <row r="583" spans="2:34" ht="15" customHeight="1">
      <c r="B583" s="654"/>
      <c r="C583" s="655"/>
      <c r="D583" s="655"/>
      <c r="E583" s="655"/>
      <c r="F583" s="655"/>
      <c r="G583" s="656"/>
      <c r="H583" s="197" t="s">
        <v>56</v>
      </c>
      <c r="I583" s="649"/>
      <c r="J583" s="649"/>
      <c r="K583" s="649"/>
      <c r="L583" s="102" t="s">
        <v>51</v>
      </c>
      <c r="M583" s="650"/>
      <c r="N583" s="650"/>
      <c r="O583" s="102" t="s">
        <v>50</v>
      </c>
      <c r="P583" s="647"/>
      <c r="Q583" s="647"/>
      <c r="R583" s="647"/>
      <c r="S583" s="647"/>
      <c r="T583" s="647"/>
      <c r="U583" s="647"/>
      <c r="V583" s="647"/>
      <c r="W583" s="647"/>
      <c r="X583" s="647"/>
      <c r="Y583" s="647"/>
      <c r="Z583" s="647"/>
      <c r="AA583" s="647"/>
      <c r="AB583" s="647"/>
      <c r="AC583" s="647"/>
      <c r="AD583" s="647"/>
      <c r="AE583" s="647"/>
      <c r="AF583" s="647"/>
      <c r="AG583" s="647"/>
      <c r="AH583" s="648"/>
    </row>
    <row r="584" spans="2:34" ht="15" customHeight="1">
      <c r="B584" s="654"/>
      <c r="C584" s="655"/>
      <c r="D584" s="655"/>
      <c r="E584" s="655"/>
      <c r="F584" s="655"/>
      <c r="G584" s="656"/>
      <c r="H584" s="642"/>
      <c r="I584" s="643"/>
      <c r="J584" s="643"/>
      <c r="K584" s="643"/>
      <c r="L584" s="92" t="s">
        <v>51</v>
      </c>
      <c r="M584" s="644"/>
      <c r="N584" s="644"/>
      <c r="O584" s="92" t="s">
        <v>50</v>
      </c>
      <c r="P584" s="645"/>
      <c r="Q584" s="645"/>
      <c r="R584" s="645"/>
      <c r="S584" s="645"/>
      <c r="T584" s="645"/>
      <c r="U584" s="645"/>
      <c r="V584" s="645"/>
      <c r="W584" s="645"/>
      <c r="X584" s="645"/>
      <c r="Y584" s="645"/>
      <c r="Z584" s="645"/>
      <c r="AA584" s="645"/>
      <c r="AB584" s="645"/>
      <c r="AC584" s="645"/>
      <c r="AD584" s="645"/>
      <c r="AE584" s="645"/>
      <c r="AF584" s="645"/>
      <c r="AG584" s="645"/>
      <c r="AH584" s="646"/>
    </row>
    <row r="585" spans="2:34" ht="15" customHeight="1">
      <c r="B585" s="654"/>
      <c r="C585" s="655"/>
      <c r="D585" s="655"/>
      <c r="E585" s="655"/>
      <c r="F585" s="655"/>
      <c r="G585" s="656"/>
      <c r="H585" s="197" t="s">
        <v>56</v>
      </c>
      <c r="I585" s="649"/>
      <c r="J585" s="649"/>
      <c r="K585" s="649"/>
      <c r="L585" s="102" t="s">
        <v>51</v>
      </c>
      <c r="M585" s="650"/>
      <c r="N585" s="650"/>
      <c r="O585" s="102" t="s">
        <v>50</v>
      </c>
      <c r="P585" s="647"/>
      <c r="Q585" s="647"/>
      <c r="R585" s="647"/>
      <c r="S585" s="647"/>
      <c r="T585" s="647"/>
      <c r="U585" s="647"/>
      <c r="V585" s="647"/>
      <c r="W585" s="647"/>
      <c r="X585" s="647"/>
      <c r="Y585" s="647"/>
      <c r="Z585" s="647"/>
      <c r="AA585" s="647"/>
      <c r="AB585" s="647"/>
      <c r="AC585" s="647"/>
      <c r="AD585" s="647"/>
      <c r="AE585" s="647"/>
      <c r="AF585" s="647"/>
      <c r="AG585" s="647"/>
      <c r="AH585" s="648"/>
    </row>
    <row r="586" spans="2:34" ht="15" customHeight="1">
      <c r="B586" s="654"/>
      <c r="C586" s="655"/>
      <c r="D586" s="655"/>
      <c r="E586" s="655"/>
      <c r="F586" s="655"/>
      <c r="G586" s="656"/>
      <c r="H586" s="642"/>
      <c r="I586" s="643"/>
      <c r="J586" s="643"/>
      <c r="K586" s="643"/>
      <c r="L586" s="92" t="s">
        <v>51</v>
      </c>
      <c r="M586" s="644"/>
      <c r="N586" s="644"/>
      <c r="O586" s="92" t="s">
        <v>50</v>
      </c>
      <c r="P586" s="645"/>
      <c r="Q586" s="645"/>
      <c r="R586" s="645"/>
      <c r="S586" s="645"/>
      <c r="T586" s="645"/>
      <c r="U586" s="645"/>
      <c r="V586" s="645"/>
      <c r="W586" s="645"/>
      <c r="X586" s="645"/>
      <c r="Y586" s="645"/>
      <c r="Z586" s="645"/>
      <c r="AA586" s="645"/>
      <c r="AB586" s="645"/>
      <c r="AC586" s="645"/>
      <c r="AD586" s="645"/>
      <c r="AE586" s="645"/>
      <c r="AF586" s="645"/>
      <c r="AG586" s="645"/>
      <c r="AH586" s="646"/>
    </row>
    <row r="587" spans="2:34" ht="15" customHeight="1">
      <c r="B587" s="654"/>
      <c r="C587" s="655"/>
      <c r="D587" s="655"/>
      <c r="E587" s="655"/>
      <c r="F587" s="655"/>
      <c r="G587" s="656"/>
      <c r="H587" s="197" t="s">
        <v>56</v>
      </c>
      <c r="I587" s="649"/>
      <c r="J587" s="649"/>
      <c r="K587" s="649"/>
      <c r="L587" s="102" t="s">
        <v>51</v>
      </c>
      <c r="M587" s="650"/>
      <c r="N587" s="650"/>
      <c r="O587" s="102" t="s">
        <v>50</v>
      </c>
      <c r="P587" s="647"/>
      <c r="Q587" s="647"/>
      <c r="R587" s="647"/>
      <c r="S587" s="647"/>
      <c r="T587" s="647"/>
      <c r="U587" s="647"/>
      <c r="V587" s="647"/>
      <c r="W587" s="647"/>
      <c r="X587" s="647"/>
      <c r="Y587" s="647"/>
      <c r="Z587" s="647"/>
      <c r="AA587" s="647"/>
      <c r="AB587" s="647"/>
      <c r="AC587" s="647"/>
      <c r="AD587" s="647"/>
      <c r="AE587" s="647"/>
      <c r="AF587" s="647"/>
      <c r="AG587" s="647"/>
      <c r="AH587" s="648"/>
    </row>
    <row r="588" spans="2:34" ht="15" customHeight="1">
      <c r="B588" s="654"/>
      <c r="C588" s="655"/>
      <c r="D588" s="655"/>
      <c r="E588" s="655"/>
      <c r="F588" s="655"/>
      <c r="G588" s="656"/>
      <c r="H588" s="642"/>
      <c r="I588" s="643"/>
      <c r="J588" s="643"/>
      <c r="K588" s="643"/>
      <c r="L588" s="92" t="s">
        <v>51</v>
      </c>
      <c r="M588" s="644"/>
      <c r="N588" s="644"/>
      <c r="O588" s="92" t="s">
        <v>50</v>
      </c>
      <c r="P588" s="645"/>
      <c r="Q588" s="645"/>
      <c r="R588" s="645"/>
      <c r="S588" s="645"/>
      <c r="T588" s="645"/>
      <c r="U588" s="645"/>
      <c r="V588" s="645"/>
      <c r="W588" s="645"/>
      <c r="X588" s="645"/>
      <c r="Y588" s="645"/>
      <c r="Z588" s="645"/>
      <c r="AA588" s="645"/>
      <c r="AB588" s="645"/>
      <c r="AC588" s="645"/>
      <c r="AD588" s="645"/>
      <c r="AE588" s="645"/>
      <c r="AF588" s="645"/>
      <c r="AG588" s="645"/>
      <c r="AH588" s="646"/>
    </row>
    <row r="589" spans="2:34" ht="15" customHeight="1">
      <c r="B589" s="657"/>
      <c r="C589" s="658"/>
      <c r="D589" s="658"/>
      <c r="E589" s="658"/>
      <c r="F589" s="658"/>
      <c r="G589" s="659"/>
      <c r="H589" s="197" t="s">
        <v>56</v>
      </c>
      <c r="I589" s="649"/>
      <c r="J589" s="649"/>
      <c r="K589" s="649"/>
      <c r="L589" s="102" t="s">
        <v>51</v>
      </c>
      <c r="M589" s="650"/>
      <c r="N589" s="650"/>
      <c r="O589" s="102" t="s">
        <v>50</v>
      </c>
      <c r="P589" s="647"/>
      <c r="Q589" s="647"/>
      <c r="R589" s="647"/>
      <c r="S589" s="647"/>
      <c r="T589" s="647"/>
      <c r="U589" s="647"/>
      <c r="V589" s="647"/>
      <c r="W589" s="647"/>
      <c r="X589" s="647"/>
      <c r="Y589" s="647"/>
      <c r="Z589" s="647"/>
      <c r="AA589" s="647"/>
      <c r="AB589" s="647"/>
      <c r="AC589" s="647"/>
      <c r="AD589" s="647"/>
      <c r="AE589" s="647"/>
      <c r="AF589" s="647"/>
      <c r="AG589" s="647"/>
      <c r="AH589" s="648"/>
    </row>
    <row r="590" spans="2:34" ht="15" customHeight="1">
      <c r="B590" s="630" t="s">
        <v>62</v>
      </c>
      <c r="C590" s="631"/>
      <c r="D590" s="631"/>
      <c r="E590" s="631"/>
      <c r="F590" s="631"/>
      <c r="G590" s="631"/>
      <c r="H590" s="198" t="s">
        <v>61</v>
      </c>
      <c r="I590" s="92"/>
      <c r="J590" s="92"/>
      <c r="K590" s="92"/>
      <c r="L590" s="92"/>
      <c r="M590" s="92"/>
      <c r="N590" s="92"/>
      <c r="O590" s="92"/>
      <c r="P590" s="92"/>
      <c r="Q590" s="92"/>
      <c r="R590" s="92"/>
      <c r="S590" s="92"/>
      <c r="T590" s="92"/>
      <c r="U590" s="92"/>
      <c r="V590" s="92"/>
      <c r="W590" s="92"/>
      <c r="X590" s="92"/>
      <c r="Y590" s="92"/>
      <c r="Z590" s="92"/>
      <c r="AA590" s="92"/>
      <c r="AB590" s="92"/>
      <c r="AC590" s="92"/>
      <c r="AD590" s="92"/>
      <c r="AE590" s="92"/>
      <c r="AF590" s="92"/>
      <c r="AG590" s="92"/>
      <c r="AH590" s="183"/>
    </row>
    <row r="591" spans="2:34" ht="15" customHeight="1">
      <c r="B591" s="632"/>
      <c r="C591" s="633"/>
      <c r="D591" s="633"/>
      <c r="E591" s="633"/>
      <c r="F591" s="633"/>
      <c r="G591" s="633"/>
      <c r="H591" s="636"/>
      <c r="I591" s="637"/>
      <c r="J591" s="637"/>
      <c r="K591" s="637"/>
      <c r="L591" s="637"/>
      <c r="M591" s="637"/>
      <c r="N591" s="637"/>
      <c r="O591" s="637"/>
      <c r="P591" s="637"/>
      <c r="Q591" s="637"/>
      <c r="R591" s="637"/>
      <c r="S591" s="637"/>
      <c r="T591" s="637"/>
      <c r="U591" s="637"/>
      <c r="V591" s="637"/>
      <c r="W591" s="637"/>
      <c r="X591" s="637"/>
      <c r="Y591" s="637"/>
      <c r="Z591" s="637"/>
      <c r="AA591" s="637"/>
      <c r="AB591" s="637"/>
      <c r="AC591" s="637"/>
      <c r="AD591" s="637"/>
      <c r="AE591" s="637"/>
      <c r="AF591" s="637"/>
      <c r="AG591" s="637"/>
      <c r="AH591" s="638"/>
    </row>
    <row r="592" spans="2:34" ht="15" customHeight="1">
      <c r="B592" s="634"/>
      <c r="C592" s="635"/>
      <c r="D592" s="635"/>
      <c r="E592" s="635"/>
      <c r="F592" s="635"/>
      <c r="G592" s="635"/>
      <c r="H592" s="639"/>
      <c r="I592" s="640"/>
      <c r="J592" s="640"/>
      <c r="K592" s="640"/>
      <c r="L592" s="640"/>
      <c r="M592" s="640"/>
      <c r="N592" s="640"/>
      <c r="O592" s="640"/>
      <c r="P592" s="640"/>
      <c r="Q592" s="640"/>
      <c r="R592" s="640"/>
      <c r="S592" s="640"/>
      <c r="T592" s="640"/>
      <c r="U592" s="640"/>
      <c r="V592" s="640"/>
      <c r="W592" s="640"/>
      <c r="X592" s="640"/>
      <c r="Y592" s="640"/>
      <c r="Z592" s="640"/>
      <c r="AA592" s="640"/>
      <c r="AB592" s="640"/>
      <c r="AC592" s="640"/>
      <c r="AD592" s="640"/>
      <c r="AE592" s="640"/>
      <c r="AF592" s="640"/>
      <c r="AG592" s="640"/>
      <c r="AH592" s="641"/>
    </row>
    <row r="593" spans="2:34" ht="15" customHeight="1">
      <c r="B593" s="199" t="s">
        <v>63</v>
      </c>
      <c r="C593" s="195"/>
      <c r="D593" s="195"/>
      <c r="E593" s="195"/>
      <c r="F593" s="195"/>
      <c r="G593" s="195"/>
      <c r="H593" s="200"/>
      <c r="I593" s="200"/>
      <c r="J593" s="200"/>
      <c r="K593" s="200"/>
      <c r="L593" s="200"/>
      <c r="M593" s="200"/>
      <c r="N593" s="200"/>
      <c r="O593" s="200"/>
      <c r="P593" s="200"/>
      <c r="Q593" s="200"/>
      <c r="R593" s="200"/>
      <c r="S593" s="200"/>
      <c r="T593" s="200"/>
      <c r="U593" s="200"/>
      <c r="V593" s="200"/>
      <c r="W593" s="200"/>
      <c r="X593" s="200"/>
      <c r="Y593" s="200"/>
      <c r="Z593" s="200"/>
      <c r="AA593" s="200"/>
      <c r="AB593" s="200"/>
      <c r="AC593" s="200"/>
      <c r="AD593" s="200"/>
      <c r="AE593" s="200"/>
      <c r="AF593" s="200"/>
      <c r="AG593" s="200"/>
      <c r="AH593" s="200"/>
    </row>
    <row r="594" spans="2:34" ht="15" customHeight="1">
      <c r="B594" s="195"/>
      <c r="C594" s="195"/>
      <c r="D594" s="195"/>
      <c r="E594" s="195"/>
      <c r="F594" s="195"/>
      <c r="G594" s="195"/>
      <c r="H594" s="200"/>
      <c r="I594" s="200"/>
      <c r="J594" s="200"/>
      <c r="K594" s="200"/>
      <c r="L594" s="200"/>
      <c r="M594" s="200"/>
      <c r="N594" s="200"/>
      <c r="O594" s="200"/>
      <c r="P594" s="200"/>
      <c r="Q594" s="200"/>
      <c r="R594" s="200"/>
      <c r="S594" s="200"/>
      <c r="T594" s="200"/>
      <c r="U594" s="200"/>
      <c r="V594" s="200"/>
      <c r="W594" s="200"/>
      <c r="X594" s="200"/>
      <c r="Y594" s="200"/>
      <c r="Z594" s="200"/>
      <c r="AA594" s="200"/>
      <c r="AB594" s="200"/>
      <c r="AC594" s="200"/>
      <c r="AD594" s="200"/>
      <c r="AE594" s="200"/>
      <c r="AF594" s="200"/>
      <c r="AG594" s="200"/>
      <c r="AH594" s="200"/>
    </row>
    <row r="595" spans="2:34" ht="15" customHeight="1">
      <c r="B595" s="188" t="s">
        <v>48</v>
      </c>
      <c r="K595" s="189"/>
      <c r="L595" s="189"/>
      <c r="M595" s="698" t="s">
        <v>74</v>
      </c>
      <c r="N595" s="698"/>
      <c r="O595" s="698"/>
      <c r="P595" s="698"/>
      <c r="Q595" s="698"/>
      <c r="R595" s="698"/>
      <c r="S595" s="698"/>
      <c r="T595" s="698"/>
      <c r="U595" s="698"/>
      <c r="V595" s="698"/>
      <c r="W595" s="698"/>
      <c r="AA595" s="190"/>
      <c r="AB595" s="190"/>
      <c r="AC595" s="190"/>
      <c r="AD595" s="190"/>
      <c r="AE595" s="190"/>
      <c r="AF595" s="190"/>
      <c r="AG595" s="190"/>
      <c r="AH595" s="190"/>
    </row>
    <row r="596" spans="2:34" ht="15" customHeight="1">
      <c r="K596" s="191"/>
      <c r="L596" s="191"/>
      <c r="M596" s="699"/>
      <c r="N596" s="699"/>
      <c r="O596" s="699"/>
      <c r="P596" s="699"/>
      <c r="Q596" s="699"/>
      <c r="R596" s="699"/>
      <c r="S596" s="699"/>
      <c r="T596" s="699"/>
      <c r="U596" s="699"/>
      <c r="V596" s="699"/>
      <c r="W596" s="699"/>
      <c r="AA596" s="700" t="s">
        <v>49</v>
      </c>
      <c r="AB596" s="700"/>
      <c r="AC596" s="701">
        <f>AC542</f>
        <v>0</v>
      </c>
      <c r="AD596" s="701"/>
      <c r="AE596" s="192" t="s">
        <v>51</v>
      </c>
      <c r="AF596" s="701">
        <f>AF542</f>
        <v>0</v>
      </c>
      <c r="AG596" s="701"/>
      <c r="AH596" s="192" t="s">
        <v>50</v>
      </c>
    </row>
    <row r="597" spans="2:34" ht="15" customHeight="1">
      <c r="B597" s="662" t="s" ph="1">
        <v>58</v>
      </c>
      <c r="C597" s="663" ph="1"/>
      <c r="D597" s="663" ph="1"/>
      <c r="E597" s="663" ph="1"/>
      <c r="F597" s="663" ph="1"/>
      <c r="G597" s="664" ph="1"/>
      <c r="H597" s="685">
        <f>資料1!C17</f>
        <v>0</v>
      </c>
      <c r="I597" s="672"/>
      <c r="J597" s="672"/>
      <c r="K597" s="672"/>
      <c r="L597" s="672"/>
      <c r="M597" s="672"/>
      <c r="N597" s="672"/>
      <c r="O597" s="672"/>
      <c r="P597" s="672"/>
      <c r="Q597" s="672"/>
      <c r="R597" s="672"/>
      <c r="S597" s="672"/>
      <c r="T597" s="672"/>
      <c r="U597" s="672"/>
      <c r="V597" s="672"/>
      <c r="W597" s="672"/>
      <c r="X597" s="672"/>
      <c r="Y597" s="672"/>
      <c r="Z597" s="672"/>
      <c r="AA597" s="672"/>
      <c r="AB597" s="672"/>
      <c r="AC597" s="672"/>
      <c r="AD597" s="672"/>
      <c r="AE597" s="672"/>
      <c r="AF597" s="672"/>
      <c r="AG597" s="672"/>
      <c r="AH597" s="686"/>
    </row>
    <row r="598" spans="2:34" ht="15" customHeight="1">
      <c r="B598" s="679" ph="1"/>
      <c r="C598" s="680" ph="1"/>
      <c r="D598" s="680" ph="1"/>
      <c r="E598" s="680" ph="1"/>
      <c r="F598" s="680" ph="1"/>
      <c r="G598" s="681" ph="1"/>
      <c r="H598" s="687">
        <f>資料1!B17</f>
        <v>0</v>
      </c>
      <c r="I598" s="688"/>
      <c r="J598" s="688"/>
      <c r="K598" s="688"/>
      <c r="L598" s="688"/>
      <c r="M598" s="688"/>
      <c r="N598" s="688"/>
      <c r="O598" s="688"/>
      <c r="P598" s="688"/>
      <c r="Q598" s="688"/>
      <c r="R598" s="688"/>
      <c r="S598" s="688"/>
      <c r="T598" s="688"/>
      <c r="U598" s="688"/>
      <c r="V598" s="688"/>
      <c r="W598" s="688"/>
      <c r="X598" s="688"/>
      <c r="Y598" s="688"/>
      <c r="Z598" s="688"/>
      <c r="AA598" s="688"/>
      <c r="AB598" s="688"/>
      <c r="AC598" s="688"/>
      <c r="AD598" s="688"/>
      <c r="AE598" s="688"/>
      <c r="AF598" s="688"/>
      <c r="AG598" s="688"/>
      <c r="AH598" s="689"/>
    </row>
    <row r="599" spans="2:34" ht="15" customHeight="1">
      <c r="B599" s="665" ph="1"/>
      <c r="C599" s="666" ph="1"/>
      <c r="D599" s="666" ph="1"/>
      <c r="E599" s="666" ph="1"/>
      <c r="F599" s="666" ph="1"/>
      <c r="G599" s="667" ph="1"/>
      <c r="H599" s="690"/>
      <c r="I599" s="691"/>
      <c r="J599" s="691"/>
      <c r="K599" s="691"/>
      <c r="L599" s="691"/>
      <c r="M599" s="691"/>
      <c r="N599" s="691"/>
      <c r="O599" s="691"/>
      <c r="P599" s="691"/>
      <c r="Q599" s="691"/>
      <c r="R599" s="691"/>
      <c r="S599" s="691"/>
      <c r="T599" s="691"/>
      <c r="U599" s="691"/>
      <c r="V599" s="691"/>
      <c r="W599" s="691"/>
      <c r="X599" s="691"/>
      <c r="Y599" s="691"/>
      <c r="Z599" s="691"/>
      <c r="AA599" s="691"/>
      <c r="AB599" s="691"/>
      <c r="AC599" s="691"/>
      <c r="AD599" s="691"/>
      <c r="AE599" s="691"/>
      <c r="AF599" s="691"/>
      <c r="AG599" s="691"/>
      <c r="AH599" s="692"/>
    </row>
    <row r="600" spans="2:34" ht="15" customHeight="1">
      <c r="B600" s="679" t="s">
        <v>52</v>
      </c>
      <c r="C600" s="680"/>
      <c r="D600" s="680"/>
      <c r="E600" s="680"/>
      <c r="F600" s="680"/>
      <c r="G600" s="681"/>
      <c r="H600" s="693">
        <f>資料1!L17</f>
        <v>0</v>
      </c>
      <c r="I600" s="693" ph="1"/>
      <c r="J600" s="693" ph="1"/>
      <c r="K600" s="693" ph="1"/>
      <c r="L600" s="693" ph="1"/>
      <c r="M600" s="693" ph="1"/>
      <c r="N600" s="693" ph="1"/>
      <c r="O600" s="693" ph="1"/>
      <c r="P600" s="693" ph="1"/>
      <c r="Q600" s="693" ph="1"/>
      <c r="R600" s="693" ph="1"/>
      <c r="S600" s="693" ph="1"/>
      <c r="T600" s="693" ph="1"/>
      <c r="U600" s="693" ph="1"/>
      <c r="V600" s="693" ph="1"/>
      <c r="W600" s="693" ph="1"/>
      <c r="X600" s="693" ph="1"/>
      <c r="Y600" s="693" ph="1"/>
      <c r="Z600" s="693" ph="1"/>
      <c r="AA600" s="693" ph="1"/>
      <c r="AB600" s="693" ph="1"/>
      <c r="AC600" s="693" ph="1"/>
      <c r="AD600" s="693" ph="1"/>
      <c r="AE600" s="693" ph="1"/>
      <c r="AF600" s="693" ph="1"/>
      <c r="AG600" s="693" ph="1"/>
      <c r="AH600" s="694" ph="1"/>
    </row>
    <row r="601" spans="2:34" ht="15" customHeight="1">
      <c r="B601" s="665"/>
      <c r="C601" s="666"/>
      <c r="D601" s="666"/>
      <c r="E601" s="666"/>
      <c r="F601" s="666"/>
      <c r="G601" s="667"/>
      <c r="H601" s="673" ph="1"/>
      <c r="I601" s="673" ph="1"/>
      <c r="J601" s="673" ph="1"/>
      <c r="K601" s="673" ph="1"/>
      <c r="L601" s="673" ph="1"/>
      <c r="M601" s="673" ph="1"/>
      <c r="N601" s="673" ph="1"/>
      <c r="O601" s="673" ph="1"/>
      <c r="P601" s="673" ph="1"/>
      <c r="Q601" s="673" ph="1"/>
      <c r="R601" s="673" ph="1"/>
      <c r="S601" s="673" ph="1"/>
      <c r="T601" s="673" ph="1"/>
      <c r="U601" s="673" ph="1"/>
      <c r="V601" s="673" ph="1"/>
      <c r="W601" s="673" ph="1"/>
      <c r="X601" s="673" ph="1"/>
      <c r="Y601" s="673" ph="1"/>
      <c r="Z601" s="673" ph="1"/>
      <c r="AA601" s="673" ph="1"/>
      <c r="AB601" s="673" ph="1"/>
      <c r="AC601" s="673" ph="1"/>
      <c r="AD601" s="673" ph="1"/>
      <c r="AE601" s="673" ph="1"/>
      <c r="AF601" s="673" ph="1"/>
      <c r="AG601" s="673" ph="1"/>
      <c r="AH601" s="695" ph="1"/>
    </row>
    <row r="602" spans="2:34" ht="15" customHeight="1">
      <c r="B602" s="662" t="s">
        <v>53</v>
      </c>
      <c r="C602" s="663"/>
      <c r="D602" s="663"/>
      <c r="E602" s="663"/>
      <c r="F602" s="663"/>
      <c r="G602" s="664"/>
      <c r="H602" s="696">
        <f>資料1!D17</f>
        <v>0</v>
      </c>
      <c r="I602" s="675"/>
      <c r="J602" s="675">
        <f>資料1!F17</f>
        <v>0</v>
      </c>
      <c r="K602" s="675"/>
      <c r="L602" s="675"/>
      <c r="M602" s="675" t="s">
        <v>51</v>
      </c>
      <c r="N602" s="675"/>
      <c r="O602" s="675">
        <f>資料1!H17</f>
        <v>0</v>
      </c>
      <c r="P602" s="675"/>
      <c r="Q602" s="675"/>
      <c r="R602" s="675" t="s">
        <v>50</v>
      </c>
      <c r="S602" s="675"/>
      <c r="T602" s="675">
        <f>資料1!J17</f>
        <v>0</v>
      </c>
      <c r="U602" s="675"/>
      <c r="V602" s="675"/>
      <c r="W602" s="677" t="s">
        <v>60</v>
      </c>
      <c r="X602" s="677"/>
      <c r="Y602" s="91"/>
      <c r="Z602" s="91"/>
      <c r="AA602" s="91"/>
      <c r="AB602" s="91"/>
      <c r="AC602" s="91"/>
      <c r="AD602" s="91"/>
      <c r="AE602" s="91"/>
      <c r="AF602" s="91"/>
      <c r="AG602" s="91"/>
      <c r="AH602" s="201"/>
    </row>
    <row r="603" spans="2:34" ht="15" customHeight="1">
      <c r="B603" s="679"/>
      <c r="C603" s="680"/>
      <c r="D603" s="680"/>
      <c r="E603" s="680"/>
      <c r="F603" s="680"/>
      <c r="G603" s="681"/>
      <c r="H603" s="697"/>
      <c r="I603" s="676"/>
      <c r="J603" s="676"/>
      <c r="K603" s="676"/>
      <c r="L603" s="676"/>
      <c r="M603" s="676"/>
      <c r="N603" s="676"/>
      <c r="O603" s="676"/>
      <c r="P603" s="676"/>
      <c r="Q603" s="676"/>
      <c r="R603" s="676"/>
      <c r="S603" s="676"/>
      <c r="T603" s="676"/>
      <c r="U603" s="676"/>
      <c r="V603" s="676"/>
      <c r="W603" s="678"/>
      <c r="X603" s="678"/>
      <c r="Y603" s="95"/>
      <c r="Z603" s="95"/>
      <c r="AA603" s="95"/>
      <c r="AB603" s="95"/>
      <c r="AC603" s="95"/>
      <c r="AD603" s="95"/>
      <c r="AE603" s="95"/>
      <c r="AF603" s="95"/>
      <c r="AG603" s="95"/>
      <c r="AH603" s="202"/>
    </row>
    <row r="604" spans="2:34" ht="15" customHeight="1">
      <c r="B604" s="662" t="s">
        <v>54</v>
      </c>
      <c r="C604" s="663"/>
      <c r="D604" s="663"/>
      <c r="E604" s="663"/>
      <c r="F604" s="663"/>
      <c r="G604" s="664"/>
      <c r="H604" s="644" t="s">
        <v>64</v>
      </c>
      <c r="I604" s="644"/>
      <c r="J604" s="644"/>
      <c r="K604" s="644"/>
      <c r="L604" s="644"/>
      <c r="M604" s="644"/>
      <c r="N604" s="644"/>
      <c r="O604" s="669" t="s">
        <v>66</v>
      </c>
      <c r="P604" s="645"/>
      <c r="Q604" s="645"/>
      <c r="R604" s="645"/>
      <c r="S604" s="645"/>
      <c r="T604" s="645"/>
      <c r="U604" s="645"/>
      <c r="V604" s="645"/>
      <c r="W604" s="645"/>
      <c r="X604" s="645"/>
      <c r="Y604" s="645"/>
      <c r="Z604" s="645"/>
      <c r="AA604" s="645"/>
      <c r="AB604" s="645"/>
      <c r="AC604" s="645"/>
      <c r="AD604" s="645"/>
      <c r="AE604" s="645"/>
      <c r="AF604" s="645"/>
      <c r="AG604" s="645"/>
      <c r="AH604" s="660" t="s">
        <v>67</v>
      </c>
    </row>
    <row r="605" spans="2:34" ht="15" customHeight="1">
      <c r="B605" s="679"/>
      <c r="C605" s="680"/>
      <c r="D605" s="680"/>
      <c r="E605" s="680"/>
      <c r="F605" s="680"/>
      <c r="G605" s="681"/>
      <c r="H605" s="682"/>
      <c r="I605" s="682"/>
      <c r="J605" s="682"/>
      <c r="K605" s="682"/>
      <c r="L605" s="682"/>
      <c r="M605" s="682"/>
      <c r="N605" s="682"/>
      <c r="O605" s="683"/>
      <c r="P605" s="684"/>
      <c r="Q605" s="684"/>
      <c r="R605" s="684"/>
      <c r="S605" s="684"/>
      <c r="T605" s="684"/>
      <c r="U605" s="684"/>
      <c r="V605" s="684"/>
      <c r="W605" s="684"/>
      <c r="X605" s="684"/>
      <c r="Y605" s="684"/>
      <c r="Z605" s="684"/>
      <c r="AA605" s="684"/>
      <c r="AB605" s="684"/>
      <c r="AC605" s="684"/>
      <c r="AD605" s="684"/>
      <c r="AE605" s="684"/>
      <c r="AF605" s="684"/>
      <c r="AG605" s="684"/>
      <c r="AH605" s="661"/>
    </row>
    <row r="606" spans="2:34" ht="15" customHeight="1">
      <c r="B606" s="662" t="s">
        <v>55</v>
      </c>
      <c r="C606" s="663"/>
      <c r="D606" s="663"/>
      <c r="E606" s="663"/>
      <c r="F606" s="663"/>
      <c r="G606" s="664"/>
      <c r="H606" s="668" t="s">
        <v>70</v>
      </c>
      <c r="I606" s="669"/>
      <c r="J606" s="669"/>
      <c r="K606" s="672">
        <f>資料1!A17</f>
        <v>0</v>
      </c>
      <c r="L606" s="672"/>
      <c r="M606" s="672"/>
      <c r="N606" s="672"/>
      <c r="O606" s="672"/>
      <c r="P606" s="672"/>
      <c r="Q606" s="672"/>
      <c r="R606" s="672"/>
      <c r="S606" s="672"/>
      <c r="T606" s="672"/>
      <c r="U606" s="669" t="s">
        <v>65</v>
      </c>
      <c r="V606" s="669"/>
      <c r="W606" s="669"/>
      <c r="X606" s="669" t="s">
        <v>71</v>
      </c>
      <c r="Y606" s="644"/>
      <c r="Z606" s="644"/>
      <c r="AA606" s="644"/>
      <c r="AB606" s="644"/>
      <c r="AC606" s="644"/>
      <c r="AD606" s="644"/>
      <c r="AE606" s="644"/>
      <c r="AF606" s="644"/>
      <c r="AG606" s="644"/>
      <c r="AH606" s="660" t="s">
        <v>67</v>
      </c>
    </row>
    <row r="607" spans="2:34" ht="15" customHeight="1">
      <c r="B607" s="665"/>
      <c r="C607" s="666"/>
      <c r="D607" s="666"/>
      <c r="E607" s="666"/>
      <c r="F607" s="666"/>
      <c r="G607" s="667"/>
      <c r="H607" s="670"/>
      <c r="I607" s="671"/>
      <c r="J607" s="671"/>
      <c r="K607" s="673"/>
      <c r="L607" s="673"/>
      <c r="M607" s="673"/>
      <c r="N607" s="673"/>
      <c r="O607" s="673"/>
      <c r="P607" s="673"/>
      <c r="Q607" s="673"/>
      <c r="R607" s="673"/>
      <c r="S607" s="673"/>
      <c r="T607" s="673"/>
      <c r="U607" s="671"/>
      <c r="V607" s="671"/>
      <c r="W607" s="671"/>
      <c r="X607" s="671"/>
      <c r="Y607" s="650"/>
      <c r="Z607" s="650"/>
      <c r="AA607" s="650"/>
      <c r="AB607" s="650"/>
      <c r="AC607" s="650"/>
      <c r="AD607" s="650"/>
      <c r="AE607" s="650"/>
      <c r="AF607" s="650"/>
      <c r="AG607" s="650"/>
      <c r="AH607" s="674"/>
    </row>
    <row r="608" spans="2:34" ht="15" customHeight="1">
      <c r="B608" s="651" t="s">
        <v>219</v>
      </c>
      <c r="C608" s="652"/>
      <c r="D608" s="652"/>
      <c r="E608" s="652"/>
      <c r="F608" s="652"/>
      <c r="G608" s="653"/>
      <c r="H608" s="642"/>
      <c r="I608" s="643"/>
      <c r="J608" s="643"/>
      <c r="K608" s="643"/>
      <c r="L608" s="92" t="s">
        <v>51</v>
      </c>
      <c r="M608" s="644"/>
      <c r="N608" s="644"/>
      <c r="O608" s="92" t="s">
        <v>50</v>
      </c>
      <c r="P608" s="645"/>
      <c r="Q608" s="645"/>
      <c r="R608" s="645"/>
      <c r="S608" s="645"/>
      <c r="T608" s="645"/>
      <c r="U608" s="645"/>
      <c r="V608" s="645"/>
      <c r="W608" s="645"/>
      <c r="X608" s="645"/>
      <c r="Y608" s="645"/>
      <c r="Z608" s="645"/>
      <c r="AA608" s="645"/>
      <c r="AB608" s="645"/>
      <c r="AC608" s="645"/>
      <c r="AD608" s="645"/>
      <c r="AE608" s="645"/>
      <c r="AF608" s="645"/>
      <c r="AG608" s="645"/>
      <c r="AH608" s="646"/>
    </row>
    <row r="609" spans="2:34" ht="15" customHeight="1">
      <c r="B609" s="654"/>
      <c r="C609" s="655"/>
      <c r="D609" s="655"/>
      <c r="E609" s="655"/>
      <c r="F609" s="655"/>
      <c r="G609" s="656"/>
      <c r="H609" s="197" t="s">
        <v>56</v>
      </c>
      <c r="I609" s="649"/>
      <c r="J609" s="649"/>
      <c r="K609" s="649"/>
      <c r="L609" s="102" t="s">
        <v>51</v>
      </c>
      <c r="M609" s="650"/>
      <c r="N609" s="650"/>
      <c r="O609" s="102" t="s">
        <v>50</v>
      </c>
      <c r="P609" s="647"/>
      <c r="Q609" s="647"/>
      <c r="R609" s="647"/>
      <c r="S609" s="647"/>
      <c r="T609" s="647"/>
      <c r="U609" s="647"/>
      <c r="V609" s="647"/>
      <c r="W609" s="647"/>
      <c r="X609" s="647"/>
      <c r="Y609" s="647"/>
      <c r="Z609" s="647"/>
      <c r="AA609" s="647"/>
      <c r="AB609" s="647"/>
      <c r="AC609" s="647"/>
      <c r="AD609" s="647"/>
      <c r="AE609" s="647"/>
      <c r="AF609" s="647"/>
      <c r="AG609" s="647"/>
      <c r="AH609" s="648"/>
    </row>
    <row r="610" spans="2:34" ht="15" customHeight="1">
      <c r="B610" s="654"/>
      <c r="C610" s="655"/>
      <c r="D610" s="655"/>
      <c r="E610" s="655"/>
      <c r="F610" s="655"/>
      <c r="G610" s="656"/>
      <c r="H610" s="642"/>
      <c r="I610" s="643"/>
      <c r="J610" s="643"/>
      <c r="K610" s="643"/>
      <c r="L610" s="92" t="s">
        <v>51</v>
      </c>
      <c r="M610" s="644"/>
      <c r="N610" s="644"/>
      <c r="O610" s="92" t="s">
        <v>50</v>
      </c>
      <c r="P610" s="645"/>
      <c r="Q610" s="645"/>
      <c r="R610" s="645"/>
      <c r="S610" s="645"/>
      <c r="T610" s="645"/>
      <c r="U610" s="645"/>
      <c r="V610" s="645"/>
      <c r="W610" s="645"/>
      <c r="X610" s="645"/>
      <c r="Y610" s="645"/>
      <c r="Z610" s="645"/>
      <c r="AA610" s="645"/>
      <c r="AB610" s="645"/>
      <c r="AC610" s="645"/>
      <c r="AD610" s="645"/>
      <c r="AE610" s="645"/>
      <c r="AF610" s="645"/>
      <c r="AG610" s="645"/>
      <c r="AH610" s="646"/>
    </row>
    <row r="611" spans="2:34" ht="15" customHeight="1">
      <c r="B611" s="654"/>
      <c r="C611" s="655"/>
      <c r="D611" s="655"/>
      <c r="E611" s="655"/>
      <c r="F611" s="655"/>
      <c r="G611" s="656"/>
      <c r="H611" s="197" t="s">
        <v>56</v>
      </c>
      <c r="I611" s="649"/>
      <c r="J611" s="649"/>
      <c r="K611" s="649"/>
      <c r="L611" s="102" t="s">
        <v>51</v>
      </c>
      <c r="M611" s="650"/>
      <c r="N611" s="650"/>
      <c r="O611" s="102" t="s">
        <v>50</v>
      </c>
      <c r="P611" s="647"/>
      <c r="Q611" s="647"/>
      <c r="R611" s="647"/>
      <c r="S611" s="647"/>
      <c r="T611" s="647"/>
      <c r="U611" s="647"/>
      <c r="V611" s="647"/>
      <c r="W611" s="647"/>
      <c r="X611" s="647"/>
      <c r="Y611" s="647"/>
      <c r="Z611" s="647"/>
      <c r="AA611" s="647"/>
      <c r="AB611" s="647"/>
      <c r="AC611" s="647"/>
      <c r="AD611" s="647"/>
      <c r="AE611" s="647"/>
      <c r="AF611" s="647"/>
      <c r="AG611" s="647"/>
      <c r="AH611" s="648"/>
    </row>
    <row r="612" spans="2:34" ht="15" customHeight="1">
      <c r="B612" s="654"/>
      <c r="C612" s="655"/>
      <c r="D612" s="655"/>
      <c r="E612" s="655"/>
      <c r="F612" s="655"/>
      <c r="G612" s="656"/>
      <c r="H612" s="642"/>
      <c r="I612" s="643"/>
      <c r="J612" s="643"/>
      <c r="K612" s="643"/>
      <c r="L612" s="92" t="s">
        <v>51</v>
      </c>
      <c r="M612" s="644"/>
      <c r="N612" s="644"/>
      <c r="O612" s="92" t="s">
        <v>50</v>
      </c>
      <c r="P612" s="645"/>
      <c r="Q612" s="645"/>
      <c r="R612" s="645"/>
      <c r="S612" s="645"/>
      <c r="T612" s="645"/>
      <c r="U612" s="645"/>
      <c r="V612" s="645"/>
      <c r="W612" s="645"/>
      <c r="X612" s="645"/>
      <c r="Y612" s="645"/>
      <c r="Z612" s="645"/>
      <c r="AA612" s="645"/>
      <c r="AB612" s="645"/>
      <c r="AC612" s="645"/>
      <c r="AD612" s="645"/>
      <c r="AE612" s="645"/>
      <c r="AF612" s="645"/>
      <c r="AG612" s="645"/>
      <c r="AH612" s="646"/>
    </row>
    <row r="613" spans="2:34" ht="15" customHeight="1">
      <c r="B613" s="654"/>
      <c r="C613" s="655"/>
      <c r="D613" s="655"/>
      <c r="E613" s="655"/>
      <c r="F613" s="655"/>
      <c r="G613" s="656"/>
      <c r="H613" s="197" t="s">
        <v>56</v>
      </c>
      <c r="I613" s="649"/>
      <c r="J613" s="649"/>
      <c r="K613" s="649"/>
      <c r="L613" s="102" t="s">
        <v>51</v>
      </c>
      <c r="M613" s="650"/>
      <c r="N613" s="650"/>
      <c r="O613" s="102" t="s">
        <v>50</v>
      </c>
      <c r="P613" s="647"/>
      <c r="Q613" s="647"/>
      <c r="R613" s="647"/>
      <c r="S613" s="647"/>
      <c r="T613" s="647"/>
      <c r="U613" s="647"/>
      <c r="V613" s="647"/>
      <c r="W613" s="647"/>
      <c r="X613" s="647"/>
      <c r="Y613" s="647"/>
      <c r="Z613" s="647"/>
      <c r="AA613" s="647"/>
      <c r="AB613" s="647"/>
      <c r="AC613" s="647"/>
      <c r="AD613" s="647"/>
      <c r="AE613" s="647"/>
      <c r="AF613" s="647"/>
      <c r="AG613" s="647"/>
      <c r="AH613" s="648"/>
    </row>
    <row r="614" spans="2:34" ht="15" customHeight="1">
      <c r="B614" s="654"/>
      <c r="C614" s="655"/>
      <c r="D614" s="655"/>
      <c r="E614" s="655"/>
      <c r="F614" s="655"/>
      <c r="G614" s="656"/>
      <c r="H614" s="642"/>
      <c r="I614" s="643"/>
      <c r="J614" s="643"/>
      <c r="K614" s="643"/>
      <c r="L614" s="92" t="s">
        <v>51</v>
      </c>
      <c r="M614" s="644"/>
      <c r="N614" s="644"/>
      <c r="O614" s="92" t="s">
        <v>50</v>
      </c>
      <c r="P614" s="645"/>
      <c r="Q614" s="645"/>
      <c r="R614" s="645"/>
      <c r="S614" s="645"/>
      <c r="T614" s="645"/>
      <c r="U614" s="645"/>
      <c r="V614" s="645"/>
      <c r="W614" s="645"/>
      <c r="X614" s="645"/>
      <c r="Y614" s="645"/>
      <c r="Z614" s="645"/>
      <c r="AA614" s="645"/>
      <c r="AB614" s="645"/>
      <c r="AC614" s="645"/>
      <c r="AD614" s="645"/>
      <c r="AE614" s="645"/>
      <c r="AF614" s="645"/>
      <c r="AG614" s="645"/>
      <c r="AH614" s="646"/>
    </row>
    <row r="615" spans="2:34" ht="15" customHeight="1">
      <c r="B615" s="654"/>
      <c r="C615" s="655"/>
      <c r="D615" s="655"/>
      <c r="E615" s="655"/>
      <c r="F615" s="655"/>
      <c r="G615" s="656"/>
      <c r="H615" s="197" t="s">
        <v>56</v>
      </c>
      <c r="I615" s="649"/>
      <c r="J615" s="649"/>
      <c r="K615" s="649"/>
      <c r="L615" s="102" t="s">
        <v>51</v>
      </c>
      <c r="M615" s="650"/>
      <c r="N615" s="650"/>
      <c r="O615" s="102" t="s">
        <v>50</v>
      </c>
      <c r="P615" s="647"/>
      <c r="Q615" s="647"/>
      <c r="R615" s="647"/>
      <c r="S615" s="647"/>
      <c r="T615" s="647"/>
      <c r="U615" s="647"/>
      <c r="V615" s="647"/>
      <c r="W615" s="647"/>
      <c r="X615" s="647"/>
      <c r="Y615" s="647"/>
      <c r="Z615" s="647"/>
      <c r="AA615" s="647"/>
      <c r="AB615" s="647"/>
      <c r="AC615" s="647"/>
      <c r="AD615" s="647"/>
      <c r="AE615" s="647"/>
      <c r="AF615" s="647"/>
      <c r="AG615" s="647"/>
      <c r="AH615" s="648"/>
    </row>
    <row r="616" spans="2:34" ht="15" customHeight="1">
      <c r="B616" s="654"/>
      <c r="C616" s="655"/>
      <c r="D616" s="655"/>
      <c r="E616" s="655"/>
      <c r="F616" s="655"/>
      <c r="G616" s="656"/>
      <c r="H616" s="642"/>
      <c r="I616" s="643"/>
      <c r="J616" s="643"/>
      <c r="K616" s="643"/>
      <c r="L616" s="92" t="s">
        <v>51</v>
      </c>
      <c r="M616" s="644"/>
      <c r="N616" s="644"/>
      <c r="O616" s="92" t="s">
        <v>50</v>
      </c>
      <c r="P616" s="645"/>
      <c r="Q616" s="645"/>
      <c r="R616" s="645"/>
      <c r="S616" s="645"/>
      <c r="T616" s="645"/>
      <c r="U616" s="645"/>
      <c r="V616" s="645"/>
      <c r="W616" s="645"/>
      <c r="X616" s="645"/>
      <c r="Y616" s="645"/>
      <c r="Z616" s="645"/>
      <c r="AA616" s="645"/>
      <c r="AB616" s="645"/>
      <c r="AC616" s="645"/>
      <c r="AD616" s="645"/>
      <c r="AE616" s="645"/>
      <c r="AF616" s="645"/>
      <c r="AG616" s="645"/>
      <c r="AH616" s="646"/>
    </row>
    <row r="617" spans="2:34" ht="15" customHeight="1">
      <c r="B617" s="654"/>
      <c r="C617" s="655"/>
      <c r="D617" s="655"/>
      <c r="E617" s="655"/>
      <c r="F617" s="655"/>
      <c r="G617" s="656"/>
      <c r="H617" s="197" t="s">
        <v>56</v>
      </c>
      <c r="I617" s="649"/>
      <c r="J617" s="649"/>
      <c r="K617" s="649"/>
      <c r="L617" s="102" t="s">
        <v>51</v>
      </c>
      <c r="M617" s="650"/>
      <c r="N617" s="650"/>
      <c r="O617" s="102" t="s">
        <v>50</v>
      </c>
      <c r="P617" s="647"/>
      <c r="Q617" s="647"/>
      <c r="R617" s="647"/>
      <c r="S617" s="647"/>
      <c r="T617" s="647"/>
      <c r="U617" s="647"/>
      <c r="V617" s="647"/>
      <c r="W617" s="647"/>
      <c r="X617" s="647"/>
      <c r="Y617" s="647"/>
      <c r="Z617" s="647"/>
      <c r="AA617" s="647"/>
      <c r="AB617" s="647"/>
      <c r="AC617" s="647"/>
      <c r="AD617" s="647"/>
      <c r="AE617" s="647"/>
      <c r="AF617" s="647"/>
      <c r="AG617" s="647"/>
      <c r="AH617" s="648"/>
    </row>
    <row r="618" spans="2:34" ht="15" customHeight="1">
      <c r="B618" s="654"/>
      <c r="C618" s="655"/>
      <c r="D618" s="655"/>
      <c r="E618" s="655"/>
      <c r="F618" s="655"/>
      <c r="G618" s="656"/>
      <c r="H618" s="642"/>
      <c r="I618" s="643"/>
      <c r="J618" s="643"/>
      <c r="K618" s="643"/>
      <c r="L618" s="92" t="s">
        <v>51</v>
      </c>
      <c r="M618" s="644"/>
      <c r="N618" s="644"/>
      <c r="O618" s="92" t="s">
        <v>50</v>
      </c>
      <c r="P618" s="645"/>
      <c r="Q618" s="645"/>
      <c r="R618" s="645"/>
      <c r="S618" s="645"/>
      <c r="T618" s="645"/>
      <c r="U618" s="645"/>
      <c r="V618" s="645"/>
      <c r="W618" s="645"/>
      <c r="X618" s="645"/>
      <c r="Y618" s="645"/>
      <c r="Z618" s="645"/>
      <c r="AA618" s="645"/>
      <c r="AB618" s="645"/>
      <c r="AC618" s="645"/>
      <c r="AD618" s="645"/>
      <c r="AE618" s="645"/>
      <c r="AF618" s="645"/>
      <c r="AG618" s="645"/>
      <c r="AH618" s="646"/>
    </row>
    <row r="619" spans="2:34" ht="15" customHeight="1">
      <c r="B619" s="654"/>
      <c r="C619" s="655"/>
      <c r="D619" s="655"/>
      <c r="E619" s="655"/>
      <c r="F619" s="655"/>
      <c r="G619" s="656"/>
      <c r="H619" s="197" t="s">
        <v>56</v>
      </c>
      <c r="I619" s="649"/>
      <c r="J619" s="649"/>
      <c r="K619" s="649"/>
      <c r="L619" s="102" t="s">
        <v>51</v>
      </c>
      <c r="M619" s="650"/>
      <c r="N619" s="650"/>
      <c r="O619" s="102" t="s">
        <v>50</v>
      </c>
      <c r="P619" s="647"/>
      <c r="Q619" s="647"/>
      <c r="R619" s="647"/>
      <c r="S619" s="647"/>
      <c r="T619" s="647"/>
      <c r="U619" s="647"/>
      <c r="V619" s="647"/>
      <c r="W619" s="647"/>
      <c r="X619" s="647"/>
      <c r="Y619" s="647"/>
      <c r="Z619" s="647"/>
      <c r="AA619" s="647"/>
      <c r="AB619" s="647"/>
      <c r="AC619" s="647"/>
      <c r="AD619" s="647"/>
      <c r="AE619" s="647"/>
      <c r="AF619" s="647"/>
      <c r="AG619" s="647"/>
      <c r="AH619" s="648"/>
    </row>
    <row r="620" spans="2:34" ht="15" customHeight="1">
      <c r="B620" s="654"/>
      <c r="C620" s="655"/>
      <c r="D620" s="655"/>
      <c r="E620" s="655"/>
      <c r="F620" s="655"/>
      <c r="G620" s="656"/>
      <c r="H620" s="642"/>
      <c r="I620" s="643"/>
      <c r="J620" s="643"/>
      <c r="K620" s="643"/>
      <c r="L620" s="92" t="s">
        <v>51</v>
      </c>
      <c r="M620" s="644"/>
      <c r="N620" s="644"/>
      <c r="O620" s="92" t="s">
        <v>50</v>
      </c>
      <c r="P620" s="645"/>
      <c r="Q620" s="645"/>
      <c r="R620" s="645"/>
      <c r="S620" s="645"/>
      <c r="T620" s="645"/>
      <c r="U620" s="645"/>
      <c r="V620" s="645"/>
      <c r="W620" s="645"/>
      <c r="X620" s="645"/>
      <c r="Y620" s="645"/>
      <c r="Z620" s="645"/>
      <c r="AA620" s="645"/>
      <c r="AB620" s="645"/>
      <c r="AC620" s="645"/>
      <c r="AD620" s="645"/>
      <c r="AE620" s="645"/>
      <c r="AF620" s="645"/>
      <c r="AG620" s="645"/>
      <c r="AH620" s="646"/>
    </row>
    <row r="621" spans="2:34" ht="15" customHeight="1">
      <c r="B621" s="654"/>
      <c r="C621" s="655"/>
      <c r="D621" s="655"/>
      <c r="E621" s="655"/>
      <c r="F621" s="655"/>
      <c r="G621" s="656"/>
      <c r="H621" s="197" t="s">
        <v>56</v>
      </c>
      <c r="I621" s="649"/>
      <c r="J621" s="649"/>
      <c r="K621" s="649"/>
      <c r="L621" s="102" t="s">
        <v>51</v>
      </c>
      <c r="M621" s="650"/>
      <c r="N621" s="650"/>
      <c r="O621" s="102" t="s">
        <v>50</v>
      </c>
      <c r="P621" s="647"/>
      <c r="Q621" s="647"/>
      <c r="R621" s="647"/>
      <c r="S621" s="647"/>
      <c r="T621" s="647"/>
      <c r="U621" s="647"/>
      <c r="V621" s="647"/>
      <c r="W621" s="647"/>
      <c r="X621" s="647"/>
      <c r="Y621" s="647"/>
      <c r="Z621" s="647"/>
      <c r="AA621" s="647"/>
      <c r="AB621" s="647"/>
      <c r="AC621" s="647"/>
      <c r="AD621" s="647"/>
      <c r="AE621" s="647"/>
      <c r="AF621" s="647"/>
      <c r="AG621" s="647"/>
      <c r="AH621" s="648"/>
    </row>
    <row r="622" spans="2:34" ht="15" customHeight="1">
      <c r="B622" s="654"/>
      <c r="C622" s="655"/>
      <c r="D622" s="655"/>
      <c r="E622" s="655"/>
      <c r="F622" s="655"/>
      <c r="G622" s="656"/>
      <c r="H622" s="642"/>
      <c r="I622" s="643"/>
      <c r="J622" s="643"/>
      <c r="K622" s="643"/>
      <c r="L622" s="92" t="s">
        <v>51</v>
      </c>
      <c r="M622" s="644"/>
      <c r="N622" s="644"/>
      <c r="O622" s="92" t="s">
        <v>50</v>
      </c>
      <c r="P622" s="645"/>
      <c r="Q622" s="645"/>
      <c r="R622" s="645"/>
      <c r="S622" s="645"/>
      <c r="T622" s="645"/>
      <c r="U622" s="645"/>
      <c r="V622" s="645"/>
      <c r="W622" s="645"/>
      <c r="X622" s="645"/>
      <c r="Y622" s="645"/>
      <c r="Z622" s="645"/>
      <c r="AA622" s="645"/>
      <c r="AB622" s="645"/>
      <c r="AC622" s="645"/>
      <c r="AD622" s="645"/>
      <c r="AE622" s="645"/>
      <c r="AF622" s="645"/>
      <c r="AG622" s="645"/>
      <c r="AH622" s="646"/>
    </row>
    <row r="623" spans="2:34" ht="15" customHeight="1">
      <c r="B623" s="654"/>
      <c r="C623" s="655"/>
      <c r="D623" s="655"/>
      <c r="E623" s="655"/>
      <c r="F623" s="655"/>
      <c r="G623" s="656"/>
      <c r="H623" s="197" t="s">
        <v>56</v>
      </c>
      <c r="I623" s="649"/>
      <c r="J623" s="649"/>
      <c r="K623" s="649"/>
      <c r="L623" s="102" t="s">
        <v>51</v>
      </c>
      <c r="M623" s="650"/>
      <c r="N623" s="650"/>
      <c r="O623" s="102" t="s">
        <v>50</v>
      </c>
      <c r="P623" s="647"/>
      <c r="Q623" s="647"/>
      <c r="R623" s="647"/>
      <c r="S623" s="647"/>
      <c r="T623" s="647"/>
      <c r="U623" s="647"/>
      <c r="V623" s="647"/>
      <c r="W623" s="647"/>
      <c r="X623" s="647"/>
      <c r="Y623" s="647"/>
      <c r="Z623" s="647"/>
      <c r="AA623" s="647"/>
      <c r="AB623" s="647"/>
      <c r="AC623" s="647"/>
      <c r="AD623" s="647"/>
      <c r="AE623" s="647"/>
      <c r="AF623" s="647"/>
      <c r="AG623" s="647"/>
      <c r="AH623" s="648"/>
    </row>
    <row r="624" spans="2:34" ht="15" customHeight="1">
      <c r="B624" s="654"/>
      <c r="C624" s="655"/>
      <c r="D624" s="655"/>
      <c r="E624" s="655"/>
      <c r="F624" s="655"/>
      <c r="G624" s="656"/>
      <c r="H624" s="642"/>
      <c r="I624" s="643"/>
      <c r="J624" s="643"/>
      <c r="K624" s="643"/>
      <c r="L624" s="92" t="s">
        <v>51</v>
      </c>
      <c r="M624" s="644"/>
      <c r="N624" s="644"/>
      <c r="O624" s="92" t="s">
        <v>50</v>
      </c>
      <c r="P624" s="645"/>
      <c r="Q624" s="645"/>
      <c r="R624" s="645"/>
      <c r="S624" s="645"/>
      <c r="T624" s="645"/>
      <c r="U624" s="645"/>
      <c r="V624" s="645"/>
      <c r="W624" s="645"/>
      <c r="X624" s="645"/>
      <c r="Y624" s="645"/>
      <c r="Z624" s="645"/>
      <c r="AA624" s="645"/>
      <c r="AB624" s="645"/>
      <c r="AC624" s="645"/>
      <c r="AD624" s="645"/>
      <c r="AE624" s="645"/>
      <c r="AF624" s="645"/>
      <c r="AG624" s="645"/>
      <c r="AH624" s="646"/>
    </row>
    <row r="625" spans="2:34" ht="15" customHeight="1">
      <c r="B625" s="654"/>
      <c r="C625" s="655"/>
      <c r="D625" s="655"/>
      <c r="E625" s="655"/>
      <c r="F625" s="655"/>
      <c r="G625" s="656"/>
      <c r="H625" s="197" t="s">
        <v>56</v>
      </c>
      <c r="I625" s="649"/>
      <c r="J625" s="649"/>
      <c r="K625" s="649"/>
      <c r="L625" s="102" t="s">
        <v>51</v>
      </c>
      <c r="M625" s="650"/>
      <c r="N625" s="650"/>
      <c r="O625" s="102" t="s">
        <v>50</v>
      </c>
      <c r="P625" s="647"/>
      <c r="Q625" s="647"/>
      <c r="R625" s="647"/>
      <c r="S625" s="647"/>
      <c r="T625" s="647"/>
      <c r="U625" s="647"/>
      <c r="V625" s="647"/>
      <c r="W625" s="647"/>
      <c r="X625" s="647"/>
      <c r="Y625" s="647"/>
      <c r="Z625" s="647"/>
      <c r="AA625" s="647"/>
      <c r="AB625" s="647"/>
      <c r="AC625" s="647"/>
      <c r="AD625" s="647"/>
      <c r="AE625" s="647"/>
      <c r="AF625" s="647"/>
      <c r="AG625" s="647"/>
      <c r="AH625" s="648"/>
    </row>
    <row r="626" spans="2:34" ht="15" customHeight="1">
      <c r="B626" s="654"/>
      <c r="C626" s="655"/>
      <c r="D626" s="655"/>
      <c r="E626" s="655"/>
      <c r="F626" s="655"/>
      <c r="G626" s="656"/>
      <c r="H626" s="642"/>
      <c r="I626" s="643"/>
      <c r="J626" s="643"/>
      <c r="K626" s="643"/>
      <c r="L626" s="92" t="s">
        <v>51</v>
      </c>
      <c r="M626" s="644"/>
      <c r="N626" s="644"/>
      <c r="O626" s="92" t="s">
        <v>50</v>
      </c>
      <c r="P626" s="645"/>
      <c r="Q626" s="645"/>
      <c r="R626" s="645"/>
      <c r="S626" s="645"/>
      <c r="T626" s="645"/>
      <c r="U626" s="645"/>
      <c r="V626" s="645"/>
      <c r="W626" s="645"/>
      <c r="X626" s="645"/>
      <c r="Y626" s="645"/>
      <c r="Z626" s="645"/>
      <c r="AA626" s="645"/>
      <c r="AB626" s="645"/>
      <c r="AC626" s="645"/>
      <c r="AD626" s="645"/>
      <c r="AE626" s="645"/>
      <c r="AF626" s="645"/>
      <c r="AG626" s="645"/>
      <c r="AH626" s="646"/>
    </row>
    <row r="627" spans="2:34" ht="15" customHeight="1">
      <c r="B627" s="654"/>
      <c r="C627" s="655"/>
      <c r="D627" s="655"/>
      <c r="E627" s="655"/>
      <c r="F627" s="655"/>
      <c r="G627" s="656"/>
      <c r="H627" s="197" t="s">
        <v>56</v>
      </c>
      <c r="I627" s="649"/>
      <c r="J627" s="649"/>
      <c r="K627" s="649"/>
      <c r="L627" s="102" t="s">
        <v>51</v>
      </c>
      <c r="M627" s="650"/>
      <c r="N627" s="650"/>
      <c r="O627" s="102" t="s">
        <v>50</v>
      </c>
      <c r="P627" s="647"/>
      <c r="Q627" s="647"/>
      <c r="R627" s="647"/>
      <c r="S627" s="647"/>
      <c r="T627" s="647"/>
      <c r="U627" s="647"/>
      <c r="V627" s="647"/>
      <c r="W627" s="647"/>
      <c r="X627" s="647"/>
      <c r="Y627" s="647"/>
      <c r="Z627" s="647"/>
      <c r="AA627" s="647"/>
      <c r="AB627" s="647"/>
      <c r="AC627" s="647"/>
      <c r="AD627" s="647"/>
      <c r="AE627" s="647"/>
      <c r="AF627" s="647"/>
      <c r="AG627" s="647"/>
      <c r="AH627" s="648"/>
    </row>
    <row r="628" spans="2:34" ht="15" customHeight="1">
      <c r="B628" s="654"/>
      <c r="C628" s="655"/>
      <c r="D628" s="655"/>
      <c r="E628" s="655"/>
      <c r="F628" s="655"/>
      <c r="G628" s="656"/>
      <c r="H628" s="642"/>
      <c r="I628" s="643"/>
      <c r="J628" s="643"/>
      <c r="K628" s="643"/>
      <c r="L628" s="92" t="s">
        <v>51</v>
      </c>
      <c r="M628" s="644"/>
      <c r="N628" s="644"/>
      <c r="O628" s="92" t="s">
        <v>50</v>
      </c>
      <c r="P628" s="645"/>
      <c r="Q628" s="645"/>
      <c r="R628" s="645"/>
      <c r="S628" s="645"/>
      <c r="T628" s="645"/>
      <c r="U628" s="645"/>
      <c r="V628" s="645"/>
      <c r="W628" s="645"/>
      <c r="X628" s="645"/>
      <c r="Y628" s="645"/>
      <c r="Z628" s="645"/>
      <c r="AA628" s="645"/>
      <c r="AB628" s="645"/>
      <c r="AC628" s="645"/>
      <c r="AD628" s="645"/>
      <c r="AE628" s="645"/>
      <c r="AF628" s="645"/>
      <c r="AG628" s="645"/>
      <c r="AH628" s="646"/>
    </row>
    <row r="629" spans="2:34" ht="15" customHeight="1">
      <c r="B629" s="657"/>
      <c r="C629" s="658"/>
      <c r="D629" s="658"/>
      <c r="E629" s="658"/>
      <c r="F629" s="658"/>
      <c r="G629" s="659"/>
      <c r="H629" s="197" t="s">
        <v>56</v>
      </c>
      <c r="I629" s="649"/>
      <c r="J629" s="649"/>
      <c r="K629" s="649"/>
      <c r="L629" s="102" t="s">
        <v>51</v>
      </c>
      <c r="M629" s="650"/>
      <c r="N629" s="650"/>
      <c r="O629" s="102" t="s">
        <v>50</v>
      </c>
      <c r="P629" s="647"/>
      <c r="Q629" s="647"/>
      <c r="R629" s="647"/>
      <c r="S629" s="647"/>
      <c r="T629" s="647"/>
      <c r="U629" s="647"/>
      <c r="V629" s="647"/>
      <c r="W629" s="647"/>
      <c r="X629" s="647"/>
      <c r="Y629" s="647"/>
      <c r="Z629" s="647"/>
      <c r="AA629" s="647"/>
      <c r="AB629" s="647"/>
      <c r="AC629" s="647"/>
      <c r="AD629" s="647"/>
      <c r="AE629" s="647"/>
      <c r="AF629" s="647"/>
      <c r="AG629" s="647"/>
      <c r="AH629" s="648"/>
    </row>
    <row r="630" spans="2:34" ht="15" customHeight="1">
      <c r="B630" s="651" t="s">
        <v>220</v>
      </c>
      <c r="C630" s="652"/>
      <c r="D630" s="652"/>
      <c r="E630" s="652"/>
      <c r="F630" s="652"/>
      <c r="G630" s="653"/>
      <c r="H630" s="642"/>
      <c r="I630" s="643"/>
      <c r="J630" s="643"/>
      <c r="K630" s="643"/>
      <c r="L630" s="92" t="s">
        <v>51</v>
      </c>
      <c r="M630" s="644"/>
      <c r="N630" s="644"/>
      <c r="O630" s="92" t="s">
        <v>50</v>
      </c>
      <c r="P630" s="645"/>
      <c r="Q630" s="645"/>
      <c r="R630" s="645"/>
      <c r="S630" s="645"/>
      <c r="T630" s="645"/>
      <c r="U630" s="645"/>
      <c r="V630" s="645"/>
      <c r="W630" s="645"/>
      <c r="X630" s="645"/>
      <c r="Y630" s="645"/>
      <c r="Z630" s="645"/>
      <c r="AA630" s="645"/>
      <c r="AB630" s="645"/>
      <c r="AC630" s="645"/>
      <c r="AD630" s="645"/>
      <c r="AE630" s="645"/>
      <c r="AF630" s="645"/>
      <c r="AG630" s="645"/>
      <c r="AH630" s="646"/>
    </row>
    <row r="631" spans="2:34" ht="15" customHeight="1">
      <c r="B631" s="654"/>
      <c r="C631" s="655"/>
      <c r="D631" s="655"/>
      <c r="E631" s="655"/>
      <c r="F631" s="655"/>
      <c r="G631" s="656"/>
      <c r="H631" s="197" t="s">
        <v>56</v>
      </c>
      <c r="I631" s="649"/>
      <c r="J631" s="649"/>
      <c r="K631" s="649"/>
      <c r="L631" s="102" t="s">
        <v>51</v>
      </c>
      <c r="M631" s="650"/>
      <c r="N631" s="650"/>
      <c r="O631" s="102" t="s">
        <v>50</v>
      </c>
      <c r="P631" s="647"/>
      <c r="Q631" s="647"/>
      <c r="R631" s="647"/>
      <c r="S631" s="647"/>
      <c r="T631" s="647"/>
      <c r="U631" s="647"/>
      <c r="V631" s="647"/>
      <c r="W631" s="647"/>
      <c r="X631" s="647"/>
      <c r="Y631" s="647"/>
      <c r="Z631" s="647"/>
      <c r="AA631" s="647"/>
      <c r="AB631" s="647"/>
      <c r="AC631" s="647"/>
      <c r="AD631" s="647"/>
      <c r="AE631" s="647"/>
      <c r="AF631" s="647"/>
      <c r="AG631" s="647"/>
      <c r="AH631" s="648"/>
    </row>
    <row r="632" spans="2:34" ht="15" customHeight="1">
      <c r="B632" s="654"/>
      <c r="C632" s="655"/>
      <c r="D632" s="655"/>
      <c r="E632" s="655"/>
      <c r="F632" s="655"/>
      <c r="G632" s="656"/>
      <c r="H632" s="642"/>
      <c r="I632" s="643"/>
      <c r="J632" s="643"/>
      <c r="K632" s="643"/>
      <c r="L632" s="92" t="s">
        <v>51</v>
      </c>
      <c r="M632" s="644"/>
      <c r="N632" s="644"/>
      <c r="O632" s="92" t="s">
        <v>50</v>
      </c>
      <c r="P632" s="645"/>
      <c r="Q632" s="645"/>
      <c r="R632" s="645"/>
      <c r="S632" s="645"/>
      <c r="T632" s="645"/>
      <c r="U632" s="645"/>
      <c r="V632" s="645"/>
      <c r="W632" s="645"/>
      <c r="X632" s="645"/>
      <c r="Y632" s="645"/>
      <c r="Z632" s="645"/>
      <c r="AA632" s="645"/>
      <c r="AB632" s="645"/>
      <c r="AC632" s="645"/>
      <c r="AD632" s="645"/>
      <c r="AE632" s="645"/>
      <c r="AF632" s="645"/>
      <c r="AG632" s="645"/>
      <c r="AH632" s="646"/>
    </row>
    <row r="633" spans="2:34" ht="15" customHeight="1">
      <c r="B633" s="654"/>
      <c r="C633" s="655"/>
      <c r="D633" s="655"/>
      <c r="E633" s="655"/>
      <c r="F633" s="655"/>
      <c r="G633" s="656"/>
      <c r="H633" s="197" t="s">
        <v>56</v>
      </c>
      <c r="I633" s="649"/>
      <c r="J633" s="649"/>
      <c r="K633" s="649"/>
      <c r="L633" s="102" t="s">
        <v>51</v>
      </c>
      <c r="M633" s="650"/>
      <c r="N633" s="650"/>
      <c r="O633" s="102" t="s">
        <v>50</v>
      </c>
      <c r="P633" s="647"/>
      <c r="Q633" s="647"/>
      <c r="R633" s="647"/>
      <c r="S633" s="647"/>
      <c r="T633" s="647"/>
      <c r="U633" s="647"/>
      <c r="V633" s="647"/>
      <c r="W633" s="647"/>
      <c r="X633" s="647"/>
      <c r="Y633" s="647"/>
      <c r="Z633" s="647"/>
      <c r="AA633" s="647"/>
      <c r="AB633" s="647"/>
      <c r="AC633" s="647"/>
      <c r="AD633" s="647"/>
      <c r="AE633" s="647"/>
      <c r="AF633" s="647"/>
      <c r="AG633" s="647"/>
      <c r="AH633" s="648"/>
    </row>
    <row r="634" spans="2:34" ht="15" customHeight="1">
      <c r="B634" s="654"/>
      <c r="C634" s="655"/>
      <c r="D634" s="655"/>
      <c r="E634" s="655"/>
      <c r="F634" s="655"/>
      <c r="G634" s="656"/>
      <c r="H634" s="642"/>
      <c r="I634" s="643"/>
      <c r="J634" s="643"/>
      <c r="K634" s="643"/>
      <c r="L634" s="92" t="s">
        <v>51</v>
      </c>
      <c r="M634" s="644"/>
      <c r="N634" s="644"/>
      <c r="O634" s="92" t="s">
        <v>50</v>
      </c>
      <c r="P634" s="645"/>
      <c r="Q634" s="645"/>
      <c r="R634" s="645"/>
      <c r="S634" s="645"/>
      <c r="T634" s="645"/>
      <c r="U634" s="645"/>
      <c r="V634" s="645"/>
      <c r="W634" s="645"/>
      <c r="X634" s="645"/>
      <c r="Y634" s="645"/>
      <c r="Z634" s="645"/>
      <c r="AA634" s="645"/>
      <c r="AB634" s="645"/>
      <c r="AC634" s="645"/>
      <c r="AD634" s="645"/>
      <c r="AE634" s="645"/>
      <c r="AF634" s="645"/>
      <c r="AG634" s="645"/>
      <c r="AH634" s="646"/>
    </row>
    <row r="635" spans="2:34" ht="15" customHeight="1">
      <c r="B635" s="654"/>
      <c r="C635" s="655"/>
      <c r="D635" s="655"/>
      <c r="E635" s="655"/>
      <c r="F635" s="655"/>
      <c r="G635" s="656"/>
      <c r="H635" s="197" t="s">
        <v>56</v>
      </c>
      <c r="I635" s="649"/>
      <c r="J635" s="649"/>
      <c r="K635" s="649"/>
      <c r="L635" s="102" t="s">
        <v>51</v>
      </c>
      <c r="M635" s="650"/>
      <c r="N635" s="650"/>
      <c r="O635" s="102" t="s">
        <v>50</v>
      </c>
      <c r="P635" s="647"/>
      <c r="Q635" s="647"/>
      <c r="R635" s="647"/>
      <c r="S635" s="647"/>
      <c r="T635" s="647"/>
      <c r="U635" s="647"/>
      <c r="V635" s="647"/>
      <c r="W635" s="647"/>
      <c r="X635" s="647"/>
      <c r="Y635" s="647"/>
      <c r="Z635" s="647"/>
      <c r="AA635" s="647"/>
      <c r="AB635" s="647"/>
      <c r="AC635" s="647"/>
      <c r="AD635" s="647"/>
      <c r="AE635" s="647"/>
      <c r="AF635" s="647"/>
      <c r="AG635" s="647"/>
      <c r="AH635" s="648"/>
    </row>
    <row r="636" spans="2:34" ht="15" customHeight="1">
      <c r="B636" s="654"/>
      <c r="C636" s="655"/>
      <c r="D636" s="655"/>
      <c r="E636" s="655"/>
      <c r="F636" s="655"/>
      <c r="G636" s="656"/>
      <c r="H636" s="642"/>
      <c r="I636" s="643"/>
      <c r="J636" s="643"/>
      <c r="K636" s="643"/>
      <c r="L636" s="92" t="s">
        <v>51</v>
      </c>
      <c r="M636" s="644"/>
      <c r="N636" s="644"/>
      <c r="O636" s="92" t="s">
        <v>50</v>
      </c>
      <c r="P636" s="645"/>
      <c r="Q636" s="645"/>
      <c r="R636" s="645"/>
      <c r="S636" s="645"/>
      <c r="T636" s="645"/>
      <c r="U636" s="645"/>
      <c r="V636" s="645"/>
      <c r="W636" s="645"/>
      <c r="X636" s="645"/>
      <c r="Y636" s="645"/>
      <c r="Z636" s="645"/>
      <c r="AA636" s="645"/>
      <c r="AB636" s="645"/>
      <c r="AC636" s="645"/>
      <c r="AD636" s="645"/>
      <c r="AE636" s="645"/>
      <c r="AF636" s="645"/>
      <c r="AG636" s="645"/>
      <c r="AH636" s="646"/>
    </row>
    <row r="637" spans="2:34" ht="15" customHeight="1">
      <c r="B637" s="654"/>
      <c r="C637" s="655"/>
      <c r="D637" s="655"/>
      <c r="E637" s="655"/>
      <c r="F637" s="655"/>
      <c r="G637" s="656"/>
      <c r="H637" s="197" t="s">
        <v>56</v>
      </c>
      <c r="I637" s="649"/>
      <c r="J637" s="649"/>
      <c r="K637" s="649"/>
      <c r="L637" s="102" t="s">
        <v>51</v>
      </c>
      <c r="M637" s="650"/>
      <c r="N637" s="650"/>
      <c r="O637" s="102" t="s">
        <v>50</v>
      </c>
      <c r="P637" s="647"/>
      <c r="Q637" s="647"/>
      <c r="R637" s="647"/>
      <c r="S637" s="647"/>
      <c r="T637" s="647"/>
      <c r="U637" s="647"/>
      <c r="V637" s="647"/>
      <c r="W637" s="647"/>
      <c r="X637" s="647"/>
      <c r="Y637" s="647"/>
      <c r="Z637" s="647"/>
      <c r="AA637" s="647"/>
      <c r="AB637" s="647"/>
      <c r="AC637" s="647"/>
      <c r="AD637" s="647"/>
      <c r="AE637" s="647"/>
      <c r="AF637" s="647"/>
      <c r="AG637" s="647"/>
      <c r="AH637" s="648"/>
    </row>
    <row r="638" spans="2:34" ht="15" customHeight="1">
      <c r="B638" s="654"/>
      <c r="C638" s="655"/>
      <c r="D638" s="655"/>
      <c r="E638" s="655"/>
      <c r="F638" s="655"/>
      <c r="G638" s="656"/>
      <c r="H638" s="642"/>
      <c r="I638" s="643"/>
      <c r="J638" s="643"/>
      <c r="K638" s="643"/>
      <c r="L638" s="92" t="s">
        <v>51</v>
      </c>
      <c r="M638" s="644"/>
      <c r="N638" s="644"/>
      <c r="O638" s="92" t="s">
        <v>50</v>
      </c>
      <c r="P638" s="645"/>
      <c r="Q638" s="645"/>
      <c r="R638" s="645"/>
      <c r="S638" s="645"/>
      <c r="T638" s="645"/>
      <c r="U638" s="645"/>
      <c r="V638" s="645"/>
      <c r="W638" s="645"/>
      <c r="X638" s="645"/>
      <c r="Y638" s="645"/>
      <c r="Z638" s="645"/>
      <c r="AA638" s="645"/>
      <c r="AB638" s="645"/>
      <c r="AC638" s="645"/>
      <c r="AD638" s="645"/>
      <c r="AE638" s="645"/>
      <c r="AF638" s="645"/>
      <c r="AG638" s="645"/>
      <c r="AH638" s="646"/>
    </row>
    <row r="639" spans="2:34" ht="15" customHeight="1">
      <c r="B639" s="654"/>
      <c r="C639" s="655"/>
      <c r="D639" s="655"/>
      <c r="E639" s="655"/>
      <c r="F639" s="655"/>
      <c r="G639" s="656"/>
      <c r="H639" s="197" t="s">
        <v>56</v>
      </c>
      <c r="I639" s="649"/>
      <c r="J639" s="649"/>
      <c r="K639" s="649"/>
      <c r="L639" s="102" t="s">
        <v>51</v>
      </c>
      <c r="M639" s="650"/>
      <c r="N639" s="650"/>
      <c r="O639" s="102" t="s">
        <v>50</v>
      </c>
      <c r="P639" s="647"/>
      <c r="Q639" s="647"/>
      <c r="R639" s="647"/>
      <c r="S639" s="647"/>
      <c r="T639" s="647"/>
      <c r="U639" s="647"/>
      <c r="V639" s="647"/>
      <c r="W639" s="647"/>
      <c r="X639" s="647"/>
      <c r="Y639" s="647"/>
      <c r="Z639" s="647"/>
      <c r="AA639" s="647"/>
      <c r="AB639" s="647"/>
      <c r="AC639" s="647"/>
      <c r="AD639" s="647"/>
      <c r="AE639" s="647"/>
      <c r="AF639" s="647"/>
      <c r="AG639" s="647"/>
      <c r="AH639" s="648"/>
    </row>
    <row r="640" spans="2:34" ht="15" customHeight="1">
      <c r="B640" s="654"/>
      <c r="C640" s="655"/>
      <c r="D640" s="655"/>
      <c r="E640" s="655"/>
      <c r="F640" s="655"/>
      <c r="G640" s="656"/>
      <c r="H640" s="642"/>
      <c r="I640" s="643"/>
      <c r="J640" s="643"/>
      <c r="K640" s="643"/>
      <c r="L640" s="92" t="s">
        <v>51</v>
      </c>
      <c r="M640" s="644"/>
      <c r="N640" s="644"/>
      <c r="O640" s="92" t="s">
        <v>50</v>
      </c>
      <c r="P640" s="645"/>
      <c r="Q640" s="645"/>
      <c r="R640" s="645"/>
      <c r="S640" s="645"/>
      <c r="T640" s="645"/>
      <c r="U640" s="645"/>
      <c r="V640" s="645"/>
      <c r="W640" s="645"/>
      <c r="X640" s="645"/>
      <c r="Y640" s="645"/>
      <c r="Z640" s="645"/>
      <c r="AA640" s="645"/>
      <c r="AB640" s="645"/>
      <c r="AC640" s="645"/>
      <c r="AD640" s="645"/>
      <c r="AE640" s="645"/>
      <c r="AF640" s="645"/>
      <c r="AG640" s="645"/>
      <c r="AH640" s="646"/>
    </row>
    <row r="641" spans="2:34" ht="15" customHeight="1">
      <c r="B641" s="654"/>
      <c r="C641" s="655"/>
      <c r="D641" s="655"/>
      <c r="E641" s="655"/>
      <c r="F641" s="655"/>
      <c r="G641" s="656"/>
      <c r="H641" s="197" t="s">
        <v>56</v>
      </c>
      <c r="I641" s="649"/>
      <c r="J641" s="649"/>
      <c r="K641" s="649"/>
      <c r="L641" s="102" t="s">
        <v>51</v>
      </c>
      <c r="M641" s="650"/>
      <c r="N641" s="650"/>
      <c r="O641" s="102" t="s">
        <v>50</v>
      </c>
      <c r="P641" s="647"/>
      <c r="Q641" s="647"/>
      <c r="R641" s="647"/>
      <c r="S641" s="647"/>
      <c r="T641" s="647"/>
      <c r="U641" s="647"/>
      <c r="V641" s="647"/>
      <c r="W641" s="647"/>
      <c r="X641" s="647"/>
      <c r="Y641" s="647"/>
      <c r="Z641" s="647"/>
      <c r="AA641" s="647"/>
      <c r="AB641" s="647"/>
      <c r="AC641" s="647"/>
      <c r="AD641" s="647"/>
      <c r="AE641" s="647"/>
      <c r="AF641" s="647"/>
      <c r="AG641" s="647"/>
      <c r="AH641" s="648"/>
    </row>
    <row r="642" spans="2:34" ht="15" customHeight="1">
      <c r="B642" s="654"/>
      <c r="C642" s="655"/>
      <c r="D642" s="655"/>
      <c r="E642" s="655"/>
      <c r="F642" s="655"/>
      <c r="G642" s="656"/>
      <c r="H642" s="642"/>
      <c r="I642" s="643"/>
      <c r="J642" s="643"/>
      <c r="K642" s="643"/>
      <c r="L642" s="92" t="s">
        <v>51</v>
      </c>
      <c r="M642" s="644"/>
      <c r="N642" s="644"/>
      <c r="O642" s="92" t="s">
        <v>50</v>
      </c>
      <c r="P642" s="645"/>
      <c r="Q642" s="645"/>
      <c r="R642" s="645"/>
      <c r="S642" s="645"/>
      <c r="T642" s="645"/>
      <c r="U642" s="645"/>
      <c r="V642" s="645"/>
      <c r="W642" s="645"/>
      <c r="X642" s="645"/>
      <c r="Y642" s="645"/>
      <c r="Z642" s="645"/>
      <c r="AA642" s="645"/>
      <c r="AB642" s="645"/>
      <c r="AC642" s="645"/>
      <c r="AD642" s="645"/>
      <c r="AE642" s="645"/>
      <c r="AF642" s="645"/>
      <c r="AG642" s="645"/>
      <c r="AH642" s="646"/>
    </row>
    <row r="643" spans="2:34" ht="15" customHeight="1">
      <c r="B643" s="657"/>
      <c r="C643" s="658"/>
      <c r="D643" s="658"/>
      <c r="E643" s="658"/>
      <c r="F643" s="658"/>
      <c r="G643" s="659"/>
      <c r="H643" s="197" t="s">
        <v>56</v>
      </c>
      <c r="I643" s="649"/>
      <c r="J643" s="649"/>
      <c r="K643" s="649"/>
      <c r="L643" s="102" t="s">
        <v>51</v>
      </c>
      <c r="M643" s="650"/>
      <c r="N643" s="650"/>
      <c r="O643" s="102" t="s">
        <v>50</v>
      </c>
      <c r="P643" s="647"/>
      <c r="Q643" s="647"/>
      <c r="R643" s="647"/>
      <c r="S643" s="647"/>
      <c r="T643" s="647"/>
      <c r="U643" s="647"/>
      <c r="V643" s="647"/>
      <c r="W643" s="647"/>
      <c r="X643" s="647"/>
      <c r="Y643" s="647"/>
      <c r="Z643" s="647"/>
      <c r="AA643" s="647"/>
      <c r="AB643" s="647"/>
      <c r="AC643" s="647"/>
      <c r="AD643" s="647"/>
      <c r="AE643" s="647"/>
      <c r="AF643" s="647"/>
      <c r="AG643" s="647"/>
      <c r="AH643" s="648"/>
    </row>
    <row r="644" spans="2:34" ht="15" customHeight="1">
      <c r="B644" s="630" t="s">
        <v>62</v>
      </c>
      <c r="C644" s="631"/>
      <c r="D644" s="631"/>
      <c r="E644" s="631"/>
      <c r="F644" s="631"/>
      <c r="G644" s="631"/>
      <c r="H644" s="198" t="s">
        <v>61</v>
      </c>
      <c r="I644" s="92"/>
      <c r="J644" s="92"/>
      <c r="K644" s="92"/>
      <c r="L644" s="92"/>
      <c r="M644" s="92"/>
      <c r="N644" s="92"/>
      <c r="O644" s="92"/>
      <c r="P644" s="92"/>
      <c r="Q644" s="92"/>
      <c r="R644" s="92"/>
      <c r="S644" s="92"/>
      <c r="T644" s="92"/>
      <c r="U644" s="92"/>
      <c r="V644" s="92"/>
      <c r="W644" s="92"/>
      <c r="X644" s="92"/>
      <c r="Y644" s="92"/>
      <c r="Z644" s="92"/>
      <c r="AA644" s="92"/>
      <c r="AB644" s="92"/>
      <c r="AC644" s="92"/>
      <c r="AD644" s="92"/>
      <c r="AE644" s="92"/>
      <c r="AF644" s="92"/>
      <c r="AG644" s="92"/>
      <c r="AH644" s="183"/>
    </row>
    <row r="645" spans="2:34" ht="15" customHeight="1">
      <c r="B645" s="632"/>
      <c r="C645" s="633"/>
      <c r="D645" s="633"/>
      <c r="E645" s="633"/>
      <c r="F645" s="633"/>
      <c r="G645" s="633"/>
      <c r="H645" s="636"/>
      <c r="I645" s="637"/>
      <c r="J645" s="637"/>
      <c r="K645" s="637"/>
      <c r="L645" s="637"/>
      <c r="M645" s="637"/>
      <c r="N645" s="637"/>
      <c r="O645" s="637"/>
      <c r="P645" s="637"/>
      <c r="Q645" s="637"/>
      <c r="R645" s="637"/>
      <c r="S645" s="637"/>
      <c r="T645" s="637"/>
      <c r="U645" s="637"/>
      <c r="V645" s="637"/>
      <c r="W645" s="637"/>
      <c r="X645" s="637"/>
      <c r="Y645" s="637"/>
      <c r="Z645" s="637"/>
      <c r="AA645" s="637"/>
      <c r="AB645" s="637"/>
      <c r="AC645" s="637"/>
      <c r="AD645" s="637"/>
      <c r="AE645" s="637"/>
      <c r="AF645" s="637"/>
      <c r="AG645" s="637"/>
      <c r="AH645" s="638"/>
    </row>
    <row r="646" spans="2:34" ht="15" customHeight="1">
      <c r="B646" s="634"/>
      <c r="C646" s="635"/>
      <c r="D646" s="635"/>
      <c r="E646" s="635"/>
      <c r="F646" s="635"/>
      <c r="G646" s="635"/>
      <c r="H646" s="639"/>
      <c r="I646" s="640"/>
      <c r="J646" s="640"/>
      <c r="K646" s="640"/>
      <c r="L646" s="640"/>
      <c r="M646" s="640"/>
      <c r="N646" s="640"/>
      <c r="O646" s="640"/>
      <c r="P646" s="640"/>
      <c r="Q646" s="640"/>
      <c r="R646" s="640"/>
      <c r="S646" s="640"/>
      <c r="T646" s="640"/>
      <c r="U646" s="640"/>
      <c r="V646" s="640"/>
      <c r="W646" s="640"/>
      <c r="X646" s="640"/>
      <c r="Y646" s="640"/>
      <c r="Z646" s="640"/>
      <c r="AA646" s="640"/>
      <c r="AB646" s="640"/>
      <c r="AC646" s="640"/>
      <c r="AD646" s="640"/>
      <c r="AE646" s="640"/>
      <c r="AF646" s="640"/>
      <c r="AG646" s="640"/>
      <c r="AH646" s="641"/>
    </row>
    <row r="647" spans="2:34" ht="15" customHeight="1">
      <c r="B647" s="199" t="s">
        <v>63</v>
      </c>
      <c r="C647" s="195"/>
      <c r="D647" s="195"/>
      <c r="E647" s="195"/>
      <c r="F647" s="195"/>
      <c r="G647" s="195"/>
      <c r="H647" s="200"/>
      <c r="I647" s="200"/>
      <c r="J647" s="200"/>
      <c r="K647" s="200"/>
      <c r="L647" s="200"/>
      <c r="M647" s="200"/>
      <c r="N647" s="200"/>
      <c r="O647" s="200"/>
      <c r="P647" s="200"/>
      <c r="Q647" s="200"/>
      <c r="R647" s="200"/>
      <c r="S647" s="200"/>
      <c r="T647" s="200"/>
      <c r="U647" s="200"/>
      <c r="V647" s="200"/>
      <c r="W647" s="200"/>
      <c r="X647" s="200"/>
      <c r="Y647" s="200"/>
      <c r="Z647" s="200"/>
      <c r="AA647" s="200"/>
      <c r="AB647" s="200"/>
      <c r="AC647" s="200"/>
      <c r="AD647" s="200"/>
      <c r="AE647" s="200"/>
      <c r="AF647" s="200"/>
      <c r="AG647" s="200"/>
      <c r="AH647" s="200"/>
    </row>
    <row r="648" spans="2:34" ht="15" customHeight="1">
      <c r="B648" s="195"/>
      <c r="C648" s="195"/>
      <c r="D648" s="195"/>
      <c r="E648" s="195"/>
      <c r="F648" s="195"/>
      <c r="G648" s="195"/>
      <c r="H648" s="200"/>
      <c r="I648" s="200"/>
      <c r="J648" s="200"/>
      <c r="K648" s="200"/>
      <c r="L648" s="200"/>
      <c r="M648" s="200"/>
      <c r="N648" s="200"/>
      <c r="O648" s="200"/>
      <c r="P648" s="200"/>
      <c r="Q648" s="200"/>
      <c r="R648" s="200"/>
      <c r="S648" s="200"/>
      <c r="T648" s="200"/>
      <c r="U648" s="200"/>
      <c r="V648" s="200"/>
      <c r="W648" s="200"/>
      <c r="X648" s="200"/>
      <c r="Y648" s="200"/>
      <c r="Z648" s="200"/>
      <c r="AA648" s="200"/>
      <c r="AB648" s="200"/>
      <c r="AC648" s="200"/>
      <c r="AD648" s="200"/>
      <c r="AE648" s="200"/>
      <c r="AF648" s="200"/>
      <c r="AG648" s="200"/>
      <c r="AH648" s="200"/>
    </row>
    <row r="649" spans="2:34" ht="15" customHeight="1">
      <c r="B649" s="188" t="s">
        <v>48</v>
      </c>
      <c r="K649" s="189"/>
      <c r="L649" s="189"/>
      <c r="M649" s="698" t="s">
        <v>73</v>
      </c>
      <c r="N649" s="698"/>
      <c r="O649" s="698"/>
      <c r="P649" s="698"/>
      <c r="Q649" s="698"/>
      <c r="R649" s="698"/>
      <c r="S649" s="698"/>
      <c r="T649" s="698"/>
      <c r="U649" s="698"/>
      <c r="V649" s="698"/>
      <c r="W649" s="698"/>
      <c r="AA649" s="190"/>
      <c r="AB649" s="190"/>
      <c r="AC649" s="190"/>
      <c r="AD649" s="190"/>
      <c r="AE649" s="190"/>
      <c r="AF649" s="190"/>
      <c r="AG649" s="190"/>
      <c r="AH649" s="190"/>
    </row>
    <row r="650" spans="2:34" ht="15" customHeight="1">
      <c r="K650" s="191"/>
      <c r="L650" s="191"/>
      <c r="M650" s="699"/>
      <c r="N650" s="699"/>
      <c r="O650" s="699"/>
      <c r="P650" s="699"/>
      <c r="Q650" s="699"/>
      <c r="R650" s="699"/>
      <c r="S650" s="699"/>
      <c r="T650" s="699"/>
      <c r="U650" s="699"/>
      <c r="V650" s="699"/>
      <c r="W650" s="699"/>
      <c r="AA650" s="700" t="s">
        <v>49</v>
      </c>
      <c r="AB650" s="700"/>
      <c r="AC650" s="701">
        <f>AC596</f>
        <v>0</v>
      </c>
      <c r="AD650" s="701"/>
      <c r="AE650" s="192" t="s">
        <v>51</v>
      </c>
      <c r="AF650" s="701">
        <f>AF596</f>
        <v>0</v>
      </c>
      <c r="AG650" s="701"/>
      <c r="AH650" s="192" t="s">
        <v>50</v>
      </c>
    </row>
    <row r="651" spans="2:34" ht="15" customHeight="1">
      <c r="B651" s="662" t="s" ph="1">
        <v>58</v>
      </c>
      <c r="C651" s="663" ph="1"/>
      <c r="D651" s="663" ph="1"/>
      <c r="E651" s="663" ph="1"/>
      <c r="F651" s="663" ph="1"/>
      <c r="G651" s="664" ph="1"/>
      <c r="H651" s="685">
        <f>資料1!C18</f>
        <v>0</v>
      </c>
      <c r="I651" s="672"/>
      <c r="J651" s="672"/>
      <c r="K651" s="672"/>
      <c r="L651" s="672"/>
      <c r="M651" s="672"/>
      <c r="N651" s="672"/>
      <c r="O651" s="672"/>
      <c r="P651" s="672"/>
      <c r="Q651" s="672"/>
      <c r="R651" s="672"/>
      <c r="S651" s="672"/>
      <c r="T651" s="672"/>
      <c r="U651" s="672"/>
      <c r="V651" s="672"/>
      <c r="W651" s="672"/>
      <c r="X651" s="672"/>
      <c r="Y651" s="672"/>
      <c r="Z651" s="672"/>
      <c r="AA651" s="672"/>
      <c r="AB651" s="672"/>
      <c r="AC651" s="672"/>
      <c r="AD651" s="672"/>
      <c r="AE651" s="672"/>
      <c r="AF651" s="672"/>
      <c r="AG651" s="672"/>
      <c r="AH651" s="686"/>
    </row>
    <row r="652" spans="2:34" ht="15" customHeight="1">
      <c r="B652" s="679" ph="1"/>
      <c r="C652" s="680" ph="1"/>
      <c r="D652" s="680" ph="1"/>
      <c r="E652" s="680" ph="1"/>
      <c r="F652" s="680" ph="1"/>
      <c r="G652" s="681" ph="1"/>
      <c r="H652" s="687">
        <f>資料1!B18</f>
        <v>0</v>
      </c>
      <c r="I652" s="688"/>
      <c r="J652" s="688"/>
      <c r="K652" s="688"/>
      <c r="L652" s="688"/>
      <c r="M652" s="688"/>
      <c r="N652" s="688"/>
      <c r="O652" s="688"/>
      <c r="P652" s="688"/>
      <c r="Q652" s="688"/>
      <c r="R652" s="688"/>
      <c r="S652" s="688"/>
      <c r="T652" s="688"/>
      <c r="U652" s="688"/>
      <c r="V652" s="688"/>
      <c r="W652" s="688"/>
      <c r="X652" s="688"/>
      <c r="Y652" s="688"/>
      <c r="Z652" s="688"/>
      <c r="AA652" s="688"/>
      <c r="AB652" s="688"/>
      <c r="AC652" s="688"/>
      <c r="AD652" s="688"/>
      <c r="AE652" s="688"/>
      <c r="AF652" s="688"/>
      <c r="AG652" s="688"/>
      <c r="AH652" s="689"/>
    </row>
    <row r="653" spans="2:34" ht="15" customHeight="1">
      <c r="B653" s="665" ph="1"/>
      <c r="C653" s="666" ph="1"/>
      <c r="D653" s="666" ph="1"/>
      <c r="E653" s="666" ph="1"/>
      <c r="F653" s="666" ph="1"/>
      <c r="G653" s="667" ph="1"/>
      <c r="H653" s="690"/>
      <c r="I653" s="691"/>
      <c r="J653" s="691"/>
      <c r="K653" s="691"/>
      <c r="L653" s="691"/>
      <c r="M653" s="691"/>
      <c r="N653" s="691"/>
      <c r="O653" s="691"/>
      <c r="P653" s="691"/>
      <c r="Q653" s="691"/>
      <c r="R653" s="691"/>
      <c r="S653" s="691"/>
      <c r="T653" s="691"/>
      <c r="U653" s="691"/>
      <c r="V653" s="691"/>
      <c r="W653" s="691"/>
      <c r="X653" s="691"/>
      <c r="Y653" s="691"/>
      <c r="Z653" s="691"/>
      <c r="AA653" s="691"/>
      <c r="AB653" s="691"/>
      <c r="AC653" s="691"/>
      <c r="AD653" s="691"/>
      <c r="AE653" s="691"/>
      <c r="AF653" s="691"/>
      <c r="AG653" s="691"/>
      <c r="AH653" s="692"/>
    </row>
    <row r="654" spans="2:34" ht="15" customHeight="1">
      <c r="B654" s="679" t="s">
        <v>52</v>
      </c>
      <c r="C654" s="680"/>
      <c r="D654" s="680"/>
      <c r="E654" s="680"/>
      <c r="F654" s="680"/>
      <c r="G654" s="681"/>
      <c r="H654" s="693">
        <f>資料1!L18</f>
        <v>0</v>
      </c>
      <c r="I654" s="693" ph="1"/>
      <c r="J654" s="693" ph="1"/>
      <c r="K654" s="693" ph="1"/>
      <c r="L654" s="693" ph="1"/>
      <c r="M654" s="693" ph="1"/>
      <c r="N654" s="693" ph="1"/>
      <c r="O654" s="693" ph="1"/>
      <c r="P654" s="693" ph="1"/>
      <c r="Q654" s="693" ph="1"/>
      <c r="R654" s="693" ph="1"/>
      <c r="S654" s="693" ph="1"/>
      <c r="T654" s="693" ph="1"/>
      <c r="U654" s="693" ph="1"/>
      <c r="V654" s="693" ph="1"/>
      <c r="W654" s="693" ph="1"/>
      <c r="X654" s="693" ph="1"/>
      <c r="Y654" s="693" ph="1"/>
      <c r="Z654" s="693" ph="1"/>
      <c r="AA654" s="693" ph="1"/>
      <c r="AB654" s="693" ph="1"/>
      <c r="AC654" s="693" ph="1"/>
      <c r="AD654" s="693" ph="1"/>
      <c r="AE654" s="693" ph="1"/>
      <c r="AF654" s="693" ph="1"/>
      <c r="AG654" s="693" ph="1"/>
      <c r="AH654" s="694" ph="1"/>
    </row>
    <row r="655" spans="2:34" ht="15" customHeight="1">
      <c r="B655" s="665"/>
      <c r="C655" s="666"/>
      <c r="D655" s="666"/>
      <c r="E655" s="666"/>
      <c r="F655" s="666"/>
      <c r="G655" s="667"/>
      <c r="H655" s="673" ph="1"/>
      <c r="I655" s="673" ph="1"/>
      <c r="J655" s="673" ph="1"/>
      <c r="K655" s="673" ph="1"/>
      <c r="L655" s="673" ph="1"/>
      <c r="M655" s="673" ph="1"/>
      <c r="N655" s="673" ph="1"/>
      <c r="O655" s="673" ph="1"/>
      <c r="P655" s="673" ph="1"/>
      <c r="Q655" s="673" ph="1"/>
      <c r="R655" s="673" ph="1"/>
      <c r="S655" s="673" ph="1"/>
      <c r="T655" s="673" ph="1"/>
      <c r="U655" s="673" ph="1"/>
      <c r="V655" s="673" ph="1"/>
      <c r="W655" s="673" ph="1"/>
      <c r="X655" s="673" ph="1"/>
      <c r="Y655" s="673" ph="1"/>
      <c r="Z655" s="673" ph="1"/>
      <c r="AA655" s="673" ph="1"/>
      <c r="AB655" s="673" ph="1"/>
      <c r="AC655" s="673" ph="1"/>
      <c r="AD655" s="673" ph="1"/>
      <c r="AE655" s="673" ph="1"/>
      <c r="AF655" s="673" ph="1"/>
      <c r="AG655" s="673" ph="1"/>
      <c r="AH655" s="695" ph="1"/>
    </row>
    <row r="656" spans="2:34" ht="15" customHeight="1">
      <c r="B656" s="662" t="s">
        <v>53</v>
      </c>
      <c r="C656" s="663"/>
      <c r="D656" s="663"/>
      <c r="E656" s="663"/>
      <c r="F656" s="663"/>
      <c r="G656" s="664"/>
      <c r="H656" s="696">
        <f>資料1!D18</f>
        <v>0</v>
      </c>
      <c r="I656" s="675"/>
      <c r="J656" s="675">
        <f>資料1!F18</f>
        <v>0</v>
      </c>
      <c r="K656" s="675"/>
      <c r="L656" s="675"/>
      <c r="M656" s="675" t="s">
        <v>51</v>
      </c>
      <c r="N656" s="675"/>
      <c r="O656" s="675">
        <f>資料1!H18</f>
        <v>0</v>
      </c>
      <c r="P656" s="675"/>
      <c r="Q656" s="675"/>
      <c r="R656" s="675" t="s">
        <v>50</v>
      </c>
      <c r="S656" s="675"/>
      <c r="T656" s="675">
        <f>資料1!J18</f>
        <v>0</v>
      </c>
      <c r="U656" s="675"/>
      <c r="V656" s="675"/>
      <c r="W656" s="677" t="s">
        <v>60</v>
      </c>
      <c r="X656" s="677"/>
      <c r="Y656" s="91"/>
      <c r="Z656" s="91"/>
      <c r="AA656" s="91"/>
      <c r="AB656" s="91"/>
      <c r="AC656" s="91"/>
      <c r="AD656" s="91"/>
      <c r="AE656" s="91"/>
      <c r="AF656" s="91"/>
      <c r="AG656" s="91"/>
      <c r="AH656" s="201"/>
    </row>
    <row r="657" spans="2:34" ht="15" customHeight="1">
      <c r="B657" s="679"/>
      <c r="C657" s="680"/>
      <c r="D657" s="680"/>
      <c r="E657" s="680"/>
      <c r="F657" s="680"/>
      <c r="G657" s="681"/>
      <c r="H657" s="697"/>
      <c r="I657" s="676"/>
      <c r="J657" s="676"/>
      <c r="K657" s="676"/>
      <c r="L657" s="676"/>
      <c r="M657" s="676"/>
      <c r="N657" s="676"/>
      <c r="O657" s="676"/>
      <c r="P657" s="676"/>
      <c r="Q657" s="676"/>
      <c r="R657" s="676"/>
      <c r="S657" s="676"/>
      <c r="T657" s="676"/>
      <c r="U657" s="676"/>
      <c r="V657" s="676"/>
      <c r="W657" s="678"/>
      <c r="X657" s="678"/>
      <c r="Y657" s="95"/>
      <c r="Z657" s="95"/>
      <c r="AA657" s="95"/>
      <c r="AB657" s="95"/>
      <c r="AC657" s="95"/>
      <c r="AD657" s="95"/>
      <c r="AE657" s="95"/>
      <c r="AF657" s="95"/>
      <c r="AG657" s="95"/>
      <c r="AH657" s="202"/>
    </row>
    <row r="658" spans="2:34" ht="15" customHeight="1">
      <c r="B658" s="662" t="s">
        <v>54</v>
      </c>
      <c r="C658" s="663"/>
      <c r="D658" s="663"/>
      <c r="E658" s="663"/>
      <c r="F658" s="663"/>
      <c r="G658" s="664"/>
      <c r="H658" s="644" t="s">
        <v>64</v>
      </c>
      <c r="I658" s="644"/>
      <c r="J658" s="644"/>
      <c r="K658" s="644"/>
      <c r="L658" s="644"/>
      <c r="M658" s="644"/>
      <c r="N658" s="644"/>
      <c r="O658" s="669" t="s">
        <v>66</v>
      </c>
      <c r="P658" s="645"/>
      <c r="Q658" s="645"/>
      <c r="R658" s="645"/>
      <c r="S658" s="645"/>
      <c r="T658" s="645"/>
      <c r="U658" s="645"/>
      <c r="V658" s="645"/>
      <c r="W658" s="645"/>
      <c r="X658" s="645"/>
      <c r="Y658" s="645"/>
      <c r="Z658" s="645"/>
      <c r="AA658" s="645"/>
      <c r="AB658" s="645"/>
      <c r="AC658" s="645"/>
      <c r="AD658" s="645"/>
      <c r="AE658" s="645"/>
      <c r="AF658" s="645"/>
      <c r="AG658" s="645"/>
      <c r="AH658" s="660" t="s">
        <v>67</v>
      </c>
    </row>
    <row r="659" spans="2:34" ht="15" customHeight="1">
      <c r="B659" s="679"/>
      <c r="C659" s="680"/>
      <c r="D659" s="680"/>
      <c r="E659" s="680"/>
      <c r="F659" s="680"/>
      <c r="G659" s="681"/>
      <c r="H659" s="682"/>
      <c r="I659" s="682"/>
      <c r="J659" s="682"/>
      <c r="K659" s="682"/>
      <c r="L659" s="682"/>
      <c r="M659" s="682"/>
      <c r="N659" s="682"/>
      <c r="O659" s="683"/>
      <c r="P659" s="684"/>
      <c r="Q659" s="684"/>
      <c r="R659" s="684"/>
      <c r="S659" s="684"/>
      <c r="T659" s="684"/>
      <c r="U659" s="684"/>
      <c r="V659" s="684"/>
      <c r="W659" s="684"/>
      <c r="X659" s="684"/>
      <c r="Y659" s="684"/>
      <c r="Z659" s="684"/>
      <c r="AA659" s="684"/>
      <c r="AB659" s="684"/>
      <c r="AC659" s="684"/>
      <c r="AD659" s="684"/>
      <c r="AE659" s="684"/>
      <c r="AF659" s="684"/>
      <c r="AG659" s="684"/>
      <c r="AH659" s="661"/>
    </row>
    <row r="660" spans="2:34" ht="15" customHeight="1">
      <c r="B660" s="662" t="s">
        <v>55</v>
      </c>
      <c r="C660" s="663"/>
      <c r="D660" s="663"/>
      <c r="E660" s="663"/>
      <c r="F660" s="663"/>
      <c r="G660" s="664"/>
      <c r="H660" s="668" t="s">
        <v>70</v>
      </c>
      <c r="I660" s="669"/>
      <c r="J660" s="669"/>
      <c r="K660" s="672">
        <f>資料1!A18</f>
        <v>0</v>
      </c>
      <c r="L660" s="672"/>
      <c r="M660" s="672"/>
      <c r="N660" s="672"/>
      <c r="O660" s="672"/>
      <c r="P660" s="672"/>
      <c r="Q660" s="672"/>
      <c r="R660" s="672"/>
      <c r="S660" s="672"/>
      <c r="T660" s="672"/>
      <c r="U660" s="669" t="s">
        <v>65</v>
      </c>
      <c r="V660" s="669"/>
      <c r="W660" s="669"/>
      <c r="X660" s="669" t="s">
        <v>71</v>
      </c>
      <c r="Y660" s="644"/>
      <c r="Z660" s="644"/>
      <c r="AA660" s="644"/>
      <c r="AB660" s="644"/>
      <c r="AC660" s="644"/>
      <c r="AD660" s="644"/>
      <c r="AE660" s="644"/>
      <c r="AF660" s="644"/>
      <c r="AG660" s="644"/>
      <c r="AH660" s="660" t="s">
        <v>67</v>
      </c>
    </row>
    <row r="661" spans="2:34" ht="15" customHeight="1">
      <c r="B661" s="665"/>
      <c r="C661" s="666"/>
      <c r="D661" s="666"/>
      <c r="E661" s="666"/>
      <c r="F661" s="666"/>
      <c r="G661" s="667"/>
      <c r="H661" s="670"/>
      <c r="I661" s="671"/>
      <c r="J661" s="671"/>
      <c r="K661" s="673"/>
      <c r="L661" s="673"/>
      <c r="M661" s="673"/>
      <c r="N661" s="673"/>
      <c r="O661" s="673"/>
      <c r="P661" s="673"/>
      <c r="Q661" s="673"/>
      <c r="R661" s="673"/>
      <c r="S661" s="673"/>
      <c r="T661" s="673"/>
      <c r="U661" s="671"/>
      <c r="V661" s="671"/>
      <c r="W661" s="671"/>
      <c r="X661" s="671"/>
      <c r="Y661" s="650"/>
      <c r="Z661" s="650"/>
      <c r="AA661" s="650"/>
      <c r="AB661" s="650"/>
      <c r="AC661" s="650"/>
      <c r="AD661" s="650"/>
      <c r="AE661" s="650"/>
      <c r="AF661" s="650"/>
      <c r="AG661" s="650"/>
      <c r="AH661" s="674"/>
    </row>
    <row r="662" spans="2:34" ht="15" customHeight="1">
      <c r="B662" s="651" t="s">
        <v>219</v>
      </c>
      <c r="C662" s="652"/>
      <c r="D662" s="652"/>
      <c r="E662" s="652"/>
      <c r="F662" s="652"/>
      <c r="G662" s="653"/>
      <c r="H662" s="642"/>
      <c r="I662" s="643"/>
      <c r="J662" s="643"/>
      <c r="K662" s="643"/>
      <c r="L662" s="92" t="s">
        <v>51</v>
      </c>
      <c r="M662" s="644"/>
      <c r="N662" s="644"/>
      <c r="O662" s="92" t="s">
        <v>50</v>
      </c>
      <c r="P662" s="645"/>
      <c r="Q662" s="645"/>
      <c r="R662" s="645"/>
      <c r="S662" s="645"/>
      <c r="T662" s="645"/>
      <c r="U662" s="645"/>
      <c r="V662" s="645"/>
      <c r="W662" s="645"/>
      <c r="X662" s="645"/>
      <c r="Y662" s="645"/>
      <c r="Z662" s="645"/>
      <c r="AA662" s="645"/>
      <c r="AB662" s="645"/>
      <c r="AC662" s="645"/>
      <c r="AD662" s="645"/>
      <c r="AE662" s="645"/>
      <c r="AF662" s="645"/>
      <c r="AG662" s="645"/>
      <c r="AH662" s="646"/>
    </row>
    <row r="663" spans="2:34" ht="15" customHeight="1">
      <c r="B663" s="654"/>
      <c r="C663" s="655"/>
      <c r="D663" s="655"/>
      <c r="E663" s="655"/>
      <c r="F663" s="655"/>
      <c r="G663" s="656"/>
      <c r="H663" s="197" t="s">
        <v>56</v>
      </c>
      <c r="I663" s="649"/>
      <c r="J663" s="649"/>
      <c r="K663" s="649"/>
      <c r="L663" s="102" t="s">
        <v>51</v>
      </c>
      <c r="M663" s="650"/>
      <c r="N663" s="650"/>
      <c r="O663" s="102" t="s">
        <v>50</v>
      </c>
      <c r="P663" s="647"/>
      <c r="Q663" s="647"/>
      <c r="R663" s="647"/>
      <c r="S663" s="647"/>
      <c r="T663" s="647"/>
      <c r="U663" s="647"/>
      <c r="V663" s="647"/>
      <c r="W663" s="647"/>
      <c r="X663" s="647"/>
      <c r="Y663" s="647"/>
      <c r="Z663" s="647"/>
      <c r="AA663" s="647"/>
      <c r="AB663" s="647"/>
      <c r="AC663" s="647"/>
      <c r="AD663" s="647"/>
      <c r="AE663" s="647"/>
      <c r="AF663" s="647"/>
      <c r="AG663" s="647"/>
      <c r="AH663" s="648"/>
    </row>
    <row r="664" spans="2:34" ht="15" customHeight="1">
      <c r="B664" s="654"/>
      <c r="C664" s="655"/>
      <c r="D664" s="655"/>
      <c r="E664" s="655"/>
      <c r="F664" s="655"/>
      <c r="G664" s="656"/>
      <c r="H664" s="642"/>
      <c r="I664" s="643"/>
      <c r="J664" s="643"/>
      <c r="K664" s="643"/>
      <c r="L664" s="92" t="s">
        <v>51</v>
      </c>
      <c r="M664" s="644"/>
      <c r="N664" s="644"/>
      <c r="O664" s="92" t="s">
        <v>50</v>
      </c>
      <c r="P664" s="645"/>
      <c r="Q664" s="645"/>
      <c r="R664" s="645"/>
      <c r="S664" s="645"/>
      <c r="T664" s="645"/>
      <c r="U664" s="645"/>
      <c r="V664" s="645"/>
      <c r="W664" s="645"/>
      <c r="X664" s="645"/>
      <c r="Y664" s="645"/>
      <c r="Z664" s="645"/>
      <c r="AA664" s="645"/>
      <c r="AB664" s="645"/>
      <c r="AC664" s="645"/>
      <c r="AD664" s="645"/>
      <c r="AE664" s="645"/>
      <c r="AF664" s="645"/>
      <c r="AG664" s="645"/>
      <c r="AH664" s="646"/>
    </row>
    <row r="665" spans="2:34" ht="15" customHeight="1">
      <c r="B665" s="654"/>
      <c r="C665" s="655"/>
      <c r="D665" s="655"/>
      <c r="E665" s="655"/>
      <c r="F665" s="655"/>
      <c r="G665" s="656"/>
      <c r="H665" s="197" t="s">
        <v>56</v>
      </c>
      <c r="I665" s="649"/>
      <c r="J665" s="649"/>
      <c r="K665" s="649"/>
      <c r="L665" s="102" t="s">
        <v>51</v>
      </c>
      <c r="M665" s="650"/>
      <c r="N665" s="650"/>
      <c r="O665" s="102" t="s">
        <v>50</v>
      </c>
      <c r="P665" s="647"/>
      <c r="Q665" s="647"/>
      <c r="R665" s="647"/>
      <c r="S665" s="647"/>
      <c r="T665" s="647"/>
      <c r="U665" s="647"/>
      <c r="V665" s="647"/>
      <c r="W665" s="647"/>
      <c r="X665" s="647"/>
      <c r="Y665" s="647"/>
      <c r="Z665" s="647"/>
      <c r="AA665" s="647"/>
      <c r="AB665" s="647"/>
      <c r="AC665" s="647"/>
      <c r="AD665" s="647"/>
      <c r="AE665" s="647"/>
      <c r="AF665" s="647"/>
      <c r="AG665" s="647"/>
      <c r="AH665" s="648"/>
    </row>
    <row r="666" spans="2:34" ht="15" customHeight="1">
      <c r="B666" s="654"/>
      <c r="C666" s="655"/>
      <c r="D666" s="655"/>
      <c r="E666" s="655"/>
      <c r="F666" s="655"/>
      <c r="G666" s="656"/>
      <c r="H666" s="642"/>
      <c r="I666" s="643"/>
      <c r="J666" s="643"/>
      <c r="K666" s="643"/>
      <c r="L666" s="92" t="s">
        <v>51</v>
      </c>
      <c r="M666" s="644"/>
      <c r="N666" s="644"/>
      <c r="O666" s="92" t="s">
        <v>50</v>
      </c>
      <c r="P666" s="645"/>
      <c r="Q666" s="645"/>
      <c r="R666" s="645"/>
      <c r="S666" s="645"/>
      <c r="T666" s="645"/>
      <c r="U666" s="645"/>
      <c r="V666" s="645"/>
      <c r="W666" s="645"/>
      <c r="X666" s="645"/>
      <c r="Y666" s="645"/>
      <c r="Z666" s="645"/>
      <c r="AA666" s="645"/>
      <c r="AB666" s="645"/>
      <c r="AC666" s="645"/>
      <c r="AD666" s="645"/>
      <c r="AE666" s="645"/>
      <c r="AF666" s="645"/>
      <c r="AG666" s="645"/>
      <c r="AH666" s="646"/>
    </row>
    <row r="667" spans="2:34" ht="15" customHeight="1">
      <c r="B667" s="654"/>
      <c r="C667" s="655"/>
      <c r="D667" s="655"/>
      <c r="E667" s="655"/>
      <c r="F667" s="655"/>
      <c r="G667" s="656"/>
      <c r="H667" s="197" t="s">
        <v>56</v>
      </c>
      <c r="I667" s="649"/>
      <c r="J667" s="649"/>
      <c r="K667" s="649"/>
      <c r="L667" s="102" t="s">
        <v>51</v>
      </c>
      <c r="M667" s="650"/>
      <c r="N667" s="650"/>
      <c r="O667" s="102" t="s">
        <v>50</v>
      </c>
      <c r="P667" s="647"/>
      <c r="Q667" s="647"/>
      <c r="R667" s="647"/>
      <c r="S667" s="647"/>
      <c r="T667" s="647"/>
      <c r="U667" s="647"/>
      <c r="V667" s="647"/>
      <c r="W667" s="647"/>
      <c r="X667" s="647"/>
      <c r="Y667" s="647"/>
      <c r="Z667" s="647"/>
      <c r="AA667" s="647"/>
      <c r="AB667" s="647"/>
      <c r="AC667" s="647"/>
      <c r="AD667" s="647"/>
      <c r="AE667" s="647"/>
      <c r="AF667" s="647"/>
      <c r="AG667" s="647"/>
      <c r="AH667" s="648"/>
    </row>
    <row r="668" spans="2:34" ht="15" customHeight="1">
      <c r="B668" s="654"/>
      <c r="C668" s="655"/>
      <c r="D668" s="655"/>
      <c r="E668" s="655"/>
      <c r="F668" s="655"/>
      <c r="G668" s="656"/>
      <c r="H668" s="642"/>
      <c r="I668" s="643"/>
      <c r="J668" s="643"/>
      <c r="K668" s="643"/>
      <c r="L668" s="92" t="s">
        <v>51</v>
      </c>
      <c r="M668" s="644"/>
      <c r="N668" s="644"/>
      <c r="O668" s="92" t="s">
        <v>50</v>
      </c>
      <c r="P668" s="645"/>
      <c r="Q668" s="645"/>
      <c r="R668" s="645"/>
      <c r="S668" s="645"/>
      <c r="T668" s="645"/>
      <c r="U668" s="645"/>
      <c r="V668" s="645"/>
      <c r="W668" s="645"/>
      <c r="X668" s="645"/>
      <c r="Y668" s="645"/>
      <c r="Z668" s="645"/>
      <c r="AA668" s="645"/>
      <c r="AB668" s="645"/>
      <c r="AC668" s="645"/>
      <c r="AD668" s="645"/>
      <c r="AE668" s="645"/>
      <c r="AF668" s="645"/>
      <c r="AG668" s="645"/>
      <c r="AH668" s="646"/>
    </row>
    <row r="669" spans="2:34" ht="15" customHeight="1">
      <c r="B669" s="654"/>
      <c r="C669" s="655"/>
      <c r="D669" s="655"/>
      <c r="E669" s="655"/>
      <c r="F669" s="655"/>
      <c r="G669" s="656"/>
      <c r="H669" s="197" t="s">
        <v>56</v>
      </c>
      <c r="I669" s="649"/>
      <c r="J669" s="649"/>
      <c r="K669" s="649"/>
      <c r="L669" s="102" t="s">
        <v>51</v>
      </c>
      <c r="M669" s="650"/>
      <c r="N669" s="650"/>
      <c r="O669" s="102" t="s">
        <v>50</v>
      </c>
      <c r="P669" s="647"/>
      <c r="Q669" s="647"/>
      <c r="R669" s="647"/>
      <c r="S669" s="647"/>
      <c r="T669" s="647"/>
      <c r="U669" s="647"/>
      <c r="V669" s="647"/>
      <c r="W669" s="647"/>
      <c r="X669" s="647"/>
      <c r="Y669" s="647"/>
      <c r="Z669" s="647"/>
      <c r="AA669" s="647"/>
      <c r="AB669" s="647"/>
      <c r="AC669" s="647"/>
      <c r="AD669" s="647"/>
      <c r="AE669" s="647"/>
      <c r="AF669" s="647"/>
      <c r="AG669" s="647"/>
      <c r="AH669" s="648"/>
    </row>
    <row r="670" spans="2:34" ht="15" customHeight="1">
      <c r="B670" s="654"/>
      <c r="C670" s="655"/>
      <c r="D670" s="655"/>
      <c r="E670" s="655"/>
      <c r="F670" s="655"/>
      <c r="G670" s="656"/>
      <c r="H670" s="642"/>
      <c r="I670" s="643"/>
      <c r="J670" s="643"/>
      <c r="K670" s="643"/>
      <c r="L670" s="92" t="s">
        <v>51</v>
      </c>
      <c r="M670" s="644"/>
      <c r="N670" s="644"/>
      <c r="O670" s="92" t="s">
        <v>50</v>
      </c>
      <c r="P670" s="645"/>
      <c r="Q670" s="645"/>
      <c r="R670" s="645"/>
      <c r="S670" s="645"/>
      <c r="T670" s="645"/>
      <c r="U670" s="645"/>
      <c r="V670" s="645"/>
      <c r="W670" s="645"/>
      <c r="X670" s="645"/>
      <c r="Y670" s="645"/>
      <c r="Z670" s="645"/>
      <c r="AA670" s="645"/>
      <c r="AB670" s="645"/>
      <c r="AC670" s="645"/>
      <c r="AD670" s="645"/>
      <c r="AE670" s="645"/>
      <c r="AF670" s="645"/>
      <c r="AG670" s="645"/>
      <c r="AH670" s="646"/>
    </row>
    <row r="671" spans="2:34" ht="15" customHeight="1">
      <c r="B671" s="654"/>
      <c r="C671" s="655"/>
      <c r="D671" s="655"/>
      <c r="E671" s="655"/>
      <c r="F671" s="655"/>
      <c r="G671" s="656"/>
      <c r="H671" s="197" t="s">
        <v>56</v>
      </c>
      <c r="I671" s="649"/>
      <c r="J671" s="649"/>
      <c r="K671" s="649"/>
      <c r="L671" s="102" t="s">
        <v>51</v>
      </c>
      <c r="M671" s="650"/>
      <c r="N671" s="650"/>
      <c r="O671" s="102" t="s">
        <v>50</v>
      </c>
      <c r="P671" s="647"/>
      <c r="Q671" s="647"/>
      <c r="R671" s="647"/>
      <c r="S671" s="647"/>
      <c r="T671" s="647"/>
      <c r="U671" s="647"/>
      <c r="V671" s="647"/>
      <c r="W671" s="647"/>
      <c r="X671" s="647"/>
      <c r="Y671" s="647"/>
      <c r="Z671" s="647"/>
      <c r="AA671" s="647"/>
      <c r="AB671" s="647"/>
      <c r="AC671" s="647"/>
      <c r="AD671" s="647"/>
      <c r="AE671" s="647"/>
      <c r="AF671" s="647"/>
      <c r="AG671" s="647"/>
      <c r="AH671" s="648"/>
    </row>
    <row r="672" spans="2:34" ht="15" customHeight="1">
      <c r="B672" s="654"/>
      <c r="C672" s="655"/>
      <c r="D672" s="655"/>
      <c r="E672" s="655"/>
      <c r="F672" s="655"/>
      <c r="G672" s="656"/>
      <c r="H672" s="642"/>
      <c r="I672" s="643"/>
      <c r="J672" s="643"/>
      <c r="K672" s="643"/>
      <c r="L672" s="92" t="s">
        <v>51</v>
      </c>
      <c r="M672" s="644"/>
      <c r="N672" s="644"/>
      <c r="O672" s="92" t="s">
        <v>50</v>
      </c>
      <c r="P672" s="645"/>
      <c r="Q672" s="645"/>
      <c r="R672" s="645"/>
      <c r="S672" s="645"/>
      <c r="T672" s="645"/>
      <c r="U672" s="645"/>
      <c r="V672" s="645"/>
      <c r="W672" s="645"/>
      <c r="X672" s="645"/>
      <c r="Y672" s="645"/>
      <c r="Z672" s="645"/>
      <c r="AA672" s="645"/>
      <c r="AB672" s="645"/>
      <c r="AC672" s="645"/>
      <c r="AD672" s="645"/>
      <c r="AE672" s="645"/>
      <c r="AF672" s="645"/>
      <c r="AG672" s="645"/>
      <c r="AH672" s="646"/>
    </row>
    <row r="673" spans="2:34" ht="15" customHeight="1">
      <c r="B673" s="654"/>
      <c r="C673" s="655"/>
      <c r="D673" s="655"/>
      <c r="E673" s="655"/>
      <c r="F673" s="655"/>
      <c r="G673" s="656"/>
      <c r="H673" s="197" t="s">
        <v>56</v>
      </c>
      <c r="I673" s="649"/>
      <c r="J673" s="649"/>
      <c r="K673" s="649"/>
      <c r="L673" s="102" t="s">
        <v>51</v>
      </c>
      <c r="M673" s="650"/>
      <c r="N673" s="650"/>
      <c r="O673" s="102" t="s">
        <v>50</v>
      </c>
      <c r="P673" s="647"/>
      <c r="Q673" s="647"/>
      <c r="R673" s="647"/>
      <c r="S673" s="647"/>
      <c r="T673" s="647"/>
      <c r="U673" s="647"/>
      <c r="V673" s="647"/>
      <c r="W673" s="647"/>
      <c r="X673" s="647"/>
      <c r="Y673" s="647"/>
      <c r="Z673" s="647"/>
      <c r="AA673" s="647"/>
      <c r="AB673" s="647"/>
      <c r="AC673" s="647"/>
      <c r="AD673" s="647"/>
      <c r="AE673" s="647"/>
      <c r="AF673" s="647"/>
      <c r="AG673" s="647"/>
      <c r="AH673" s="648"/>
    </row>
    <row r="674" spans="2:34" ht="15" customHeight="1">
      <c r="B674" s="654"/>
      <c r="C674" s="655"/>
      <c r="D674" s="655"/>
      <c r="E674" s="655"/>
      <c r="F674" s="655"/>
      <c r="G674" s="656"/>
      <c r="H674" s="642"/>
      <c r="I674" s="643"/>
      <c r="J674" s="643"/>
      <c r="K674" s="643"/>
      <c r="L674" s="92" t="s">
        <v>51</v>
      </c>
      <c r="M674" s="644"/>
      <c r="N674" s="644"/>
      <c r="O674" s="92" t="s">
        <v>50</v>
      </c>
      <c r="P674" s="645"/>
      <c r="Q674" s="645"/>
      <c r="R674" s="645"/>
      <c r="S674" s="645"/>
      <c r="T674" s="645"/>
      <c r="U674" s="645"/>
      <c r="V674" s="645"/>
      <c r="W674" s="645"/>
      <c r="X674" s="645"/>
      <c r="Y674" s="645"/>
      <c r="Z674" s="645"/>
      <c r="AA674" s="645"/>
      <c r="AB674" s="645"/>
      <c r="AC674" s="645"/>
      <c r="AD674" s="645"/>
      <c r="AE674" s="645"/>
      <c r="AF674" s="645"/>
      <c r="AG674" s="645"/>
      <c r="AH674" s="646"/>
    </row>
    <row r="675" spans="2:34" ht="15" customHeight="1">
      <c r="B675" s="654"/>
      <c r="C675" s="655"/>
      <c r="D675" s="655"/>
      <c r="E675" s="655"/>
      <c r="F675" s="655"/>
      <c r="G675" s="656"/>
      <c r="H675" s="197" t="s">
        <v>56</v>
      </c>
      <c r="I675" s="649"/>
      <c r="J675" s="649"/>
      <c r="K675" s="649"/>
      <c r="L675" s="102" t="s">
        <v>51</v>
      </c>
      <c r="M675" s="650"/>
      <c r="N675" s="650"/>
      <c r="O675" s="102" t="s">
        <v>50</v>
      </c>
      <c r="P675" s="647"/>
      <c r="Q675" s="647"/>
      <c r="R675" s="647"/>
      <c r="S675" s="647"/>
      <c r="T675" s="647"/>
      <c r="U675" s="647"/>
      <c r="V675" s="647"/>
      <c r="W675" s="647"/>
      <c r="X675" s="647"/>
      <c r="Y675" s="647"/>
      <c r="Z675" s="647"/>
      <c r="AA675" s="647"/>
      <c r="AB675" s="647"/>
      <c r="AC675" s="647"/>
      <c r="AD675" s="647"/>
      <c r="AE675" s="647"/>
      <c r="AF675" s="647"/>
      <c r="AG675" s="647"/>
      <c r="AH675" s="648"/>
    </row>
    <row r="676" spans="2:34" ht="15" customHeight="1">
      <c r="B676" s="654"/>
      <c r="C676" s="655"/>
      <c r="D676" s="655"/>
      <c r="E676" s="655"/>
      <c r="F676" s="655"/>
      <c r="G676" s="656"/>
      <c r="H676" s="642"/>
      <c r="I676" s="643"/>
      <c r="J676" s="643"/>
      <c r="K676" s="643"/>
      <c r="L676" s="92" t="s">
        <v>51</v>
      </c>
      <c r="M676" s="644"/>
      <c r="N676" s="644"/>
      <c r="O676" s="92" t="s">
        <v>50</v>
      </c>
      <c r="P676" s="645"/>
      <c r="Q676" s="645"/>
      <c r="R676" s="645"/>
      <c r="S676" s="645"/>
      <c r="T676" s="645"/>
      <c r="U676" s="645"/>
      <c r="V676" s="645"/>
      <c r="W676" s="645"/>
      <c r="X676" s="645"/>
      <c r="Y676" s="645"/>
      <c r="Z676" s="645"/>
      <c r="AA676" s="645"/>
      <c r="AB676" s="645"/>
      <c r="AC676" s="645"/>
      <c r="AD676" s="645"/>
      <c r="AE676" s="645"/>
      <c r="AF676" s="645"/>
      <c r="AG676" s="645"/>
      <c r="AH676" s="646"/>
    </row>
    <row r="677" spans="2:34" ht="15" customHeight="1">
      <c r="B677" s="654"/>
      <c r="C677" s="655"/>
      <c r="D677" s="655"/>
      <c r="E677" s="655"/>
      <c r="F677" s="655"/>
      <c r="G677" s="656"/>
      <c r="H677" s="197" t="s">
        <v>56</v>
      </c>
      <c r="I677" s="649"/>
      <c r="J677" s="649"/>
      <c r="K677" s="649"/>
      <c r="L677" s="102" t="s">
        <v>51</v>
      </c>
      <c r="M677" s="650"/>
      <c r="N677" s="650"/>
      <c r="O677" s="102" t="s">
        <v>50</v>
      </c>
      <c r="P677" s="647"/>
      <c r="Q677" s="647"/>
      <c r="R677" s="647"/>
      <c r="S677" s="647"/>
      <c r="T677" s="647"/>
      <c r="U677" s="647"/>
      <c r="V677" s="647"/>
      <c r="W677" s="647"/>
      <c r="X677" s="647"/>
      <c r="Y677" s="647"/>
      <c r="Z677" s="647"/>
      <c r="AA677" s="647"/>
      <c r="AB677" s="647"/>
      <c r="AC677" s="647"/>
      <c r="AD677" s="647"/>
      <c r="AE677" s="647"/>
      <c r="AF677" s="647"/>
      <c r="AG677" s="647"/>
      <c r="AH677" s="648"/>
    </row>
    <row r="678" spans="2:34" ht="15" customHeight="1">
      <c r="B678" s="654"/>
      <c r="C678" s="655"/>
      <c r="D678" s="655"/>
      <c r="E678" s="655"/>
      <c r="F678" s="655"/>
      <c r="G678" s="656"/>
      <c r="H678" s="642"/>
      <c r="I678" s="643"/>
      <c r="J678" s="643"/>
      <c r="K678" s="643"/>
      <c r="L678" s="92" t="s">
        <v>51</v>
      </c>
      <c r="M678" s="644"/>
      <c r="N678" s="644"/>
      <c r="O678" s="92" t="s">
        <v>50</v>
      </c>
      <c r="P678" s="645"/>
      <c r="Q678" s="645"/>
      <c r="R678" s="645"/>
      <c r="S678" s="645"/>
      <c r="T678" s="645"/>
      <c r="U678" s="645"/>
      <c r="V678" s="645"/>
      <c r="W678" s="645"/>
      <c r="X678" s="645"/>
      <c r="Y678" s="645"/>
      <c r="Z678" s="645"/>
      <c r="AA678" s="645"/>
      <c r="AB678" s="645"/>
      <c r="AC678" s="645"/>
      <c r="AD678" s="645"/>
      <c r="AE678" s="645"/>
      <c r="AF678" s="645"/>
      <c r="AG678" s="645"/>
      <c r="AH678" s="646"/>
    </row>
    <row r="679" spans="2:34" ht="15" customHeight="1">
      <c r="B679" s="654"/>
      <c r="C679" s="655"/>
      <c r="D679" s="655"/>
      <c r="E679" s="655"/>
      <c r="F679" s="655"/>
      <c r="G679" s="656"/>
      <c r="H679" s="197" t="s">
        <v>56</v>
      </c>
      <c r="I679" s="649"/>
      <c r="J679" s="649"/>
      <c r="K679" s="649"/>
      <c r="L679" s="102" t="s">
        <v>51</v>
      </c>
      <c r="M679" s="650"/>
      <c r="N679" s="650"/>
      <c r="O679" s="102" t="s">
        <v>50</v>
      </c>
      <c r="P679" s="647"/>
      <c r="Q679" s="647"/>
      <c r="R679" s="647"/>
      <c r="S679" s="647"/>
      <c r="T679" s="647"/>
      <c r="U679" s="647"/>
      <c r="V679" s="647"/>
      <c r="W679" s="647"/>
      <c r="X679" s="647"/>
      <c r="Y679" s="647"/>
      <c r="Z679" s="647"/>
      <c r="AA679" s="647"/>
      <c r="AB679" s="647"/>
      <c r="AC679" s="647"/>
      <c r="AD679" s="647"/>
      <c r="AE679" s="647"/>
      <c r="AF679" s="647"/>
      <c r="AG679" s="647"/>
      <c r="AH679" s="648"/>
    </row>
    <row r="680" spans="2:34" ht="15" customHeight="1">
      <c r="B680" s="654"/>
      <c r="C680" s="655"/>
      <c r="D680" s="655"/>
      <c r="E680" s="655"/>
      <c r="F680" s="655"/>
      <c r="G680" s="656"/>
      <c r="H680" s="642"/>
      <c r="I680" s="643"/>
      <c r="J680" s="643"/>
      <c r="K680" s="643"/>
      <c r="L680" s="92" t="s">
        <v>51</v>
      </c>
      <c r="M680" s="644"/>
      <c r="N680" s="644"/>
      <c r="O680" s="92" t="s">
        <v>50</v>
      </c>
      <c r="P680" s="645"/>
      <c r="Q680" s="645"/>
      <c r="R680" s="645"/>
      <c r="S680" s="645"/>
      <c r="T680" s="645"/>
      <c r="U680" s="645"/>
      <c r="V680" s="645"/>
      <c r="W680" s="645"/>
      <c r="X680" s="645"/>
      <c r="Y680" s="645"/>
      <c r="Z680" s="645"/>
      <c r="AA680" s="645"/>
      <c r="AB680" s="645"/>
      <c r="AC680" s="645"/>
      <c r="AD680" s="645"/>
      <c r="AE680" s="645"/>
      <c r="AF680" s="645"/>
      <c r="AG680" s="645"/>
      <c r="AH680" s="646"/>
    </row>
    <row r="681" spans="2:34" ht="15" customHeight="1">
      <c r="B681" s="654"/>
      <c r="C681" s="655"/>
      <c r="D681" s="655"/>
      <c r="E681" s="655"/>
      <c r="F681" s="655"/>
      <c r="G681" s="656"/>
      <c r="H681" s="197" t="s">
        <v>56</v>
      </c>
      <c r="I681" s="649"/>
      <c r="J681" s="649"/>
      <c r="K681" s="649"/>
      <c r="L681" s="102" t="s">
        <v>51</v>
      </c>
      <c r="M681" s="650"/>
      <c r="N681" s="650"/>
      <c r="O681" s="102" t="s">
        <v>50</v>
      </c>
      <c r="P681" s="647"/>
      <c r="Q681" s="647"/>
      <c r="R681" s="647"/>
      <c r="S681" s="647"/>
      <c r="T681" s="647"/>
      <c r="U681" s="647"/>
      <c r="V681" s="647"/>
      <c r="W681" s="647"/>
      <c r="X681" s="647"/>
      <c r="Y681" s="647"/>
      <c r="Z681" s="647"/>
      <c r="AA681" s="647"/>
      <c r="AB681" s="647"/>
      <c r="AC681" s="647"/>
      <c r="AD681" s="647"/>
      <c r="AE681" s="647"/>
      <c r="AF681" s="647"/>
      <c r="AG681" s="647"/>
      <c r="AH681" s="648"/>
    </row>
    <row r="682" spans="2:34" ht="15" customHeight="1">
      <c r="B682" s="654"/>
      <c r="C682" s="655"/>
      <c r="D682" s="655"/>
      <c r="E682" s="655"/>
      <c r="F682" s="655"/>
      <c r="G682" s="656"/>
      <c r="H682" s="642"/>
      <c r="I682" s="643"/>
      <c r="J682" s="643"/>
      <c r="K682" s="643"/>
      <c r="L682" s="92" t="s">
        <v>51</v>
      </c>
      <c r="M682" s="644"/>
      <c r="N682" s="644"/>
      <c r="O682" s="92" t="s">
        <v>50</v>
      </c>
      <c r="P682" s="645"/>
      <c r="Q682" s="645"/>
      <c r="R682" s="645"/>
      <c r="S682" s="645"/>
      <c r="T682" s="645"/>
      <c r="U682" s="645"/>
      <c r="V682" s="645"/>
      <c r="W682" s="645"/>
      <c r="X682" s="645"/>
      <c r="Y682" s="645"/>
      <c r="Z682" s="645"/>
      <c r="AA682" s="645"/>
      <c r="AB682" s="645"/>
      <c r="AC682" s="645"/>
      <c r="AD682" s="645"/>
      <c r="AE682" s="645"/>
      <c r="AF682" s="645"/>
      <c r="AG682" s="645"/>
      <c r="AH682" s="646"/>
    </row>
    <row r="683" spans="2:34" ht="15" customHeight="1">
      <c r="B683" s="657"/>
      <c r="C683" s="658"/>
      <c r="D683" s="658"/>
      <c r="E683" s="658"/>
      <c r="F683" s="658"/>
      <c r="G683" s="659"/>
      <c r="H683" s="197" t="s">
        <v>56</v>
      </c>
      <c r="I683" s="649"/>
      <c r="J683" s="649"/>
      <c r="K683" s="649"/>
      <c r="L683" s="102" t="s">
        <v>51</v>
      </c>
      <c r="M683" s="650"/>
      <c r="N683" s="650"/>
      <c r="O683" s="102" t="s">
        <v>50</v>
      </c>
      <c r="P683" s="647"/>
      <c r="Q683" s="647"/>
      <c r="R683" s="647"/>
      <c r="S683" s="647"/>
      <c r="T683" s="647"/>
      <c r="U683" s="647"/>
      <c r="V683" s="647"/>
      <c r="W683" s="647"/>
      <c r="X683" s="647"/>
      <c r="Y683" s="647"/>
      <c r="Z683" s="647"/>
      <c r="AA683" s="647"/>
      <c r="AB683" s="647"/>
      <c r="AC683" s="647"/>
      <c r="AD683" s="647"/>
      <c r="AE683" s="647"/>
      <c r="AF683" s="647"/>
      <c r="AG683" s="647"/>
      <c r="AH683" s="648"/>
    </row>
    <row r="684" spans="2:34" ht="15" customHeight="1">
      <c r="B684" s="651" t="s">
        <v>220</v>
      </c>
      <c r="C684" s="652"/>
      <c r="D684" s="652"/>
      <c r="E684" s="652"/>
      <c r="F684" s="652"/>
      <c r="G684" s="653"/>
      <c r="H684" s="642"/>
      <c r="I684" s="643"/>
      <c r="J684" s="643"/>
      <c r="K684" s="643"/>
      <c r="L684" s="92" t="s">
        <v>51</v>
      </c>
      <c r="M684" s="644"/>
      <c r="N684" s="644"/>
      <c r="O684" s="92" t="s">
        <v>50</v>
      </c>
      <c r="P684" s="645"/>
      <c r="Q684" s="645"/>
      <c r="R684" s="645"/>
      <c r="S684" s="645"/>
      <c r="T684" s="645"/>
      <c r="U684" s="645"/>
      <c r="V684" s="645"/>
      <c r="W684" s="645"/>
      <c r="X684" s="645"/>
      <c r="Y684" s="645"/>
      <c r="Z684" s="645"/>
      <c r="AA684" s="645"/>
      <c r="AB684" s="645"/>
      <c r="AC684" s="645"/>
      <c r="AD684" s="645"/>
      <c r="AE684" s="645"/>
      <c r="AF684" s="645"/>
      <c r="AG684" s="645"/>
      <c r="AH684" s="646"/>
    </row>
    <row r="685" spans="2:34" ht="15" customHeight="1">
      <c r="B685" s="654"/>
      <c r="C685" s="655"/>
      <c r="D685" s="655"/>
      <c r="E685" s="655"/>
      <c r="F685" s="655"/>
      <c r="G685" s="656"/>
      <c r="H685" s="197" t="s">
        <v>56</v>
      </c>
      <c r="I685" s="649"/>
      <c r="J685" s="649"/>
      <c r="K685" s="649"/>
      <c r="L685" s="102" t="s">
        <v>51</v>
      </c>
      <c r="M685" s="650"/>
      <c r="N685" s="650"/>
      <c r="O685" s="102" t="s">
        <v>50</v>
      </c>
      <c r="P685" s="647"/>
      <c r="Q685" s="647"/>
      <c r="R685" s="647"/>
      <c r="S685" s="647"/>
      <c r="T685" s="647"/>
      <c r="U685" s="647"/>
      <c r="V685" s="647"/>
      <c r="W685" s="647"/>
      <c r="X685" s="647"/>
      <c r="Y685" s="647"/>
      <c r="Z685" s="647"/>
      <c r="AA685" s="647"/>
      <c r="AB685" s="647"/>
      <c r="AC685" s="647"/>
      <c r="AD685" s="647"/>
      <c r="AE685" s="647"/>
      <c r="AF685" s="647"/>
      <c r="AG685" s="647"/>
      <c r="AH685" s="648"/>
    </row>
    <row r="686" spans="2:34" ht="15" customHeight="1">
      <c r="B686" s="654"/>
      <c r="C686" s="655"/>
      <c r="D686" s="655"/>
      <c r="E686" s="655"/>
      <c r="F686" s="655"/>
      <c r="G686" s="656"/>
      <c r="H686" s="642"/>
      <c r="I686" s="643"/>
      <c r="J686" s="643"/>
      <c r="K686" s="643"/>
      <c r="L686" s="92" t="s">
        <v>51</v>
      </c>
      <c r="M686" s="644"/>
      <c r="N686" s="644"/>
      <c r="O686" s="92" t="s">
        <v>50</v>
      </c>
      <c r="P686" s="645"/>
      <c r="Q686" s="645"/>
      <c r="R686" s="645"/>
      <c r="S686" s="645"/>
      <c r="T686" s="645"/>
      <c r="U686" s="645"/>
      <c r="V686" s="645"/>
      <c r="W686" s="645"/>
      <c r="X686" s="645"/>
      <c r="Y686" s="645"/>
      <c r="Z686" s="645"/>
      <c r="AA686" s="645"/>
      <c r="AB686" s="645"/>
      <c r="AC686" s="645"/>
      <c r="AD686" s="645"/>
      <c r="AE686" s="645"/>
      <c r="AF686" s="645"/>
      <c r="AG686" s="645"/>
      <c r="AH686" s="646"/>
    </row>
    <row r="687" spans="2:34" ht="15" customHeight="1">
      <c r="B687" s="654"/>
      <c r="C687" s="655"/>
      <c r="D687" s="655"/>
      <c r="E687" s="655"/>
      <c r="F687" s="655"/>
      <c r="G687" s="656"/>
      <c r="H687" s="197" t="s">
        <v>56</v>
      </c>
      <c r="I687" s="649"/>
      <c r="J687" s="649"/>
      <c r="K687" s="649"/>
      <c r="L687" s="102" t="s">
        <v>51</v>
      </c>
      <c r="M687" s="650"/>
      <c r="N687" s="650"/>
      <c r="O687" s="102" t="s">
        <v>50</v>
      </c>
      <c r="P687" s="647"/>
      <c r="Q687" s="647"/>
      <c r="R687" s="647"/>
      <c r="S687" s="647"/>
      <c r="T687" s="647"/>
      <c r="U687" s="647"/>
      <c r="V687" s="647"/>
      <c r="W687" s="647"/>
      <c r="X687" s="647"/>
      <c r="Y687" s="647"/>
      <c r="Z687" s="647"/>
      <c r="AA687" s="647"/>
      <c r="AB687" s="647"/>
      <c r="AC687" s="647"/>
      <c r="AD687" s="647"/>
      <c r="AE687" s="647"/>
      <c r="AF687" s="647"/>
      <c r="AG687" s="647"/>
      <c r="AH687" s="648"/>
    </row>
    <row r="688" spans="2:34" ht="15" customHeight="1">
      <c r="B688" s="654"/>
      <c r="C688" s="655"/>
      <c r="D688" s="655"/>
      <c r="E688" s="655"/>
      <c r="F688" s="655"/>
      <c r="G688" s="656"/>
      <c r="H688" s="642"/>
      <c r="I688" s="643"/>
      <c r="J688" s="643"/>
      <c r="K688" s="643"/>
      <c r="L688" s="92" t="s">
        <v>51</v>
      </c>
      <c r="M688" s="644"/>
      <c r="N688" s="644"/>
      <c r="O688" s="92" t="s">
        <v>50</v>
      </c>
      <c r="P688" s="645"/>
      <c r="Q688" s="645"/>
      <c r="R688" s="645"/>
      <c r="S688" s="645"/>
      <c r="T688" s="645"/>
      <c r="U688" s="645"/>
      <c r="V688" s="645"/>
      <c r="W688" s="645"/>
      <c r="X688" s="645"/>
      <c r="Y688" s="645"/>
      <c r="Z688" s="645"/>
      <c r="AA688" s="645"/>
      <c r="AB688" s="645"/>
      <c r="AC688" s="645"/>
      <c r="AD688" s="645"/>
      <c r="AE688" s="645"/>
      <c r="AF688" s="645"/>
      <c r="AG688" s="645"/>
      <c r="AH688" s="646"/>
    </row>
    <row r="689" spans="2:34" ht="15" customHeight="1">
      <c r="B689" s="654"/>
      <c r="C689" s="655"/>
      <c r="D689" s="655"/>
      <c r="E689" s="655"/>
      <c r="F689" s="655"/>
      <c r="G689" s="656"/>
      <c r="H689" s="197" t="s">
        <v>56</v>
      </c>
      <c r="I689" s="649"/>
      <c r="J689" s="649"/>
      <c r="K689" s="649"/>
      <c r="L689" s="102" t="s">
        <v>51</v>
      </c>
      <c r="M689" s="650"/>
      <c r="N689" s="650"/>
      <c r="O689" s="102" t="s">
        <v>50</v>
      </c>
      <c r="P689" s="647"/>
      <c r="Q689" s="647"/>
      <c r="R689" s="647"/>
      <c r="S689" s="647"/>
      <c r="T689" s="647"/>
      <c r="U689" s="647"/>
      <c r="V689" s="647"/>
      <c r="W689" s="647"/>
      <c r="X689" s="647"/>
      <c r="Y689" s="647"/>
      <c r="Z689" s="647"/>
      <c r="AA689" s="647"/>
      <c r="AB689" s="647"/>
      <c r="AC689" s="647"/>
      <c r="AD689" s="647"/>
      <c r="AE689" s="647"/>
      <c r="AF689" s="647"/>
      <c r="AG689" s="647"/>
      <c r="AH689" s="648"/>
    </row>
    <row r="690" spans="2:34" ht="15" customHeight="1">
      <c r="B690" s="654"/>
      <c r="C690" s="655"/>
      <c r="D690" s="655"/>
      <c r="E690" s="655"/>
      <c r="F690" s="655"/>
      <c r="G690" s="656"/>
      <c r="H690" s="642"/>
      <c r="I690" s="643"/>
      <c r="J690" s="643"/>
      <c r="K690" s="643"/>
      <c r="L690" s="92" t="s">
        <v>51</v>
      </c>
      <c r="M690" s="644"/>
      <c r="N690" s="644"/>
      <c r="O690" s="92" t="s">
        <v>50</v>
      </c>
      <c r="P690" s="645"/>
      <c r="Q690" s="645"/>
      <c r="R690" s="645"/>
      <c r="S690" s="645"/>
      <c r="T690" s="645"/>
      <c r="U690" s="645"/>
      <c r="V690" s="645"/>
      <c r="W690" s="645"/>
      <c r="X690" s="645"/>
      <c r="Y690" s="645"/>
      <c r="Z690" s="645"/>
      <c r="AA690" s="645"/>
      <c r="AB690" s="645"/>
      <c r="AC690" s="645"/>
      <c r="AD690" s="645"/>
      <c r="AE690" s="645"/>
      <c r="AF690" s="645"/>
      <c r="AG690" s="645"/>
      <c r="AH690" s="646"/>
    </row>
    <row r="691" spans="2:34" ht="15" customHeight="1">
      <c r="B691" s="654"/>
      <c r="C691" s="655"/>
      <c r="D691" s="655"/>
      <c r="E691" s="655"/>
      <c r="F691" s="655"/>
      <c r="G691" s="656"/>
      <c r="H691" s="197" t="s">
        <v>56</v>
      </c>
      <c r="I691" s="649"/>
      <c r="J691" s="649"/>
      <c r="K691" s="649"/>
      <c r="L691" s="102" t="s">
        <v>51</v>
      </c>
      <c r="M691" s="650"/>
      <c r="N691" s="650"/>
      <c r="O691" s="102" t="s">
        <v>50</v>
      </c>
      <c r="P691" s="647"/>
      <c r="Q691" s="647"/>
      <c r="R691" s="647"/>
      <c r="S691" s="647"/>
      <c r="T691" s="647"/>
      <c r="U691" s="647"/>
      <c r="V691" s="647"/>
      <c r="W691" s="647"/>
      <c r="X691" s="647"/>
      <c r="Y691" s="647"/>
      <c r="Z691" s="647"/>
      <c r="AA691" s="647"/>
      <c r="AB691" s="647"/>
      <c r="AC691" s="647"/>
      <c r="AD691" s="647"/>
      <c r="AE691" s="647"/>
      <c r="AF691" s="647"/>
      <c r="AG691" s="647"/>
      <c r="AH691" s="648"/>
    </row>
    <row r="692" spans="2:34" ht="15" customHeight="1">
      <c r="B692" s="654"/>
      <c r="C692" s="655"/>
      <c r="D692" s="655"/>
      <c r="E692" s="655"/>
      <c r="F692" s="655"/>
      <c r="G692" s="656"/>
      <c r="H692" s="642"/>
      <c r="I692" s="643"/>
      <c r="J692" s="643"/>
      <c r="K692" s="643"/>
      <c r="L692" s="92" t="s">
        <v>51</v>
      </c>
      <c r="M692" s="644"/>
      <c r="N692" s="644"/>
      <c r="O692" s="92" t="s">
        <v>50</v>
      </c>
      <c r="P692" s="645"/>
      <c r="Q692" s="645"/>
      <c r="R692" s="645"/>
      <c r="S692" s="645"/>
      <c r="T692" s="645"/>
      <c r="U692" s="645"/>
      <c r="V692" s="645"/>
      <c r="W692" s="645"/>
      <c r="X692" s="645"/>
      <c r="Y692" s="645"/>
      <c r="Z692" s="645"/>
      <c r="AA692" s="645"/>
      <c r="AB692" s="645"/>
      <c r="AC692" s="645"/>
      <c r="AD692" s="645"/>
      <c r="AE692" s="645"/>
      <c r="AF692" s="645"/>
      <c r="AG692" s="645"/>
      <c r="AH692" s="646"/>
    </row>
    <row r="693" spans="2:34" ht="15" customHeight="1">
      <c r="B693" s="654"/>
      <c r="C693" s="655"/>
      <c r="D693" s="655"/>
      <c r="E693" s="655"/>
      <c r="F693" s="655"/>
      <c r="G693" s="656"/>
      <c r="H693" s="197" t="s">
        <v>56</v>
      </c>
      <c r="I693" s="649"/>
      <c r="J693" s="649"/>
      <c r="K693" s="649"/>
      <c r="L693" s="102" t="s">
        <v>51</v>
      </c>
      <c r="M693" s="650"/>
      <c r="N693" s="650"/>
      <c r="O693" s="102" t="s">
        <v>50</v>
      </c>
      <c r="P693" s="647"/>
      <c r="Q693" s="647"/>
      <c r="R693" s="647"/>
      <c r="S693" s="647"/>
      <c r="T693" s="647"/>
      <c r="U693" s="647"/>
      <c r="V693" s="647"/>
      <c r="W693" s="647"/>
      <c r="X693" s="647"/>
      <c r="Y693" s="647"/>
      <c r="Z693" s="647"/>
      <c r="AA693" s="647"/>
      <c r="AB693" s="647"/>
      <c r="AC693" s="647"/>
      <c r="AD693" s="647"/>
      <c r="AE693" s="647"/>
      <c r="AF693" s="647"/>
      <c r="AG693" s="647"/>
      <c r="AH693" s="648"/>
    </row>
    <row r="694" spans="2:34" ht="15" customHeight="1">
      <c r="B694" s="654"/>
      <c r="C694" s="655"/>
      <c r="D694" s="655"/>
      <c r="E694" s="655"/>
      <c r="F694" s="655"/>
      <c r="G694" s="656"/>
      <c r="H694" s="642"/>
      <c r="I694" s="643"/>
      <c r="J694" s="643"/>
      <c r="K694" s="643"/>
      <c r="L694" s="92" t="s">
        <v>51</v>
      </c>
      <c r="M694" s="644"/>
      <c r="N694" s="644"/>
      <c r="O694" s="92" t="s">
        <v>50</v>
      </c>
      <c r="P694" s="645"/>
      <c r="Q694" s="645"/>
      <c r="R694" s="645"/>
      <c r="S694" s="645"/>
      <c r="T694" s="645"/>
      <c r="U694" s="645"/>
      <c r="V694" s="645"/>
      <c r="W694" s="645"/>
      <c r="X694" s="645"/>
      <c r="Y694" s="645"/>
      <c r="Z694" s="645"/>
      <c r="AA694" s="645"/>
      <c r="AB694" s="645"/>
      <c r="AC694" s="645"/>
      <c r="AD694" s="645"/>
      <c r="AE694" s="645"/>
      <c r="AF694" s="645"/>
      <c r="AG694" s="645"/>
      <c r="AH694" s="646"/>
    </row>
    <row r="695" spans="2:34" ht="15" customHeight="1">
      <c r="B695" s="654"/>
      <c r="C695" s="655"/>
      <c r="D695" s="655"/>
      <c r="E695" s="655"/>
      <c r="F695" s="655"/>
      <c r="G695" s="656"/>
      <c r="H695" s="197" t="s">
        <v>56</v>
      </c>
      <c r="I695" s="649"/>
      <c r="J695" s="649"/>
      <c r="K695" s="649"/>
      <c r="L695" s="102" t="s">
        <v>51</v>
      </c>
      <c r="M695" s="650"/>
      <c r="N695" s="650"/>
      <c r="O695" s="102" t="s">
        <v>50</v>
      </c>
      <c r="P695" s="647"/>
      <c r="Q695" s="647"/>
      <c r="R695" s="647"/>
      <c r="S695" s="647"/>
      <c r="T695" s="647"/>
      <c r="U695" s="647"/>
      <c r="V695" s="647"/>
      <c r="W695" s="647"/>
      <c r="X695" s="647"/>
      <c r="Y695" s="647"/>
      <c r="Z695" s="647"/>
      <c r="AA695" s="647"/>
      <c r="AB695" s="647"/>
      <c r="AC695" s="647"/>
      <c r="AD695" s="647"/>
      <c r="AE695" s="647"/>
      <c r="AF695" s="647"/>
      <c r="AG695" s="647"/>
      <c r="AH695" s="648"/>
    </row>
    <row r="696" spans="2:34" ht="15" customHeight="1">
      <c r="B696" s="654"/>
      <c r="C696" s="655"/>
      <c r="D696" s="655"/>
      <c r="E696" s="655"/>
      <c r="F696" s="655"/>
      <c r="G696" s="656"/>
      <c r="H696" s="642"/>
      <c r="I696" s="643"/>
      <c r="J696" s="643"/>
      <c r="K696" s="643"/>
      <c r="L696" s="92" t="s">
        <v>51</v>
      </c>
      <c r="M696" s="644"/>
      <c r="N696" s="644"/>
      <c r="O696" s="92" t="s">
        <v>50</v>
      </c>
      <c r="P696" s="645"/>
      <c r="Q696" s="645"/>
      <c r="R696" s="645"/>
      <c r="S696" s="645"/>
      <c r="T696" s="645"/>
      <c r="U696" s="645"/>
      <c r="V696" s="645"/>
      <c r="W696" s="645"/>
      <c r="X696" s="645"/>
      <c r="Y696" s="645"/>
      <c r="Z696" s="645"/>
      <c r="AA696" s="645"/>
      <c r="AB696" s="645"/>
      <c r="AC696" s="645"/>
      <c r="AD696" s="645"/>
      <c r="AE696" s="645"/>
      <c r="AF696" s="645"/>
      <c r="AG696" s="645"/>
      <c r="AH696" s="646"/>
    </row>
    <row r="697" spans="2:34" ht="15" customHeight="1">
      <c r="B697" s="657"/>
      <c r="C697" s="658"/>
      <c r="D697" s="658"/>
      <c r="E697" s="658"/>
      <c r="F697" s="658"/>
      <c r="G697" s="659"/>
      <c r="H697" s="197" t="s">
        <v>56</v>
      </c>
      <c r="I697" s="649"/>
      <c r="J697" s="649"/>
      <c r="K697" s="649"/>
      <c r="L697" s="102" t="s">
        <v>51</v>
      </c>
      <c r="M697" s="650"/>
      <c r="N697" s="650"/>
      <c r="O697" s="102" t="s">
        <v>50</v>
      </c>
      <c r="P697" s="647"/>
      <c r="Q697" s="647"/>
      <c r="R697" s="647"/>
      <c r="S697" s="647"/>
      <c r="T697" s="647"/>
      <c r="U697" s="647"/>
      <c r="V697" s="647"/>
      <c r="W697" s="647"/>
      <c r="X697" s="647"/>
      <c r="Y697" s="647"/>
      <c r="Z697" s="647"/>
      <c r="AA697" s="647"/>
      <c r="AB697" s="647"/>
      <c r="AC697" s="647"/>
      <c r="AD697" s="647"/>
      <c r="AE697" s="647"/>
      <c r="AF697" s="647"/>
      <c r="AG697" s="647"/>
      <c r="AH697" s="648"/>
    </row>
    <row r="698" spans="2:34" ht="15" customHeight="1">
      <c r="B698" s="630" t="s">
        <v>62</v>
      </c>
      <c r="C698" s="631"/>
      <c r="D698" s="631"/>
      <c r="E698" s="631"/>
      <c r="F698" s="631"/>
      <c r="G698" s="631"/>
      <c r="H698" s="198" t="s">
        <v>61</v>
      </c>
      <c r="I698" s="92"/>
      <c r="J698" s="92"/>
      <c r="K698" s="92"/>
      <c r="L698" s="92"/>
      <c r="M698" s="92"/>
      <c r="N698" s="92"/>
      <c r="O698" s="92"/>
      <c r="P698" s="92"/>
      <c r="Q698" s="92"/>
      <c r="R698" s="92"/>
      <c r="S698" s="92"/>
      <c r="T698" s="92"/>
      <c r="U698" s="92"/>
      <c r="V698" s="92"/>
      <c r="W698" s="92"/>
      <c r="X698" s="92"/>
      <c r="Y698" s="92"/>
      <c r="Z698" s="92"/>
      <c r="AA698" s="92"/>
      <c r="AB698" s="92"/>
      <c r="AC698" s="92"/>
      <c r="AD698" s="92"/>
      <c r="AE698" s="92"/>
      <c r="AF698" s="92"/>
      <c r="AG698" s="92"/>
      <c r="AH698" s="183"/>
    </row>
    <row r="699" spans="2:34" ht="15" customHeight="1">
      <c r="B699" s="632"/>
      <c r="C699" s="633"/>
      <c r="D699" s="633"/>
      <c r="E699" s="633"/>
      <c r="F699" s="633"/>
      <c r="G699" s="633"/>
      <c r="H699" s="636"/>
      <c r="I699" s="637"/>
      <c r="J699" s="637"/>
      <c r="K699" s="637"/>
      <c r="L699" s="637"/>
      <c r="M699" s="637"/>
      <c r="N699" s="637"/>
      <c r="O699" s="637"/>
      <c r="P699" s="637"/>
      <c r="Q699" s="637"/>
      <c r="R699" s="637"/>
      <c r="S699" s="637"/>
      <c r="T699" s="637"/>
      <c r="U699" s="637"/>
      <c r="V699" s="637"/>
      <c r="W699" s="637"/>
      <c r="X699" s="637"/>
      <c r="Y699" s="637"/>
      <c r="Z699" s="637"/>
      <c r="AA699" s="637"/>
      <c r="AB699" s="637"/>
      <c r="AC699" s="637"/>
      <c r="AD699" s="637"/>
      <c r="AE699" s="637"/>
      <c r="AF699" s="637"/>
      <c r="AG699" s="637"/>
      <c r="AH699" s="638"/>
    </row>
    <row r="700" spans="2:34" ht="15" customHeight="1">
      <c r="B700" s="634"/>
      <c r="C700" s="635"/>
      <c r="D700" s="635"/>
      <c r="E700" s="635"/>
      <c r="F700" s="635"/>
      <c r="G700" s="635"/>
      <c r="H700" s="639"/>
      <c r="I700" s="640"/>
      <c r="J700" s="640"/>
      <c r="K700" s="640"/>
      <c r="L700" s="640"/>
      <c r="M700" s="640"/>
      <c r="N700" s="640"/>
      <c r="O700" s="640"/>
      <c r="P700" s="640"/>
      <c r="Q700" s="640"/>
      <c r="R700" s="640"/>
      <c r="S700" s="640"/>
      <c r="T700" s="640"/>
      <c r="U700" s="640"/>
      <c r="V700" s="640"/>
      <c r="W700" s="640"/>
      <c r="X700" s="640"/>
      <c r="Y700" s="640"/>
      <c r="Z700" s="640"/>
      <c r="AA700" s="640"/>
      <c r="AB700" s="640"/>
      <c r="AC700" s="640"/>
      <c r="AD700" s="640"/>
      <c r="AE700" s="640"/>
      <c r="AF700" s="640"/>
      <c r="AG700" s="640"/>
      <c r="AH700" s="641"/>
    </row>
    <row r="701" spans="2:34" ht="15" customHeight="1">
      <c r="B701" s="199" t="s">
        <v>63</v>
      </c>
      <c r="C701" s="195"/>
      <c r="D701" s="195"/>
      <c r="E701" s="195"/>
      <c r="F701" s="195"/>
      <c r="G701" s="195"/>
      <c r="H701" s="200"/>
      <c r="I701" s="200"/>
      <c r="J701" s="200"/>
      <c r="K701" s="200"/>
      <c r="L701" s="200"/>
      <c r="M701" s="200"/>
      <c r="N701" s="200"/>
      <c r="O701" s="200"/>
      <c r="P701" s="200"/>
      <c r="Q701" s="200"/>
      <c r="R701" s="200"/>
      <c r="S701" s="200"/>
      <c r="T701" s="200"/>
      <c r="U701" s="200"/>
      <c r="V701" s="200"/>
      <c r="W701" s="200"/>
      <c r="X701" s="200"/>
      <c r="Y701" s="200"/>
      <c r="Z701" s="200"/>
      <c r="AA701" s="200"/>
      <c r="AB701" s="200"/>
      <c r="AC701" s="200"/>
      <c r="AD701" s="200"/>
      <c r="AE701" s="200"/>
      <c r="AF701" s="200"/>
      <c r="AG701" s="200"/>
      <c r="AH701" s="200"/>
    </row>
    <row r="702" spans="2:34" ht="15" customHeight="1">
      <c r="B702" s="195"/>
      <c r="C702" s="195"/>
      <c r="D702" s="195"/>
      <c r="E702" s="195"/>
      <c r="F702" s="195"/>
      <c r="G702" s="195"/>
      <c r="H702" s="200"/>
      <c r="I702" s="200"/>
      <c r="J702" s="200"/>
      <c r="K702" s="200"/>
      <c r="L702" s="200"/>
      <c r="M702" s="200"/>
      <c r="N702" s="200"/>
      <c r="O702" s="200"/>
      <c r="P702" s="200"/>
      <c r="Q702" s="200"/>
      <c r="R702" s="200"/>
      <c r="S702" s="200"/>
      <c r="T702" s="200"/>
      <c r="U702" s="200"/>
      <c r="V702" s="200"/>
      <c r="W702" s="200"/>
      <c r="X702" s="200"/>
      <c r="Y702" s="200"/>
      <c r="Z702" s="200"/>
      <c r="AA702" s="200"/>
      <c r="AB702" s="200"/>
      <c r="AC702" s="200"/>
      <c r="AD702" s="200"/>
      <c r="AE702" s="200"/>
      <c r="AF702" s="200"/>
      <c r="AG702" s="200"/>
      <c r="AH702" s="200"/>
    </row>
    <row r="703" spans="2:34" ht="15" customHeight="1">
      <c r="B703" s="188" t="s">
        <v>48</v>
      </c>
      <c r="K703" s="189"/>
      <c r="L703" s="189"/>
      <c r="M703" s="698" t="s">
        <v>74</v>
      </c>
      <c r="N703" s="698"/>
      <c r="O703" s="698"/>
      <c r="P703" s="698"/>
      <c r="Q703" s="698"/>
      <c r="R703" s="698"/>
      <c r="S703" s="698"/>
      <c r="T703" s="698"/>
      <c r="U703" s="698"/>
      <c r="V703" s="698"/>
      <c r="W703" s="698"/>
      <c r="AA703" s="190"/>
      <c r="AB703" s="190"/>
      <c r="AC703" s="190"/>
      <c r="AD703" s="190"/>
      <c r="AE703" s="190"/>
      <c r="AF703" s="190"/>
      <c r="AG703" s="190"/>
      <c r="AH703" s="190"/>
    </row>
    <row r="704" spans="2:34" ht="15" customHeight="1">
      <c r="K704" s="191"/>
      <c r="L704" s="191"/>
      <c r="M704" s="699"/>
      <c r="N704" s="699"/>
      <c r="O704" s="699"/>
      <c r="P704" s="699"/>
      <c r="Q704" s="699"/>
      <c r="R704" s="699"/>
      <c r="S704" s="699"/>
      <c r="T704" s="699"/>
      <c r="U704" s="699"/>
      <c r="V704" s="699"/>
      <c r="W704" s="699"/>
      <c r="AA704" s="700" t="s">
        <v>49</v>
      </c>
      <c r="AB704" s="700"/>
      <c r="AC704" s="701">
        <f>AC650</f>
        <v>0</v>
      </c>
      <c r="AD704" s="701"/>
      <c r="AE704" s="192" t="s">
        <v>51</v>
      </c>
      <c r="AF704" s="701">
        <f>AF650</f>
        <v>0</v>
      </c>
      <c r="AG704" s="701"/>
      <c r="AH704" s="192" t="s">
        <v>50</v>
      </c>
    </row>
    <row r="705" spans="2:34" ht="15" customHeight="1">
      <c r="B705" s="662" t="s" ph="1">
        <v>58</v>
      </c>
      <c r="C705" s="663" ph="1"/>
      <c r="D705" s="663" ph="1"/>
      <c r="E705" s="663" ph="1"/>
      <c r="F705" s="663" ph="1"/>
      <c r="G705" s="664" ph="1"/>
      <c r="H705" s="685">
        <f>資料1!C19</f>
        <v>0</v>
      </c>
      <c r="I705" s="672"/>
      <c r="J705" s="672"/>
      <c r="K705" s="672"/>
      <c r="L705" s="672"/>
      <c r="M705" s="672"/>
      <c r="N705" s="672"/>
      <c r="O705" s="672"/>
      <c r="P705" s="672"/>
      <c r="Q705" s="672"/>
      <c r="R705" s="672"/>
      <c r="S705" s="672"/>
      <c r="T705" s="672"/>
      <c r="U705" s="672"/>
      <c r="V705" s="672"/>
      <c r="W705" s="672"/>
      <c r="X705" s="672"/>
      <c r="Y705" s="672"/>
      <c r="Z705" s="672"/>
      <c r="AA705" s="672"/>
      <c r="AB705" s="672"/>
      <c r="AC705" s="672"/>
      <c r="AD705" s="672"/>
      <c r="AE705" s="672"/>
      <c r="AF705" s="672"/>
      <c r="AG705" s="672"/>
      <c r="AH705" s="686"/>
    </row>
    <row r="706" spans="2:34" ht="15" customHeight="1">
      <c r="B706" s="679" ph="1"/>
      <c r="C706" s="680" ph="1"/>
      <c r="D706" s="680" ph="1"/>
      <c r="E706" s="680" ph="1"/>
      <c r="F706" s="680" ph="1"/>
      <c r="G706" s="681" ph="1"/>
      <c r="H706" s="687">
        <f>資料1!B19</f>
        <v>0</v>
      </c>
      <c r="I706" s="688"/>
      <c r="J706" s="688"/>
      <c r="K706" s="688"/>
      <c r="L706" s="688"/>
      <c r="M706" s="688"/>
      <c r="N706" s="688"/>
      <c r="O706" s="688"/>
      <c r="P706" s="688"/>
      <c r="Q706" s="688"/>
      <c r="R706" s="688"/>
      <c r="S706" s="688"/>
      <c r="T706" s="688"/>
      <c r="U706" s="688"/>
      <c r="V706" s="688"/>
      <c r="W706" s="688"/>
      <c r="X706" s="688"/>
      <c r="Y706" s="688"/>
      <c r="Z706" s="688"/>
      <c r="AA706" s="688"/>
      <c r="AB706" s="688"/>
      <c r="AC706" s="688"/>
      <c r="AD706" s="688"/>
      <c r="AE706" s="688"/>
      <c r="AF706" s="688"/>
      <c r="AG706" s="688"/>
      <c r="AH706" s="689"/>
    </row>
    <row r="707" spans="2:34" ht="15" customHeight="1">
      <c r="B707" s="665" ph="1"/>
      <c r="C707" s="666" ph="1"/>
      <c r="D707" s="666" ph="1"/>
      <c r="E707" s="666" ph="1"/>
      <c r="F707" s="666" ph="1"/>
      <c r="G707" s="667" ph="1"/>
      <c r="H707" s="690"/>
      <c r="I707" s="691"/>
      <c r="J707" s="691"/>
      <c r="K707" s="691"/>
      <c r="L707" s="691"/>
      <c r="M707" s="691"/>
      <c r="N707" s="691"/>
      <c r="O707" s="691"/>
      <c r="P707" s="691"/>
      <c r="Q707" s="691"/>
      <c r="R707" s="691"/>
      <c r="S707" s="691"/>
      <c r="T707" s="691"/>
      <c r="U707" s="691"/>
      <c r="V707" s="691"/>
      <c r="W707" s="691"/>
      <c r="X707" s="691"/>
      <c r="Y707" s="691"/>
      <c r="Z707" s="691"/>
      <c r="AA707" s="691"/>
      <c r="AB707" s="691"/>
      <c r="AC707" s="691"/>
      <c r="AD707" s="691"/>
      <c r="AE707" s="691"/>
      <c r="AF707" s="691"/>
      <c r="AG707" s="691"/>
      <c r="AH707" s="692"/>
    </row>
    <row r="708" spans="2:34" ht="15" customHeight="1">
      <c r="B708" s="679" t="s">
        <v>52</v>
      </c>
      <c r="C708" s="680"/>
      <c r="D708" s="680"/>
      <c r="E708" s="680"/>
      <c r="F708" s="680"/>
      <c r="G708" s="681"/>
      <c r="H708" s="693" t="str">
        <f>資料1!L19</f>
        <v/>
      </c>
      <c r="I708" s="693" ph="1"/>
      <c r="J708" s="693" ph="1"/>
      <c r="K708" s="693" ph="1"/>
      <c r="L708" s="693" ph="1"/>
      <c r="M708" s="693" ph="1"/>
      <c r="N708" s="693" ph="1"/>
      <c r="O708" s="693" ph="1"/>
      <c r="P708" s="693" ph="1"/>
      <c r="Q708" s="693" ph="1"/>
      <c r="R708" s="693" ph="1"/>
      <c r="S708" s="693" ph="1"/>
      <c r="T708" s="693" ph="1"/>
      <c r="U708" s="693" ph="1"/>
      <c r="V708" s="693" ph="1"/>
      <c r="W708" s="693" ph="1"/>
      <c r="X708" s="693" ph="1"/>
      <c r="Y708" s="693" ph="1"/>
      <c r="Z708" s="693" ph="1"/>
      <c r="AA708" s="693" ph="1"/>
      <c r="AB708" s="693" ph="1"/>
      <c r="AC708" s="693" ph="1"/>
      <c r="AD708" s="693" ph="1"/>
      <c r="AE708" s="693" ph="1"/>
      <c r="AF708" s="693" ph="1"/>
      <c r="AG708" s="693" ph="1"/>
      <c r="AH708" s="694" ph="1"/>
    </row>
    <row r="709" spans="2:34" ht="15" customHeight="1">
      <c r="B709" s="665"/>
      <c r="C709" s="666"/>
      <c r="D709" s="666"/>
      <c r="E709" s="666"/>
      <c r="F709" s="666"/>
      <c r="G709" s="667"/>
      <c r="H709" s="673" ph="1"/>
      <c r="I709" s="673" ph="1"/>
      <c r="J709" s="673" ph="1"/>
      <c r="K709" s="673" ph="1"/>
      <c r="L709" s="673" ph="1"/>
      <c r="M709" s="673" ph="1"/>
      <c r="N709" s="673" ph="1"/>
      <c r="O709" s="673" ph="1"/>
      <c r="P709" s="673" ph="1"/>
      <c r="Q709" s="673" ph="1"/>
      <c r="R709" s="673" ph="1"/>
      <c r="S709" s="673" ph="1"/>
      <c r="T709" s="673" ph="1"/>
      <c r="U709" s="673" ph="1"/>
      <c r="V709" s="673" ph="1"/>
      <c r="W709" s="673" ph="1"/>
      <c r="X709" s="673" ph="1"/>
      <c r="Y709" s="673" ph="1"/>
      <c r="Z709" s="673" ph="1"/>
      <c r="AA709" s="673" ph="1"/>
      <c r="AB709" s="673" ph="1"/>
      <c r="AC709" s="673" ph="1"/>
      <c r="AD709" s="673" ph="1"/>
      <c r="AE709" s="673" ph="1"/>
      <c r="AF709" s="673" ph="1"/>
      <c r="AG709" s="673" ph="1"/>
      <c r="AH709" s="695" ph="1"/>
    </row>
    <row r="710" spans="2:34" ht="15" customHeight="1">
      <c r="B710" s="662" t="s">
        <v>53</v>
      </c>
      <c r="C710" s="663"/>
      <c r="D710" s="663"/>
      <c r="E710" s="663"/>
      <c r="F710" s="663"/>
      <c r="G710" s="664"/>
      <c r="H710" s="696">
        <f>資料1!D19</f>
        <v>0</v>
      </c>
      <c r="I710" s="675"/>
      <c r="J710" s="675">
        <f>資料1!F19</f>
        <v>0</v>
      </c>
      <c r="K710" s="675"/>
      <c r="L710" s="675"/>
      <c r="M710" s="675" t="s">
        <v>51</v>
      </c>
      <c r="N710" s="675"/>
      <c r="O710" s="675">
        <f>資料1!H19</f>
        <v>0</v>
      </c>
      <c r="P710" s="675"/>
      <c r="Q710" s="675"/>
      <c r="R710" s="675" t="s">
        <v>50</v>
      </c>
      <c r="S710" s="675"/>
      <c r="T710" s="675">
        <f>資料1!J19</f>
        <v>0</v>
      </c>
      <c r="U710" s="675"/>
      <c r="V710" s="675"/>
      <c r="W710" s="677" t="s">
        <v>60</v>
      </c>
      <c r="X710" s="677"/>
      <c r="Y710" s="91"/>
      <c r="Z710" s="91"/>
      <c r="AA710" s="91"/>
      <c r="AB710" s="91"/>
      <c r="AC710" s="91"/>
      <c r="AD710" s="91"/>
      <c r="AE710" s="91"/>
      <c r="AF710" s="91"/>
      <c r="AG710" s="91"/>
      <c r="AH710" s="201"/>
    </row>
    <row r="711" spans="2:34" ht="15" customHeight="1">
      <c r="B711" s="679"/>
      <c r="C711" s="680"/>
      <c r="D711" s="680"/>
      <c r="E711" s="680"/>
      <c r="F711" s="680"/>
      <c r="G711" s="681"/>
      <c r="H711" s="697"/>
      <c r="I711" s="676"/>
      <c r="J711" s="676"/>
      <c r="K711" s="676"/>
      <c r="L711" s="676"/>
      <c r="M711" s="676"/>
      <c r="N711" s="676"/>
      <c r="O711" s="676"/>
      <c r="P711" s="676"/>
      <c r="Q711" s="676"/>
      <c r="R711" s="676"/>
      <c r="S711" s="676"/>
      <c r="T711" s="676"/>
      <c r="U711" s="676"/>
      <c r="V711" s="676"/>
      <c r="W711" s="678"/>
      <c r="X711" s="678"/>
      <c r="Y711" s="95"/>
      <c r="Z711" s="95"/>
      <c r="AA711" s="95"/>
      <c r="AB711" s="95"/>
      <c r="AC711" s="95"/>
      <c r="AD711" s="95"/>
      <c r="AE711" s="95"/>
      <c r="AF711" s="95"/>
      <c r="AG711" s="95"/>
      <c r="AH711" s="202"/>
    </row>
    <row r="712" spans="2:34" ht="15" customHeight="1">
      <c r="B712" s="662" t="s">
        <v>54</v>
      </c>
      <c r="C712" s="663"/>
      <c r="D712" s="663"/>
      <c r="E712" s="663"/>
      <c r="F712" s="663"/>
      <c r="G712" s="664"/>
      <c r="H712" s="644" t="s">
        <v>64</v>
      </c>
      <c r="I712" s="644"/>
      <c r="J712" s="644"/>
      <c r="K712" s="644"/>
      <c r="L712" s="644"/>
      <c r="M712" s="644"/>
      <c r="N712" s="644"/>
      <c r="O712" s="669" t="s">
        <v>66</v>
      </c>
      <c r="P712" s="645"/>
      <c r="Q712" s="645"/>
      <c r="R712" s="645"/>
      <c r="S712" s="645"/>
      <c r="T712" s="645"/>
      <c r="U712" s="645"/>
      <c r="V712" s="645"/>
      <c r="W712" s="645"/>
      <c r="X712" s="645"/>
      <c r="Y712" s="645"/>
      <c r="Z712" s="645"/>
      <c r="AA712" s="645"/>
      <c r="AB712" s="645"/>
      <c r="AC712" s="645"/>
      <c r="AD712" s="645"/>
      <c r="AE712" s="645"/>
      <c r="AF712" s="645"/>
      <c r="AG712" s="645"/>
      <c r="AH712" s="660" t="s">
        <v>67</v>
      </c>
    </row>
    <row r="713" spans="2:34" ht="15" customHeight="1">
      <c r="B713" s="679"/>
      <c r="C713" s="680"/>
      <c r="D713" s="680"/>
      <c r="E713" s="680"/>
      <c r="F713" s="680"/>
      <c r="G713" s="681"/>
      <c r="H713" s="682"/>
      <c r="I713" s="682"/>
      <c r="J713" s="682"/>
      <c r="K713" s="682"/>
      <c r="L713" s="682"/>
      <c r="M713" s="682"/>
      <c r="N713" s="682"/>
      <c r="O713" s="683"/>
      <c r="P713" s="684"/>
      <c r="Q713" s="684"/>
      <c r="R713" s="684"/>
      <c r="S713" s="684"/>
      <c r="T713" s="684"/>
      <c r="U713" s="684"/>
      <c r="V713" s="684"/>
      <c r="W713" s="684"/>
      <c r="X713" s="684"/>
      <c r="Y713" s="684"/>
      <c r="Z713" s="684"/>
      <c r="AA713" s="684"/>
      <c r="AB713" s="684"/>
      <c r="AC713" s="684"/>
      <c r="AD713" s="684"/>
      <c r="AE713" s="684"/>
      <c r="AF713" s="684"/>
      <c r="AG713" s="684"/>
      <c r="AH713" s="661"/>
    </row>
    <row r="714" spans="2:34" ht="15" customHeight="1">
      <c r="B714" s="662" t="s">
        <v>55</v>
      </c>
      <c r="C714" s="663"/>
      <c r="D714" s="663"/>
      <c r="E714" s="663"/>
      <c r="F714" s="663"/>
      <c r="G714" s="664"/>
      <c r="H714" s="668" t="s">
        <v>70</v>
      </c>
      <c r="I714" s="669"/>
      <c r="J714" s="669"/>
      <c r="K714" s="672">
        <f>資料1!A19</f>
        <v>0</v>
      </c>
      <c r="L714" s="672"/>
      <c r="M714" s="672"/>
      <c r="N714" s="672"/>
      <c r="O714" s="672"/>
      <c r="P714" s="672"/>
      <c r="Q714" s="672"/>
      <c r="R714" s="672"/>
      <c r="S714" s="672"/>
      <c r="T714" s="672"/>
      <c r="U714" s="669" t="s">
        <v>65</v>
      </c>
      <c r="V714" s="669"/>
      <c r="W714" s="669"/>
      <c r="X714" s="669" t="s">
        <v>71</v>
      </c>
      <c r="Y714" s="644"/>
      <c r="Z714" s="644"/>
      <c r="AA714" s="644"/>
      <c r="AB714" s="644"/>
      <c r="AC714" s="644"/>
      <c r="AD714" s="644"/>
      <c r="AE714" s="644"/>
      <c r="AF714" s="644"/>
      <c r="AG714" s="644"/>
      <c r="AH714" s="660" t="s">
        <v>67</v>
      </c>
    </row>
    <row r="715" spans="2:34" ht="15" customHeight="1">
      <c r="B715" s="665"/>
      <c r="C715" s="666"/>
      <c r="D715" s="666"/>
      <c r="E715" s="666"/>
      <c r="F715" s="666"/>
      <c r="G715" s="667"/>
      <c r="H715" s="670"/>
      <c r="I715" s="671"/>
      <c r="J715" s="671"/>
      <c r="K715" s="673"/>
      <c r="L715" s="673"/>
      <c r="M715" s="673"/>
      <c r="N715" s="673"/>
      <c r="O715" s="673"/>
      <c r="P715" s="673"/>
      <c r="Q715" s="673"/>
      <c r="R715" s="673"/>
      <c r="S715" s="673"/>
      <c r="T715" s="673"/>
      <c r="U715" s="671"/>
      <c r="V715" s="671"/>
      <c r="W715" s="671"/>
      <c r="X715" s="671"/>
      <c r="Y715" s="650"/>
      <c r="Z715" s="650"/>
      <c r="AA715" s="650"/>
      <c r="AB715" s="650"/>
      <c r="AC715" s="650"/>
      <c r="AD715" s="650"/>
      <c r="AE715" s="650"/>
      <c r="AF715" s="650"/>
      <c r="AG715" s="650"/>
      <c r="AH715" s="674"/>
    </row>
    <row r="716" spans="2:34" ht="15" customHeight="1">
      <c r="B716" s="651" t="s">
        <v>219</v>
      </c>
      <c r="C716" s="652"/>
      <c r="D716" s="652"/>
      <c r="E716" s="652"/>
      <c r="F716" s="652"/>
      <c r="G716" s="653"/>
      <c r="H716" s="642"/>
      <c r="I716" s="643"/>
      <c r="J716" s="643"/>
      <c r="K716" s="643"/>
      <c r="L716" s="92" t="s">
        <v>51</v>
      </c>
      <c r="M716" s="644"/>
      <c r="N716" s="644"/>
      <c r="O716" s="92" t="s">
        <v>50</v>
      </c>
      <c r="P716" s="645"/>
      <c r="Q716" s="645"/>
      <c r="R716" s="645"/>
      <c r="S716" s="645"/>
      <c r="T716" s="645"/>
      <c r="U716" s="645"/>
      <c r="V716" s="645"/>
      <c r="W716" s="645"/>
      <c r="X716" s="645"/>
      <c r="Y716" s="645"/>
      <c r="Z716" s="645"/>
      <c r="AA716" s="645"/>
      <c r="AB716" s="645"/>
      <c r="AC716" s="645"/>
      <c r="AD716" s="645"/>
      <c r="AE716" s="645"/>
      <c r="AF716" s="645"/>
      <c r="AG716" s="645"/>
      <c r="AH716" s="646"/>
    </row>
    <row r="717" spans="2:34" ht="15" customHeight="1">
      <c r="B717" s="654"/>
      <c r="C717" s="655"/>
      <c r="D717" s="655"/>
      <c r="E717" s="655"/>
      <c r="F717" s="655"/>
      <c r="G717" s="656"/>
      <c r="H717" s="197" t="s">
        <v>56</v>
      </c>
      <c r="I717" s="649"/>
      <c r="J717" s="649"/>
      <c r="K717" s="649"/>
      <c r="L717" s="102" t="s">
        <v>51</v>
      </c>
      <c r="M717" s="650"/>
      <c r="N717" s="650"/>
      <c r="O717" s="102" t="s">
        <v>50</v>
      </c>
      <c r="P717" s="647"/>
      <c r="Q717" s="647"/>
      <c r="R717" s="647"/>
      <c r="S717" s="647"/>
      <c r="T717" s="647"/>
      <c r="U717" s="647"/>
      <c r="V717" s="647"/>
      <c r="W717" s="647"/>
      <c r="X717" s="647"/>
      <c r="Y717" s="647"/>
      <c r="Z717" s="647"/>
      <c r="AA717" s="647"/>
      <c r="AB717" s="647"/>
      <c r="AC717" s="647"/>
      <c r="AD717" s="647"/>
      <c r="AE717" s="647"/>
      <c r="AF717" s="647"/>
      <c r="AG717" s="647"/>
      <c r="AH717" s="648"/>
    </row>
    <row r="718" spans="2:34" ht="15" customHeight="1">
      <c r="B718" s="654"/>
      <c r="C718" s="655"/>
      <c r="D718" s="655"/>
      <c r="E718" s="655"/>
      <c r="F718" s="655"/>
      <c r="G718" s="656"/>
      <c r="H718" s="642"/>
      <c r="I718" s="643"/>
      <c r="J718" s="643"/>
      <c r="K718" s="643"/>
      <c r="L718" s="92" t="s">
        <v>51</v>
      </c>
      <c r="M718" s="644"/>
      <c r="N718" s="644"/>
      <c r="O718" s="92" t="s">
        <v>50</v>
      </c>
      <c r="P718" s="645"/>
      <c r="Q718" s="645"/>
      <c r="R718" s="645"/>
      <c r="S718" s="645"/>
      <c r="T718" s="645"/>
      <c r="U718" s="645"/>
      <c r="V718" s="645"/>
      <c r="W718" s="645"/>
      <c r="X718" s="645"/>
      <c r="Y718" s="645"/>
      <c r="Z718" s="645"/>
      <c r="AA718" s="645"/>
      <c r="AB718" s="645"/>
      <c r="AC718" s="645"/>
      <c r="AD718" s="645"/>
      <c r="AE718" s="645"/>
      <c r="AF718" s="645"/>
      <c r="AG718" s="645"/>
      <c r="AH718" s="646"/>
    </row>
    <row r="719" spans="2:34" ht="15" customHeight="1">
      <c r="B719" s="654"/>
      <c r="C719" s="655"/>
      <c r="D719" s="655"/>
      <c r="E719" s="655"/>
      <c r="F719" s="655"/>
      <c r="G719" s="656"/>
      <c r="H719" s="197" t="s">
        <v>56</v>
      </c>
      <c r="I719" s="649"/>
      <c r="J719" s="649"/>
      <c r="K719" s="649"/>
      <c r="L719" s="102" t="s">
        <v>51</v>
      </c>
      <c r="M719" s="650"/>
      <c r="N719" s="650"/>
      <c r="O719" s="102" t="s">
        <v>50</v>
      </c>
      <c r="P719" s="647"/>
      <c r="Q719" s="647"/>
      <c r="R719" s="647"/>
      <c r="S719" s="647"/>
      <c r="T719" s="647"/>
      <c r="U719" s="647"/>
      <c r="V719" s="647"/>
      <c r="W719" s="647"/>
      <c r="X719" s="647"/>
      <c r="Y719" s="647"/>
      <c r="Z719" s="647"/>
      <c r="AA719" s="647"/>
      <c r="AB719" s="647"/>
      <c r="AC719" s="647"/>
      <c r="AD719" s="647"/>
      <c r="AE719" s="647"/>
      <c r="AF719" s="647"/>
      <c r="AG719" s="647"/>
      <c r="AH719" s="648"/>
    </row>
    <row r="720" spans="2:34" ht="15" customHeight="1">
      <c r="B720" s="654"/>
      <c r="C720" s="655"/>
      <c r="D720" s="655"/>
      <c r="E720" s="655"/>
      <c r="F720" s="655"/>
      <c r="G720" s="656"/>
      <c r="H720" s="642"/>
      <c r="I720" s="643"/>
      <c r="J720" s="643"/>
      <c r="K720" s="643"/>
      <c r="L720" s="92" t="s">
        <v>51</v>
      </c>
      <c r="M720" s="644"/>
      <c r="N720" s="644"/>
      <c r="O720" s="92" t="s">
        <v>50</v>
      </c>
      <c r="P720" s="645"/>
      <c r="Q720" s="645"/>
      <c r="R720" s="645"/>
      <c r="S720" s="645"/>
      <c r="T720" s="645"/>
      <c r="U720" s="645"/>
      <c r="V720" s="645"/>
      <c r="W720" s="645"/>
      <c r="X720" s="645"/>
      <c r="Y720" s="645"/>
      <c r="Z720" s="645"/>
      <c r="AA720" s="645"/>
      <c r="AB720" s="645"/>
      <c r="AC720" s="645"/>
      <c r="AD720" s="645"/>
      <c r="AE720" s="645"/>
      <c r="AF720" s="645"/>
      <c r="AG720" s="645"/>
      <c r="AH720" s="646"/>
    </row>
    <row r="721" spans="2:34" ht="15" customHeight="1">
      <c r="B721" s="654"/>
      <c r="C721" s="655"/>
      <c r="D721" s="655"/>
      <c r="E721" s="655"/>
      <c r="F721" s="655"/>
      <c r="G721" s="656"/>
      <c r="H721" s="197" t="s">
        <v>56</v>
      </c>
      <c r="I721" s="649"/>
      <c r="J721" s="649"/>
      <c r="K721" s="649"/>
      <c r="L721" s="102" t="s">
        <v>51</v>
      </c>
      <c r="M721" s="650"/>
      <c r="N721" s="650"/>
      <c r="O721" s="102" t="s">
        <v>50</v>
      </c>
      <c r="P721" s="647"/>
      <c r="Q721" s="647"/>
      <c r="R721" s="647"/>
      <c r="S721" s="647"/>
      <c r="T721" s="647"/>
      <c r="U721" s="647"/>
      <c r="V721" s="647"/>
      <c r="W721" s="647"/>
      <c r="X721" s="647"/>
      <c r="Y721" s="647"/>
      <c r="Z721" s="647"/>
      <c r="AA721" s="647"/>
      <c r="AB721" s="647"/>
      <c r="AC721" s="647"/>
      <c r="AD721" s="647"/>
      <c r="AE721" s="647"/>
      <c r="AF721" s="647"/>
      <c r="AG721" s="647"/>
      <c r="AH721" s="648"/>
    </row>
    <row r="722" spans="2:34" ht="15" customHeight="1">
      <c r="B722" s="654"/>
      <c r="C722" s="655"/>
      <c r="D722" s="655"/>
      <c r="E722" s="655"/>
      <c r="F722" s="655"/>
      <c r="G722" s="656"/>
      <c r="H722" s="642"/>
      <c r="I722" s="643"/>
      <c r="J722" s="643"/>
      <c r="K722" s="643"/>
      <c r="L722" s="92" t="s">
        <v>51</v>
      </c>
      <c r="M722" s="644"/>
      <c r="N722" s="644"/>
      <c r="O722" s="92" t="s">
        <v>50</v>
      </c>
      <c r="P722" s="645"/>
      <c r="Q722" s="645"/>
      <c r="R722" s="645"/>
      <c r="S722" s="645"/>
      <c r="T722" s="645"/>
      <c r="U722" s="645"/>
      <c r="V722" s="645"/>
      <c r="W722" s="645"/>
      <c r="X722" s="645"/>
      <c r="Y722" s="645"/>
      <c r="Z722" s="645"/>
      <c r="AA722" s="645"/>
      <c r="AB722" s="645"/>
      <c r="AC722" s="645"/>
      <c r="AD722" s="645"/>
      <c r="AE722" s="645"/>
      <c r="AF722" s="645"/>
      <c r="AG722" s="645"/>
      <c r="AH722" s="646"/>
    </row>
    <row r="723" spans="2:34" ht="15" customHeight="1">
      <c r="B723" s="654"/>
      <c r="C723" s="655"/>
      <c r="D723" s="655"/>
      <c r="E723" s="655"/>
      <c r="F723" s="655"/>
      <c r="G723" s="656"/>
      <c r="H723" s="197" t="s">
        <v>56</v>
      </c>
      <c r="I723" s="649"/>
      <c r="J723" s="649"/>
      <c r="K723" s="649"/>
      <c r="L723" s="102" t="s">
        <v>51</v>
      </c>
      <c r="M723" s="650"/>
      <c r="N723" s="650"/>
      <c r="O723" s="102" t="s">
        <v>50</v>
      </c>
      <c r="P723" s="647"/>
      <c r="Q723" s="647"/>
      <c r="R723" s="647"/>
      <c r="S723" s="647"/>
      <c r="T723" s="647"/>
      <c r="U723" s="647"/>
      <c r="V723" s="647"/>
      <c r="W723" s="647"/>
      <c r="X723" s="647"/>
      <c r="Y723" s="647"/>
      <c r="Z723" s="647"/>
      <c r="AA723" s="647"/>
      <c r="AB723" s="647"/>
      <c r="AC723" s="647"/>
      <c r="AD723" s="647"/>
      <c r="AE723" s="647"/>
      <c r="AF723" s="647"/>
      <c r="AG723" s="647"/>
      <c r="AH723" s="648"/>
    </row>
    <row r="724" spans="2:34" ht="15" customHeight="1">
      <c r="B724" s="654"/>
      <c r="C724" s="655"/>
      <c r="D724" s="655"/>
      <c r="E724" s="655"/>
      <c r="F724" s="655"/>
      <c r="G724" s="656"/>
      <c r="H724" s="642"/>
      <c r="I724" s="643"/>
      <c r="J724" s="643"/>
      <c r="K724" s="643"/>
      <c r="L724" s="92" t="s">
        <v>51</v>
      </c>
      <c r="M724" s="644"/>
      <c r="N724" s="644"/>
      <c r="O724" s="92" t="s">
        <v>50</v>
      </c>
      <c r="P724" s="645"/>
      <c r="Q724" s="645"/>
      <c r="R724" s="645"/>
      <c r="S724" s="645"/>
      <c r="T724" s="645"/>
      <c r="U724" s="645"/>
      <c r="V724" s="645"/>
      <c r="W724" s="645"/>
      <c r="X724" s="645"/>
      <c r="Y724" s="645"/>
      <c r="Z724" s="645"/>
      <c r="AA724" s="645"/>
      <c r="AB724" s="645"/>
      <c r="AC724" s="645"/>
      <c r="AD724" s="645"/>
      <c r="AE724" s="645"/>
      <c r="AF724" s="645"/>
      <c r="AG724" s="645"/>
      <c r="AH724" s="646"/>
    </row>
    <row r="725" spans="2:34" ht="15" customHeight="1">
      <c r="B725" s="654"/>
      <c r="C725" s="655"/>
      <c r="D725" s="655"/>
      <c r="E725" s="655"/>
      <c r="F725" s="655"/>
      <c r="G725" s="656"/>
      <c r="H725" s="197" t="s">
        <v>56</v>
      </c>
      <c r="I725" s="649"/>
      <c r="J725" s="649"/>
      <c r="K725" s="649"/>
      <c r="L725" s="102" t="s">
        <v>51</v>
      </c>
      <c r="M725" s="650"/>
      <c r="N725" s="650"/>
      <c r="O725" s="102" t="s">
        <v>50</v>
      </c>
      <c r="P725" s="647"/>
      <c r="Q725" s="647"/>
      <c r="R725" s="647"/>
      <c r="S725" s="647"/>
      <c r="T725" s="647"/>
      <c r="U725" s="647"/>
      <c r="V725" s="647"/>
      <c r="W725" s="647"/>
      <c r="X725" s="647"/>
      <c r="Y725" s="647"/>
      <c r="Z725" s="647"/>
      <c r="AA725" s="647"/>
      <c r="AB725" s="647"/>
      <c r="AC725" s="647"/>
      <c r="AD725" s="647"/>
      <c r="AE725" s="647"/>
      <c r="AF725" s="647"/>
      <c r="AG725" s="647"/>
      <c r="AH725" s="648"/>
    </row>
    <row r="726" spans="2:34" ht="15" customHeight="1">
      <c r="B726" s="654"/>
      <c r="C726" s="655"/>
      <c r="D726" s="655"/>
      <c r="E726" s="655"/>
      <c r="F726" s="655"/>
      <c r="G726" s="656"/>
      <c r="H726" s="642"/>
      <c r="I726" s="643"/>
      <c r="J726" s="643"/>
      <c r="K726" s="643"/>
      <c r="L726" s="92" t="s">
        <v>51</v>
      </c>
      <c r="M726" s="644"/>
      <c r="N726" s="644"/>
      <c r="O726" s="92" t="s">
        <v>50</v>
      </c>
      <c r="P726" s="645"/>
      <c r="Q726" s="645"/>
      <c r="R726" s="645"/>
      <c r="S726" s="645"/>
      <c r="T726" s="645"/>
      <c r="U726" s="645"/>
      <c r="V726" s="645"/>
      <c r="W726" s="645"/>
      <c r="X726" s="645"/>
      <c r="Y726" s="645"/>
      <c r="Z726" s="645"/>
      <c r="AA726" s="645"/>
      <c r="AB726" s="645"/>
      <c r="AC726" s="645"/>
      <c r="AD726" s="645"/>
      <c r="AE726" s="645"/>
      <c r="AF726" s="645"/>
      <c r="AG726" s="645"/>
      <c r="AH726" s="646"/>
    </row>
    <row r="727" spans="2:34" ht="15" customHeight="1">
      <c r="B727" s="654"/>
      <c r="C727" s="655"/>
      <c r="D727" s="655"/>
      <c r="E727" s="655"/>
      <c r="F727" s="655"/>
      <c r="G727" s="656"/>
      <c r="H727" s="197" t="s">
        <v>56</v>
      </c>
      <c r="I727" s="649"/>
      <c r="J727" s="649"/>
      <c r="K727" s="649"/>
      <c r="L727" s="102" t="s">
        <v>51</v>
      </c>
      <c r="M727" s="650"/>
      <c r="N727" s="650"/>
      <c r="O727" s="102" t="s">
        <v>50</v>
      </c>
      <c r="P727" s="647"/>
      <c r="Q727" s="647"/>
      <c r="R727" s="647"/>
      <c r="S727" s="647"/>
      <c r="T727" s="647"/>
      <c r="U727" s="647"/>
      <c r="V727" s="647"/>
      <c r="W727" s="647"/>
      <c r="X727" s="647"/>
      <c r="Y727" s="647"/>
      <c r="Z727" s="647"/>
      <c r="AA727" s="647"/>
      <c r="AB727" s="647"/>
      <c r="AC727" s="647"/>
      <c r="AD727" s="647"/>
      <c r="AE727" s="647"/>
      <c r="AF727" s="647"/>
      <c r="AG727" s="647"/>
      <c r="AH727" s="648"/>
    </row>
    <row r="728" spans="2:34" ht="15" customHeight="1">
      <c r="B728" s="654"/>
      <c r="C728" s="655"/>
      <c r="D728" s="655"/>
      <c r="E728" s="655"/>
      <c r="F728" s="655"/>
      <c r="G728" s="656"/>
      <c r="H728" s="642"/>
      <c r="I728" s="643"/>
      <c r="J728" s="643"/>
      <c r="K728" s="643"/>
      <c r="L728" s="92" t="s">
        <v>51</v>
      </c>
      <c r="M728" s="644"/>
      <c r="N728" s="644"/>
      <c r="O728" s="92" t="s">
        <v>50</v>
      </c>
      <c r="P728" s="645"/>
      <c r="Q728" s="645"/>
      <c r="R728" s="645"/>
      <c r="S728" s="645"/>
      <c r="T728" s="645"/>
      <c r="U728" s="645"/>
      <c r="V728" s="645"/>
      <c r="W728" s="645"/>
      <c r="X728" s="645"/>
      <c r="Y728" s="645"/>
      <c r="Z728" s="645"/>
      <c r="AA728" s="645"/>
      <c r="AB728" s="645"/>
      <c r="AC728" s="645"/>
      <c r="AD728" s="645"/>
      <c r="AE728" s="645"/>
      <c r="AF728" s="645"/>
      <c r="AG728" s="645"/>
      <c r="AH728" s="646"/>
    </row>
    <row r="729" spans="2:34" ht="15" customHeight="1">
      <c r="B729" s="654"/>
      <c r="C729" s="655"/>
      <c r="D729" s="655"/>
      <c r="E729" s="655"/>
      <c r="F729" s="655"/>
      <c r="G729" s="656"/>
      <c r="H729" s="197" t="s">
        <v>56</v>
      </c>
      <c r="I729" s="649"/>
      <c r="J729" s="649"/>
      <c r="K729" s="649"/>
      <c r="L729" s="102" t="s">
        <v>51</v>
      </c>
      <c r="M729" s="650"/>
      <c r="N729" s="650"/>
      <c r="O729" s="102" t="s">
        <v>50</v>
      </c>
      <c r="P729" s="647"/>
      <c r="Q729" s="647"/>
      <c r="R729" s="647"/>
      <c r="S729" s="647"/>
      <c r="T729" s="647"/>
      <c r="U729" s="647"/>
      <c r="V729" s="647"/>
      <c r="W729" s="647"/>
      <c r="X729" s="647"/>
      <c r="Y729" s="647"/>
      <c r="Z729" s="647"/>
      <c r="AA729" s="647"/>
      <c r="AB729" s="647"/>
      <c r="AC729" s="647"/>
      <c r="AD729" s="647"/>
      <c r="AE729" s="647"/>
      <c r="AF729" s="647"/>
      <c r="AG729" s="647"/>
      <c r="AH729" s="648"/>
    </row>
    <row r="730" spans="2:34" ht="15" customHeight="1">
      <c r="B730" s="654"/>
      <c r="C730" s="655"/>
      <c r="D730" s="655"/>
      <c r="E730" s="655"/>
      <c r="F730" s="655"/>
      <c r="G730" s="656"/>
      <c r="H730" s="642"/>
      <c r="I730" s="643"/>
      <c r="J730" s="643"/>
      <c r="K730" s="643"/>
      <c r="L730" s="92" t="s">
        <v>51</v>
      </c>
      <c r="M730" s="644"/>
      <c r="N730" s="644"/>
      <c r="O730" s="92" t="s">
        <v>50</v>
      </c>
      <c r="P730" s="645"/>
      <c r="Q730" s="645"/>
      <c r="R730" s="645"/>
      <c r="S730" s="645"/>
      <c r="T730" s="645"/>
      <c r="U730" s="645"/>
      <c r="V730" s="645"/>
      <c r="W730" s="645"/>
      <c r="X730" s="645"/>
      <c r="Y730" s="645"/>
      <c r="Z730" s="645"/>
      <c r="AA730" s="645"/>
      <c r="AB730" s="645"/>
      <c r="AC730" s="645"/>
      <c r="AD730" s="645"/>
      <c r="AE730" s="645"/>
      <c r="AF730" s="645"/>
      <c r="AG730" s="645"/>
      <c r="AH730" s="646"/>
    </row>
    <row r="731" spans="2:34" ht="15" customHeight="1">
      <c r="B731" s="654"/>
      <c r="C731" s="655"/>
      <c r="D731" s="655"/>
      <c r="E731" s="655"/>
      <c r="F731" s="655"/>
      <c r="G731" s="656"/>
      <c r="H731" s="197" t="s">
        <v>56</v>
      </c>
      <c r="I731" s="649"/>
      <c r="J731" s="649"/>
      <c r="K731" s="649"/>
      <c r="L731" s="102" t="s">
        <v>51</v>
      </c>
      <c r="M731" s="650"/>
      <c r="N731" s="650"/>
      <c r="O731" s="102" t="s">
        <v>50</v>
      </c>
      <c r="P731" s="647"/>
      <c r="Q731" s="647"/>
      <c r="R731" s="647"/>
      <c r="S731" s="647"/>
      <c r="T731" s="647"/>
      <c r="U731" s="647"/>
      <c r="V731" s="647"/>
      <c r="W731" s="647"/>
      <c r="X731" s="647"/>
      <c r="Y731" s="647"/>
      <c r="Z731" s="647"/>
      <c r="AA731" s="647"/>
      <c r="AB731" s="647"/>
      <c r="AC731" s="647"/>
      <c r="AD731" s="647"/>
      <c r="AE731" s="647"/>
      <c r="AF731" s="647"/>
      <c r="AG731" s="647"/>
      <c r="AH731" s="648"/>
    </row>
    <row r="732" spans="2:34" ht="15" customHeight="1">
      <c r="B732" s="654"/>
      <c r="C732" s="655"/>
      <c r="D732" s="655"/>
      <c r="E732" s="655"/>
      <c r="F732" s="655"/>
      <c r="G732" s="656"/>
      <c r="H732" s="642"/>
      <c r="I732" s="643"/>
      <c r="J732" s="643"/>
      <c r="K732" s="643"/>
      <c r="L732" s="92" t="s">
        <v>51</v>
      </c>
      <c r="M732" s="644"/>
      <c r="N732" s="644"/>
      <c r="O732" s="92" t="s">
        <v>50</v>
      </c>
      <c r="P732" s="645"/>
      <c r="Q732" s="645"/>
      <c r="R732" s="645"/>
      <c r="S732" s="645"/>
      <c r="T732" s="645"/>
      <c r="U732" s="645"/>
      <c r="V732" s="645"/>
      <c r="W732" s="645"/>
      <c r="X732" s="645"/>
      <c r="Y732" s="645"/>
      <c r="Z732" s="645"/>
      <c r="AA732" s="645"/>
      <c r="AB732" s="645"/>
      <c r="AC732" s="645"/>
      <c r="AD732" s="645"/>
      <c r="AE732" s="645"/>
      <c r="AF732" s="645"/>
      <c r="AG732" s="645"/>
      <c r="AH732" s="646"/>
    </row>
    <row r="733" spans="2:34" ht="15" customHeight="1">
      <c r="B733" s="654"/>
      <c r="C733" s="655"/>
      <c r="D733" s="655"/>
      <c r="E733" s="655"/>
      <c r="F733" s="655"/>
      <c r="G733" s="656"/>
      <c r="H733" s="197" t="s">
        <v>56</v>
      </c>
      <c r="I733" s="649"/>
      <c r="J733" s="649"/>
      <c r="K733" s="649"/>
      <c r="L733" s="102" t="s">
        <v>51</v>
      </c>
      <c r="M733" s="650"/>
      <c r="N733" s="650"/>
      <c r="O733" s="102" t="s">
        <v>50</v>
      </c>
      <c r="P733" s="647"/>
      <c r="Q733" s="647"/>
      <c r="R733" s="647"/>
      <c r="S733" s="647"/>
      <c r="T733" s="647"/>
      <c r="U733" s="647"/>
      <c r="V733" s="647"/>
      <c r="W733" s="647"/>
      <c r="X733" s="647"/>
      <c r="Y733" s="647"/>
      <c r="Z733" s="647"/>
      <c r="AA733" s="647"/>
      <c r="AB733" s="647"/>
      <c r="AC733" s="647"/>
      <c r="AD733" s="647"/>
      <c r="AE733" s="647"/>
      <c r="AF733" s="647"/>
      <c r="AG733" s="647"/>
      <c r="AH733" s="648"/>
    </row>
    <row r="734" spans="2:34" ht="15" customHeight="1">
      <c r="B734" s="654"/>
      <c r="C734" s="655"/>
      <c r="D734" s="655"/>
      <c r="E734" s="655"/>
      <c r="F734" s="655"/>
      <c r="G734" s="656"/>
      <c r="H734" s="642"/>
      <c r="I734" s="643"/>
      <c r="J734" s="643"/>
      <c r="K734" s="643"/>
      <c r="L734" s="92" t="s">
        <v>51</v>
      </c>
      <c r="M734" s="644"/>
      <c r="N734" s="644"/>
      <c r="O734" s="92" t="s">
        <v>50</v>
      </c>
      <c r="P734" s="645"/>
      <c r="Q734" s="645"/>
      <c r="R734" s="645"/>
      <c r="S734" s="645"/>
      <c r="T734" s="645"/>
      <c r="U734" s="645"/>
      <c r="V734" s="645"/>
      <c r="W734" s="645"/>
      <c r="X734" s="645"/>
      <c r="Y734" s="645"/>
      <c r="Z734" s="645"/>
      <c r="AA734" s="645"/>
      <c r="AB734" s="645"/>
      <c r="AC734" s="645"/>
      <c r="AD734" s="645"/>
      <c r="AE734" s="645"/>
      <c r="AF734" s="645"/>
      <c r="AG734" s="645"/>
      <c r="AH734" s="646"/>
    </row>
    <row r="735" spans="2:34" ht="15" customHeight="1">
      <c r="B735" s="654"/>
      <c r="C735" s="655"/>
      <c r="D735" s="655"/>
      <c r="E735" s="655"/>
      <c r="F735" s="655"/>
      <c r="G735" s="656"/>
      <c r="H735" s="197" t="s">
        <v>56</v>
      </c>
      <c r="I735" s="649"/>
      <c r="J735" s="649"/>
      <c r="K735" s="649"/>
      <c r="L735" s="102" t="s">
        <v>51</v>
      </c>
      <c r="M735" s="650"/>
      <c r="N735" s="650"/>
      <c r="O735" s="102" t="s">
        <v>50</v>
      </c>
      <c r="P735" s="647"/>
      <c r="Q735" s="647"/>
      <c r="R735" s="647"/>
      <c r="S735" s="647"/>
      <c r="T735" s="647"/>
      <c r="U735" s="647"/>
      <c r="V735" s="647"/>
      <c r="W735" s="647"/>
      <c r="X735" s="647"/>
      <c r="Y735" s="647"/>
      <c r="Z735" s="647"/>
      <c r="AA735" s="647"/>
      <c r="AB735" s="647"/>
      <c r="AC735" s="647"/>
      <c r="AD735" s="647"/>
      <c r="AE735" s="647"/>
      <c r="AF735" s="647"/>
      <c r="AG735" s="647"/>
      <c r="AH735" s="648"/>
    </row>
    <row r="736" spans="2:34" ht="15" customHeight="1">
      <c r="B736" s="654"/>
      <c r="C736" s="655"/>
      <c r="D736" s="655"/>
      <c r="E736" s="655"/>
      <c r="F736" s="655"/>
      <c r="G736" s="656"/>
      <c r="H736" s="642"/>
      <c r="I736" s="643"/>
      <c r="J736" s="643"/>
      <c r="K736" s="643"/>
      <c r="L736" s="92" t="s">
        <v>51</v>
      </c>
      <c r="M736" s="644"/>
      <c r="N736" s="644"/>
      <c r="O736" s="92" t="s">
        <v>50</v>
      </c>
      <c r="P736" s="645"/>
      <c r="Q736" s="645"/>
      <c r="R736" s="645"/>
      <c r="S736" s="645"/>
      <c r="T736" s="645"/>
      <c r="U736" s="645"/>
      <c r="V736" s="645"/>
      <c r="W736" s="645"/>
      <c r="X736" s="645"/>
      <c r="Y736" s="645"/>
      <c r="Z736" s="645"/>
      <c r="AA736" s="645"/>
      <c r="AB736" s="645"/>
      <c r="AC736" s="645"/>
      <c r="AD736" s="645"/>
      <c r="AE736" s="645"/>
      <c r="AF736" s="645"/>
      <c r="AG736" s="645"/>
      <c r="AH736" s="646"/>
    </row>
    <row r="737" spans="2:34" ht="15" customHeight="1">
      <c r="B737" s="657"/>
      <c r="C737" s="658"/>
      <c r="D737" s="658"/>
      <c r="E737" s="658"/>
      <c r="F737" s="658"/>
      <c r="G737" s="659"/>
      <c r="H737" s="197" t="s">
        <v>56</v>
      </c>
      <c r="I737" s="649"/>
      <c r="J737" s="649"/>
      <c r="K737" s="649"/>
      <c r="L737" s="102" t="s">
        <v>51</v>
      </c>
      <c r="M737" s="650"/>
      <c r="N737" s="650"/>
      <c r="O737" s="102" t="s">
        <v>50</v>
      </c>
      <c r="P737" s="647"/>
      <c r="Q737" s="647"/>
      <c r="R737" s="647"/>
      <c r="S737" s="647"/>
      <c r="T737" s="647"/>
      <c r="U737" s="647"/>
      <c r="V737" s="647"/>
      <c r="W737" s="647"/>
      <c r="X737" s="647"/>
      <c r="Y737" s="647"/>
      <c r="Z737" s="647"/>
      <c r="AA737" s="647"/>
      <c r="AB737" s="647"/>
      <c r="AC737" s="647"/>
      <c r="AD737" s="647"/>
      <c r="AE737" s="647"/>
      <c r="AF737" s="647"/>
      <c r="AG737" s="647"/>
      <c r="AH737" s="648"/>
    </row>
    <row r="738" spans="2:34" ht="15" customHeight="1">
      <c r="B738" s="651" t="s">
        <v>220</v>
      </c>
      <c r="C738" s="652"/>
      <c r="D738" s="652"/>
      <c r="E738" s="652"/>
      <c r="F738" s="652"/>
      <c r="G738" s="653"/>
      <c r="H738" s="642"/>
      <c r="I738" s="643"/>
      <c r="J738" s="643"/>
      <c r="K738" s="643"/>
      <c r="L738" s="92" t="s">
        <v>51</v>
      </c>
      <c r="M738" s="644"/>
      <c r="N738" s="644"/>
      <c r="O738" s="92" t="s">
        <v>50</v>
      </c>
      <c r="P738" s="645"/>
      <c r="Q738" s="645"/>
      <c r="R738" s="645"/>
      <c r="S738" s="645"/>
      <c r="T738" s="645"/>
      <c r="U738" s="645"/>
      <c r="V738" s="645"/>
      <c r="W738" s="645"/>
      <c r="X738" s="645"/>
      <c r="Y738" s="645"/>
      <c r="Z738" s="645"/>
      <c r="AA738" s="645"/>
      <c r="AB738" s="645"/>
      <c r="AC738" s="645"/>
      <c r="AD738" s="645"/>
      <c r="AE738" s="645"/>
      <c r="AF738" s="645"/>
      <c r="AG738" s="645"/>
      <c r="AH738" s="646"/>
    </row>
    <row r="739" spans="2:34" ht="15" customHeight="1">
      <c r="B739" s="654"/>
      <c r="C739" s="655"/>
      <c r="D739" s="655"/>
      <c r="E739" s="655"/>
      <c r="F739" s="655"/>
      <c r="G739" s="656"/>
      <c r="H739" s="197" t="s">
        <v>56</v>
      </c>
      <c r="I739" s="649"/>
      <c r="J739" s="649"/>
      <c r="K739" s="649"/>
      <c r="L739" s="102" t="s">
        <v>51</v>
      </c>
      <c r="M739" s="650"/>
      <c r="N739" s="650"/>
      <c r="O739" s="102" t="s">
        <v>50</v>
      </c>
      <c r="P739" s="647"/>
      <c r="Q739" s="647"/>
      <c r="R739" s="647"/>
      <c r="S739" s="647"/>
      <c r="T739" s="647"/>
      <c r="U739" s="647"/>
      <c r="V739" s="647"/>
      <c r="W739" s="647"/>
      <c r="X739" s="647"/>
      <c r="Y739" s="647"/>
      <c r="Z739" s="647"/>
      <c r="AA739" s="647"/>
      <c r="AB739" s="647"/>
      <c r="AC739" s="647"/>
      <c r="AD739" s="647"/>
      <c r="AE739" s="647"/>
      <c r="AF739" s="647"/>
      <c r="AG739" s="647"/>
      <c r="AH739" s="648"/>
    </row>
    <row r="740" spans="2:34" ht="15" customHeight="1">
      <c r="B740" s="654"/>
      <c r="C740" s="655"/>
      <c r="D740" s="655"/>
      <c r="E740" s="655"/>
      <c r="F740" s="655"/>
      <c r="G740" s="656"/>
      <c r="H740" s="642"/>
      <c r="I740" s="643"/>
      <c r="J740" s="643"/>
      <c r="K740" s="643"/>
      <c r="L740" s="92" t="s">
        <v>51</v>
      </c>
      <c r="M740" s="644"/>
      <c r="N740" s="644"/>
      <c r="O740" s="92" t="s">
        <v>50</v>
      </c>
      <c r="P740" s="645"/>
      <c r="Q740" s="645"/>
      <c r="R740" s="645"/>
      <c r="S740" s="645"/>
      <c r="T740" s="645"/>
      <c r="U740" s="645"/>
      <c r="V740" s="645"/>
      <c r="W740" s="645"/>
      <c r="X740" s="645"/>
      <c r="Y740" s="645"/>
      <c r="Z740" s="645"/>
      <c r="AA740" s="645"/>
      <c r="AB740" s="645"/>
      <c r="AC740" s="645"/>
      <c r="AD740" s="645"/>
      <c r="AE740" s="645"/>
      <c r="AF740" s="645"/>
      <c r="AG740" s="645"/>
      <c r="AH740" s="646"/>
    </row>
    <row r="741" spans="2:34" ht="15" customHeight="1">
      <c r="B741" s="654"/>
      <c r="C741" s="655"/>
      <c r="D741" s="655"/>
      <c r="E741" s="655"/>
      <c r="F741" s="655"/>
      <c r="G741" s="656"/>
      <c r="H741" s="197" t="s">
        <v>56</v>
      </c>
      <c r="I741" s="649"/>
      <c r="J741" s="649"/>
      <c r="K741" s="649"/>
      <c r="L741" s="102" t="s">
        <v>51</v>
      </c>
      <c r="M741" s="650"/>
      <c r="N741" s="650"/>
      <c r="O741" s="102" t="s">
        <v>50</v>
      </c>
      <c r="P741" s="647"/>
      <c r="Q741" s="647"/>
      <c r="R741" s="647"/>
      <c r="S741" s="647"/>
      <c r="T741" s="647"/>
      <c r="U741" s="647"/>
      <c r="V741" s="647"/>
      <c r="W741" s="647"/>
      <c r="X741" s="647"/>
      <c r="Y741" s="647"/>
      <c r="Z741" s="647"/>
      <c r="AA741" s="647"/>
      <c r="AB741" s="647"/>
      <c r="AC741" s="647"/>
      <c r="AD741" s="647"/>
      <c r="AE741" s="647"/>
      <c r="AF741" s="647"/>
      <c r="AG741" s="647"/>
      <c r="AH741" s="648"/>
    </row>
    <row r="742" spans="2:34" ht="15" customHeight="1">
      <c r="B742" s="654"/>
      <c r="C742" s="655"/>
      <c r="D742" s="655"/>
      <c r="E742" s="655"/>
      <c r="F742" s="655"/>
      <c r="G742" s="656"/>
      <c r="H742" s="642"/>
      <c r="I742" s="643"/>
      <c r="J742" s="643"/>
      <c r="K742" s="643"/>
      <c r="L742" s="92" t="s">
        <v>51</v>
      </c>
      <c r="M742" s="644"/>
      <c r="N742" s="644"/>
      <c r="O742" s="92" t="s">
        <v>50</v>
      </c>
      <c r="P742" s="645"/>
      <c r="Q742" s="645"/>
      <c r="R742" s="645"/>
      <c r="S742" s="645"/>
      <c r="T742" s="645"/>
      <c r="U742" s="645"/>
      <c r="V742" s="645"/>
      <c r="W742" s="645"/>
      <c r="X742" s="645"/>
      <c r="Y742" s="645"/>
      <c r="Z742" s="645"/>
      <c r="AA742" s="645"/>
      <c r="AB742" s="645"/>
      <c r="AC742" s="645"/>
      <c r="AD742" s="645"/>
      <c r="AE742" s="645"/>
      <c r="AF742" s="645"/>
      <c r="AG742" s="645"/>
      <c r="AH742" s="646"/>
    </row>
    <row r="743" spans="2:34" ht="15" customHeight="1">
      <c r="B743" s="654"/>
      <c r="C743" s="655"/>
      <c r="D743" s="655"/>
      <c r="E743" s="655"/>
      <c r="F743" s="655"/>
      <c r="G743" s="656"/>
      <c r="H743" s="197" t="s">
        <v>56</v>
      </c>
      <c r="I743" s="649"/>
      <c r="J743" s="649"/>
      <c r="K743" s="649"/>
      <c r="L743" s="102" t="s">
        <v>51</v>
      </c>
      <c r="M743" s="650"/>
      <c r="N743" s="650"/>
      <c r="O743" s="102" t="s">
        <v>50</v>
      </c>
      <c r="P743" s="647"/>
      <c r="Q743" s="647"/>
      <c r="R743" s="647"/>
      <c r="S743" s="647"/>
      <c r="T743" s="647"/>
      <c r="U743" s="647"/>
      <c r="V743" s="647"/>
      <c r="W743" s="647"/>
      <c r="X743" s="647"/>
      <c r="Y743" s="647"/>
      <c r="Z743" s="647"/>
      <c r="AA743" s="647"/>
      <c r="AB743" s="647"/>
      <c r="AC743" s="647"/>
      <c r="AD743" s="647"/>
      <c r="AE743" s="647"/>
      <c r="AF743" s="647"/>
      <c r="AG743" s="647"/>
      <c r="AH743" s="648"/>
    </row>
    <row r="744" spans="2:34" ht="15" customHeight="1">
      <c r="B744" s="654"/>
      <c r="C744" s="655"/>
      <c r="D744" s="655"/>
      <c r="E744" s="655"/>
      <c r="F744" s="655"/>
      <c r="G744" s="656"/>
      <c r="H744" s="642"/>
      <c r="I744" s="643"/>
      <c r="J744" s="643"/>
      <c r="K744" s="643"/>
      <c r="L744" s="92" t="s">
        <v>51</v>
      </c>
      <c r="M744" s="644"/>
      <c r="N744" s="644"/>
      <c r="O744" s="92" t="s">
        <v>50</v>
      </c>
      <c r="P744" s="645"/>
      <c r="Q744" s="645"/>
      <c r="R744" s="645"/>
      <c r="S744" s="645"/>
      <c r="T744" s="645"/>
      <c r="U744" s="645"/>
      <c r="V744" s="645"/>
      <c r="W744" s="645"/>
      <c r="X744" s="645"/>
      <c r="Y744" s="645"/>
      <c r="Z744" s="645"/>
      <c r="AA744" s="645"/>
      <c r="AB744" s="645"/>
      <c r="AC744" s="645"/>
      <c r="AD744" s="645"/>
      <c r="AE744" s="645"/>
      <c r="AF744" s="645"/>
      <c r="AG744" s="645"/>
      <c r="AH744" s="646"/>
    </row>
    <row r="745" spans="2:34" ht="15" customHeight="1">
      <c r="B745" s="654"/>
      <c r="C745" s="655"/>
      <c r="D745" s="655"/>
      <c r="E745" s="655"/>
      <c r="F745" s="655"/>
      <c r="G745" s="656"/>
      <c r="H745" s="197" t="s">
        <v>56</v>
      </c>
      <c r="I745" s="649"/>
      <c r="J745" s="649"/>
      <c r="K745" s="649"/>
      <c r="L745" s="102" t="s">
        <v>51</v>
      </c>
      <c r="M745" s="650"/>
      <c r="N745" s="650"/>
      <c r="O745" s="102" t="s">
        <v>50</v>
      </c>
      <c r="P745" s="647"/>
      <c r="Q745" s="647"/>
      <c r="R745" s="647"/>
      <c r="S745" s="647"/>
      <c r="T745" s="647"/>
      <c r="U745" s="647"/>
      <c r="V745" s="647"/>
      <c r="W745" s="647"/>
      <c r="X745" s="647"/>
      <c r="Y745" s="647"/>
      <c r="Z745" s="647"/>
      <c r="AA745" s="647"/>
      <c r="AB745" s="647"/>
      <c r="AC745" s="647"/>
      <c r="AD745" s="647"/>
      <c r="AE745" s="647"/>
      <c r="AF745" s="647"/>
      <c r="AG745" s="647"/>
      <c r="AH745" s="648"/>
    </row>
    <row r="746" spans="2:34" ht="15" customHeight="1">
      <c r="B746" s="654"/>
      <c r="C746" s="655"/>
      <c r="D746" s="655"/>
      <c r="E746" s="655"/>
      <c r="F746" s="655"/>
      <c r="G746" s="656"/>
      <c r="H746" s="642"/>
      <c r="I746" s="643"/>
      <c r="J746" s="643"/>
      <c r="K746" s="643"/>
      <c r="L746" s="92" t="s">
        <v>51</v>
      </c>
      <c r="M746" s="644"/>
      <c r="N746" s="644"/>
      <c r="O746" s="92" t="s">
        <v>50</v>
      </c>
      <c r="P746" s="645"/>
      <c r="Q746" s="645"/>
      <c r="R746" s="645"/>
      <c r="S746" s="645"/>
      <c r="T746" s="645"/>
      <c r="U746" s="645"/>
      <c r="V746" s="645"/>
      <c r="W746" s="645"/>
      <c r="X746" s="645"/>
      <c r="Y746" s="645"/>
      <c r="Z746" s="645"/>
      <c r="AA746" s="645"/>
      <c r="AB746" s="645"/>
      <c r="AC746" s="645"/>
      <c r="AD746" s="645"/>
      <c r="AE746" s="645"/>
      <c r="AF746" s="645"/>
      <c r="AG746" s="645"/>
      <c r="AH746" s="646"/>
    </row>
    <row r="747" spans="2:34" ht="15" customHeight="1">
      <c r="B747" s="654"/>
      <c r="C747" s="655"/>
      <c r="D747" s="655"/>
      <c r="E747" s="655"/>
      <c r="F747" s="655"/>
      <c r="G747" s="656"/>
      <c r="H747" s="197" t="s">
        <v>56</v>
      </c>
      <c r="I747" s="649"/>
      <c r="J747" s="649"/>
      <c r="K747" s="649"/>
      <c r="L747" s="102" t="s">
        <v>51</v>
      </c>
      <c r="M747" s="650"/>
      <c r="N747" s="650"/>
      <c r="O747" s="102" t="s">
        <v>50</v>
      </c>
      <c r="P747" s="647"/>
      <c r="Q747" s="647"/>
      <c r="R747" s="647"/>
      <c r="S747" s="647"/>
      <c r="T747" s="647"/>
      <c r="U747" s="647"/>
      <c r="V747" s="647"/>
      <c r="W747" s="647"/>
      <c r="X747" s="647"/>
      <c r="Y747" s="647"/>
      <c r="Z747" s="647"/>
      <c r="AA747" s="647"/>
      <c r="AB747" s="647"/>
      <c r="AC747" s="647"/>
      <c r="AD747" s="647"/>
      <c r="AE747" s="647"/>
      <c r="AF747" s="647"/>
      <c r="AG747" s="647"/>
      <c r="AH747" s="648"/>
    </row>
    <row r="748" spans="2:34" ht="15" customHeight="1">
      <c r="B748" s="654"/>
      <c r="C748" s="655"/>
      <c r="D748" s="655"/>
      <c r="E748" s="655"/>
      <c r="F748" s="655"/>
      <c r="G748" s="656"/>
      <c r="H748" s="642"/>
      <c r="I748" s="643"/>
      <c r="J748" s="643"/>
      <c r="K748" s="643"/>
      <c r="L748" s="92" t="s">
        <v>51</v>
      </c>
      <c r="M748" s="644"/>
      <c r="N748" s="644"/>
      <c r="O748" s="92" t="s">
        <v>50</v>
      </c>
      <c r="P748" s="645"/>
      <c r="Q748" s="645"/>
      <c r="R748" s="645"/>
      <c r="S748" s="645"/>
      <c r="T748" s="645"/>
      <c r="U748" s="645"/>
      <c r="V748" s="645"/>
      <c r="W748" s="645"/>
      <c r="X748" s="645"/>
      <c r="Y748" s="645"/>
      <c r="Z748" s="645"/>
      <c r="AA748" s="645"/>
      <c r="AB748" s="645"/>
      <c r="AC748" s="645"/>
      <c r="AD748" s="645"/>
      <c r="AE748" s="645"/>
      <c r="AF748" s="645"/>
      <c r="AG748" s="645"/>
      <c r="AH748" s="646"/>
    </row>
    <row r="749" spans="2:34" ht="15" customHeight="1">
      <c r="B749" s="654"/>
      <c r="C749" s="655"/>
      <c r="D749" s="655"/>
      <c r="E749" s="655"/>
      <c r="F749" s="655"/>
      <c r="G749" s="656"/>
      <c r="H749" s="197" t="s">
        <v>56</v>
      </c>
      <c r="I749" s="649"/>
      <c r="J749" s="649"/>
      <c r="K749" s="649"/>
      <c r="L749" s="102" t="s">
        <v>51</v>
      </c>
      <c r="M749" s="650"/>
      <c r="N749" s="650"/>
      <c r="O749" s="102" t="s">
        <v>50</v>
      </c>
      <c r="P749" s="647"/>
      <c r="Q749" s="647"/>
      <c r="R749" s="647"/>
      <c r="S749" s="647"/>
      <c r="T749" s="647"/>
      <c r="U749" s="647"/>
      <c r="V749" s="647"/>
      <c r="W749" s="647"/>
      <c r="X749" s="647"/>
      <c r="Y749" s="647"/>
      <c r="Z749" s="647"/>
      <c r="AA749" s="647"/>
      <c r="AB749" s="647"/>
      <c r="AC749" s="647"/>
      <c r="AD749" s="647"/>
      <c r="AE749" s="647"/>
      <c r="AF749" s="647"/>
      <c r="AG749" s="647"/>
      <c r="AH749" s="648"/>
    </row>
    <row r="750" spans="2:34" ht="15" customHeight="1">
      <c r="B750" s="654"/>
      <c r="C750" s="655"/>
      <c r="D750" s="655"/>
      <c r="E750" s="655"/>
      <c r="F750" s="655"/>
      <c r="G750" s="656"/>
      <c r="H750" s="642"/>
      <c r="I750" s="643"/>
      <c r="J750" s="643"/>
      <c r="K750" s="643"/>
      <c r="L750" s="92" t="s">
        <v>51</v>
      </c>
      <c r="M750" s="644"/>
      <c r="N750" s="644"/>
      <c r="O750" s="92" t="s">
        <v>50</v>
      </c>
      <c r="P750" s="645"/>
      <c r="Q750" s="645"/>
      <c r="R750" s="645"/>
      <c r="S750" s="645"/>
      <c r="T750" s="645"/>
      <c r="U750" s="645"/>
      <c r="V750" s="645"/>
      <c r="W750" s="645"/>
      <c r="X750" s="645"/>
      <c r="Y750" s="645"/>
      <c r="Z750" s="645"/>
      <c r="AA750" s="645"/>
      <c r="AB750" s="645"/>
      <c r="AC750" s="645"/>
      <c r="AD750" s="645"/>
      <c r="AE750" s="645"/>
      <c r="AF750" s="645"/>
      <c r="AG750" s="645"/>
      <c r="AH750" s="646"/>
    </row>
    <row r="751" spans="2:34" ht="15" customHeight="1">
      <c r="B751" s="657"/>
      <c r="C751" s="658"/>
      <c r="D751" s="658"/>
      <c r="E751" s="658"/>
      <c r="F751" s="658"/>
      <c r="G751" s="659"/>
      <c r="H751" s="197" t="s">
        <v>56</v>
      </c>
      <c r="I751" s="649"/>
      <c r="J751" s="649"/>
      <c r="K751" s="649"/>
      <c r="L751" s="102" t="s">
        <v>51</v>
      </c>
      <c r="M751" s="650"/>
      <c r="N751" s="650"/>
      <c r="O751" s="102" t="s">
        <v>50</v>
      </c>
      <c r="P751" s="647"/>
      <c r="Q751" s="647"/>
      <c r="R751" s="647"/>
      <c r="S751" s="647"/>
      <c r="T751" s="647"/>
      <c r="U751" s="647"/>
      <c r="V751" s="647"/>
      <c r="W751" s="647"/>
      <c r="X751" s="647"/>
      <c r="Y751" s="647"/>
      <c r="Z751" s="647"/>
      <c r="AA751" s="647"/>
      <c r="AB751" s="647"/>
      <c r="AC751" s="647"/>
      <c r="AD751" s="647"/>
      <c r="AE751" s="647"/>
      <c r="AF751" s="647"/>
      <c r="AG751" s="647"/>
      <c r="AH751" s="648"/>
    </row>
    <row r="752" spans="2:34" ht="15" customHeight="1">
      <c r="B752" s="630" t="s">
        <v>62</v>
      </c>
      <c r="C752" s="631"/>
      <c r="D752" s="631"/>
      <c r="E752" s="631"/>
      <c r="F752" s="631"/>
      <c r="G752" s="631"/>
      <c r="H752" s="198" t="s">
        <v>61</v>
      </c>
      <c r="I752" s="92"/>
      <c r="J752" s="92"/>
      <c r="K752" s="92"/>
      <c r="L752" s="92"/>
      <c r="M752" s="92"/>
      <c r="N752" s="92"/>
      <c r="O752" s="92"/>
      <c r="P752" s="92"/>
      <c r="Q752" s="92"/>
      <c r="R752" s="92"/>
      <c r="S752" s="92"/>
      <c r="T752" s="92"/>
      <c r="U752" s="92"/>
      <c r="V752" s="92"/>
      <c r="W752" s="92"/>
      <c r="X752" s="92"/>
      <c r="Y752" s="92"/>
      <c r="Z752" s="92"/>
      <c r="AA752" s="92"/>
      <c r="AB752" s="92"/>
      <c r="AC752" s="92"/>
      <c r="AD752" s="92"/>
      <c r="AE752" s="92"/>
      <c r="AF752" s="92"/>
      <c r="AG752" s="92"/>
      <c r="AH752" s="183"/>
    </row>
    <row r="753" spans="2:34" ht="15" customHeight="1">
      <c r="B753" s="632"/>
      <c r="C753" s="633"/>
      <c r="D753" s="633"/>
      <c r="E753" s="633"/>
      <c r="F753" s="633"/>
      <c r="G753" s="633"/>
      <c r="H753" s="636"/>
      <c r="I753" s="637"/>
      <c r="J753" s="637"/>
      <c r="K753" s="637"/>
      <c r="L753" s="637"/>
      <c r="M753" s="637"/>
      <c r="N753" s="637"/>
      <c r="O753" s="637"/>
      <c r="P753" s="637"/>
      <c r="Q753" s="637"/>
      <c r="R753" s="637"/>
      <c r="S753" s="637"/>
      <c r="T753" s="637"/>
      <c r="U753" s="637"/>
      <c r="V753" s="637"/>
      <c r="W753" s="637"/>
      <c r="X753" s="637"/>
      <c r="Y753" s="637"/>
      <c r="Z753" s="637"/>
      <c r="AA753" s="637"/>
      <c r="AB753" s="637"/>
      <c r="AC753" s="637"/>
      <c r="AD753" s="637"/>
      <c r="AE753" s="637"/>
      <c r="AF753" s="637"/>
      <c r="AG753" s="637"/>
      <c r="AH753" s="638"/>
    </row>
    <row r="754" spans="2:34" ht="15" customHeight="1">
      <c r="B754" s="634"/>
      <c r="C754" s="635"/>
      <c r="D754" s="635"/>
      <c r="E754" s="635"/>
      <c r="F754" s="635"/>
      <c r="G754" s="635"/>
      <c r="H754" s="639"/>
      <c r="I754" s="640"/>
      <c r="J754" s="640"/>
      <c r="K754" s="640"/>
      <c r="L754" s="640"/>
      <c r="M754" s="640"/>
      <c r="N754" s="640"/>
      <c r="O754" s="640"/>
      <c r="P754" s="640"/>
      <c r="Q754" s="640"/>
      <c r="R754" s="640"/>
      <c r="S754" s="640"/>
      <c r="T754" s="640"/>
      <c r="U754" s="640"/>
      <c r="V754" s="640"/>
      <c r="W754" s="640"/>
      <c r="X754" s="640"/>
      <c r="Y754" s="640"/>
      <c r="Z754" s="640"/>
      <c r="AA754" s="640"/>
      <c r="AB754" s="640"/>
      <c r="AC754" s="640"/>
      <c r="AD754" s="640"/>
      <c r="AE754" s="640"/>
      <c r="AF754" s="640"/>
      <c r="AG754" s="640"/>
      <c r="AH754" s="641"/>
    </row>
    <row r="755" spans="2:34" ht="15" customHeight="1">
      <c r="B755" s="199" t="s">
        <v>63</v>
      </c>
      <c r="C755" s="195"/>
      <c r="D755" s="195"/>
      <c r="E755" s="195"/>
      <c r="F755" s="195"/>
      <c r="G755" s="195"/>
      <c r="H755" s="200"/>
      <c r="I755" s="200"/>
      <c r="J755" s="200"/>
      <c r="K755" s="200"/>
      <c r="L755" s="200"/>
      <c r="M755" s="200"/>
      <c r="N755" s="200"/>
      <c r="O755" s="200"/>
      <c r="P755" s="200"/>
      <c r="Q755" s="200"/>
      <c r="R755" s="200"/>
      <c r="S755" s="200"/>
      <c r="T755" s="200"/>
      <c r="U755" s="200"/>
      <c r="V755" s="200"/>
      <c r="W755" s="200"/>
      <c r="X755" s="200"/>
      <c r="Y755" s="200"/>
      <c r="Z755" s="200"/>
      <c r="AA755" s="200"/>
      <c r="AB755" s="200"/>
      <c r="AC755" s="200"/>
      <c r="AD755" s="200"/>
      <c r="AE755" s="200"/>
      <c r="AF755" s="200"/>
      <c r="AG755" s="200"/>
      <c r="AH755" s="200"/>
    </row>
    <row r="756" spans="2:34" ht="15" customHeight="1">
      <c r="B756" s="195"/>
      <c r="C756" s="195"/>
      <c r="D756" s="195"/>
      <c r="E756" s="195"/>
      <c r="F756" s="195"/>
      <c r="G756" s="195"/>
      <c r="H756" s="200"/>
      <c r="I756" s="200"/>
      <c r="J756" s="200"/>
      <c r="K756" s="200"/>
      <c r="L756" s="200"/>
      <c r="M756" s="200"/>
      <c r="N756" s="200"/>
      <c r="O756" s="200"/>
      <c r="P756" s="200"/>
      <c r="Q756" s="200"/>
      <c r="R756" s="200"/>
      <c r="S756" s="200"/>
      <c r="T756" s="200"/>
      <c r="U756" s="200"/>
      <c r="V756" s="200"/>
      <c r="W756" s="200"/>
      <c r="X756" s="200"/>
      <c r="Y756" s="200"/>
      <c r="Z756" s="200"/>
      <c r="AA756" s="200"/>
      <c r="AB756" s="200"/>
      <c r="AC756" s="200"/>
      <c r="AD756" s="200"/>
      <c r="AE756" s="200"/>
      <c r="AF756" s="200"/>
      <c r="AG756" s="200"/>
      <c r="AH756" s="200"/>
    </row>
    <row r="757" spans="2:34" ht="15" customHeight="1">
      <c r="B757" s="188" t="s">
        <v>48</v>
      </c>
      <c r="K757" s="189"/>
      <c r="L757" s="189"/>
      <c r="M757" s="698" t="s">
        <v>76</v>
      </c>
      <c r="N757" s="698"/>
      <c r="O757" s="698"/>
      <c r="P757" s="698"/>
      <c r="Q757" s="698"/>
      <c r="R757" s="698"/>
      <c r="S757" s="698"/>
      <c r="T757" s="698"/>
      <c r="U757" s="698"/>
      <c r="V757" s="698"/>
      <c r="W757" s="698"/>
      <c r="AA757" s="190"/>
      <c r="AB757" s="190"/>
      <c r="AC757" s="190"/>
      <c r="AD757" s="190"/>
      <c r="AE757" s="190"/>
      <c r="AF757" s="190"/>
      <c r="AG757" s="190"/>
      <c r="AH757" s="190"/>
    </row>
    <row r="758" spans="2:34" ht="15" customHeight="1">
      <c r="K758" s="191"/>
      <c r="L758" s="191"/>
      <c r="M758" s="699"/>
      <c r="N758" s="699"/>
      <c r="O758" s="699"/>
      <c r="P758" s="699"/>
      <c r="Q758" s="699"/>
      <c r="R758" s="699"/>
      <c r="S758" s="699"/>
      <c r="T758" s="699"/>
      <c r="U758" s="699"/>
      <c r="V758" s="699"/>
      <c r="W758" s="699"/>
      <c r="AA758" s="700" t="s">
        <v>49</v>
      </c>
      <c r="AB758" s="700"/>
      <c r="AC758" s="701">
        <f>AC704</f>
        <v>0</v>
      </c>
      <c r="AD758" s="701"/>
      <c r="AE758" s="192" t="s">
        <v>51</v>
      </c>
      <c r="AF758" s="701">
        <f>AF704</f>
        <v>0</v>
      </c>
      <c r="AG758" s="701"/>
      <c r="AH758" s="192" t="s">
        <v>50</v>
      </c>
    </row>
    <row r="759" spans="2:34" ht="15" customHeight="1">
      <c r="B759" s="662" t="s" ph="1">
        <v>58</v>
      </c>
      <c r="C759" s="663" ph="1"/>
      <c r="D759" s="663" ph="1"/>
      <c r="E759" s="663" ph="1"/>
      <c r="F759" s="663" ph="1"/>
      <c r="G759" s="664" ph="1"/>
      <c r="H759" s="685">
        <f>資料1!C20</f>
        <v>0</v>
      </c>
      <c r="I759" s="672"/>
      <c r="J759" s="672"/>
      <c r="K759" s="672"/>
      <c r="L759" s="672"/>
      <c r="M759" s="672"/>
      <c r="N759" s="672"/>
      <c r="O759" s="672"/>
      <c r="P759" s="672"/>
      <c r="Q759" s="672"/>
      <c r="R759" s="672"/>
      <c r="S759" s="672"/>
      <c r="T759" s="672"/>
      <c r="U759" s="672"/>
      <c r="V759" s="672"/>
      <c r="W759" s="672"/>
      <c r="X759" s="672"/>
      <c r="Y759" s="672"/>
      <c r="Z759" s="672"/>
      <c r="AA759" s="672"/>
      <c r="AB759" s="672"/>
      <c r="AC759" s="672"/>
      <c r="AD759" s="672"/>
      <c r="AE759" s="672"/>
      <c r="AF759" s="672"/>
      <c r="AG759" s="672"/>
      <c r="AH759" s="686"/>
    </row>
    <row r="760" spans="2:34" ht="15" customHeight="1">
      <c r="B760" s="679" ph="1"/>
      <c r="C760" s="680" ph="1"/>
      <c r="D760" s="680" ph="1"/>
      <c r="E760" s="680" ph="1"/>
      <c r="F760" s="680" ph="1"/>
      <c r="G760" s="681" ph="1"/>
      <c r="H760" s="687">
        <f>資料1!B20</f>
        <v>0</v>
      </c>
      <c r="I760" s="688"/>
      <c r="J760" s="688"/>
      <c r="K760" s="688"/>
      <c r="L760" s="688"/>
      <c r="M760" s="688"/>
      <c r="N760" s="688"/>
      <c r="O760" s="688"/>
      <c r="P760" s="688"/>
      <c r="Q760" s="688"/>
      <c r="R760" s="688"/>
      <c r="S760" s="688"/>
      <c r="T760" s="688"/>
      <c r="U760" s="688"/>
      <c r="V760" s="688"/>
      <c r="W760" s="688"/>
      <c r="X760" s="688"/>
      <c r="Y760" s="688"/>
      <c r="Z760" s="688"/>
      <c r="AA760" s="688"/>
      <c r="AB760" s="688"/>
      <c r="AC760" s="688"/>
      <c r="AD760" s="688"/>
      <c r="AE760" s="688"/>
      <c r="AF760" s="688"/>
      <c r="AG760" s="688"/>
      <c r="AH760" s="689"/>
    </row>
    <row r="761" spans="2:34" ht="15" customHeight="1">
      <c r="B761" s="665" ph="1"/>
      <c r="C761" s="666" ph="1"/>
      <c r="D761" s="666" ph="1"/>
      <c r="E761" s="666" ph="1"/>
      <c r="F761" s="666" ph="1"/>
      <c r="G761" s="667" ph="1"/>
      <c r="H761" s="690"/>
      <c r="I761" s="691"/>
      <c r="J761" s="691"/>
      <c r="K761" s="691"/>
      <c r="L761" s="691"/>
      <c r="M761" s="691"/>
      <c r="N761" s="691"/>
      <c r="O761" s="691"/>
      <c r="P761" s="691"/>
      <c r="Q761" s="691"/>
      <c r="R761" s="691"/>
      <c r="S761" s="691"/>
      <c r="T761" s="691"/>
      <c r="U761" s="691"/>
      <c r="V761" s="691"/>
      <c r="W761" s="691"/>
      <c r="X761" s="691"/>
      <c r="Y761" s="691"/>
      <c r="Z761" s="691"/>
      <c r="AA761" s="691"/>
      <c r="AB761" s="691"/>
      <c r="AC761" s="691"/>
      <c r="AD761" s="691"/>
      <c r="AE761" s="691"/>
      <c r="AF761" s="691"/>
      <c r="AG761" s="691"/>
      <c r="AH761" s="692"/>
    </row>
    <row r="762" spans="2:34" ht="15" customHeight="1">
      <c r="B762" s="679" t="s">
        <v>52</v>
      </c>
      <c r="C762" s="680"/>
      <c r="D762" s="680"/>
      <c r="E762" s="680"/>
      <c r="F762" s="680"/>
      <c r="G762" s="681"/>
      <c r="H762" s="693" t="str">
        <f>資料1!L20</f>
        <v/>
      </c>
      <c r="I762" s="693" ph="1"/>
      <c r="J762" s="693" ph="1"/>
      <c r="K762" s="693" ph="1"/>
      <c r="L762" s="693" ph="1"/>
      <c r="M762" s="693" ph="1"/>
      <c r="N762" s="693" ph="1"/>
      <c r="O762" s="693" ph="1"/>
      <c r="P762" s="693" ph="1"/>
      <c r="Q762" s="693" ph="1"/>
      <c r="R762" s="693" ph="1"/>
      <c r="S762" s="693" ph="1"/>
      <c r="T762" s="693" ph="1"/>
      <c r="U762" s="693" ph="1"/>
      <c r="V762" s="693" ph="1"/>
      <c r="W762" s="693" ph="1"/>
      <c r="X762" s="693" ph="1"/>
      <c r="Y762" s="693" ph="1"/>
      <c r="Z762" s="693" ph="1"/>
      <c r="AA762" s="693" ph="1"/>
      <c r="AB762" s="693" ph="1"/>
      <c r="AC762" s="693" ph="1"/>
      <c r="AD762" s="693" ph="1"/>
      <c r="AE762" s="693" ph="1"/>
      <c r="AF762" s="693" ph="1"/>
      <c r="AG762" s="693" ph="1"/>
      <c r="AH762" s="694" ph="1"/>
    </row>
    <row r="763" spans="2:34" ht="15" customHeight="1">
      <c r="B763" s="665"/>
      <c r="C763" s="666"/>
      <c r="D763" s="666"/>
      <c r="E763" s="666"/>
      <c r="F763" s="666"/>
      <c r="G763" s="667"/>
      <c r="H763" s="673" ph="1"/>
      <c r="I763" s="673" ph="1"/>
      <c r="J763" s="673" ph="1"/>
      <c r="K763" s="673" ph="1"/>
      <c r="L763" s="673" ph="1"/>
      <c r="M763" s="673" ph="1"/>
      <c r="N763" s="673" ph="1"/>
      <c r="O763" s="673" ph="1"/>
      <c r="P763" s="673" ph="1"/>
      <c r="Q763" s="673" ph="1"/>
      <c r="R763" s="673" ph="1"/>
      <c r="S763" s="673" ph="1"/>
      <c r="T763" s="673" ph="1"/>
      <c r="U763" s="673" ph="1"/>
      <c r="V763" s="673" ph="1"/>
      <c r="W763" s="673" ph="1"/>
      <c r="X763" s="673" ph="1"/>
      <c r="Y763" s="673" ph="1"/>
      <c r="Z763" s="673" ph="1"/>
      <c r="AA763" s="673" ph="1"/>
      <c r="AB763" s="673" ph="1"/>
      <c r="AC763" s="673" ph="1"/>
      <c r="AD763" s="673" ph="1"/>
      <c r="AE763" s="673" ph="1"/>
      <c r="AF763" s="673" ph="1"/>
      <c r="AG763" s="673" ph="1"/>
      <c r="AH763" s="695" ph="1"/>
    </row>
    <row r="764" spans="2:34" ht="15" customHeight="1">
      <c r="B764" s="662" t="s">
        <v>53</v>
      </c>
      <c r="C764" s="663"/>
      <c r="D764" s="663"/>
      <c r="E764" s="663"/>
      <c r="F764" s="663"/>
      <c r="G764" s="664"/>
      <c r="H764" s="696">
        <f>資料1!D20</f>
        <v>0</v>
      </c>
      <c r="I764" s="675"/>
      <c r="J764" s="675">
        <f>資料1!F20</f>
        <v>0</v>
      </c>
      <c r="K764" s="675"/>
      <c r="L764" s="675"/>
      <c r="M764" s="675" t="s">
        <v>51</v>
      </c>
      <c r="N764" s="675"/>
      <c r="O764" s="675">
        <f>資料1!H20</f>
        <v>0</v>
      </c>
      <c r="P764" s="675"/>
      <c r="Q764" s="675"/>
      <c r="R764" s="675" t="s">
        <v>50</v>
      </c>
      <c r="S764" s="675"/>
      <c r="T764" s="675">
        <f>資料1!J20</f>
        <v>0</v>
      </c>
      <c r="U764" s="675"/>
      <c r="V764" s="675"/>
      <c r="W764" s="677" t="s">
        <v>60</v>
      </c>
      <c r="X764" s="677"/>
      <c r="Y764" s="91"/>
      <c r="Z764" s="91"/>
      <c r="AA764" s="91"/>
      <c r="AB764" s="91"/>
      <c r="AC764" s="91"/>
      <c r="AD764" s="91"/>
      <c r="AE764" s="91"/>
      <c r="AF764" s="91"/>
      <c r="AG764" s="91"/>
      <c r="AH764" s="201"/>
    </row>
    <row r="765" spans="2:34" ht="15" customHeight="1">
      <c r="B765" s="679"/>
      <c r="C765" s="680"/>
      <c r="D765" s="680"/>
      <c r="E765" s="680"/>
      <c r="F765" s="680"/>
      <c r="G765" s="681"/>
      <c r="H765" s="697"/>
      <c r="I765" s="676"/>
      <c r="J765" s="676"/>
      <c r="K765" s="676"/>
      <c r="L765" s="676"/>
      <c r="M765" s="676"/>
      <c r="N765" s="676"/>
      <c r="O765" s="676"/>
      <c r="P765" s="676"/>
      <c r="Q765" s="676"/>
      <c r="R765" s="676"/>
      <c r="S765" s="676"/>
      <c r="T765" s="676"/>
      <c r="U765" s="676"/>
      <c r="V765" s="676"/>
      <c r="W765" s="678"/>
      <c r="X765" s="678"/>
      <c r="Y765" s="95"/>
      <c r="Z765" s="95"/>
      <c r="AA765" s="95"/>
      <c r="AB765" s="95"/>
      <c r="AC765" s="95"/>
      <c r="AD765" s="95"/>
      <c r="AE765" s="95"/>
      <c r="AF765" s="95"/>
      <c r="AG765" s="95"/>
      <c r="AH765" s="202"/>
    </row>
    <row r="766" spans="2:34" ht="15" customHeight="1">
      <c r="B766" s="662" t="s">
        <v>54</v>
      </c>
      <c r="C766" s="663"/>
      <c r="D766" s="663"/>
      <c r="E766" s="663"/>
      <c r="F766" s="663"/>
      <c r="G766" s="664"/>
      <c r="H766" s="644" t="s">
        <v>64</v>
      </c>
      <c r="I766" s="644"/>
      <c r="J766" s="644"/>
      <c r="K766" s="644"/>
      <c r="L766" s="644"/>
      <c r="M766" s="644"/>
      <c r="N766" s="644"/>
      <c r="O766" s="669" t="s">
        <v>66</v>
      </c>
      <c r="P766" s="645"/>
      <c r="Q766" s="645"/>
      <c r="R766" s="645"/>
      <c r="S766" s="645"/>
      <c r="T766" s="645"/>
      <c r="U766" s="645"/>
      <c r="V766" s="645"/>
      <c r="W766" s="645"/>
      <c r="X766" s="645"/>
      <c r="Y766" s="645"/>
      <c r="Z766" s="645"/>
      <c r="AA766" s="645"/>
      <c r="AB766" s="645"/>
      <c r="AC766" s="645"/>
      <c r="AD766" s="645"/>
      <c r="AE766" s="645"/>
      <c r="AF766" s="645"/>
      <c r="AG766" s="645"/>
      <c r="AH766" s="660" t="s">
        <v>67</v>
      </c>
    </row>
    <row r="767" spans="2:34" ht="15" customHeight="1">
      <c r="B767" s="679"/>
      <c r="C767" s="680"/>
      <c r="D767" s="680"/>
      <c r="E767" s="680"/>
      <c r="F767" s="680"/>
      <c r="G767" s="681"/>
      <c r="H767" s="682"/>
      <c r="I767" s="682"/>
      <c r="J767" s="682"/>
      <c r="K767" s="682"/>
      <c r="L767" s="682"/>
      <c r="M767" s="682"/>
      <c r="N767" s="682"/>
      <c r="O767" s="683"/>
      <c r="P767" s="684"/>
      <c r="Q767" s="684"/>
      <c r="R767" s="684"/>
      <c r="S767" s="684"/>
      <c r="T767" s="684"/>
      <c r="U767" s="684"/>
      <c r="V767" s="684"/>
      <c r="W767" s="684"/>
      <c r="X767" s="684"/>
      <c r="Y767" s="684"/>
      <c r="Z767" s="684"/>
      <c r="AA767" s="684"/>
      <c r="AB767" s="684"/>
      <c r="AC767" s="684"/>
      <c r="AD767" s="684"/>
      <c r="AE767" s="684"/>
      <c r="AF767" s="684"/>
      <c r="AG767" s="684"/>
      <c r="AH767" s="661"/>
    </row>
    <row r="768" spans="2:34" ht="15" customHeight="1">
      <c r="B768" s="662" t="s">
        <v>55</v>
      </c>
      <c r="C768" s="663"/>
      <c r="D768" s="663"/>
      <c r="E768" s="663"/>
      <c r="F768" s="663"/>
      <c r="G768" s="664"/>
      <c r="H768" s="668" t="s">
        <v>70</v>
      </c>
      <c r="I768" s="669"/>
      <c r="J768" s="669"/>
      <c r="K768" s="672">
        <f>資料1!A20</f>
        <v>0</v>
      </c>
      <c r="L768" s="672"/>
      <c r="M768" s="672"/>
      <c r="N768" s="672"/>
      <c r="O768" s="672"/>
      <c r="P768" s="672"/>
      <c r="Q768" s="672"/>
      <c r="R768" s="672"/>
      <c r="S768" s="672"/>
      <c r="T768" s="672"/>
      <c r="U768" s="669" t="s">
        <v>65</v>
      </c>
      <c r="V768" s="669"/>
      <c r="W768" s="669"/>
      <c r="X768" s="669" t="s">
        <v>71</v>
      </c>
      <c r="Y768" s="644"/>
      <c r="Z768" s="644"/>
      <c r="AA768" s="644"/>
      <c r="AB768" s="644"/>
      <c r="AC768" s="644"/>
      <c r="AD768" s="644"/>
      <c r="AE768" s="644"/>
      <c r="AF768" s="644"/>
      <c r="AG768" s="644"/>
      <c r="AH768" s="660" t="s">
        <v>67</v>
      </c>
    </row>
    <row r="769" spans="2:34" ht="15" customHeight="1">
      <c r="B769" s="665"/>
      <c r="C769" s="666"/>
      <c r="D769" s="666"/>
      <c r="E769" s="666"/>
      <c r="F769" s="666"/>
      <c r="G769" s="667"/>
      <c r="H769" s="670"/>
      <c r="I769" s="671"/>
      <c r="J769" s="671"/>
      <c r="K769" s="673"/>
      <c r="L769" s="673"/>
      <c r="M769" s="673"/>
      <c r="N769" s="673"/>
      <c r="O769" s="673"/>
      <c r="P769" s="673"/>
      <c r="Q769" s="673"/>
      <c r="R769" s="673"/>
      <c r="S769" s="673"/>
      <c r="T769" s="673"/>
      <c r="U769" s="671"/>
      <c r="V769" s="671"/>
      <c r="W769" s="671"/>
      <c r="X769" s="671"/>
      <c r="Y769" s="650"/>
      <c r="Z769" s="650"/>
      <c r="AA769" s="650"/>
      <c r="AB769" s="650"/>
      <c r="AC769" s="650"/>
      <c r="AD769" s="650"/>
      <c r="AE769" s="650"/>
      <c r="AF769" s="650"/>
      <c r="AG769" s="650"/>
      <c r="AH769" s="674"/>
    </row>
    <row r="770" spans="2:34" ht="15" customHeight="1">
      <c r="B770" s="651" t="s">
        <v>219</v>
      </c>
      <c r="C770" s="652"/>
      <c r="D770" s="652"/>
      <c r="E770" s="652"/>
      <c r="F770" s="652"/>
      <c r="G770" s="653"/>
      <c r="H770" s="642"/>
      <c r="I770" s="643"/>
      <c r="J770" s="643"/>
      <c r="K770" s="643"/>
      <c r="L770" s="92" t="s">
        <v>51</v>
      </c>
      <c r="M770" s="644"/>
      <c r="N770" s="644"/>
      <c r="O770" s="92" t="s">
        <v>50</v>
      </c>
      <c r="P770" s="645"/>
      <c r="Q770" s="645"/>
      <c r="R770" s="645"/>
      <c r="S770" s="645"/>
      <c r="T770" s="645"/>
      <c r="U770" s="645"/>
      <c r="V770" s="645"/>
      <c r="W770" s="645"/>
      <c r="X770" s="645"/>
      <c r="Y770" s="645"/>
      <c r="Z770" s="645"/>
      <c r="AA770" s="645"/>
      <c r="AB770" s="645"/>
      <c r="AC770" s="645"/>
      <c r="AD770" s="645"/>
      <c r="AE770" s="645"/>
      <c r="AF770" s="645"/>
      <c r="AG770" s="645"/>
      <c r="AH770" s="646"/>
    </row>
    <row r="771" spans="2:34" ht="15" customHeight="1">
      <c r="B771" s="654"/>
      <c r="C771" s="655"/>
      <c r="D771" s="655"/>
      <c r="E771" s="655"/>
      <c r="F771" s="655"/>
      <c r="G771" s="656"/>
      <c r="H771" s="197" t="s">
        <v>56</v>
      </c>
      <c r="I771" s="649"/>
      <c r="J771" s="649"/>
      <c r="K771" s="649"/>
      <c r="L771" s="102" t="s">
        <v>51</v>
      </c>
      <c r="M771" s="650"/>
      <c r="N771" s="650"/>
      <c r="O771" s="102" t="s">
        <v>50</v>
      </c>
      <c r="P771" s="647"/>
      <c r="Q771" s="647"/>
      <c r="R771" s="647"/>
      <c r="S771" s="647"/>
      <c r="T771" s="647"/>
      <c r="U771" s="647"/>
      <c r="V771" s="647"/>
      <c r="W771" s="647"/>
      <c r="X771" s="647"/>
      <c r="Y771" s="647"/>
      <c r="Z771" s="647"/>
      <c r="AA771" s="647"/>
      <c r="AB771" s="647"/>
      <c r="AC771" s="647"/>
      <c r="AD771" s="647"/>
      <c r="AE771" s="647"/>
      <c r="AF771" s="647"/>
      <c r="AG771" s="647"/>
      <c r="AH771" s="648"/>
    </row>
    <row r="772" spans="2:34" ht="15" customHeight="1">
      <c r="B772" s="654"/>
      <c r="C772" s="655"/>
      <c r="D772" s="655"/>
      <c r="E772" s="655"/>
      <c r="F772" s="655"/>
      <c r="G772" s="656"/>
      <c r="H772" s="642"/>
      <c r="I772" s="643"/>
      <c r="J772" s="643"/>
      <c r="K772" s="643"/>
      <c r="L772" s="92" t="s">
        <v>51</v>
      </c>
      <c r="M772" s="644"/>
      <c r="N772" s="644"/>
      <c r="O772" s="92" t="s">
        <v>50</v>
      </c>
      <c r="P772" s="645"/>
      <c r="Q772" s="645"/>
      <c r="R772" s="645"/>
      <c r="S772" s="645"/>
      <c r="T772" s="645"/>
      <c r="U772" s="645"/>
      <c r="V772" s="645"/>
      <c r="W772" s="645"/>
      <c r="X772" s="645"/>
      <c r="Y772" s="645"/>
      <c r="Z772" s="645"/>
      <c r="AA772" s="645"/>
      <c r="AB772" s="645"/>
      <c r="AC772" s="645"/>
      <c r="AD772" s="645"/>
      <c r="AE772" s="645"/>
      <c r="AF772" s="645"/>
      <c r="AG772" s="645"/>
      <c r="AH772" s="646"/>
    </row>
    <row r="773" spans="2:34" ht="15" customHeight="1">
      <c r="B773" s="654"/>
      <c r="C773" s="655"/>
      <c r="D773" s="655"/>
      <c r="E773" s="655"/>
      <c r="F773" s="655"/>
      <c r="G773" s="656"/>
      <c r="H773" s="197" t="s">
        <v>56</v>
      </c>
      <c r="I773" s="649"/>
      <c r="J773" s="649"/>
      <c r="K773" s="649"/>
      <c r="L773" s="102" t="s">
        <v>51</v>
      </c>
      <c r="M773" s="650"/>
      <c r="N773" s="650"/>
      <c r="O773" s="102" t="s">
        <v>50</v>
      </c>
      <c r="P773" s="647"/>
      <c r="Q773" s="647"/>
      <c r="R773" s="647"/>
      <c r="S773" s="647"/>
      <c r="T773" s="647"/>
      <c r="U773" s="647"/>
      <c r="V773" s="647"/>
      <c r="W773" s="647"/>
      <c r="X773" s="647"/>
      <c r="Y773" s="647"/>
      <c r="Z773" s="647"/>
      <c r="AA773" s="647"/>
      <c r="AB773" s="647"/>
      <c r="AC773" s="647"/>
      <c r="AD773" s="647"/>
      <c r="AE773" s="647"/>
      <c r="AF773" s="647"/>
      <c r="AG773" s="647"/>
      <c r="AH773" s="648"/>
    </row>
    <row r="774" spans="2:34" ht="15" customHeight="1">
      <c r="B774" s="654"/>
      <c r="C774" s="655"/>
      <c r="D774" s="655"/>
      <c r="E774" s="655"/>
      <c r="F774" s="655"/>
      <c r="G774" s="656"/>
      <c r="H774" s="642"/>
      <c r="I774" s="643"/>
      <c r="J774" s="643"/>
      <c r="K774" s="643"/>
      <c r="L774" s="92" t="s">
        <v>51</v>
      </c>
      <c r="M774" s="644"/>
      <c r="N774" s="644"/>
      <c r="O774" s="92" t="s">
        <v>50</v>
      </c>
      <c r="P774" s="645"/>
      <c r="Q774" s="645"/>
      <c r="R774" s="645"/>
      <c r="S774" s="645"/>
      <c r="T774" s="645"/>
      <c r="U774" s="645"/>
      <c r="V774" s="645"/>
      <c r="W774" s="645"/>
      <c r="X774" s="645"/>
      <c r="Y774" s="645"/>
      <c r="Z774" s="645"/>
      <c r="AA774" s="645"/>
      <c r="AB774" s="645"/>
      <c r="AC774" s="645"/>
      <c r="AD774" s="645"/>
      <c r="AE774" s="645"/>
      <c r="AF774" s="645"/>
      <c r="AG774" s="645"/>
      <c r="AH774" s="646"/>
    </row>
    <row r="775" spans="2:34" ht="15" customHeight="1">
      <c r="B775" s="654"/>
      <c r="C775" s="655"/>
      <c r="D775" s="655"/>
      <c r="E775" s="655"/>
      <c r="F775" s="655"/>
      <c r="G775" s="656"/>
      <c r="H775" s="197" t="s">
        <v>56</v>
      </c>
      <c r="I775" s="649"/>
      <c r="J775" s="649"/>
      <c r="K775" s="649"/>
      <c r="L775" s="102" t="s">
        <v>51</v>
      </c>
      <c r="M775" s="650"/>
      <c r="N775" s="650"/>
      <c r="O775" s="102" t="s">
        <v>50</v>
      </c>
      <c r="P775" s="647"/>
      <c r="Q775" s="647"/>
      <c r="R775" s="647"/>
      <c r="S775" s="647"/>
      <c r="T775" s="647"/>
      <c r="U775" s="647"/>
      <c r="V775" s="647"/>
      <c r="W775" s="647"/>
      <c r="X775" s="647"/>
      <c r="Y775" s="647"/>
      <c r="Z775" s="647"/>
      <c r="AA775" s="647"/>
      <c r="AB775" s="647"/>
      <c r="AC775" s="647"/>
      <c r="AD775" s="647"/>
      <c r="AE775" s="647"/>
      <c r="AF775" s="647"/>
      <c r="AG775" s="647"/>
      <c r="AH775" s="648"/>
    </row>
    <row r="776" spans="2:34" ht="15" customHeight="1">
      <c r="B776" s="654"/>
      <c r="C776" s="655"/>
      <c r="D776" s="655"/>
      <c r="E776" s="655"/>
      <c r="F776" s="655"/>
      <c r="G776" s="656"/>
      <c r="H776" s="642"/>
      <c r="I776" s="643"/>
      <c r="J776" s="643"/>
      <c r="K776" s="643"/>
      <c r="L776" s="92" t="s">
        <v>51</v>
      </c>
      <c r="M776" s="644"/>
      <c r="N776" s="644"/>
      <c r="O776" s="92" t="s">
        <v>50</v>
      </c>
      <c r="P776" s="645"/>
      <c r="Q776" s="645"/>
      <c r="R776" s="645"/>
      <c r="S776" s="645"/>
      <c r="T776" s="645"/>
      <c r="U776" s="645"/>
      <c r="V776" s="645"/>
      <c r="W776" s="645"/>
      <c r="X776" s="645"/>
      <c r="Y776" s="645"/>
      <c r="Z776" s="645"/>
      <c r="AA776" s="645"/>
      <c r="AB776" s="645"/>
      <c r="AC776" s="645"/>
      <c r="AD776" s="645"/>
      <c r="AE776" s="645"/>
      <c r="AF776" s="645"/>
      <c r="AG776" s="645"/>
      <c r="AH776" s="646"/>
    </row>
    <row r="777" spans="2:34" ht="15" customHeight="1">
      <c r="B777" s="654"/>
      <c r="C777" s="655"/>
      <c r="D777" s="655"/>
      <c r="E777" s="655"/>
      <c r="F777" s="655"/>
      <c r="G777" s="656"/>
      <c r="H777" s="197" t="s">
        <v>56</v>
      </c>
      <c r="I777" s="649"/>
      <c r="J777" s="649"/>
      <c r="K777" s="649"/>
      <c r="L777" s="102" t="s">
        <v>51</v>
      </c>
      <c r="M777" s="650"/>
      <c r="N777" s="650"/>
      <c r="O777" s="102" t="s">
        <v>50</v>
      </c>
      <c r="P777" s="647"/>
      <c r="Q777" s="647"/>
      <c r="R777" s="647"/>
      <c r="S777" s="647"/>
      <c r="T777" s="647"/>
      <c r="U777" s="647"/>
      <c r="V777" s="647"/>
      <c r="W777" s="647"/>
      <c r="X777" s="647"/>
      <c r="Y777" s="647"/>
      <c r="Z777" s="647"/>
      <c r="AA777" s="647"/>
      <c r="AB777" s="647"/>
      <c r="AC777" s="647"/>
      <c r="AD777" s="647"/>
      <c r="AE777" s="647"/>
      <c r="AF777" s="647"/>
      <c r="AG777" s="647"/>
      <c r="AH777" s="648"/>
    </row>
    <row r="778" spans="2:34" ht="15" customHeight="1">
      <c r="B778" s="654"/>
      <c r="C778" s="655"/>
      <c r="D778" s="655"/>
      <c r="E778" s="655"/>
      <c r="F778" s="655"/>
      <c r="G778" s="656"/>
      <c r="H778" s="642"/>
      <c r="I778" s="643"/>
      <c r="J778" s="643"/>
      <c r="K778" s="643"/>
      <c r="L778" s="92" t="s">
        <v>51</v>
      </c>
      <c r="M778" s="644"/>
      <c r="N778" s="644"/>
      <c r="O778" s="92" t="s">
        <v>50</v>
      </c>
      <c r="P778" s="645"/>
      <c r="Q778" s="645"/>
      <c r="R778" s="645"/>
      <c r="S778" s="645"/>
      <c r="T778" s="645"/>
      <c r="U778" s="645"/>
      <c r="V778" s="645"/>
      <c r="W778" s="645"/>
      <c r="X778" s="645"/>
      <c r="Y778" s="645"/>
      <c r="Z778" s="645"/>
      <c r="AA778" s="645"/>
      <c r="AB778" s="645"/>
      <c r="AC778" s="645"/>
      <c r="AD778" s="645"/>
      <c r="AE778" s="645"/>
      <c r="AF778" s="645"/>
      <c r="AG778" s="645"/>
      <c r="AH778" s="646"/>
    </row>
    <row r="779" spans="2:34" ht="15" customHeight="1">
      <c r="B779" s="654"/>
      <c r="C779" s="655"/>
      <c r="D779" s="655"/>
      <c r="E779" s="655"/>
      <c r="F779" s="655"/>
      <c r="G779" s="656"/>
      <c r="H779" s="197" t="s">
        <v>56</v>
      </c>
      <c r="I779" s="649"/>
      <c r="J779" s="649"/>
      <c r="K779" s="649"/>
      <c r="L779" s="102" t="s">
        <v>51</v>
      </c>
      <c r="M779" s="650"/>
      <c r="N779" s="650"/>
      <c r="O779" s="102" t="s">
        <v>50</v>
      </c>
      <c r="P779" s="647"/>
      <c r="Q779" s="647"/>
      <c r="R779" s="647"/>
      <c r="S779" s="647"/>
      <c r="T779" s="647"/>
      <c r="U779" s="647"/>
      <c r="V779" s="647"/>
      <c r="W779" s="647"/>
      <c r="X779" s="647"/>
      <c r="Y779" s="647"/>
      <c r="Z779" s="647"/>
      <c r="AA779" s="647"/>
      <c r="AB779" s="647"/>
      <c r="AC779" s="647"/>
      <c r="AD779" s="647"/>
      <c r="AE779" s="647"/>
      <c r="AF779" s="647"/>
      <c r="AG779" s="647"/>
      <c r="AH779" s="648"/>
    </row>
    <row r="780" spans="2:34" ht="15" customHeight="1">
      <c r="B780" s="654"/>
      <c r="C780" s="655"/>
      <c r="D780" s="655"/>
      <c r="E780" s="655"/>
      <c r="F780" s="655"/>
      <c r="G780" s="656"/>
      <c r="H780" s="642"/>
      <c r="I780" s="643"/>
      <c r="J780" s="643"/>
      <c r="K780" s="643"/>
      <c r="L780" s="92" t="s">
        <v>51</v>
      </c>
      <c r="M780" s="644"/>
      <c r="N780" s="644"/>
      <c r="O780" s="92" t="s">
        <v>50</v>
      </c>
      <c r="P780" s="645"/>
      <c r="Q780" s="645"/>
      <c r="R780" s="645"/>
      <c r="S780" s="645"/>
      <c r="T780" s="645"/>
      <c r="U780" s="645"/>
      <c r="V780" s="645"/>
      <c r="W780" s="645"/>
      <c r="X780" s="645"/>
      <c r="Y780" s="645"/>
      <c r="Z780" s="645"/>
      <c r="AA780" s="645"/>
      <c r="AB780" s="645"/>
      <c r="AC780" s="645"/>
      <c r="AD780" s="645"/>
      <c r="AE780" s="645"/>
      <c r="AF780" s="645"/>
      <c r="AG780" s="645"/>
      <c r="AH780" s="646"/>
    </row>
    <row r="781" spans="2:34" ht="15" customHeight="1">
      <c r="B781" s="654"/>
      <c r="C781" s="655"/>
      <c r="D781" s="655"/>
      <c r="E781" s="655"/>
      <c r="F781" s="655"/>
      <c r="G781" s="656"/>
      <c r="H781" s="197" t="s">
        <v>56</v>
      </c>
      <c r="I781" s="649"/>
      <c r="J781" s="649"/>
      <c r="K781" s="649"/>
      <c r="L781" s="102" t="s">
        <v>51</v>
      </c>
      <c r="M781" s="650"/>
      <c r="N781" s="650"/>
      <c r="O781" s="102" t="s">
        <v>50</v>
      </c>
      <c r="P781" s="647"/>
      <c r="Q781" s="647"/>
      <c r="R781" s="647"/>
      <c r="S781" s="647"/>
      <c r="T781" s="647"/>
      <c r="U781" s="647"/>
      <c r="V781" s="647"/>
      <c r="W781" s="647"/>
      <c r="X781" s="647"/>
      <c r="Y781" s="647"/>
      <c r="Z781" s="647"/>
      <c r="AA781" s="647"/>
      <c r="AB781" s="647"/>
      <c r="AC781" s="647"/>
      <c r="AD781" s="647"/>
      <c r="AE781" s="647"/>
      <c r="AF781" s="647"/>
      <c r="AG781" s="647"/>
      <c r="AH781" s="648"/>
    </row>
    <row r="782" spans="2:34" ht="15" customHeight="1">
      <c r="B782" s="654"/>
      <c r="C782" s="655"/>
      <c r="D782" s="655"/>
      <c r="E782" s="655"/>
      <c r="F782" s="655"/>
      <c r="G782" s="656"/>
      <c r="H782" s="642"/>
      <c r="I782" s="643"/>
      <c r="J782" s="643"/>
      <c r="K782" s="643"/>
      <c r="L782" s="92" t="s">
        <v>51</v>
      </c>
      <c r="M782" s="644"/>
      <c r="N782" s="644"/>
      <c r="O782" s="92" t="s">
        <v>50</v>
      </c>
      <c r="P782" s="645"/>
      <c r="Q782" s="645"/>
      <c r="R782" s="645"/>
      <c r="S782" s="645"/>
      <c r="T782" s="645"/>
      <c r="U782" s="645"/>
      <c r="V782" s="645"/>
      <c r="W782" s="645"/>
      <c r="X782" s="645"/>
      <c r="Y782" s="645"/>
      <c r="Z782" s="645"/>
      <c r="AA782" s="645"/>
      <c r="AB782" s="645"/>
      <c r="AC782" s="645"/>
      <c r="AD782" s="645"/>
      <c r="AE782" s="645"/>
      <c r="AF782" s="645"/>
      <c r="AG782" s="645"/>
      <c r="AH782" s="646"/>
    </row>
    <row r="783" spans="2:34" ht="15" customHeight="1">
      <c r="B783" s="654"/>
      <c r="C783" s="655"/>
      <c r="D783" s="655"/>
      <c r="E783" s="655"/>
      <c r="F783" s="655"/>
      <c r="G783" s="656"/>
      <c r="H783" s="197" t="s">
        <v>56</v>
      </c>
      <c r="I783" s="649"/>
      <c r="J783" s="649"/>
      <c r="K783" s="649"/>
      <c r="L783" s="102" t="s">
        <v>51</v>
      </c>
      <c r="M783" s="650"/>
      <c r="N783" s="650"/>
      <c r="O783" s="102" t="s">
        <v>50</v>
      </c>
      <c r="P783" s="647"/>
      <c r="Q783" s="647"/>
      <c r="R783" s="647"/>
      <c r="S783" s="647"/>
      <c r="T783" s="647"/>
      <c r="U783" s="647"/>
      <c r="V783" s="647"/>
      <c r="W783" s="647"/>
      <c r="X783" s="647"/>
      <c r="Y783" s="647"/>
      <c r="Z783" s="647"/>
      <c r="AA783" s="647"/>
      <c r="AB783" s="647"/>
      <c r="AC783" s="647"/>
      <c r="AD783" s="647"/>
      <c r="AE783" s="647"/>
      <c r="AF783" s="647"/>
      <c r="AG783" s="647"/>
      <c r="AH783" s="648"/>
    </row>
    <row r="784" spans="2:34" ht="15" customHeight="1">
      <c r="B784" s="654"/>
      <c r="C784" s="655"/>
      <c r="D784" s="655"/>
      <c r="E784" s="655"/>
      <c r="F784" s="655"/>
      <c r="G784" s="656"/>
      <c r="H784" s="642"/>
      <c r="I784" s="643"/>
      <c r="J784" s="643"/>
      <c r="K784" s="643"/>
      <c r="L784" s="92" t="s">
        <v>51</v>
      </c>
      <c r="M784" s="644"/>
      <c r="N784" s="644"/>
      <c r="O784" s="92" t="s">
        <v>50</v>
      </c>
      <c r="P784" s="645"/>
      <c r="Q784" s="645"/>
      <c r="R784" s="645"/>
      <c r="S784" s="645"/>
      <c r="T784" s="645"/>
      <c r="U784" s="645"/>
      <c r="V784" s="645"/>
      <c r="W784" s="645"/>
      <c r="X784" s="645"/>
      <c r="Y784" s="645"/>
      <c r="Z784" s="645"/>
      <c r="AA784" s="645"/>
      <c r="AB784" s="645"/>
      <c r="AC784" s="645"/>
      <c r="AD784" s="645"/>
      <c r="AE784" s="645"/>
      <c r="AF784" s="645"/>
      <c r="AG784" s="645"/>
      <c r="AH784" s="646"/>
    </row>
    <row r="785" spans="2:34" ht="15" customHeight="1">
      <c r="B785" s="654"/>
      <c r="C785" s="655"/>
      <c r="D785" s="655"/>
      <c r="E785" s="655"/>
      <c r="F785" s="655"/>
      <c r="G785" s="656"/>
      <c r="H785" s="197" t="s">
        <v>56</v>
      </c>
      <c r="I785" s="649"/>
      <c r="J785" s="649"/>
      <c r="K785" s="649"/>
      <c r="L785" s="102" t="s">
        <v>51</v>
      </c>
      <c r="M785" s="650"/>
      <c r="N785" s="650"/>
      <c r="O785" s="102" t="s">
        <v>50</v>
      </c>
      <c r="P785" s="647"/>
      <c r="Q785" s="647"/>
      <c r="R785" s="647"/>
      <c r="S785" s="647"/>
      <c r="T785" s="647"/>
      <c r="U785" s="647"/>
      <c r="V785" s="647"/>
      <c r="W785" s="647"/>
      <c r="X785" s="647"/>
      <c r="Y785" s="647"/>
      <c r="Z785" s="647"/>
      <c r="AA785" s="647"/>
      <c r="AB785" s="647"/>
      <c r="AC785" s="647"/>
      <c r="AD785" s="647"/>
      <c r="AE785" s="647"/>
      <c r="AF785" s="647"/>
      <c r="AG785" s="647"/>
      <c r="AH785" s="648"/>
    </row>
    <row r="786" spans="2:34" ht="15" customHeight="1">
      <c r="B786" s="654"/>
      <c r="C786" s="655"/>
      <c r="D786" s="655"/>
      <c r="E786" s="655"/>
      <c r="F786" s="655"/>
      <c r="G786" s="656"/>
      <c r="H786" s="642"/>
      <c r="I786" s="643"/>
      <c r="J786" s="643"/>
      <c r="K786" s="643"/>
      <c r="L786" s="92" t="s">
        <v>51</v>
      </c>
      <c r="M786" s="644"/>
      <c r="N786" s="644"/>
      <c r="O786" s="92" t="s">
        <v>50</v>
      </c>
      <c r="P786" s="645"/>
      <c r="Q786" s="645"/>
      <c r="R786" s="645"/>
      <c r="S786" s="645"/>
      <c r="T786" s="645"/>
      <c r="U786" s="645"/>
      <c r="V786" s="645"/>
      <c r="W786" s="645"/>
      <c r="X786" s="645"/>
      <c r="Y786" s="645"/>
      <c r="Z786" s="645"/>
      <c r="AA786" s="645"/>
      <c r="AB786" s="645"/>
      <c r="AC786" s="645"/>
      <c r="AD786" s="645"/>
      <c r="AE786" s="645"/>
      <c r="AF786" s="645"/>
      <c r="AG786" s="645"/>
      <c r="AH786" s="646"/>
    </row>
    <row r="787" spans="2:34" ht="15" customHeight="1">
      <c r="B787" s="654"/>
      <c r="C787" s="655"/>
      <c r="D787" s="655"/>
      <c r="E787" s="655"/>
      <c r="F787" s="655"/>
      <c r="G787" s="656"/>
      <c r="H787" s="197" t="s">
        <v>56</v>
      </c>
      <c r="I787" s="649"/>
      <c r="J787" s="649"/>
      <c r="K787" s="649"/>
      <c r="L787" s="102" t="s">
        <v>51</v>
      </c>
      <c r="M787" s="650"/>
      <c r="N787" s="650"/>
      <c r="O787" s="102" t="s">
        <v>50</v>
      </c>
      <c r="P787" s="647"/>
      <c r="Q787" s="647"/>
      <c r="R787" s="647"/>
      <c r="S787" s="647"/>
      <c r="T787" s="647"/>
      <c r="U787" s="647"/>
      <c r="V787" s="647"/>
      <c r="W787" s="647"/>
      <c r="X787" s="647"/>
      <c r="Y787" s="647"/>
      <c r="Z787" s="647"/>
      <c r="AA787" s="647"/>
      <c r="AB787" s="647"/>
      <c r="AC787" s="647"/>
      <c r="AD787" s="647"/>
      <c r="AE787" s="647"/>
      <c r="AF787" s="647"/>
      <c r="AG787" s="647"/>
      <c r="AH787" s="648"/>
    </row>
    <row r="788" spans="2:34" ht="15" customHeight="1">
      <c r="B788" s="654"/>
      <c r="C788" s="655"/>
      <c r="D788" s="655"/>
      <c r="E788" s="655"/>
      <c r="F788" s="655"/>
      <c r="G788" s="656"/>
      <c r="H788" s="642"/>
      <c r="I788" s="643"/>
      <c r="J788" s="643"/>
      <c r="K788" s="643"/>
      <c r="L788" s="92" t="s">
        <v>51</v>
      </c>
      <c r="M788" s="644"/>
      <c r="N788" s="644"/>
      <c r="O788" s="92" t="s">
        <v>50</v>
      </c>
      <c r="P788" s="645"/>
      <c r="Q788" s="645"/>
      <c r="R788" s="645"/>
      <c r="S788" s="645"/>
      <c r="T788" s="645"/>
      <c r="U788" s="645"/>
      <c r="V788" s="645"/>
      <c r="W788" s="645"/>
      <c r="X788" s="645"/>
      <c r="Y788" s="645"/>
      <c r="Z788" s="645"/>
      <c r="AA788" s="645"/>
      <c r="AB788" s="645"/>
      <c r="AC788" s="645"/>
      <c r="AD788" s="645"/>
      <c r="AE788" s="645"/>
      <c r="AF788" s="645"/>
      <c r="AG788" s="645"/>
      <c r="AH788" s="646"/>
    </row>
    <row r="789" spans="2:34" ht="15" customHeight="1">
      <c r="B789" s="654"/>
      <c r="C789" s="655"/>
      <c r="D789" s="655"/>
      <c r="E789" s="655"/>
      <c r="F789" s="655"/>
      <c r="G789" s="656"/>
      <c r="H789" s="197" t="s">
        <v>56</v>
      </c>
      <c r="I789" s="649"/>
      <c r="J789" s="649"/>
      <c r="K789" s="649"/>
      <c r="L789" s="102" t="s">
        <v>51</v>
      </c>
      <c r="M789" s="650"/>
      <c r="N789" s="650"/>
      <c r="O789" s="102" t="s">
        <v>50</v>
      </c>
      <c r="P789" s="647"/>
      <c r="Q789" s="647"/>
      <c r="R789" s="647"/>
      <c r="S789" s="647"/>
      <c r="T789" s="647"/>
      <c r="U789" s="647"/>
      <c r="V789" s="647"/>
      <c r="W789" s="647"/>
      <c r="X789" s="647"/>
      <c r="Y789" s="647"/>
      <c r="Z789" s="647"/>
      <c r="AA789" s="647"/>
      <c r="AB789" s="647"/>
      <c r="AC789" s="647"/>
      <c r="AD789" s="647"/>
      <c r="AE789" s="647"/>
      <c r="AF789" s="647"/>
      <c r="AG789" s="647"/>
      <c r="AH789" s="648"/>
    </row>
    <row r="790" spans="2:34" ht="15" customHeight="1">
      <c r="B790" s="654"/>
      <c r="C790" s="655"/>
      <c r="D790" s="655"/>
      <c r="E790" s="655"/>
      <c r="F790" s="655"/>
      <c r="G790" s="656"/>
      <c r="H790" s="642"/>
      <c r="I790" s="643"/>
      <c r="J790" s="643"/>
      <c r="K790" s="643"/>
      <c r="L790" s="92" t="s">
        <v>51</v>
      </c>
      <c r="M790" s="644"/>
      <c r="N790" s="644"/>
      <c r="O790" s="92" t="s">
        <v>50</v>
      </c>
      <c r="P790" s="645"/>
      <c r="Q790" s="645"/>
      <c r="R790" s="645"/>
      <c r="S790" s="645"/>
      <c r="T790" s="645"/>
      <c r="U790" s="645"/>
      <c r="V790" s="645"/>
      <c r="W790" s="645"/>
      <c r="X790" s="645"/>
      <c r="Y790" s="645"/>
      <c r="Z790" s="645"/>
      <c r="AA790" s="645"/>
      <c r="AB790" s="645"/>
      <c r="AC790" s="645"/>
      <c r="AD790" s="645"/>
      <c r="AE790" s="645"/>
      <c r="AF790" s="645"/>
      <c r="AG790" s="645"/>
      <c r="AH790" s="646"/>
    </row>
    <row r="791" spans="2:34" ht="15" customHeight="1">
      <c r="B791" s="657"/>
      <c r="C791" s="658"/>
      <c r="D791" s="658"/>
      <c r="E791" s="658"/>
      <c r="F791" s="658"/>
      <c r="G791" s="659"/>
      <c r="H791" s="197" t="s">
        <v>56</v>
      </c>
      <c r="I791" s="649"/>
      <c r="J791" s="649"/>
      <c r="K791" s="649"/>
      <c r="L791" s="102" t="s">
        <v>51</v>
      </c>
      <c r="M791" s="650"/>
      <c r="N791" s="650"/>
      <c r="O791" s="102" t="s">
        <v>50</v>
      </c>
      <c r="P791" s="647"/>
      <c r="Q791" s="647"/>
      <c r="R791" s="647"/>
      <c r="S791" s="647"/>
      <c r="T791" s="647"/>
      <c r="U791" s="647"/>
      <c r="V791" s="647"/>
      <c r="W791" s="647"/>
      <c r="X791" s="647"/>
      <c r="Y791" s="647"/>
      <c r="Z791" s="647"/>
      <c r="AA791" s="647"/>
      <c r="AB791" s="647"/>
      <c r="AC791" s="647"/>
      <c r="AD791" s="647"/>
      <c r="AE791" s="647"/>
      <c r="AF791" s="647"/>
      <c r="AG791" s="647"/>
      <c r="AH791" s="648"/>
    </row>
    <row r="792" spans="2:34" ht="15" customHeight="1">
      <c r="B792" s="651" t="s">
        <v>220</v>
      </c>
      <c r="C792" s="652"/>
      <c r="D792" s="652"/>
      <c r="E792" s="652"/>
      <c r="F792" s="652"/>
      <c r="G792" s="653"/>
      <c r="H792" s="642"/>
      <c r="I792" s="643"/>
      <c r="J792" s="643"/>
      <c r="K792" s="643"/>
      <c r="L792" s="92" t="s">
        <v>51</v>
      </c>
      <c r="M792" s="644"/>
      <c r="N792" s="644"/>
      <c r="O792" s="92" t="s">
        <v>50</v>
      </c>
      <c r="P792" s="645"/>
      <c r="Q792" s="645"/>
      <c r="R792" s="645"/>
      <c r="S792" s="645"/>
      <c r="T792" s="645"/>
      <c r="U792" s="645"/>
      <c r="V792" s="645"/>
      <c r="W792" s="645"/>
      <c r="X792" s="645"/>
      <c r="Y792" s="645"/>
      <c r="Z792" s="645"/>
      <c r="AA792" s="645"/>
      <c r="AB792" s="645"/>
      <c r="AC792" s="645"/>
      <c r="AD792" s="645"/>
      <c r="AE792" s="645"/>
      <c r="AF792" s="645"/>
      <c r="AG792" s="645"/>
      <c r="AH792" s="646"/>
    </row>
    <row r="793" spans="2:34" ht="15" customHeight="1">
      <c r="B793" s="654"/>
      <c r="C793" s="655"/>
      <c r="D793" s="655"/>
      <c r="E793" s="655"/>
      <c r="F793" s="655"/>
      <c r="G793" s="656"/>
      <c r="H793" s="197" t="s">
        <v>56</v>
      </c>
      <c r="I793" s="649"/>
      <c r="J793" s="649"/>
      <c r="K793" s="649"/>
      <c r="L793" s="102" t="s">
        <v>51</v>
      </c>
      <c r="M793" s="650"/>
      <c r="N793" s="650"/>
      <c r="O793" s="102" t="s">
        <v>50</v>
      </c>
      <c r="P793" s="647"/>
      <c r="Q793" s="647"/>
      <c r="R793" s="647"/>
      <c r="S793" s="647"/>
      <c r="T793" s="647"/>
      <c r="U793" s="647"/>
      <c r="V793" s="647"/>
      <c r="W793" s="647"/>
      <c r="X793" s="647"/>
      <c r="Y793" s="647"/>
      <c r="Z793" s="647"/>
      <c r="AA793" s="647"/>
      <c r="AB793" s="647"/>
      <c r="AC793" s="647"/>
      <c r="AD793" s="647"/>
      <c r="AE793" s="647"/>
      <c r="AF793" s="647"/>
      <c r="AG793" s="647"/>
      <c r="AH793" s="648"/>
    </row>
    <row r="794" spans="2:34" ht="15" customHeight="1">
      <c r="B794" s="654"/>
      <c r="C794" s="655"/>
      <c r="D794" s="655"/>
      <c r="E794" s="655"/>
      <c r="F794" s="655"/>
      <c r="G794" s="656"/>
      <c r="H794" s="642"/>
      <c r="I794" s="643"/>
      <c r="J794" s="643"/>
      <c r="K794" s="643"/>
      <c r="L794" s="92" t="s">
        <v>51</v>
      </c>
      <c r="M794" s="644"/>
      <c r="N794" s="644"/>
      <c r="O794" s="92" t="s">
        <v>50</v>
      </c>
      <c r="P794" s="645"/>
      <c r="Q794" s="645"/>
      <c r="R794" s="645"/>
      <c r="S794" s="645"/>
      <c r="T794" s="645"/>
      <c r="U794" s="645"/>
      <c r="V794" s="645"/>
      <c r="W794" s="645"/>
      <c r="X794" s="645"/>
      <c r="Y794" s="645"/>
      <c r="Z794" s="645"/>
      <c r="AA794" s="645"/>
      <c r="AB794" s="645"/>
      <c r="AC794" s="645"/>
      <c r="AD794" s="645"/>
      <c r="AE794" s="645"/>
      <c r="AF794" s="645"/>
      <c r="AG794" s="645"/>
      <c r="AH794" s="646"/>
    </row>
    <row r="795" spans="2:34" ht="15" customHeight="1">
      <c r="B795" s="654"/>
      <c r="C795" s="655"/>
      <c r="D795" s="655"/>
      <c r="E795" s="655"/>
      <c r="F795" s="655"/>
      <c r="G795" s="656"/>
      <c r="H795" s="197" t="s">
        <v>56</v>
      </c>
      <c r="I795" s="649"/>
      <c r="J795" s="649"/>
      <c r="K795" s="649"/>
      <c r="L795" s="102" t="s">
        <v>51</v>
      </c>
      <c r="M795" s="650"/>
      <c r="N795" s="650"/>
      <c r="O795" s="102" t="s">
        <v>50</v>
      </c>
      <c r="P795" s="647"/>
      <c r="Q795" s="647"/>
      <c r="R795" s="647"/>
      <c r="S795" s="647"/>
      <c r="T795" s="647"/>
      <c r="U795" s="647"/>
      <c r="V795" s="647"/>
      <c r="W795" s="647"/>
      <c r="X795" s="647"/>
      <c r="Y795" s="647"/>
      <c r="Z795" s="647"/>
      <c r="AA795" s="647"/>
      <c r="AB795" s="647"/>
      <c r="AC795" s="647"/>
      <c r="AD795" s="647"/>
      <c r="AE795" s="647"/>
      <c r="AF795" s="647"/>
      <c r="AG795" s="647"/>
      <c r="AH795" s="648"/>
    </row>
    <row r="796" spans="2:34" ht="15" customHeight="1">
      <c r="B796" s="654"/>
      <c r="C796" s="655"/>
      <c r="D796" s="655"/>
      <c r="E796" s="655"/>
      <c r="F796" s="655"/>
      <c r="G796" s="656"/>
      <c r="H796" s="642"/>
      <c r="I796" s="643"/>
      <c r="J796" s="643"/>
      <c r="K796" s="643"/>
      <c r="L796" s="92" t="s">
        <v>51</v>
      </c>
      <c r="M796" s="644"/>
      <c r="N796" s="644"/>
      <c r="O796" s="92" t="s">
        <v>50</v>
      </c>
      <c r="P796" s="645"/>
      <c r="Q796" s="645"/>
      <c r="R796" s="645"/>
      <c r="S796" s="645"/>
      <c r="T796" s="645"/>
      <c r="U796" s="645"/>
      <c r="V796" s="645"/>
      <c r="W796" s="645"/>
      <c r="X796" s="645"/>
      <c r="Y796" s="645"/>
      <c r="Z796" s="645"/>
      <c r="AA796" s="645"/>
      <c r="AB796" s="645"/>
      <c r="AC796" s="645"/>
      <c r="AD796" s="645"/>
      <c r="AE796" s="645"/>
      <c r="AF796" s="645"/>
      <c r="AG796" s="645"/>
      <c r="AH796" s="646"/>
    </row>
    <row r="797" spans="2:34" ht="15" customHeight="1">
      <c r="B797" s="654"/>
      <c r="C797" s="655"/>
      <c r="D797" s="655"/>
      <c r="E797" s="655"/>
      <c r="F797" s="655"/>
      <c r="G797" s="656"/>
      <c r="H797" s="197" t="s">
        <v>56</v>
      </c>
      <c r="I797" s="649"/>
      <c r="J797" s="649"/>
      <c r="K797" s="649"/>
      <c r="L797" s="102" t="s">
        <v>51</v>
      </c>
      <c r="M797" s="650"/>
      <c r="N797" s="650"/>
      <c r="O797" s="102" t="s">
        <v>50</v>
      </c>
      <c r="P797" s="647"/>
      <c r="Q797" s="647"/>
      <c r="R797" s="647"/>
      <c r="S797" s="647"/>
      <c r="T797" s="647"/>
      <c r="U797" s="647"/>
      <c r="V797" s="647"/>
      <c r="W797" s="647"/>
      <c r="X797" s="647"/>
      <c r="Y797" s="647"/>
      <c r="Z797" s="647"/>
      <c r="AA797" s="647"/>
      <c r="AB797" s="647"/>
      <c r="AC797" s="647"/>
      <c r="AD797" s="647"/>
      <c r="AE797" s="647"/>
      <c r="AF797" s="647"/>
      <c r="AG797" s="647"/>
      <c r="AH797" s="648"/>
    </row>
    <row r="798" spans="2:34" ht="15" customHeight="1">
      <c r="B798" s="654"/>
      <c r="C798" s="655"/>
      <c r="D798" s="655"/>
      <c r="E798" s="655"/>
      <c r="F798" s="655"/>
      <c r="G798" s="656"/>
      <c r="H798" s="642"/>
      <c r="I798" s="643"/>
      <c r="J798" s="643"/>
      <c r="K798" s="643"/>
      <c r="L798" s="92" t="s">
        <v>51</v>
      </c>
      <c r="M798" s="644"/>
      <c r="N798" s="644"/>
      <c r="O798" s="92" t="s">
        <v>50</v>
      </c>
      <c r="P798" s="645"/>
      <c r="Q798" s="645"/>
      <c r="R798" s="645"/>
      <c r="S798" s="645"/>
      <c r="T798" s="645"/>
      <c r="U798" s="645"/>
      <c r="V798" s="645"/>
      <c r="W798" s="645"/>
      <c r="X798" s="645"/>
      <c r="Y798" s="645"/>
      <c r="Z798" s="645"/>
      <c r="AA798" s="645"/>
      <c r="AB798" s="645"/>
      <c r="AC798" s="645"/>
      <c r="AD798" s="645"/>
      <c r="AE798" s="645"/>
      <c r="AF798" s="645"/>
      <c r="AG798" s="645"/>
      <c r="AH798" s="646"/>
    </row>
    <row r="799" spans="2:34" ht="15" customHeight="1">
      <c r="B799" s="654"/>
      <c r="C799" s="655"/>
      <c r="D799" s="655"/>
      <c r="E799" s="655"/>
      <c r="F799" s="655"/>
      <c r="G799" s="656"/>
      <c r="H799" s="197" t="s">
        <v>56</v>
      </c>
      <c r="I799" s="649"/>
      <c r="J799" s="649"/>
      <c r="K799" s="649"/>
      <c r="L799" s="102" t="s">
        <v>51</v>
      </c>
      <c r="M799" s="650"/>
      <c r="N799" s="650"/>
      <c r="O799" s="102" t="s">
        <v>50</v>
      </c>
      <c r="P799" s="647"/>
      <c r="Q799" s="647"/>
      <c r="R799" s="647"/>
      <c r="S799" s="647"/>
      <c r="T799" s="647"/>
      <c r="U799" s="647"/>
      <c r="V799" s="647"/>
      <c r="W799" s="647"/>
      <c r="X799" s="647"/>
      <c r="Y799" s="647"/>
      <c r="Z799" s="647"/>
      <c r="AA799" s="647"/>
      <c r="AB799" s="647"/>
      <c r="AC799" s="647"/>
      <c r="AD799" s="647"/>
      <c r="AE799" s="647"/>
      <c r="AF799" s="647"/>
      <c r="AG799" s="647"/>
      <c r="AH799" s="648"/>
    </row>
    <row r="800" spans="2:34" ht="15" customHeight="1">
      <c r="B800" s="654"/>
      <c r="C800" s="655"/>
      <c r="D800" s="655"/>
      <c r="E800" s="655"/>
      <c r="F800" s="655"/>
      <c r="G800" s="656"/>
      <c r="H800" s="642"/>
      <c r="I800" s="643"/>
      <c r="J800" s="643"/>
      <c r="K800" s="643"/>
      <c r="L800" s="92" t="s">
        <v>51</v>
      </c>
      <c r="M800" s="644"/>
      <c r="N800" s="644"/>
      <c r="O800" s="92" t="s">
        <v>50</v>
      </c>
      <c r="P800" s="645"/>
      <c r="Q800" s="645"/>
      <c r="R800" s="645"/>
      <c r="S800" s="645"/>
      <c r="T800" s="645"/>
      <c r="U800" s="645"/>
      <c r="V800" s="645"/>
      <c r="W800" s="645"/>
      <c r="X800" s="645"/>
      <c r="Y800" s="645"/>
      <c r="Z800" s="645"/>
      <c r="AA800" s="645"/>
      <c r="AB800" s="645"/>
      <c r="AC800" s="645"/>
      <c r="AD800" s="645"/>
      <c r="AE800" s="645"/>
      <c r="AF800" s="645"/>
      <c r="AG800" s="645"/>
      <c r="AH800" s="646"/>
    </row>
    <row r="801" spans="2:34" ht="15" customHeight="1">
      <c r="B801" s="654"/>
      <c r="C801" s="655"/>
      <c r="D801" s="655"/>
      <c r="E801" s="655"/>
      <c r="F801" s="655"/>
      <c r="G801" s="656"/>
      <c r="H801" s="197" t="s">
        <v>56</v>
      </c>
      <c r="I801" s="649"/>
      <c r="J801" s="649"/>
      <c r="K801" s="649"/>
      <c r="L801" s="102" t="s">
        <v>51</v>
      </c>
      <c r="M801" s="650"/>
      <c r="N801" s="650"/>
      <c r="O801" s="102" t="s">
        <v>50</v>
      </c>
      <c r="P801" s="647"/>
      <c r="Q801" s="647"/>
      <c r="R801" s="647"/>
      <c r="S801" s="647"/>
      <c r="T801" s="647"/>
      <c r="U801" s="647"/>
      <c r="V801" s="647"/>
      <c r="W801" s="647"/>
      <c r="X801" s="647"/>
      <c r="Y801" s="647"/>
      <c r="Z801" s="647"/>
      <c r="AA801" s="647"/>
      <c r="AB801" s="647"/>
      <c r="AC801" s="647"/>
      <c r="AD801" s="647"/>
      <c r="AE801" s="647"/>
      <c r="AF801" s="647"/>
      <c r="AG801" s="647"/>
      <c r="AH801" s="648"/>
    </row>
    <row r="802" spans="2:34" ht="15" customHeight="1">
      <c r="B802" s="654"/>
      <c r="C802" s="655"/>
      <c r="D802" s="655"/>
      <c r="E802" s="655"/>
      <c r="F802" s="655"/>
      <c r="G802" s="656"/>
      <c r="H802" s="642"/>
      <c r="I802" s="643"/>
      <c r="J802" s="643"/>
      <c r="K802" s="643"/>
      <c r="L802" s="92" t="s">
        <v>51</v>
      </c>
      <c r="M802" s="644"/>
      <c r="N802" s="644"/>
      <c r="O802" s="92" t="s">
        <v>50</v>
      </c>
      <c r="P802" s="645"/>
      <c r="Q802" s="645"/>
      <c r="R802" s="645"/>
      <c r="S802" s="645"/>
      <c r="T802" s="645"/>
      <c r="U802" s="645"/>
      <c r="V802" s="645"/>
      <c r="W802" s="645"/>
      <c r="X802" s="645"/>
      <c r="Y802" s="645"/>
      <c r="Z802" s="645"/>
      <c r="AA802" s="645"/>
      <c r="AB802" s="645"/>
      <c r="AC802" s="645"/>
      <c r="AD802" s="645"/>
      <c r="AE802" s="645"/>
      <c r="AF802" s="645"/>
      <c r="AG802" s="645"/>
      <c r="AH802" s="646"/>
    </row>
    <row r="803" spans="2:34" ht="15" customHeight="1">
      <c r="B803" s="654"/>
      <c r="C803" s="655"/>
      <c r="D803" s="655"/>
      <c r="E803" s="655"/>
      <c r="F803" s="655"/>
      <c r="G803" s="656"/>
      <c r="H803" s="197" t="s">
        <v>56</v>
      </c>
      <c r="I803" s="649"/>
      <c r="J803" s="649"/>
      <c r="K803" s="649"/>
      <c r="L803" s="102" t="s">
        <v>51</v>
      </c>
      <c r="M803" s="650"/>
      <c r="N803" s="650"/>
      <c r="O803" s="102" t="s">
        <v>50</v>
      </c>
      <c r="P803" s="647"/>
      <c r="Q803" s="647"/>
      <c r="R803" s="647"/>
      <c r="S803" s="647"/>
      <c r="T803" s="647"/>
      <c r="U803" s="647"/>
      <c r="V803" s="647"/>
      <c r="W803" s="647"/>
      <c r="X803" s="647"/>
      <c r="Y803" s="647"/>
      <c r="Z803" s="647"/>
      <c r="AA803" s="647"/>
      <c r="AB803" s="647"/>
      <c r="AC803" s="647"/>
      <c r="AD803" s="647"/>
      <c r="AE803" s="647"/>
      <c r="AF803" s="647"/>
      <c r="AG803" s="647"/>
      <c r="AH803" s="648"/>
    </row>
    <row r="804" spans="2:34" ht="15" customHeight="1">
      <c r="B804" s="654"/>
      <c r="C804" s="655"/>
      <c r="D804" s="655"/>
      <c r="E804" s="655"/>
      <c r="F804" s="655"/>
      <c r="G804" s="656"/>
      <c r="H804" s="642"/>
      <c r="I804" s="643"/>
      <c r="J804" s="643"/>
      <c r="K804" s="643"/>
      <c r="L804" s="92" t="s">
        <v>51</v>
      </c>
      <c r="M804" s="644"/>
      <c r="N804" s="644"/>
      <c r="O804" s="92" t="s">
        <v>50</v>
      </c>
      <c r="P804" s="645"/>
      <c r="Q804" s="645"/>
      <c r="R804" s="645"/>
      <c r="S804" s="645"/>
      <c r="T804" s="645"/>
      <c r="U804" s="645"/>
      <c r="V804" s="645"/>
      <c r="W804" s="645"/>
      <c r="X804" s="645"/>
      <c r="Y804" s="645"/>
      <c r="Z804" s="645"/>
      <c r="AA804" s="645"/>
      <c r="AB804" s="645"/>
      <c r="AC804" s="645"/>
      <c r="AD804" s="645"/>
      <c r="AE804" s="645"/>
      <c r="AF804" s="645"/>
      <c r="AG804" s="645"/>
      <c r="AH804" s="646"/>
    </row>
    <row r="805" spans="2:34" ht="15" customHeight="1">
      <c r="B805" s="657"/>
      <c r="C805" s="658"/>
      <c r="D805" s="658"/>
      <c r="E805" s="658"/>
      <c r="F805" s="658"/>
      <c r="G805" s="659"/>
      <c r="H805" s="197" t="s">
        <v>56</v>
      </c>
      <c r="I805" s="649"/>
      <c r="J805" s="649"/>
      <c r="K805" s="649"/>
      <c r="L805" s="102" t="s">
        <v>51</v>
      </c>
      <c r="M805" s="650"/>
      <c r="N805" s="650"/>
      <c r="O805" s="102" t="s">
        <v>50</v>
      </c>
      <c r="P805" s="647"/>
      <c r="Q805" s="647"/>
      <c r="R805" s="647"/>
      <c r="S805" s="647"/>
      <c r="T805" s="647"/>
      <c r="U805" s="647"/>
      <c r="V805" s="647"/>
      <c r="W805" s="647"/>
      <c r="X805" s="647"/>
      <c r="Y805" s="647"/>
      <c r="Z805" s="647"/>
      <c r="AA805" s="647"/>
      <c r="AB805" s="647"/>
      <c r="AC805" s="647"/>
      <c r="AD805" s="647"/>
      <c r="AE805" s="647"/>
      <c r="AF805" s="647"/>
      <c r="AG805" s="647"/>
      <c r="AH805" s="648"/>
    </row>
    <row r="806" spans="2:34" ht="15" customHeight="1">
      <c r="B806" s="630" t="s">
        <v>62</v>
      </c>
      <c r="C806" s="631"/>
      <c r="D806" s="631"/>
      <c r="E806" s="631"/>
      <c r="F806" s="631"/>
      <c r="G806" s="631"/>
      <c r="H806" s="198" t="s">
        <v>61</v>
      </c>
      <c r="I806" s="92"/>
      <c r="J806" s="92"/>
      <c r="K806" s="92"/>
      <c r="L806" s="92"/>
      <c r="M806" s="92"/>
      <c r="N806" s="92"/>
      <c r="O806" s="92"/>
      <c r="P806" s="92"/>
      <c r="Q806" s="92"/>
      <c r="R806" s="92"/>
      <c r="S806" s="92"/>
      <c r="T806" s="92"/>
      <c r="U806" s="92"/>
      <c r="V806" s="92"/>
      <c r="W806" s="92"/>
      <c r="X806" s="92"/>
      <c r="Y806" s="92"/>
      <c r="Z806" s="92"/>
      <c r="AA806" s="92"/>
      <c r="AB806" s="92"/>
      <c r="AC806" s="92"/>
      <c r="AD806" s="92"/>
      <c r="AE806" s="92"/>
      <c r="AF806" s="92"/>
      <c r="AG806" s="92"/>
      <c r="AH806" s="183"/>
    </row>
    <row r="807" spans="2:34" ht="15" customHeight="1">
      <c r="B807" s="632"/>
      <c r="C807" s="633"/>
      <c r="D807" s="633"/>
      <c r="E807" s="633"/>
      <c r="F807" s="633"/>
      <c r="G807" s="633"/>
      <c r="H807" s="636"/>
      <c r="I807" s="637"/>
      <c r="J807" s="637"/>
      <c r="K807" s="637"/>
      <c r="L807" s="637"/>
      <c r="M807" s="637"/>
      <c r="N807" s="637"/>
      <c r="O807" s="637"/>
      <c r="P807" s="637"/>
      <c r="Q807" s="637"/>
      <c r="R807" s="637"/>
      <c r="S807" s="637"/>
      <c r="T807" s="637"/>
      <c r="U807" s="637"/>
      <c r="V807" s="637"/>
      <c r="W807" s="637"/>
      <c r="X807" s="637"/>
      <c r="Y807" s="637"/>
      <c r="Z807" s="637"/>
      <c r="AA807" s="637"/>
      <c r="AB807" s="637"/>
      <c r="AC807" s="637"/>
      <c r="AD807" s="637"/>
      <c r="AE807" s="637"/>
      <c r="AF807" s="637"/>
      <c r="AG807" s="637"/>
      <c r="AH807" s="638"/>
    </row>
    <row r="808" spans="2:34" ht="15" customHeight="1">
      <c r="B808" s="634"/>
      <c r="C808" s="635"/>
      <c r="D808" s="635"/>
      <c r="E808" s="635"/>
      <c r="F808" s="635"/>
      <c r="G808" s="635"/>
      <c r="H808" s="639"/>
      <c r="I808" s="640"/>
      <c r="J808" s="640"/>
      <c r="K808" s="640"/>
      <c r="L808" s="640"/>
      <c r="M808" s="640"/>
      <c r="N808" s="640"/>
      <c r="O808" s="640"/>
      <c r="P808" s="640"/>
      <c r="Q808" s="640"/>
      <c r="R808" s="640"/>
      <c r="S808" s="640"/>
      <c r="T808" s="640"/>
      <c r="U808" s="640"/>
      <c r="V808" s="640"/>
      <c r="W808" s="640"/>
      <c r="X808" s="640"/>
      <c r="Y808" s="640"/>
      <c r="Z808" s="640"/>
      <c r="AA808" s="640"/>
      <c r="AB808" s="640"/>
      <c r="AC808" s="640"/>
      <c r="AD808" s="640"/>
      <c r="AE808" s="640"/>
      <c r="AF808" s="640"/>
      <c r="AG808" s="640"/>
      <c r="AH808" s="641"/>
    </row>
    <row r="809" spans="2:34" ht="15" customHeight="1">
      <c r="B809" s="199" t="s">
        <v>63</v>
      </c>
      <c r="C809" s="195"/>
      <c r="D809" s="195"/>
      <c r="E809" s="195"/>
      <c r="F809" s="195"/>
      <c r="G809" s="195"/>
      <c r="H809" s="200"/>
      <c r="I809" s="200"/>
      <c r="J809" s="200"/>
      <c r="K809" s="200"/>
      <c r="L809" s="200"/>
      <c r="M809" s="200"/>
      <c r="N809" s="200"/>
      <c r="O809" s="200"/>
      <c r="P809" s="200"/>
      <c r="Q809" s="200"/>
      <c r="R809" s="200"/>
      <c r="S809" s="200"/>
      <c r="T809" s="200"/>
      <c r="U809" s="200"/>
      <c r="V809" s="200"/>
      <c r="W809" s="200"/>
      <c r="X809" s="200"/>
      <c r="Y809" s="200"/>
      <c r="Z809" s="200"/>
      <c r="AA809" s="200"/>
      <c r="AB809" s="200"/>
      <c r="AC809" s="200"/>
      <c r="AD809" s="200"/>
      <c r="AE809" s="200"/>
      <c r="AF809" s="200"/>
      <c r="AG809" s="200"/>
      <c r="AH809" s="200"/>
    </row>
    <row r="810" spans="2:34" ht="15" customHeight="1">
      <c r="B810" s="195"/>
      <c r="C810" s="195"/>
      <c r="D810" s="195"/>
      <c r="E810" s="195"/>
      <c r="F810" s="195"/>
      <c r="G810" s="195"/>
      <c r="H810" s="200"/>
      <c r="I810" s="200"/>
      <c r="J810" s="200"/>
      <c r="K810" s="200"/>
      <c r="L810" s="200"/>
      <c r="M810" s="200"/>
      <c r="N810" s="200"/>
      <c r="O810" s="200"/>
      <c r="P810" s="200"/>
      <c r="Q810" s="200"/>
      <c r="R810" s="200"/>
      <c r="S810" s="200"/>
      <c r="T810" s="200"/>
      <c r="U810" s="200"/>
      <c r="V810" s="200"/>
      <c r="W810" s="200"/>
      <c r="X810" s="200"/>
      <c r="Y810" s="200"/>
      <c r="Z810" s="200"/>
      <c r="AA810" s="200"/>
      <c r="AB810" s="200"/>
      <c r="AC810" s="200"/>
      <c r="AD810" s="200"/>
      <c r="AE810" s="200"/>
      <c r="AF810" s="200"/>
      <c r="AG810" s="200"/>
      <c r="AH810" s="200"/>
    </row>
    <row r="811" spans="2:34" ht="15" customHeight="1">
      <c r="B811" s="188" t="s">
        <v>48</v>
      </c>
      <c r="K811" s="189"/>
      <c r="L811" s="189"/>
      <c r="M811" s="698" t="s">
        <v>75</v>
      </c>
      <c r="N811" s="698"/>
      <c r="O811" s="698"/>
      <c r="P811" s="698"/>
      <c r="Q811" s="698"/>
      <c r="R811" s="698"/>
      <c r="S811" s="698"/>
      <c r="T811" s="698"/>
      <c r="U811" s="698"/>
      <c r="V811" s="698"/>
      <c r="W811" s="698"/>
      <c r="AA811" s="190"/>
      <c r="AB811" s="190"/>
      <c r="AC811" s="190"/>
      <c r="AD811" s="190"/>
      <c r="AE811" s="190"/>
      <c r="AF811" s="190"/>
      <c r="AG811" s="190"/>
      <c r="AH811" s="190"/>
    </row>
    <row r="812" spans="2:34" ht="15" customHeight="1">
      <c r="K812" s="191"/>
      <c r="L812" s="191"/>
      <c r="M812" s="699"/>
      <c r="N812" s="699"/>
      <c r="O812" s="699"/>
      <c r="P812" s="699"/>
      <c r="Q812" s="699"/>
      <c r="R812" s="699"/>
      <c r="S812" s="699"/>
      <c r="T812" s="699"/>
      <c r="U812" s="699"/>
      <c r="V812" s="699"/>
      <c r="W812" s="699"/>
      <c r="AA812" s="700" t="s">
        <v>49</v>
      </c>
      <c r="AB812" s="700"/>
      <c r="AC812" s="701">
        <f>AC758</f>
        <v>0</v>
      </c>
      <c r="AD812" s="701"/>
      <c r="AE812" s="192" t="s">
        <v>51</v>
      </c>
      <c r="AF812" s="701">
        <f>AF758</f>
        <v>0</v>
      </c>
      <c r="AG812" s="701"/>
      <c r="AH812" s="192" t="s">
        <v>50</v>
      </c>
    </row>
    <row r="813" spans="2:34" ht="15" customHeight="1">
      <c r="B813" s="662" t="s" ph="1">
        <v>58</v>
      </c>
      <c r="C813" s="663" ph="1"/>
      <c r="D813" s="663" ph="1"/>
      <c r="E813" s="663" ph="1"/>
      <c r="F813" s="663" ph="1"/>
      <c r="G813" s="664" ph="1"/>
      <c r="H813" s="685">
        <f>資料1!C21</f>
        <v>0</v>
      </c>
      <c r="I813" s="672"/>
      <c r="J813" s="672"/>
      <c r="K813" s="672"/>
      <c r="L813" s="672"/>
      <c r="M813" s="672"/>
      <c r="N813" s="672"/>
      <c r="O813" s="672"/>
      <c r="P813" s="672"/>
      <c r="Q813" s="672"/>
      <c r="R813" s="672"/>
      <c r="S813" s="672"/>
      <c r="T813" s="672"/>
      <c r="U813" s="672"/>
      <c r="V813" s="672"/>
      <c r="W813" s="672"/>
      <c r="X813" s="672"/>
      <c r="Y813" s="672"/>
      <c r="Z813" s="672"/>
      <c r="AA813" s="672"/>
      <c r="AB813" s="672"/>
      <c r="AC813" s="672"/>
      <c r="AD813" s="672"/>
      <c r="AE813" s="672"/>
      <c r="AF813" s="672"/>
      <c r="AG813" s="672"/>
      <c r="AH813" s="686"/>
    </row>
    <row r="814" spans="2:34" ht="15" customHeight="1">
      <c r="B814" s="679" ph="1"/>
      <c r="C814" s="680" ph="1"/>
      <c r="D814" s="680" ph="1"/>
      <c r="E814" s="680" ph="1"/>
      <c r="F814" s="680" ph="1"/>
      <c r="G814" s="681" ph="1"/>
      <c r="H814" s="687">
        <f>資料1!B21</f>
        <v>0</v>
      </c>
      <c r="I814" s="688"/>
      <c r="J814" s="688"/>
      <c r="K814" s="688"/>
      <c r="L814" s="688"/>
      <c r="M814" s="688"/>
      <c r="N814" s="688"/>
      <c r="O814" s="688"/>
      <c r="P814" s="688"/>
      <c r="Q814" s="688"/>
      <c r="R814" s="688"/>
      <c r="S814" s="688"/>
      <c r="T814" s="688"/>
      <c r="U814" s="688"/>
      <c r="V814" s="688"/>
      <c r="W814" s="688"/>
      <c r="X814" s="688"/>
      <c r="Y814" s="688"/>
      <c r="Z814" s="688"/>
      <c r="AA814" s="688"/>
      <c r="AB814" s="688"/>
      <c r="AC814" s="688"/>
      <c r="AD814" s="688"/>
      <c r="AE814" s="688"/>
      <c r="AF814" s="688"/>
      <c r="AG814" s="688"/>
      <c r="AH814" s="689"/>
    </row>
    <row r="815" spans="2:34" ht="15" customHeight="1">
      <c r="B815" s="665" ph="1"/>
      <c r="C815" s="666" ph="1"/>
      <c r="D815" s="666" ph="1"/>
      <c r="E815" s="666" ph="1"/>
      <c r="F815" s="666" ph="1"/>
      <c r="G815" s="667" ph="1"/>
      <c r="H815" s="690"/>
      <c r="I815" s="691"/>
      <c r="J815" s="691"/>
      <c r="K815" s="691"/>
      <c r="L815" s="691"/>
      <c r="M815" s="691"/>
      <c r="N815" s="691"/>
      <c r="O815" s="691"/>
      <c r="P815" s="691"/>
      <c r="Q815" s="691"/>
      <c r="R815" s="691"/>
      <c r="S815" s="691"/>
      <c r="T815" s="691"/>
      <c r="U815" s="691"/>
      <c r="V815" s="691"/>
      <c r="W815" s="691"/>
      <c r="X815" s="691"/>
      <c r="Y815" s="691"/>
      <c r="Z815" s="691"/>
      <c r="AA815" s="691"/>
      <c r="AB815" s="691"/>
      <c r="AC815" s="691"/>
      <c r="AD815" s="691"/>
      <c r="AE815" s="691"/>
      <c r="AF815" s="691"/>
      <c r="AG815" s="691"/>
      <c r="AH815" s="692"/>
    </row>
    <row r="816" spans="2:34" ht="15" customHeight="1">
      <c r="B816" s="679" t="s">
        <v>52</v>
      </c>
      <c r="C816" s="680"/>
      <c r="D816" s="680"/>
      <c r="E816" s="680"/>
      <c r="F816" s="680"/>
      <c r="G816" s="681"/>
      <c r="H816" s="693">
        <f>資料1!L21</f>
        <v>0</v>
      </c>
      <c r="I816" s="693" ph="1"/>
      <c r="J816" s="693" ph="1"/>
      <c r="K816" s="693" ph="1"/>
      <c r="L816" s="693" ph="1"/>
      <c r="M816" s="693" ph="1"/>
      <c r="N816" s="693" ph="1"/>
      <c r="O816" s="693" ph="1"/>
      <c r="P816" s="693" ph="1"/>
      <c r="Q816" s="693" ph="1"/>
      <c r="R816" s="693" ph="1"/>
      <c r="S816" s="693" ph="1"/>
      <c r="T816" s="693" ph="1"/>
      <c r="U816" s="693" ph="1"/>
      <c r="V816" s="693" ph="1"/>
      <c r="W816" s="693" ph="1"/>
      <c r="X816" s="693" ph="1"/>
      <c r="Y816" s="693" ph="1"/>
      <c r="Z816" s="693" ph="1"/>
      <c r="AA816" s="693" ph="1"/>
      <c r="AB816" s="693" ph="1"/>
      <c r="AC816" s="693" ph="1"/>
      <c r="AD816" s="693" ph="1"/>
      <c r="AE816" s="693" ph="1"/>
      <c r="AF816" s="693" ph="1"/>
      <c r="AG816" s="693" ph="1"/>
      <c r="AH816" s="694" ph="1"/>
    </row>
    <row r="817" spans="2:34" ht="15" customHeight="1">
      <c r="B817" s="665"/>
      <c r="C817" s="666"/>
      <c r="D817" s="666"/>
      <c r="E817" s="666"/>
      <c r="F817" s="666"/>
      <c r="G817" s="667"/>
      <c r="H817" s="673" ph="1"/>
      <c r="I817" s="673" ph="1"/>
      <c r="J817" s="673" ph="1"/>
      <c r="K817" s="673" ph="1"/>
      <c r="L817" s="673" ph="1"/>
      <c r="M817" s="673" ph="1"/>
      <c r="N817" s="673" ph="1"/>
      <c r="O817" s="673" ph="1"/>
      <c r="P817" s="673" ph="1"/>
      <c r="Q817" s="673" ph="1"/>
      <c r="R817" s="673" ph="1"/>
      <c r="S817" s="673" ph="1"/>
      <c r="T817" s="673" ph="1"/>
      <c r="U817" s="673" ph="1"/>
      <c r="V817" s="673" ph="1"/>
      <c r="W817" s="673" ph="1"/>
      <c r="X817" s="673" ph="1"/>
      <c r="Y817" s="673" ph="1"/>
      <c r="Z817" s="673" ph="1"/>
      <c r="AA817" s="673" ph="1"/>
      <c r="AB817" s="673" ph="1"/>
      <c r="AC817" s="673" ph="1"/>
      <c r="AD817" s="673" ph="1"/>
      <c r="AE817" s="673" ph="1"/>
      <c r="AF817" s="673" ph="1"/>
      <c r="AG817" s="673" ph="1"/>
      <c r="AH817" s="695" ph="1"/>
    </row>
    <row r="818" spans="2:34" ht="15" customHeight="1">
      <c r="B818" s="662" t="s">
        <v>53</v>
      </c>
      <c r="C818" s="663"/>
      <c r="D818" s="663"/>
      <c r="E818" s="663"/>
      <c r="F818" s="663"/>
      <c r="G818" s="664"/>
      <c r="H818" s="696">
        <f>資料1!D21</f>
        <v>0</v>
      </c>
      <c r="I818" s="675"/>
      <c r="J818" s="675">
        <f>資料1!F21</f>
        <v>0</v>
      </c>
      <c r="K818" s="675"/>
      <c r="L818" s="675"/>
      <c r="M818" s="675" t="s">
        <v>51</v>
      </c>
      <c r="N818" s="675"/>
      <c r="O818" s="675">
        <f>資料1!H21</f>
        <v>0</v>
      </c>
      <c r="P818" s="675"/>
      <c r="Q818" s="675"/>
      <c r="R818" s="675" t="s">
        <v>50</v>
      </c>
      <c r="S818" s="675"/>
      <c r="T818" s="675">
        <f>資料1!J21</f>
        <v>0</v>
      </c>
      <c r="U818" s="675"/>
      <c r="V818" s="675"/>
      <c r="W818" s="677" t="s">
        <v>60</v>
      </c>
      <c r="X818" s="677"/>
      <c r="Y818" s="91"/>
      <c r="Z818" s="91"/>
      <c r="AA818" s="91"/>
      <c r="AB818" s="91"/>
      <c r="AC818" s="91"/>
      <c r="AD818" s="91"/>
      <c r="AE818" s="91"/>
      <c r="AF818" s="91"/>
      <c r="AG818" s="91"/>
      <c r="AH818" s="201"/>
    </row>
    <row r="819" spans="2:34" ht="15" customHeight="1">
      <c r="B819" s="679"/>
      <c r="C819" s="680"/>
      <c r="D819" s="680"/>
      <c r="E819" s="680"/>
      <c r="F819" s="680"/>
      <c r="G819" s="681"/>
      <c r="H819" s="697"/>
      <c r="I819" s="676"/>
      <c r="J819" s="676"/>
      <c r="K819" s="676"/>
      <c r="L819" s="676"/>
      <c r="M819" s="676"/>
      <c r="N819" s="676"/>
      <c r="O819" s="676"/>
      <c r="P819" s="676"/>
      <c r="Q819" s="676"/>
      <c r="R819" s="676"/>
      <c r="S819" s="676"/>
      <c r="T819" s="676"/>
      <c r="U819" s="676"/>
      <c r="V819" s="676"/>
      <c r="W819" s="678"/>
      <c r="X819" s="678"/>
      <c r="Y819" s="95"/>
      <c r="Z819" s="95"/>
      <c r="AA819" s="95"/>
      <c r="AB819" s="95"/>
      <c r="AC819" s="95"/>
      <c r="AD819" s="95"/>
      <c r="AE819" s="95"/>
      <c r="AF819" s="95"/>
      <c r="AG819" s="95"/>
      <c r="AH819" s="202"/>
    </row>
    <row r="820" spans="2:34" ht="15" customHeight="1">
      <c r="B820" s="662" t="s">
        <v>54</v>
      </c>
      <c r="C820" s="663"/>
      <c r="D820" s="663"/>
      <c r="E820" s="663"/>
      <c r="F820" s="663"/>
      <c r="G820" s="664"/>
      <c r="H820" s="644" t="s">
        <v>64</v>
      </c>
      <c r="I820" s="644"/>
      <c r="J820" s="644"/>
      <c r="K820" s="644"/>
      <c r="L820" s="644"/>
      <c r="M820" s="644"/>
      <c r="N820" s="644"/>
      <c r="O820" s="669" t="s">
        <v>66</v>
      </c>
      <c r="P820" s="645"/>
      <c r="Q820" s="645"/>
      <c r="R820" s="645"/>
      <c r="S820" s="645"/>
      <c r="T820" s="645"/>
      <c r="U820" s="645"/>
      <c r="V820" s="645"/>
      <c r="W820" s="645"/>
      <c r="X820" s="645"/>
      <c r="Y820" s="645"/>
      <c r="Z820" s="645"/>
      <c r="AA820" s="645"/>
      <c r="AB820" s="645"/>
      <c r="AC820" s="645"/>
      <c r="AD820" s="645"/>
      <c r="AE820" s="645"/>
      <c r="AF820" s="645"/>
      <c r="AG820" s="645"/>
      <c r="AH820" s="660" t="s">
        <v>67</v>
      </c>
    </row>
    <row r="821" spans="2:34" ht="15" customHeight="1">
      <c r="B821" s="679"/>
      <c r="C821" s="680"/>
      <c r="D821" s="680"/>
      <c r="E821" s="680"/>
      <c r="F821" s="680"/>
      <c r="G821" s="681"/>
      <c r="H821" s="682"/>
      <c r="I821" s="682"/>
      <c r="J821" s="682"/>
      <c r="K821" s="682"/>
      <c r="L821" s="682"/>
      <c r="M821" s="682"/>
      <c r="N821" s="682"/>
      <c r="O821" s="683"/>
      <c r="P821" s="684"/>
      <c r="Q821" s="684"/>
      <c r="R821" s="684"/>
      <c r="S821" s="684"/>
      <c r="T821" s="684"/>
      <c r="U821" s="684"/>
      <c r="V821" s="684"/>
      <c r="W821" s="684"/>
      <c r="X821" s="684"/>
      <c r="Y821" s="684"/>
      <c r="Z821" s="684"/>
      <c r="AA821" s="684"/>
      <c r="AB821" s="684"/>
      <c r="AC821" s="684"/>
      <c r="AD821" s="684"/>
      <c r="AE821" s="684"/>
      <c r="AF821" s="684"/>
      <c r="AG821" s="684"/>
      <c r="AH821" s="661"/>
    </row>
    <row r="822" spans="2:34" ht="15" customHeight="1">
      <c r="B822" s="662" t="s">
        <v>55</v>
      </c>
      <c r="C822" s="663"/>
      <c r="D822" s="663"/>
      <c r="E822" s="663"/>
      <c r="F822" s="663"/>
      <c r="G822" s="664"/>
      <c r="H822" s="668" t="s">
        <v>70</v>
      </c>
      <c r="I822" s="669"/>
      <c r="J822" s="669"/>
      <c r="K822" s="672">
        <f>資料1!A21</f>
        <v>0</v>
      </c>
      <c r="L822" s="672"/>
      <c r="M822" s="672"/>
      <c r="N822" s="672"/>
      <c r="O822" s="672"/>
      <c r="P822" s="672"/>
      <c r="Q822" s="672"/>
      <c r="R822" s="672"/>
      <c r="S822" s="672"/>
      <c r="T822" s="672"/>
      <c r="U822" s="669" t="s">
        <v>65</v>
      </c>
      <c r="V822" s="669"/>
      <c r="W822" s="669"/>
      <c r="X822" s="669" t="s">
        <v>71</v>
      </c>
      <c r="Y822" s="644"/>
      <c r="Z822" s="644"/>
      <c r="AA822" s="644"/>
      <c r="AB822" s="644"/>
      <c r="AC822" s="644"/>
      <c r="AD822" s="644"/>
      <c r="AE822" s="644"/>
      <c r="AF822" s="644"/>
      <c r="AG822" s="644"/>
      <c r="AH822" s="660" t="s">
        <v>67</v>
      </c>
    </row>
    <row r="823" spans="2:34" ht="15" customHeight="1">
      <c r="B823" s="665"/>
      <c r="C823" s="666"/>
      <c r="D823" s="666"/>
      <c r="E823" s="666"/>
      <c r="F823" s="666"/>
      <c r="G823" s="667"/>
      <c r="H823" s="670"/>
      <c r="I823" s="671"/>
      <c r="J823" s="671"/>
      <c r="K823" s="673"/>
      <c r="L823" s="673"/>
      <c r="M823" s="673"/>
      <c r="N823" s="673"/>
      <c r="O823" s="673"/>
      <c r="P823" s="673"/>
      <c r="Q823" s="673"/>
      <c r="R823" s="673"/>
      <c r="S823" s="673"/>
      <c r="T823" s="673"/>
      <c r="U823" s="671"/>
      <c r="V823" s="671"/>
      <c r="W823" s="671"/>
      <c r="X823" s="671"/>
      <c r="Y823" s="650"/>
      <c r="Z823" s="650"/>
      <c r="AA823" s="650"/>
      <c r="AB823" s="650"/>
      <c r="AC823" s="650"/>
      <c r="AD823" s="650"/>
      <c r="AE823" s="650"/>
      <c r="AF823" s="650"/>
      <c r="AG823" s="650"/>
      <c r="AH823" s="674"/>
    </row>
    <row r="824" spans="2:34" ht="15" customHeight="1">
      <c r="B824" s="651" t="s">
        <v>219</v>
      </c>
      <c r="C824" s="652"/>
      <c r="D824" s="652"/>
      <c r="E824" s="652"/>
      <c r="F824" s="652"/>
      <c r="G824" s="653"/>
      <c r="H824" s="642"/>
      <c r="I824" s="643"/>
      <c r="J824" s="643"/>
      <c r="K824" s="643"/>
      <c r="L824" s="92" t="s">
        <v>51</v>
      </c>
      <c r="M824" s="644"/>
      <c r="N824" s="644"/>
      <c r="O824" s="92" t="s">
        <v>50</v>
      </c>
      <c r="P824" s="645"/>
      <c r="Q824" s="645"/>
      <c r="R824" s="645"/>
      <c r="S824" s="645"/>
      <c r="T824" s="645"/>
      <c r="U824" s="645"/>
      <c r="V824" s="645"/>
      <c r="W824" s="645"/>
      <c r="X824" s="645"/>
      <c r="Y824" s="645"/>
      <c r="Z824" s="645"/>
      <c r="AA824" s="645"/>
      <c r="AB824" s="645"/>
      <c r="AC824" s="645"/>
      <c r="AD824" s="645"/>
      <c r="AE824" s="645"/>
      <c r="AF824" s="645"/>
      <c r="AG824" s="645"/>
      <c r="AH824" s="646"/>
    </row>
    <row r="825" spans="2:34" ht="15" customHeight="1">
      <c r="B825" s="654"/>
      <c r="C825" s="655"/>
      <c r="D825" s="655"/>
      <c r="E825" s="655"/>
      <c r="F825" s="655"/>
      <c r="G825" s="656"/>
      <c r="H825" s="197" t="s">
        <v>56</v>
      </c>
      <c r="I825" s="649"/>
      <c r="J825" s="649"/>
      <c r="K825" s="649"/>
      <c r="L825" s="102" t="s">
        <v>51</v>
      </c>
      <c r="M825" s="650"/>
      <c r="N825" s="650"/>
      <c r="O825" s="102" t="s">
        <v>50</v>
      </c>
      <c r="P825" s="647"/>
      <c r="Q825" s="647"/>
      <c r="R825" s="647"/>
      <c r="S825" s="647"/>
      <c r="T825" s="647"/>
      <c r="U825" s="647"/>
      <c r="V825" s="647"/>
      <c r="W825" s="647"/>
      <c r="X825" s="647"/>
      <c r="Y825" s="647"/>
      <c r="Z825" s="647"/>
      <c r="AA825" s="647"/>
      <c r="AB825" s="647"/>
      <c r="AC825" s="647"/>
      <c r="AD825" s="647"/>
      <c r="AE825" s="647"/>
      <c r="AF825" s="647"/>
      <c r="AG825" s="647"/>
      <c r="AH825" s="648"/>
    </row>
    <row r="826" spans="2:34" ht="15" customHeight="1">
      <c r="B826" s="654"/>
      <c r="C826" s="655"/>
      <c r="D826" s="655"/>
      <c r="E826" s="655"/>
      <c r="F826" s="655"/>
      <c r="G826" s="656"/>
      <c r="H826" s="642"/>
      <c r="I826" s="643"/>
      <c r="J826" s="643"/>
      <c r="K826" s="643"/>
      <c r="L826" s="92" t="s">
        <v>51</v>
      </c>
      <c r="M826" s="644"/>
      <c r="N826" s="644"/>
      <c r="O826" s="92" t="s">
        <v>50</v>
      </c>
      <c r="P826" s="645"/>
      <c r="Q826" s="645"/>
      <c r="R826" s="645"/>
      <c r="S826" s="645"/>
      <c r="T826" s="645"/>
      <c r="U826" s="645"/>
      <c r="V826" s="645"/>
      <c r="W826" s="645"/>
      <c r="X826" s="645"/>
      <c r="Y826" s="645"/>
      <c r="Z826" s="645"/>
      <c r="AA826" s="645"/>
      <c r="AB826" s="645"/>
      <c r="AC826" s="645"/>
      <c r="AD826" s="645"/>
      <c r="AE826" s="645"/>
      <c r="AF826" s="645"/>
      <c r="AG826" s="645"/>
      <c r="AH826" s="646"/>
    </row>
    <row r="827" spans="2:34" ht="15" customHeight="1">
      <c r="B827" s="654"/>
      <c r="C827" s="655"/>
      <c r="D827" s="655"/>
      <c r="E827" s="655"/>
      <c r="F827" s="655"/>
      <c r="G827" s="656"/>
      <c r="H827" s="197" t="s">
        <v>56</v>
      </c>
      <c r="I827" s="649"/>
      <c r="J827" s="649"/>
      <c r="K827" s="649"/>
      <c r="L827" s="102" t="s">
        <v>51</v>
      </c>
      <c r="M827" s="650"/>
      <c r="N827" s="650"/>
      <c r="O827" s="102" t="s">
        <v>50</v>
      </c>
      <c r="P827" s="647"/>
      <c r="Q827" s="647"/>
      <c r="R827" s="647"/>
      <c r="S827" s="647"/>
      <c r="T827" s="647"/>
      <c r="U827" s="647"/>
      <c r="V827" s="647"/>
      <c r="W827" s="647"/>
      <c r="X827" s="647"/>
      <c r="Y827" s="647"/>
      <c r="Z827" s="647"/>
      <c r="AA827" s="647"/>
      <c r="AB827" s="647"/>
      <c r="AC827" s="647"/>
      <c r="AD827" s="647"/>
      <c r="AE827" s="647"/>
      <c r="AF827" s="647"/>
      <c r="AG827" s="647"/>
      <c r="AH827" s="648"/>
    </row>
    <row r="828" spans="2:34" ht="15" customHeight="1">
      <c r="B828" s="654"/>
      <c r="C828" s="655"/>
      <c r="D828" s="655"/>
      <c r="E828" s="655"/>
      <c r="F828" s="655"/>
      <c r="G828" s="656"/>
      <c r="H828" s="642"/>
      <c r="I828" s="643"/>
      <c r="J828" s="643"/>
      <c r="K828" s="643"/>
      <c r="L828" s="92" t="s">
        <v>51</v>
      </c>
      <c r="M828" s="644"/>
      <c r="N828" s="644"/>
      <c r="O828" s="92" t="s">
        <v>50</v>
      </c>
      <c r="P828" s="645"/>
      <c r="Q828" s="645"/>
      <c r="R828" s="645"/>
      <c r="S828" s="645"/>
      <c r="T828" s="645"/>
      <c r="U828" s="645"/>
      <c r="V828" s="645"/>
      <c r="W828" s="645"/>
      <c r="X828" s="645"/>
      <c r="Y828" s="645"/>
      <c r="Z828" s="645"/>
      <c r="AA828" s="645"/>
      <c r="AB828" s="645"/>
      <c r="AC828" s="645"/>
      <c r="AD828" s="645"/>
      <c r="AE828" s="645"/>
      <c r="AF828" s="645"/>
      <c r="AG828" s="645"/>
      <c r="AH828" s="646"/>
    </row>
    <row r="829" spans="2:34" ht="15" customHeight="1">
      <c r="B829" s="654"/>
      <c r="C829" s="655"/>
      <c r="D829" s="655"/>
      <c r="E829" s="655"/>
      <c r="F829" s="655"/>
      <c r="G829" s="656"/>
      <c r="H829" s="197" t="s">
        <v>56</v>
      </c>
      <c r="I829" s="649"/>
      <c r="J829" s="649"/>
      <c r="K829" s="649"/>
      <c r="L829" s="102" t="s">
        <v>51</v>
      </c>
      <c r="M829" s="650"/>
      <c r="N829" s="650"/>
      <c r="O829" s="102" t="s">
        <v>50</v>
      </c>
      <c r="P829" s="647"/>
      <c r="Q829" s="647"/>
      <c r="R829" s="647"/>
      <c r="S829" s="647"/>
      <c r="T829" s="647"/>
      <c r="U829" s="647"/>
      <c r="V829" s="647"/>
      <c r="W829" s="647"/>
      <c r="X829" s="647"/>
      <c r="Y829" s="647"/>
      <c r="Z829" s="647"/>
      <c r="AA829" s="647"/>
      <c r="AB829" s="647"/>
      <c r="AC829" s="647"/>
      <c r="AD829" s="647"/>
      <c r="AE829" s="647"/>
      <c r="AF829" s="647"/>
      <c r="AG829" s="647"/>
      <c r="AH829" s="648"/>
    </row>
    <row r="830" spans="2:34" ht="15" customHeight="1">
      <c r="B830" s="654"/>
      <c r="C830" s="655"/>
      <c r="D830" s="655"/>
      <c r="E830" s="655"/>
      <c r="F830" s="655"/>
      <c r="G830" s="656"/>
      <c r="H830" s="642"/>
      <c r="I830" s="643"/>
      <c r="J830" s="643"/>
      <c r="K830" s="643"/>
      <c r="L830" s="92" t="s">
        <v>51</v>
      </c>
      <c r="M830" s="644"/>
      <c r="N830" s="644"/>
      <c r="O830" s="92" t="s">
        <v>50</v>
      </c>
      <c r="P830" s="645"/>
      <c r="Q830" s="645"/>
      <c r="R830" s="645"/>
      <c r="S830" s="645"/>
      <c r="T830" s="645"/>
      <c r="U830" s="645"/>
      <c r="V830" s="645"/>
      <c r="W830" s="645"/>
      <c r="X830" s="645"/>
      <c r="Y830" s="645"/>
      <c r="Z830" s="645"/>
      <c r="AA830" s="645"/>
      <c r="AB830" s="645"/>
      <c r="AC830" s="645"/>
      <c r="AD830" s="645"/>
      <c r="AE830" s="645"/>
      <c r="AF830" s="645"/>
      <c r="AG830" s="645"/>
      <c r="AH830" s="646"/>
    </row>
    <row r="831" spans="2:34" ht="15" customHeight="1">
      <c r="B831" s="654"/>
      <c r="C831" s="655"/>
      <c r="D831" s="655"/>
      <c r="E831" s="655"/>
      <c r="F831" s="655"/>
      <c r="G831" s="656"/>
      <c r="H831" s="197" t="s">
        <v>56</v>
      </c>
      <c r="I831" s="649"/>
      <c r="J831" s="649"/>
      <c r="K831" s="649"/>
      <c r="L831" s="102" t="s">
        <v>51</v>
      </c>
      <c r="M831" s="650"/>
      <c r="N831" s="650"/>
      <c r="O831" s="102" t="s">
        <v>50</v>
      </c>
      <c r="P831" s="647"/>
      <c r="Q831" s="647"/>
      <c r="R831" s="647"/>
      <c r="S831" s="647"/>
      <c r="T831" s="647"/>
      <c r="U831" s="647"/>
      <c r="V831" s="647"/>
      <c r="W831" s="647"/>
      <c r="X831" s="647"/>
      <c r="Y831" s="647"/>
      <c r="Z831" s="647"/>
      <c r="AA831" s="647"/>
      <c r="AB831" s="647"/>
      <c r="AC831" s="647"/>
      <c r="AD831" s="647"/>
      <c r="AE831" s="647"/>
      <c r="AF831" s="647"/>
      <c r="AG831" s="647"/>
      <c r="AH831" s="648"/>
    </row>
    <row r="832" spans="2:34" ht="15" customHeight="1">
      <c r="B832" s="654"/>
      <c r="C832" s="655"/>
      <c r="D832" s="655"/>
      <c r="E832" s="655"/>
      <c r="F832" s="655"/>
      <c r="G832" s="656"/>
      <c r="H832" s="642"/>
      <c r="I832" s="643"/>
      <c r="J832" s="643"/>
      <c r="K832" s="643"/>
      <c r="L832" s="92" t="s">
        <v>51</v>
      </c>
      <c r="M832" s="644"/>
      <c r="N832" s="644"/>
      <c r="O832" s="92" t="s">
        <v>50</v>
      </c>
      <c r="P832" s="645"/>
      <c r="Q832" s="645"/>
      <c r="R832" s="645"/>
      <c r="S832" s="645"/>
      <c r="T832" s="645"/>
      <c r="U832" s="645"/>
      <c r="V832" s="645"/>
      <c r="W832" s="645"/>
      <c r="X832" s="645"/>
      <c r="Y832" s="645"/>
      <c r="Z832" s="645"/>
      <c r="AA832" s="645"/>
      <c r="AB832" s="645"/>
      <c r="AC832" s="645"/>
      <c r="AD832" s="645"/>
      <c r="AE832" s="645"/>
      <c r="AF832" s="645"/>
      <c r="AG832" s="645"/>
      <c r="AH832" s="646"/>
    </row>
    <row r="833" spans="2:34" ht="15" customHeight="1">
      <c r="B833" s="654"/>
      <c r="C833" s="655"/>
      <c r="D833" s="655"/>
      <c r="E833" s="655"/>
      <c r="F833" s="655"/>
      <c r="G833" s="656"/>
      <c r="H833" s="197" t="s">
        <v>56</v>
      </c>
      <c r="I833" s="649"/>
      <c r="J833" s="649"/>
      <c r="K833" s="649"/>
      <c r="L833" s="102" t="s">
        <v>51</v>
      </c>
      <c r="M833" s="650"/>
      <c r="N833" s="650"/>
      <c r="O833" s="102" t="s">
        <v>50</v>
      </c>
      <c r="P833" s="647"/>
      <c r="Q833" s="647"/>
      <c r="R833" s="647"/>
      <c r="S833" s="647"/>
      <c r="T833" s="647"/>
      <c r="U833" s="647"/>
      <c r="V833" s="647"/>
      <c r="W833" s="647"/>
      <c r="X833" s="647"/>
      <c r="Y833" s="647"/>
      <c r="Z833" s="647"/>
      <c r="AA833" s="647"/>
      <c r="AB833" s="647"/>
      <c r="AC833" s="647"/>
      <c r="AD833" s="647"/>
      <c r="AE833" s="647"/>
      <c r="AF833" s="647"/>
      <c r="AG833" s="647"/>
      <c r="AH833" s="648"/>
    </row>
    <row r="834" spans="2:34" ht="15" customHeight="1">
      <c r="B834" s="654"/>
      <c r="C834" s="655"/>
      <c r="D834" s="655"/>
      <c r="E834" s="655"/>
      <c r="F834" s="655"/>
      <c r="G834" s="656"/>
      <c r="H834" s="642"/>
      <c r="I834" s="643"/>
      <c r="J834" s="643"/>
      <c r="K834" s="643"/>
      <c r="L834" s="92" t="s">
        <v>51</v>
      </c>
      <c r="M834" s="644"/>
      <c r="N834" s="644"/>
      <c r="O834" s="92" t="s">
        <v>50</v>
      </c>
      <c r="P834" s="645"/>
      <c r="Q834" s="645"/>
      <c r="R834" s="645"/>
      <c r="S834" s="645"/>
      <c r="T834" s="645"/>
      <c r="U834" s="645"/>
      <c r="V834" s="645"/>
      <c r="W834" s="645"/>
      <c r="X834" s="645"/>
      <c r="Y834" s="645"/>
      <c r="Z834" s="645"/>
      <c r="AA834" s="645"/>
      <c r="AB834" s="645"/>
      <c r="AC834" s="645"/>
      <c r="AD834" s="645"/>
      <c r="AE834" s="645"/>
      <c r="AF834" s="645"/>
      <c r="AG834" s="645"/>
      <c r="AH834" s="646"/>
    </row>
    <row r="835" spans="2:34" ht="15" customHeight="1">
      <c r="B835" s="654"/>
      <c r="C835" s="655"/>
      <c r="D835" s="655"/>
      <c r="E835" s="655"/>
      <c r="F835" s="655"/>
      <c r="G835" s="656"/>
      <c r="H835" s="197" t="s">
        <v>56</v>
      </c>
      <c r="I835" s="649"/>
      <c r="J835" s="649"/>
      <c r="K835" s="649"/>
      <c r="L835" s="102" t="s">
        <v>51</v>
      </c>
      <c r="M835" s="650"/>
      <c r="N835" s="650"/>
      <c r="O835" s="102" t="s">
        <v>50</v>
      </c>
      <c r="P835" s="647"/>
      <c r="Q835" s="647"/>
      <c r="R835" s="647"/>
      <c r="S835" s="647"/>
      <c r="T835" s="647"/>
      <c r="U835" s="647"/>
      <c r="V835" s="647"/>
      <c r="W835" s="647"/>
      <c r="X835" s="647"/>
      <c r="Y835" s="647"/>
      <c r="Z835" s="647"/>
      <c r="AA835" s="647"/>
      <c r="AB835" s="647"/>
      <c r="AC835" s="647"/>
      <c r="AD835" s="647"/>
      <c r="AE835" s="647"/>
      <c r="AF835" s="647"/>
      <c r="AG835" s="647"/>
      <c r="AH835" s="648"/>
    </row>
    <row r="836" spans="2:34" ht="15" customHeight="1">
      <c r="B836" s="654"/>
      <c r="C836" s="655"/>
      <c r="D836" s="655"/>
      <c r="E836" s="655"/>
      <c r="F836" s="655"/>
      <c r="G836" s="656"/>
      <c r="H836" s="642"/>
      <c r="I836" s="643"/>
      <c r="J836" s="643"/>
      <c r="K836" s="643"/>
      <c r="L836" s="92" t="s">
        <v>51</v>
      </c>
      <c r="M836" s="644"/>
      <c r="N836" s="644"/>
      <c r="O836" s="92" t="s">
        <v>50</v>
      </c>
      <c r="P836" s="645"/>
      <c r="Q836" s="645"/>
      <c r="R836" s="645"/>
      <c r="S836" s="645"/>
      <c r="T836" s="645"/>
      <c r="U836" s="645"/>
      <c r="V836" s="645"/>
      <c r="W836" s="645"/>
      <c r="X836" s="645"/>
      <c r="Y836" s="645"/>
      <c r="Z836" s="645"/>
      <c r="AA836" s="645"/>
      <c r="AB836" s="645"/>
      <c r="AC836" s="645"/>
      <c r="AD836" s="645"/>
      <c r="AE836" s="645"/>
      <c r="AF836" s="645"/>
      <c r="AG836" s="645"/>
      <c r="AH836" s="646"/>
    </row>
    <row r="837" spans="2:34" ht="15" customHeight="1">
      <c r="B837" s="654"/>
      <c r="C837" s="655"/>
      <c r="D837" s="655"/>
      <c r="E837" s="655"/>
      <c r="F837" s="655"/>
      <c r="G837" s="656"/>
      <c r="H837" s="197" t="s">
        <v>56</v>
      </c>
      <c r="I837" s="649"/>
      <c r="J837" s="649"/>
      <c r="K837" s="649"/>
      <c r="L837" s="102" t="s">
        <v>51</v>
      </c>
      <c r="M837" s="650"/>
      <c r="N837" s="650"/>
      <c r="O837" s="102" t="s">
        <v>50</v>
      </c>
      <c r="P837" s="647"/>
      <c r="Q837" s="647"/>
      <c r="R837" s="647"/>
      <c r="S837" s="647"/>
      <c r="T837" s="647"/>
      <c r="U837" s="647"/>
      <c r="V837" s="647"/>
      <c r="W837" s="647"/>
      <c r="X837" s="647"/>
      <c r="Y837" s="647"/>
      <c r="Z837" s="647"/>
      <c r="AA837" s="647"/>
      <c r="AB837" s="647"/>
      <c r="AC837" s="647"/>
      <c r="AD837" s="647"/>
      <c r="AE837" s="647"/>
      <c r="AF837" s="647"/>
      <c r="AG837" s="647"/>
      <c r="AH837" s="648"/>
    </row>
    <row r="838" spans="2:34" ht="15" customHeight="1">
      <c r="B838" s="654"/>
      <c r="C838" s="655"/>
      <c r="D838" s="655"/>
      <c r="E838" s="655"/>
      <c r="F838" s="655"/>
      <c r="G838" s="656"/>
      <c r="H838" s="642"/>
      <c r="I838" s="643"/>
      <c r="J838" s="643"/>
      <c r="K838" s="643"/>
      <c r="L838" s="92" t="s">
        <v>51</v>
      </c>
      <c r="M838" s="644"/>
      <c r="N838" s="644"/>
      <c r="O838" s="92" t="s">
        <v>50</v>
      </c>
      <c r="P838" s="645"/>
      <c r="Q838" s="645"/>
      <c r="R838" s="645"/>
      <c r="S838" s="645"/>
      <c r="T838" s="645"/>
      <c r="U838" s="645"/>
      <c r="V838" s="645"/>
      <c r="W838" s="645"/>
      <c r="X838" s="645"/>
      <c r="Y838" s="645"/>
      <c r="Z838" s="645"/>
      <c r="AA838" s="645"/>
      <c r="AB838" s="645"/>
      <c r="AC838" s="645"/>
      <c r="AD838" s="645"/>
      <c r="AE838" s="645"/>
      <c r="AF838" s="645"/>
      <c r="AG838" s="645"/>
      <c r="AH838" s="646"/>
    </row>
    <row r="839" spans="2:34" ht="15" customHeight="1">
      <c r="B839" s="654"/>
      <c r="C839" s="655"/>
      <c r="D839" s="655"/>
      <c r="E839" s="655"/>
      <c r="F839" s="655"/>
      <c r="G839" s="656"/>
      <c r="H839" s="197" t="s">
        <v>56</v>
      </c>
      <c r="I839" s="649"/>
      <c r="J839" s="649"/>
      <c r="K839" s="649"/>
      <c r="L839" s="102" t="s">
        <v>51</v>
      </c>
      <c r="M839" s="650"/>
      <c r="N839" s="650"/>
      <c r="O839" s="102" t="s">
        <v>50</v>
      </c>
      <c r="P839" s="647"/>
      <c r="Q839" s="647"/>
      <c r="R839" s="647"/>
      <c r="S839" s="647"/>
      <c r="T839" s="647"/>
      <c r="U839" s="647"/>
      <c r="V839" s="647"/>
      <c r="W839" s="647"/>
      <c r="X839" s="647"/>
      <c r="Y839" s="647"/>
      <c r="Z839" s="647"/>
      <c r="AA839" s="647"/>
      <c r="AB839" s="647"/>
      <c r="AC839" s="647"/>
      <c r="AD839" s="647"/>
      <c r="AE839" s="647"/>
      <c r="AF839" s="647"/>
      <c r="AG839" s="647"/>
      <c r="AH839" s="648"/>
    </row>
    <row r="840" spans="2:34" ht="15" customHeight="1">
      <c r="B840" s="654"/>
      <c r="C840" s="655"/>
      <c r="D840" s="655"/>
      <c r="E840" s="655"/>
      <c r="F840" s="655"/>
      <c r="G840" s="656"/>
      <c r="H840" s="642"/>
      <c r="I840" s="643"/>
      <c r="J840" s="643"/>
      <c r="K840" s="643"/>
      <c r="L840" s="92" t="s">
        <v>51</v>
      </c>
      <c r="M840" s="644"/>
      <c r="N840" s="644"/>
      <c r="O840" s="92" t="s">
        <v>50</v>
      </c>
      <c r="P840" s="645"/>
      <c r="Q840" s="645"/>
      <c r="R840" s="645"/>
      <c r="S840" s="645"/>
      <c r="T840" s="645"/>
      <c r="U840" s="645"/>
      <c r="V840" s="645"/>
      <c r="W840" s="645"/>
      <c r="X840" s="645"/>
      <c r="Y840" s="645"/>
      <c r="Z840" s="645"/>
      <c r="AA840" s="645"/>
      <c r="AB840" s="645"/>
      <c r="AC840" s="645"/>
      <c r="AD840" s="645"/>
      <c r="AE840" s="645"/>
      <c r="AF840" s="645"/>
      <c r="AG840" s="645"/>
      <c r="AH840" s="646"/>
    </row>
    <row r="841" spans="2:34" ht="15" customHeight="1">
      <c r="B841" s="654"/>
      <c r="C841" s="655"/>
      <c r="D841" s="655"/>
      <c r="E841" s="655"/>
      <c r="F841" s="655"/>
      <c r="G841" s="656"/>
      <c r="H841" s="197" t="s">
        <v>56</v>
      </c>
      <c r="I841" s="649"/>
      <c r="J841" s="649"/>
      <c r="K841" s="649"/>
      <c r="L841" s="102" t="s">
        <v>51</v>
      </c>
      <c r="M841" s="650"/>
      <c r="N841" s="650"/>
      <c r="O841" s="102" t="s">
        <v>50</v>
      </c>
      <c r="P841" s="647"/>
      <c r="Q841" s="647"/>
      <c r="R841" s="647"/>
      <c r="S841" s="647"/>
      <c r="T841" s="647"/>
      <c r="U841" s="647"/>
      <c r="V841" s="647"/>
      <c r="W841" s="647"/>
      <c r="X841" s="647"/>
      <c r="Y841" s="647"/>
      <c r="Z841" s="647"/>
      <c r="AA841" s="647"/>
      <c r="AB841" s="647"/>
      <c r="AC841" s="647"/>
      <c r="AD841" s="647"/>
      <c r="AE841" s="647"/>
      <c r="AF841" s="647"/>
      <c r="AG841" s="647"/>
      <c r="AH841" s="648"/>
    </row>
    <row r="842" spans="2:34" ht="15" customHeight="1">
      <c r="B842" s="654"/>
      <c r="C842" s="655"/>
      <c r="D842" s="655"/>
      <c r="E842" s="655"/>
      <c r="F842" s="655"/>
      <c r="G842" s="656"/>
      <c r="H842" s="642"/>
      <c r="I842" s="643"/>
      <c r="J842" s="643"/>
      <c r="K842" s="643"/>
      <c r="L842" s="92" t="s">
        <v>51</v>
      </c>
      <c r="M842" s="644"/>
      <c r="N842" s="644"/>
      <c r="O842" s="92" t="s">
        <v>50</v>
      </c>
      <c r="P842" s="645"/>
      <c r="Q842" s="645"/>
      <c r="R842" s="645"/>
      <c r="S842" s="645"/>
      <c r="T842" s="645"/>
      <c r="U842" s="645"/>
      <c r="V842" s="645"/>
      <c r="W842" s="645"/>
      <c r="X842" s="645"/>
      <c r="Y842" s="645"/>
      <c r="Z842" s="645"/>
      <c r="AA842" s="645"/>
      <c r="AB842" s="645"/>
      <c r="AC842" s="645"/>
      <c r="AD842" s="645"/>
      <c r="AE842" s="645"/>
      <c r="AF842" s="645"/>
      <c r="AG842" s="645"/>
      <c r="AH842" s="646"/>
    </row>
    <row r="843" spans="2:34" ht="15" customHeight="1">
      <c r="B843" s="654"/>
      <c r="C843" s="655"/>
      <c r="D843" s="655"/>
      <c r="E843" s="655"/>
      <c r="F843" s="655"/>
      <c r="G843" s="656"/>
      <c r="H843" s="197" t="s">
        <v>56</v>
      </c>
      <c r="I843" s="649"/>
      <c r="J843" s="649"/>
      <c r="K843" s="649"/>
      <c r="L843" s="102" t="s">
        <v>51</v>
      </c>
      <c r="M843" s="650"/>
      <c r="N843" s="650"/>
      <c r="O843" s="102" t="s">
        <v>50</v>
      </c>
      <c r="P843" s="647"/>
      <c r="Q843" s="647"/>
      <c r="R843" s="647"/>
      <c r="S843" s="647"/>
      <c r="T843" s="647"/>
      <c r="U843" s="647"/>
      <c r="V843" s="647"/>
      <c r="W843" s="647"/>
      <c r="X843" s="647"/>
      <c r="Y843" s="647"/>
      <c r="Z843" s="647"/>
      <c r="AA843" s="647"/>
      <c r="AB843" s="647"/>
      <c r="AC843" s="647"/>
      <c r="AD843" s="647"/>
      <c r="AE843" s="647"/>
      <c r="AF843" s="647"/>
      <c r="AG843" s="647"/>
      <c r="AH843" s="648"/>
    </row>
    <row r="844" spans="2:34" ht="15" customHeight="1">
      <c r="B844" s="654"/>
      <c r="C844" s="655"/>
      <c r="D844" s="655"/>
      <c r="E844" s="655"/>
      <c r="F844" s="655"/>
      <c r="G844" s="656"/>
      <c r="H844" s="642"/>
      <c r="I844" s="643"/>
      <c r="J844" s="643"/>
      <c r="K844" s="643"/>
      <c r="L844" s="92" t="s">
        <v>51</v>
      </c>
      <c r="M844" s="644"/>
      <c r="N844" s="644"/>
      <c r="O844" s="92" t="s">
        <v>50</v>
      </c>
      <c r="P844" s="645"/>
      <c r="Q844" s="645"/>
      <c r="R844" s="645"/>
      <c r="S844" s="645"/>
      <c r="T844" s="645"/>
      <c r="U844" s="645"/>
      <c r="V844" s="645"/>
      <c r="W844" s="645"/>
      <c r="X844" s="645"/>
      <c r="Y844" s="645"/>
      <c r="Z844" s="645"/>
      <c r="AA844" s="645"/>
      <c r="AB844" s="645"/>
      <c r="AC844" s="645"/>
      <c r="AD844" s="645"/>
      <c r="AE844" s="645"/>
      <c r="AF844" s="645"/>
      <c r="AG844" s="645"/>
      <c r="AH844" s="646"/>
    </row>
    <row r="845" spans="2:34" ht="15" customHeight="1">
      <c r="B845" s="657"/>
      <c r="C845" s="658"/>
      <c r="D845" s="658"/>
      <c r="E845" s="658"/>
      <c r="F845" s="658"/>
      <c r="G845" s="659"/>
      <c r="H845" s="197" t="s">
        <v>56</v>
      </c>
      <c r="I845" s="649"/>
      <c r="J845" s="649"/>
      <c r="K845" s="649"/>
      <c r="L845" s="102" t="s">
        <v>51</v>
      </c>
      <c r="M845" s="650"/>
      <c r="N845" s="650"/>
      <c r="O845" s="102" t="s">
        <v>50</v>
      </c>
      <c r="P845" s="647"/>
      <c r="Q845" s="647"/>
      <c r="R845" s="647"/>
      <c r="S845" s="647"/>
      <c r="T845" s="647"/>
      <c r="U845" s="647"/>
      <c r="V845" s="647"/>
      <c r="W845" s="647"/>
      <c r="X845" s="647"/>
      <c r="Y845" s="647"/>
      <c r="Z845" s="647"/>
      <c r="AA845" s="647"/>
      <c r="AB845" s="647"/>
      <c r="AC845" s="647"/>
      <c r="AD845" s="647"/>
      <c r="AE845" s="647"/>
      <c r="AF845" s="647"/>
      <c r="AG845" s="647"/>
      <c r="AH845" s="648"/>
    </row>
    <row r="846" spans="2:34" ht="15" customHeight="1">
      <c r="B846" s="651" t="s">
        <v>220</v>
      </c>
      <c r="C846" s="652"/>
      <c r="D846" s="652"/>
      <c r="E846" s="652"/>
      <c r="F846" s="652"/>
      <c r="G846" s="653"/>
      <c r="H846" s="642"/>
      <c r="I846" s="643"/>
      <c r="J846" s="643"/>
      <c r="K846" s="643"/>
      <c r="L846" s="92" t="s">
        <v>51</v>
      </c>
      <c r="M846" s="644"/>
      <c r="N846" s="644"/>
      <c r="O846" s="92" t="s">
        <v>50</v>
      </c>
      <c r="P846" s="645"/>
      <c r="Q846" s="645"/>
      <c r="R846" s="645"/>
      <c r="S846" s="645"/>
      <c r="T846" s="645"/>
      <c r="U846" s="645"/>
      <c r="V846" s="645"/>
      <c r="W846" s="645"/>
      <c r="X846" s="645"/>
      <c r="Y846" s="645"/>
      <c r="Z846" s="645"/>
      <c r="AA846" s="645"/>
      <c r="AB846" s="645"/>
      <c r="AC846" s="645"/>
      <c r="AD846" s="645"/>
      <c r="AE846" s="645"/>
      <c r="AF846" s="645"/>
      <c r="AG846" s="645"/>
      <c r="AH846" s="646"/>
    </row>
    <row r="847" spans="2:34" ht="15" customHeight="1">
      <c r="B847" s="654"/>
      <c r="C847" s="655"/>
      <c r="D847" s="655"/>
      <c r="E847" s="655"/>
      <c r="F847" s="655"/>
      <c r="G847" s="656"/>
      <c r="H847" s="197" t="s">
        <v>56</v>
      </c>
      <c r="I847" s="649"/>
      <c r="J847" s="649"/>
      <c r="K847" s="649"/>
      <c r="L847" s="102" t="s">
        <v>51</v>
      </c>
      <c r="M847" s="650"/>
      <c r="N847" s="650"/>
      <c r="O847" s="102" t="s">
        <v>50</v>
      </c>
      <c r="P847" s="647"/>
      <c r="Q847" s="647"/>
      <c r="R847" s="647"/>
      <c r="S847" s="647"/>
      <c r="T847" s="647"/>
      <c r="U847" s="647"/>
      <c r="V847" s="647"/>
      <c r="W847" s="647"/>
      <c r="X847" s="647"/>
      <c r="Y847" s="647"/>
      <c r="Z847" s="647"/>
      <c r="AA847" s="647"/>
      <c r="AB847" s="647"/>
      <c r="AC847" s="647"/>
      <c r="AD847" s="647"/>
      <c r="AE847" s="647"/>
      <c r="AF847" s="647"/>
      <c r="AG847" s="647"/>
      <c r="AH847" s="648"/>
    </row>
    <row r="848" spans="2:34" ht="15" customHeight="1">
      <c r="B848" s="654"/>
      <c r="C848" s="655"/>
      <c r="D848" s="655"/>
      <c r="E848" s="655"/>
      <c r="F848" s="655"/>
      <c r="G848" s="656"/>
      <c r="H848" s="642"/>
      <c r="I848" s="643"/>
      <c r="J848" s="643"/>
      <c r="K848" s="643"/>
      <c r="L848" s="92" t="s">
        <v>51</v>
      </c>
      <c r="M848" s="644"/>
      <c r="N848" s="644"/>
      <c r="O848" s="92" t="s">
        <v>50</v>
      </c>
      <c r="P848" s="645"/>
      <c r="Q848" s="645"/>
      <c r="R848" s="645"/>
      <c r="S848" s="645"/>
      <c r="T848" s="645"/>
      <c r="U848" s="645"/>
      <c r="V848" s="645"/>
      <c r="W848" s="645"/>
      <c r="X848" s="645"/>
      <c r="Y848" s="645"/>
      <c r="Z848" s="645"/>
      <c r="AA848" s="645"/>
      <c r="AB848" s="645"/>
      <c r="AC848" s="645"/>
      <c r="AD848" s="645"/>
      <c r="AE848" s="645"/>
      <c r="AF848" s="645"/>
      <c r="AG848" s="645"/>
      <c r="AH848" s="646"/>
    </row>
    <row r="849" spans="2:34" ht="15" customHeight="1">
      <c r="B849" s="654"/>
      <c r="C849" s="655"/>
      <c r="D849" s="655"/>
      <c r="E849" s="655"/>
      <c r="F849" s="655"/>
      <c r="G849" s="656"/>
      <c r="H849" s="197" t="s">
        <v>56</v>
      </c>
      <c r="I849" s="649"/>
      <c r="J849" s="649"/>
      <c r="K849" s="649"/>
      <c r="L849" s="102" t="s">
        <v>51</v>
      </c>
      <c r="M849" s="650"/>
      <c r="N849" s="650"/>
      <c r="O849" s="102" t="s">
        <v>50</v>
      </c>
      <c r="P849" s="647"/>
      <c r="Q849" s="647"/>
      <c r="R849" s="647"/>
      <c r="S849" s="647"/>
      <c r="T849" s="647"/>
      <c r="U849" s="647"/>
      <c r="V849" s="647"/>
      <c r="W849" s="647"/>
      <c r="X849" s="647"/>
      <c r="Y849" s="647"/>
      <c r="Z849" s="647"/>
      <c r="AA849" s="647"/>
      <c r="AB849" s="647"/>
      <c r="AC849" s="647"/>
      <c r="AD849" s="647"/>
      <c r="AE849" s="647"/>
      <c r="AF849" s="647"/>
      <c r="AG849" s="647"/>
      <c r="AH849" s="648"/>
    </row>
    <row r="850" spans="2:34" ht="15" customHeight="1">
      <c r="B850" s="654"/>
      <c r="C850" s="655"/>
      <c r="D850" s="655"/>
      <c r="E850" s="655"/>
      <c r="F850" s="655"/>
      <c r="G850" s="656"/>
      <c r="H850" s="642"/>
      <c r="I850" s="643"/>
      <c r="J850" s="643"/>
      <c r="K850" s="643"/>
      <c r="L850" s="92" t="s">
        <v>51</v>
      </c>
      <c r="M850" s="644"/>
      <c r="N850" s="644"/>
      <c r="O850" s="92" t="s">
        <v>50</v>
      </c>
      <c r="P850" s="645"/>
      <c r="Q850" s="645"/>
      <c r="R850" s="645"/>
      <c r="S850" s="645"/>
      <c r="T850" s="645"/>
      <c r="U850" s="645"/>
      <c r="V850" s="645"/>
      <c r="W850" s="645"/>
      <c r="X850" s="645"/>
      <c r="Y850" s="645"/>
      <c r="Z850" s="645"/>
      <c r="AA850" s="645"/>
      <c r="AB850" s="645"/>
      <c r="AC850" s="645"/>
      <c r="AD850" s="645"/>
      <c r="AE850" s="645"/>
      <c r="AF850" s="645"/>
      <c r="AG850" s="645"/>
      <c r="AH850" s="646"/>
    </row>
    <row r="851" spans="2:34" ht="15" customHeight="1">
      <c r="B851" s="654"/>
      <c r="C851" s="655"/>
      <c r="D851" s="655"/>
      <c r="E851" s="655"/>
      <c r="F851" s="655"/>
      <c r="G851" s="656"/>
      <c r="H851" s="197" t="s">
        <v>56</v>
      </c>
      <c r="I851" s="649"/>
      <c r="J851" s="649"/>
      <c r="K851" s="649"/>
      <c r="L851" s="102" t="s">
        <v>51</v>
      </c>
      <c r="M851" s="650"/>
      <c r="N851" s="650"/>
      <c r="O851" s="102" t="s">
        <v>50</v>
      </c>
      <c r="P851" s="647"/>
      <c r="Q851" s="647"/>
      <c r="R851" s="647"/>
      <c r="S851" s="647"/>
      <c r="T851" s="647"/>
      <c r="U851" s="647"/>
      <c r="V851" s="647"/>
      <c r="W851" s="647"/>
      <c r="X851" s="647"/>
      <c r="Y851" s="647"/>
      <c r="Z851" s="647"/>
      <c r="AA851" s="647"/>
      <c r="AB851" s="647"/>
      <c r="AC851" s="647"/>
      <c r="AD851" s="647"/>
      <c r="AE851" s="647"/>
      <c r="AF851" s="647"/>
      <c r="AG851" s="647"/>
      <c r="AH851" s="648"/>
    </row>
    <row r="852" spans="2:34" ht="15" customHeight="1">
      <c r="B852" s="654"/>
      <c r="C852" s="655"/>
      <c r="D852" s="655"/>
      <c r="E852" s="655"/>
      <c r="F852" s="655"/>
      <c r="G852" s="656"/>
      <c r="H852" s="642"/>
      <c r="I852" s="643"/>
      <c r="J852" s="643"/>
      <c r="K852" s="643"/>
      <c r="L852" s="92" t="s">
        <v>51</v>
      </c>
      <c r="M852" s="644"/>
      <c r="N852" s="644"/>
      <c r="O852" s="92" t="s">
        <v>50</v>
      </c>
      <c r="P852" s="645"/>
      <c r="Q852" s="645"/>
      <c r="R852" s="645"/>
      <c r="S852" s="645"/>
      <c r="T852" s="645"/>
      <c r="U852" s="645"/>
      <c r="V852" s="645"/>
      <c r="W852" s="645"/>
      <c r="X852" s="645"/>
      <c r="Y852" s="645"/>
      <c r="Z852" s="645"/>
      <c r="AA852" s="645"/>
      <c r="AB852" s="645"/>
      <c r="AC852" s="645"/>
      <c r="AD852" s="645"/>
      <c r="AE852" s="645"/>
      <c r="AF852" s="645"/>
      <c r="AG852" s="645"/>
      <c r="AH852" s="646"/>
    </row>
    <row r="853" spans="2:34" ht="15" customHeight="1">
      <c r="B853" s="654"/>
      <c r="C853" s="655"/>
      <c r="D853" s="655"/>
      <c r="E853" s="655"/>
      <c r="F853" s="655"/>
      <c r="G853" s="656"/>
      <c r="H853" s="197" t="s">
        <v>56</v>
      </c>
      <c r="I853" s="649"/>
      <c r="J853" s="649"/>
      <c r="K853" s="649"/>
      <c r="L853" s="102" t="s">
        <v>51</v>
      </c>
      <c r="M853" s="650"/>
      <c r="N853" s="650"/>
      <c r="O853" s="102" t="s">
        <v>50</v>
      </c>
      <c r="P853" s="647"/>
      <c r="Q853" s="647"/>
      <c r="R853" s="647"/>
      <c r="S853" s="647"/>
      <c r="T853" s="647"/>
      <c r="U853" s="647"/>
      <c r="V853" s="647"/>
      <c r="W853" s="647"/>
      <c r="X853" s="647"/>
      <c r="Y853" s="647"/>
      <c r="Z853" s="647"/>
      <c r="AA853" s="647"/>
      <c r="AB853" s="647"/>
      <c r="AC853" s="647"/>
      <c r="AD853" s="647"/>
      <c r="AE853" s="647"/>
      <c r="AF853" s="647"/>
      <c r="AG853" s="647"/>
      <c r="AH853" s="648"/>
    </row>
    <row r="854" spans="2:34" ht="15" customHeight="1">
      <c r="B854" s="654"/>
      <c r="C854" s="655"/>
      <c r="D854" s="655"/>
      <c r="E854" s="655"/>
      <c r="F854" s="655"/>
      <c r="G854" s="656"/>
      <c r="H854" s="642"/>
      <c r="I854" s="643"/>
      <c r="J854" s="643"/>
      <c r="K854" s="643"/>
      <c r="L854" s="92" t="s">
        <v>51</v>
      </c>
      <c r="M854" s="644"/>
      <c r="N854" s="644"/>
      <c r="O854" s="92" t="s">
        <v>50</v>
      </c>
      <c r="P854" s="645"/>
      <c r="Q854" s="645"/>
      <c r="R854" s="645"/>
      <c r="S854" s="645"/>
      <c r="T854" s="645"/>
      <c r="U854" s="645"/>
      <c r="V854" s="645"/>
      <c r="W854" s="645"/>
      <c r="X854" s="645"/>
      <c r="Y854" s="645"/>
      <c r="Z854" s="645"/>
      <c r="AA854" s="645"/>
      <c r="AB854" s="645"/>
      <c r="AC854" s="645"/>
      <c r="AD854" s="645"/>
      <c r="AE854" s="645"/>
      <c r="AF854" s="645"/>
      <c r="AG854" s="645"/>
      <c r="AH854" s="646"/>
    </row>
    <row r="855" spans="2:34" ht="15" customHeight="1">
      <c r="B855" s="654"/>
      <c r="C855" s="655"/>
      <c r="D855" s="655"/>
      <c r="E855" s="655"/>
      <c r="F855" s="655"/>
      <c r="G855" s="656"/>
      <c r="H855" s="197" t="s">
        <v>56</v>
      </c>
      <c r="I855" s="649"/>
      <c r="J855" s="649"/>
      <c r="K855" s="649"/>
      <c r="L855" s="102" t="s">
        <v>51</v>
      </c>
      <c r="M855" s="650"/>
      <c r="N855" s="650"/>
      <c r="O855" s="102" t="s">
        <v>50</v>
      </c>
      <c r="P855" s="647"/>
      <c r="Q855" s="647"/>
      <c r="R855" s="647"/>
      <c r="S855" s="647"/>
      <c r="T855" s="647"/>
      <c r="U855" s="647"/>
      <c r="V855" s="647"/>
      <c r="W855" s="647"/>
      <c r="X855" s="647"/>
      <c r="Y855" s="647"/>
      <c r="Z855" s="647"/>
      <c r="AA855" s="647"/>
      <c r="AB855" s="647"/>
      <c r="AC855" s="647"/>
      <c r="AD855" s="647"/>
      <c r="AE855" s="647"/>
      <c r="AF855" s="647"/>
      <c r="AG855" s="647"/>
      <c r="AH855" s="648"/>
    </row>
    <row r="856" spans="2:34" ht="15" customHeight="1">
      <c r="B856" s="654"/>
      <c r="C856" s="655"/>
      <c r="D856" s="655"/>
      <c r="E856" s="655"/>
      <c r="F856" s="655"/>
      <c r="G856" s="656"/>
      <c r="H856" s="642"/>
      <c r="I856" s="643"/>
      <c r="J856" s="643"/>
      <c r="K856" s="643"/>
      <c r="L856" s="92" t="s">
        <v>51</v>
      </c>
      <c r="M856" s="644"/>
      <c r="N856" s="644"/>
      <c r="O856" s="92" t="s">
        <v>50</v>
      </c>
      <c r="P856" s="645"/>
      <c r="Q856" s="645"/>
      <c r="R856" s="645"/>
      <c r="S856" s="645"/>
      <c r="T856" s="645"/>
      <c r="U856" s="645"/>
      <c r="V856" s="645"/>
      <c r="W856" s="645"/>
      <c r="X856" s="645"/>
      <c r="Y856" s="645"/>
      <c r="Z856" s="645"/>
      <c r="AA856" s="645"/>
      <c r="AB856" s="645"/>
      <c r="AC856" s="645"/>
      <c r="AD856" s="645"/>
      <c r="AE856" s="645"/>
      <c r="AF856" s="645"/>
      <c r="AG856" s="645"/>
      <c r="AH856" s="646"/>
    </row>
    <row r="857" spans="2:34" ht="15" customHeight="1">
      <c r="B857" s="654"/>
      <c r="C857" s="655"/>
      <c r="D857" s="655"/>
      <c r="E857" s="655"/>
      <c r="F857" s="655"/>
      <c r="G857" s="656"/>
      <c r="H857" s="197" t="s">
        <v>56</v>
      </c>
      <c r="I857" s="649"/>
      <c r="J857" s="649"/>
      <c r="K857" s="649"/>
      <c r="L857" s="102" t="s">
        <v>51</v>
      </c>
      <c r="M857" s="650"/>
      <c r="N857" s="650"/>
      <c r="O857" s="102" t="s">
        <v>50</v>
      </c>
      <c r="P857" s="647"/>
      <c r="Q857" s="647"/>
      <c r="R857" s="647"/>
      <c r="S857" s="647"/>
      <c r="T857" s="647"/>
      <c r="U857" s="647"/>
      <c r="V857" s="647"/>
      <c r="W857" s="647"/>
      <c r="X857" s="647"/>
      <c r="Y857" s="647"/>
      <c r="Z857" s="647"/>
      <c r="AA857" s="647"/>
      <c r="AB857" s="647"/>
      <c r="AC857" s="647"/>
      <c r="AD857" s="647"/>
      <c r="AE857" s="647"/>
      <c r="AF857" s="647"/>
      <c r="AG857" s="647"/>
      <c r="AH857" s="648"/>
    </row>
    <row r="858" spans="2:34" ht="15" customHeight="1">
      <c r="B858" s="654"/>
      <c r="C858" s="655"/>
      <c r="D858" s="655"/>
      <c r="E858" s="655"/>
      <c r="F858" s="655"/>
      <c r="G858" s="656"/>
      <c r="H858" s="642"/>
      <c r="I858" s="643"/>
      <c r="J858" s="643"/>
      <c r="K858" s="643"/>
      <c r="L858" s="92" t="s">
        <v>51</v>
      </c>
      <c r="M858" s="644"/>
      <c r="N858" s="644"/>
      <c r="O858" s="92" t="s">
        <v>50</v>
      </c>
      <c r="P858" s="645"/>
      <c r="Q858" s="645"/>
      <c r="R858" s="645"/>
      <c r="S858" s="645"/>
      <c r="T858" s="645"/>
      <c r="U858" s="645"/>
      <c r="V858" s="645"/>
      <c r="W858" s="645"/>
      <c r="X858" s="645"/>
      <c r="Y858" s="645"/>
      <c r="Z858" s="645"/>
      <c r="AA858" s="645"/>
      <c r="AB858" s="645"/>
      <c r="AC858" s="645"/>
      <c r="AD858" s="645"/>
      <c r="AE858" s="645"/>
      <c r="AF858" s="645"/>
      <c r="AG858" s="645"/>
      <c r="AH858" s="646"/>
    </row>
    <row r="859" spans="2:34" ht="15" customHeight="1">
      <c r="B859" s="657"/>
      <c r="C859" s="658"/>
      <c r="D859" s="658"/>
      <c r="E859" s="658"/>
      <c r="F859" s="658"/>
      <c r="G859" s="659"/>
      <c r="H859" s="197" t="s">
        <v>56</v>
      </c>
      <c r="I859" s="649"/>
      <c r="J859" s="649"/>
      <c r="K859" s="649"/>
      <c r="L859" s="102" t="s">
        <v>51</v>
      </c>
      <c r="M859" s="650"/>
      <c r="N859" s="650"/>
      <c r="O859" s="102" t="s">
        <v>50</v>
      </c>
      <c r="P859" s="647"/>
      <c r="Q859" s="647"/>
      <c r="R859" s="647"/>
      <c r="S859" s="647"/>
      <c r="T859" s="647"/>
      <c r="U859" s="647"/>
      <c r="V859" s="647"/>
      <c r="W859" s="647"/>
      <c r="X859" s="647"/>
      <c r="Y859" s="647"/>
      <c r="Z859" s="647"/>
      <c r="AA859" s="647"/>
      <c r="AB859" s="647"/>
      <c r="AC859" s="647"/>
      <c r="AD859" s="647"/>
      <c r="AE859" s="647"/>
      <c r="AF859" s="647"/>
      <c r="AG859" s="647"/>
      <c r="AH859" s="648"/>
    </row>
    <row r="860" spans="2:34" ht="15" customHeight="1">
      <c r="B860" s="630" t="s">
        <v>62</v>
      </c>
      <c r="C860" s="631"/>
      <c r="D860" s="631"/>
      <c r="E860" s="631"/>
      <c r="F860" s="631"/>
      <c r="G860" s="631"/>
      <c r="H860" s="198" t="s">
        <v>61</v>
      </c>
      <c r="I860" s="92"/>
      <c r="J860" s="92"/>
      <c r="K860" s="92"/>
      <c r="L860" s="92"/>
      <c r="M860" s="92"/>
      <c r="N860" s="92"/>
      <c r="O860" s="92"/>
      <c r="P860" s="92"/>
      <c r="Q860" s="92"/>
      <c r="R860" s="92"/>
      <c r="S860" s="92"/>
      <c r="T860" s="92"/>
      <c r="U860" s="92"/>
      <c r="V860" s="92"/>
      <c r="W860" s="92"/>
      <c r="X860" s="92"/>
      <c r="Y860" s="92"/>
      <c r="Z860" s="92"/>
      <c r="AA860" s="92"/>
      <c r="AB860" s="92"/>
      <c r="AC860" s="92"/>
      <c r="AD860" s="92"/>
      <c r="AE860" s="92"/>
      <c r="AF860" s="92"/>
      <c r="AG860" s="92"/>
      <c r="AH860" s="183"/>
    </row>
    <row r="861" spans="2:34" ht="15" customHeight="1">
      <c r="B861" s="632"/>
      <c r="C861" s="633"/>
      <c r="D861" s="633"/>
      <c r="E861" s="633"/>
      <c r="F861" s="633"/>
      <c r="G861" s="633"/>
      <c r="H861" s="636"/>
      <c r="I861" s="637"/>
      <c r="J861" s="637"/>
      <c r="K861" s="637"/>
      <c r="L861" s="637"/>
      <c r="M861" s="637"/>
      <c r="N861" s="637"/>
      <c r="O861" s="637"/>
      <c r="P861" s="637"/>
      <c r="Q861" s="637"/>
      <c r="R861" s="637"/>
      <c r="S861" s="637"/>
      <c r="T861" s="637"/>
      <c r="U861" s="637"/>
      <c r="V861" s="637"/>
      <c r="W861" s="637"/>
      <c r="X861" s="637"/>
      <c r="Y861" s="637"/>
      <c r="Z861" s="637"/>
      <c r="AA861" s="637"/>
      <c r="AB861" s="637"/>
      <c r="AC861" s="637"/>
      <c r="AD861" s="637"/>
      <c r="AE861" s="637"/>
      <c r="AF861" s="637"/>
      <c r="AG861" s="637"/>
      <c r="AH861" s="638"/>
    </row>
    <row r="862" spans="2:34" ht="15" customHeight="1">
      <c r="B862" s="634"/>
      <c r="C862" s="635"/>
      <c r="D862" s="635"/>
      <c r="E862" s="635"/>
      <c r="F862" s="635"/>
      <c r="G862" s="635"/>
      <c r="H862" s="639"/>
      <c r="I862" s="640"/>
      <c r="J862" s="640"/>
      <c r="K862" s="640"/>
      <c r="L862" s="640"/>
      <c r="M862" s="640"/>
      <c r="N862" s="640"/>
      <c r="O862" s="640"/>
      <c r="P862" s="640"/>
      <c r="Q862" s="640"/>
      <c r="R862" s="640"/>
      <c r="S862" s="640"/>
      <c r="T862" s="640"/>
      <c r="U862" s="640"/>
      <c r="V862" s="640"/>
      <c r="W862" s="640"/>
      <c r="X862" s="640"/>
      <c r="Y862" s="640"/>
      <c r="Z862" s="640"/>
      <c r="AA862" s="640"/>
      <c r="AB862" s="640"/>
      <c r="AC862" s="640"/>
      <c r="AD862" s="640"/>
      <c r="AE862" s="640"/>
      <c r="AF862" s="640"/>
      <c r="AG862" s="640"/>
      <c r="AH862" s="641"/>
    </row>
    <row r="863" spans="2:34" ht="15" customHeight="1">
      <c r="B863" s="199" t="s">
        <v>63</v>
      </c>
      <c r="C863" s="195"/>
      <c r="D863" s="195"/>
      <c r="E863" s="195"/>
      <c r="F863" s="195"/>
      <c r="G863" s="195"/>
      <c r="H863" s="200"/>
      <c r="I863" s="200"/>
      <c r="J863" s="200"/>
      <c r="K863" s="200"/>
      <c r="L863" s="200"/>
      <c r="M863" s="200"/>
      <c r="N863" s="200"/>
      <c r="O863" s="200"/>
      <c r="P863" s="200"/>
      <c r="Q863" s="200"/>
      <c r="R863" s="200"/>
      <c r="S863" s="200"/>
      <c r="T863" s="200"/>
      <c r="U863" s="200"/>
      <c r="V863" s="200"/>
      <c r="W863" s="200"/>
      <c r="X863" s="200"/>
      <c r="Y863" s="200"/>
      <c r="Z863" s="200"/>
      <c r="AA863" s="200"/>
      <c r="AB863" s="200"/>
      <c r="AC863" s="200"/>
      <c r="AD863" s="200"/>
      <c r="AE863" s="200"/>
      <c r="AF863" s="200"/>
      <c r="AG863" s="200"/>
      <c r="AH863" s="200"/>
    </row>
    <row r="864" spans="2:34" ht="15" customHeight="1">
      <c r="B864" s="195"/>
      <c r="C864" s="195"/>
      <c r="D864" s="195"/>
      <c r="E864" s="195"/>
      <c r="F864" s="195"/>
      <c r="G864" s="195"/>
      <c r="H864" s="200"/>
      <c r="I864" s="200"/>
      <c r="J864" s="200"/>
      <c r="K864" s="200"/>
      <c r="L864" s="200"/>
      <c r="M864" s="200"/>
      <c r="N864" s="200"/>
      <c r="O864" s="200"/>
      <c r="P864" s="200"/>
      <c r="Q864" s="200"/>
      <c r="R864" s="200"/>
      <c r="S864" s="200"/>
      <c r="T864" s="200"/>
      <c r="U864" s="200"/>
      <c r="V864" s="200"/>
      <c r="W864" s="200"/>
      <c r="X864" s="200"/>
      <c r="Y864" s="200"/>
      <c r="Z864" s="200"/>
      <c r="AA864" s="200"/>
      <c r="AB864" s="200"/>
      <c r="AC864" s="200"/>
      <c r="AD864" s="200"/>
      <c r="AE864" s="200"/>
      <c r="AF864" s="200"/>
      <c r="AG864" s="200"/>
      <c r="AH864" s="200"/>
    </row>
    <row r="865" spans="2:34" ht="15" customHeight="1">
      <c r="B865" s="188" t="s">
        <v>48</v>
      </c>
      <c r="K865" s="189"/>
      <c r="L865" s="189"/>
      <c r="M865" s="698" t="s">
        <v>74</v>
      </c>
      <c r="N865" s="698"/>
      <c r="O865" s="698"/>
      <c r="P865" s="698"/>
      <c r="Q865" s="698"/>
      <c r="R865" s="698"/>
      <c r="S865" s="698"/>
      <c r="T865" s="698"/>
      <c r="U865" s="698"/>
      <c r="V865" s="698"/>
      <c r="W865" s="698"/>
      <c r="AA865" s="190"/>
      <c r="AB865" s="190"/>
      <c r="AC865" s="190"/>
      <c r="AD865" s="190"/>
      <c r="AE865" s="190"/>
      <c r="AF865" s="190"/>
      <c r="AG865" s="190"/>
      <c r="AH865" s="190"/>
    </row>
    <row r="866" spans="2:34" ht="15" customHeight="1">
      <c r="K866" s="191"/>
      <c r="L866" s="191"/>
      <c r="M866" s="699"/>
      <c r="N866" s="699"/>
      <c r="O866" s="699"/>
      <c r="P866" s="699"/>
      <c r="Q866" s="699"/>
      <c r="R866" s="699"/>
      <c r="S866" s="699"/>
      <c r="T866" s="699"/>
      <c r="U866" s="699"/>
      <c r="V866" s="699"/>
      <c r="W866" s="699"/>
      <c r="AA866" s="700" t="s">
        <v>49</v>
      </c>
      <c r="AB866" s="700"/>
      <c r="AC866" s="701">
        <f>AC812</f>
        <v>0</v>
      </c>
      <c r="AD866" s="701"/>
      <c r="AE866" s="192" t="s">
        <v>51</v>
      </c>
      <c r="AF866" s="701">
        <f>AF812</f>
        <v>0</v>
      </c>
      <c r="AG866" s="701"/>
      <c r="AH866" s="192" t="s">
        <v>50</v>
      </c>
    </row>
    <row r="867" spans="2:34" ht="15" customHeight="1">
      <c r="B867" s="662" t="s" ph="1">
        <v>58</v>
      </c>
      <c r="C867" s="663" ph="1"/>
      <c r="D867" s="663" ph="1"/>
      <c r="E867" s="663" ph="1"/>
      <c r="F867" s="663" ph="1"/>
      <c r="G867" s="664" ph="1"/>
      <c r="H867" s="685">
        <f>資料1!C22</f>
        <v>0</v>
      </c>
      <c r="I867" s="672"/>
      <c r="J867" s="672"/>
      <c r="K867" s="672"/>
      <c r="L867" s="672"/>
      <c r="M867" s="672"/>
      <c r="N867" s="672"/>
      <c r="O867" s="672"/>
      <c r="P867" s="672"/>
      <c r="Q867" s="672"/>
      <c r="R867" s="672"/>
      <c r="S867" s="672"/>
      <c r="T867" s="672"/>
      <c r="U867" s="672"/>
      <c r="V867" s="672"/>
      <c r="W867" s="672"/>
      <c r="X867" s="672"/>
      <c r="Y867" s="672"/>
      <c r="Z867" s="672"/>
      <c r="AA867" s="672"/>
      <c r="AB867" s="672"/>
      <c r="AC867" s="672"/>
      <c r="AD867" s="672"/>
      <c r="AE867" s="672"/>
      <c r="AF867" s="672"/>
      <c r="AG867" s="672"/>
      <c r="AH867" s="686"/>
    </row>
    <row r="868" spans="2:34" ht="15" customHeight="1">
      <c r="B868" s="679" ph="1"/>
      <c r="C868" s="680" ph="1"/>
      <c r="D868" s="680" ph="1"/>
      <c r="E868" s="680" ph="1"/>
      <c r="F868" s="680" ph="1"/>
      <c r="G868" s="681" ph="1"/>
      <c r="H868" s="687">
        <f>資料1!B22</f>
        <v>0</v>
      </c>
      <c r="I868" s="688"/>
      <c r="J868" s="688"/>
      <c r="K868" s="688"/>
      <c r="L868" s="688"/>
      <c r="M868" s="688"/>
      <c r="N868" s="688"/>
      <c r="O868" s="688"/>
      <c r="P868" s="688"/>
      <c r="Q868" s="688"/>
      <c r="R868" s="688"/>
      <c r="S868" s="688"/>
      <c r="T868" s="688"/>
      <c r="U868" s="688"/>
      <c r="V868" s="688"/>
      <c r="W868" s="688"/>
      <c r="X868" s="688"/>
      <c r="Y868" s="688"/>
      <c r="Z868" s="688"/>
      <c r="AA868" s="688"/>
      <c r="AB868" s="688"/>
      <c r="AC868" s="688"/>
      <c r="AD868" s="688"/>
      <c r="AE868" s="688"/>
      <c r="AF868" s="688"/>
      <c r="AG868" s="688"/>
      <c r="AH868" s="689"/>
    </row>
    <row r="869" spans="2:34" ht="15" customHeight="1">
      <c r="B869" s="665" ph="1"/>
      <c r="C869" s="666" ph="1"/>
      <c r="D869" s="666" ph="1"/>
      <c r="E869" s="666" ph="1"/>
      <c r="F869" s="666" ph="1"/>
      <c r="G869" s="667" ph="1"/>
      <c r="H869" s="690"/>
      <c r="I869" s="691"/>
      <c r="J869" s="691"/>
      <c r="K869" s="691"/>
      <c r="L869" s="691"/>
      <c r="M869" s="691"/>
      <c r="N869" s="691"/>
      <c r="O869" s="691"/>
      <c r="P869" s="691"/>
      <c r="Q869" s="691"/>
      <c r="R869" s="691"/>
      <c r="S869" s="691"/>
      <c r="T869" s="691"/>
      <c r="U869" s="691"/>
      <c r="V869" s="691"/>
      <c r="W869" s="691"/>
      <c r="X869" s="691"/>
      <c r="Y869" s="691"/>
      <c r="Z869" s="691"/>
      <c r="AA869" s="691"/>
      <c r="AB869" s="691"/>
      <c r="AC869" s="691"/>
      <c r="AD869" s="691"/>
      <c r="AE869" s="691"/>
      <c r="AF869" s="691"/>
      <c r="AG869" s="691"/>
      <c r="AH869" s="692"/>
    </row>
    <row r="870" spans="2:34" ht="15" customHeight="1">
      <c r="B870" s="679" t="s">
        <v>52</v>
      </c>
      <c r="C870" s="680"/>
      <c r="D870" s="680"/>
      <c r="E870" s="680"/>
      <c r="F870" s="680"/>
      <c r="G870" s="681"/>
      <c r="H870" s="693" t="str">
        <f>資料1!L22</f>
        <v/>
      </c>
      <c r="I870" s="693" ph="1"/>
      <c r="J870" s="693" ph="1"/>
      <c r="K870" s="693" ph="1"/>
      <c r="L870" s="693" ph="1"/>
      <c r="M870" s="693" ph="1"/>
      <c r="N870" s="693" ph="1"/>
      <c r="O870" s="693" ph="1"/>
      <c r="P870" s="693" ph="1"/>
      <c r="Q870" s="693" ph="1"/>
      <c r="R870" s="693" ph="1"/>
      <c r="S870" s="693" ph="1"/>
      <c r="T870" s="693" ph="1"/>
      <c r="U870" s="693" ph="1"/>
      <c r="V870" s="693" ph="1"/>
      <c r="W870" s="693" ph="1"/>
      <c r="X870" s="693" ph="1"/>
      <c r="Y870" s="693" ph="1"/>
      <c r="Z870" s="693" ph="1"/>
      <c r="AA870" s="693" ph="1"/>
      <c r="AB870" s="693" ph="1"/>
      <c r="AC870" s="693" ph="1"/>
      <c r="AD870" s="693" ph="1"/>
      <c r="AE870" s="693" ph="1"/>
      <c r="AF870" s="693" ph="1"/>
      <c r="AG870" s="693" ph="1"/>
      <c r="AH870" s="694" ph="1"/>
    </row>
    <row r="871" spans="2:34" ht="15" customHeight="1">
      <c r="B871" s="665"/>
      <c r="C871" s="666"/>
      <c r="D871" s="666"/>
      <c r="E871" s="666"/>
      <c r="F871" s="666"/>
      <c r="G871" s="667"/>
      <c r="H871" s="673" ph="1"/>
      <c r="I871" s="673" ph="1"/>
      <c r="J871" s="673" ph="1"/>
      <c r="K871" s="673" ph="1"/>
      <c r="L871" s="673" ph="1"/>
      <c r="M871" s="673" ph="1"/>
      <c r="N871" s="673" ph="1"/>
      <c r="O871" s="673" ph="1"/>
      <c r="P871" s="673" ph="1"/>
      <c r="Q871" s="673" ph="1"/>
      <c r="R871" s="673" ph="1"/>
      <c r="S871" s="673" ph="1"/>
      <c r="T871" s="673" ph="1"/>
      <c r="U871" s="673" ph="1"/>
      <c r="V871" s="673" ph="1"/>
      <c r="W871" s="673" ph="1"/>
      <c r="X871" s="673" ph="1"/>
      <c r="Y871" s="673" ph="1"/>
      <c r="Z871" s="673" ph="1"/>
      <c r="AA871" s="673" ph="1"/>
      <c r="AB871" s="673" ph="1"/>
      <c r="AC871" s="673" ph="1"/>
      <c r="AD871" s="673" ph="1"/>
      <c r="AE871" s="673" ph="1"/>
      <c r="AF871" s="673" ph="1"/>
      <c r="AG871" s="673" ph="1"/>
      <c r="AH871" s="695" ph="1"/>
    </row>
    <row r="872" spans="2:34" ht="15" customHeight="1">
      <c r="B872" s="662" t="s">
        <v>53</v>
      </c>
      <c r="C872" s="663"/>
      <c r="D872" s="663"/>
      <c r="E872" s="663"/>
      <c r="F872" s="663"/>
      <c r="G872" s="664"/>
      <c r="H872" s="696">
        <f>資料1!D22</f>
        <v>0</v>
      </c>
      <c r="I872" s="675"/>
      <c r="J872" s="675">
        <f>資料1!F22</f>
        <v>0</v>
      </c>
      <c r="K872" s="675"/>
      <c r="L872" s="675"/>
      <c r="M872" s="675" t="s">
        <v>51</v>
      </c>
      <c r="N872" s="675"/>
      <c r="O872" s="675">
        <f>資料1!H22</f>
        <v>0</v>
      </c>
      <c r="P872" s="675"/>
      <c r="Q872" s="675"/>
      <c r="R872" s="675" t="s">
        <v>50</v>
      </c>
      <c r="S872" s="675"/>
      <c r="T872" s="675">
        <f>資料1!J22</f>
        <v>0</v>
      </c>
      <c r="U872" s="675"/>
      <c r="V872" s="675"/>
      <c r="W872" s="677" t="s">
        <v>60</v>
      </c>
      <c r="X872" s="677"/>
      <c r="Y872" s="91"/>
      <c r="Z872" s="91"/>
      <c r="AA872" s="91"/>
      <c r="AB872" s="91"/>
      <c r="AC872" s="91"/>
      <c r="AD872" s="91"/>
      <c r="AE872" s="91"/>
      <c r="AF872" s="91"/>
      <c r="AG872" s="91"/>
      <c r="AH872" s="201"/>
    </row>
    <row r="873" spans="2:34" ht="15" customHeight="1">
      <c r="B873" s="679"/>
      <c r="C873" s="680"/>
      <c r="D873" s="680"/>
      <c r="E873" s="680"/>
      <c r="F873" s="680"/>
      <c r="G873" s="681"/>
      <c r="H873" s="697"/>
      <c r="I873" s="676"/>
      <c r="J873" s="676"/>
      <c r="K873" s="676"/>
      <c r="L873" s="676"/>
      <c r="M873" s="676"/>
      <c r="N873" s="676"/>
      <c r="O873" s="676"/>
      <c r="P873" s="676"/>
      <c r="Q873" s="676"/>
      <c r="R873" s="676"/>
      <c r="S873" s="676"/>
      <c r="T873" s="676"/>
      <c r="U873" s="676"/>
      <c r="V873" s="676"/>
      <c r="W873" s="678"/>
      <c r="X873" s="678"/>
      <c r="Y873" s="95"/>
      <c r="Z873" s="95"/>
      <c r="AA873" s="95"/>
      <c r="AB873" s="95"/>
      <c r="AC873" s="95"/>
      <c r="AD873" s="95"/>
      <c r="AE873" s="95"/>
      <c r="AF873" s="95"/>
      <c r="AG873" s="95"/>
      <c r="AH873" s="202"/>
    </row>
    <row r="874" spans="2:34" ht="15" customHeight="1">
      <c r="B874" s="662" t="s">
        <v>54</v>
      </c>
      <c r="C874" s="663"/>
      <c r="D874" s="663"/>
      <c r="E874" s="663"/>
      <c r="F874" s="663"/>
      <c r="G874" s="664"/>
      <c r="H874" s="644" t="s">
        <v>64</v>
      </c>
      <c r="I874" s="644"/>
      <c r="J874" s="644"/>
      <c r="K874" s="644"/>
      <c r="L874" s="644"/>
      <c r="M874" s="644"/>
      <c r="N874" s="644"/>
      <c r="O874" s="669" t="s">
        <v>66</v>
      </c>
      <c r="P874" s="645"/>
      <c r="Q874" s="645"/>
      <c r="R874" s="645"/>
      <c r="S874" s="645"/>
      <c r="T874" s="645"/>
      <c r="U874" s="645"/>
      <c r="V874" s="645"/>
      <c r="W874" s="645"/>
      <c r="X874" s="645"/>
      <c r="Y874" s="645"/>
      <c r="Z874" s="645"/>
      <c r="AA874" s="645"/>
      <c r="AB874" s="645"/>
      <c r="AC874" s="645"/>
      <c r="AD874" s="645"/>
      <c r="AE874" s="645"/>
      <c r="AF874" s="645"/>
      <c r="AG874" s="645"/>
      <c r="AH874" s="660" t="s">
        <v>67</v>
      </c>
    </row>
    <row r="875" spans="2:34" ht="15" customHeight="1">
      <c r="B875" s="679"/>
      <c r="C875" s="680"/>
      <c r="D875" s="680"/>
      <c r="E875" s="680"/>
      <c r="F875" s="680"/>
      <c r="G875" s="681"/>
      <c r="H875" s="682"/>
      <c r="I875" s="682"/>
      <c r="J875" s="682"/>
      <c r="K875" s="682"/>
      <c r="L875" s="682"/>
      <c r="M875" s="682"/>
      <c r="N875" s="682"/>
      <c r="O875" s="683"/>
      <c r="P875" s="684"/>
      <c r="Q875" s="684"/>
      <c r="R875" s="684"/>
      <c r="S875" s="684"/>
      <c r="T875" s="684"/>
      <c r="U875" s="684"/>
      <c r="V875" s="684"/>
      <c r="W875" s="684"/>
      <c r="X875" s="684"/>
      <c r="Y875" s="684"/>
      <c r="Z875" s="684"/>
      <c r="AA875" s="684"/>
      <c r="AB875" s="684"/>
      <c r="AC875" s="684"/>
      <c r="AD875" s="684"/>
      <c r="AE875" s="684"/>
      <c r="AF875" s="684"/>
      <c r="AG875" s="684"/>
      <c r="AH875" s="661"/>
    </row>
    <row r="876" spans="2:34" ht="15" customHeight="1">
      <c r="B876" s="662" t="s">
        <v>55</v>
      </c>
      <c r="C876" s="663"/>
      <c r="D876" s="663"/>
      <c r="E876" s="663"/>
      <c r="F876" s="663"/>
      <c r="G876" s="664"/>
      <c r="H876" s="668" t="s">
        <v>70</v>
      </c>
      <c r="I876" s="669"/>
      <c r="J876" s="669"/>
      <c r="K876" s="672">
        <f>資料1!A22</f>
        <v>0</v>
      </c>
      <c r="L876" s="672"/>
      <c r="M876" s="672"/>
      <c r="N876" s="672"/>
      <c r="O876" s="672"/>
      <c r="P876" s="672"/>
      <c r="Q876" s="672"/>
      <c r="R876" s="672"/>
      <c r="S876" s="672"/>
      <c r="T876" s="672"/>
      <c r="U876" s="669" t="s">
        <v>65</v>
      </c>
      <c r="V876" s="669"/>
      <c r="W876" s="669"/>
      <c r="X876" s="669" t="s">
        <v>71</v>
      </c>
      <c r="Y876" s="644"/>
      <c r="Z876" s="644"/>
      <c r="AA876" s="644"/>
      <c r="AB876" s="644"/>
      <c r="AC876" s="644"/>
      <c r="AD876" s="644"/>
      <c r="AE876" s="644"/>
      <c r="AF876" s="644"/>
      <c r="AG876" s="644"/>
      <c r="AH876" s="660" t="s">
        <v>67</v>
      </c>
    </row>
    <row r="877" spans="2:34" ht="15" customHeight="1">
      <c r="B877" s="665"/>
      <c r="C877" s="666"/>
      <c r="D877" s="666"/>
      <c r="E877" s="666"/>
      <c r="F877" s="666"/>
      <c r="G877" s="667"/>
      <c r="H877" s="670"/>
      <c r="I877" s="671"/>
      <c r="J877" s="671"/>
      <c r="K877" s="673"/>
      <c r="L877" s="673"/>
      <c r="M877" s="673"/>
      <c r="N877" s="673"/>
      <c r="O877" s="673"/>
      <c r="P877" s="673"/>
      <c r="Q877" s="673"/>
      <c r="R877" s="673"/>
      <c r="S877" s="673"/>
      <c r="T877" s="673"/>
      <c r="U877" s="671"/>
      <c r="V877" s="671"/>
      <c r="W877" s="671"/>
      <c r="X877" s="671"/>
      <c r="Y877" s="650"/>
      <c r="Z877" s="650"/>
      <c r="AA877" s="650"/>
      <c r="AB877" s="650"/>
      <c r="AC877" s="650"/>
      <c r="AD877" s="650"/>
      <c r="AE877" s="650"/>
      <c r="AF877" s="650"/>
      <c r="AG877" s="650"/>
      <c r="AH877" s="674"/>
    </row>
    <row r="878" spans="2:34" ht="15" customHeight="1">
      <c r="B878" s="651" t="s">
        <v>219</v>
      </c>
      <c r="C878" s="652"/>
      <c r="D878" s="652"/>
      <c r="E878" s="652"/>
      <c r="F878" s="652"/>
      <c r="G878" s="653"/>
      <c r="H878" s="642"/>
      <c r="I878" s="643"/>
      <c r="J878" s="643"/>
      <c r="K878" s="643"/>
      <c r="L878" s="92" t="s">
        <v>51</v>
      </c>
      <c r="M878" s="644"/>
      <c r="N878" s="644"/>
      <c r="O878" s="92" t="s">
        <v>50</v>
      </c>
      <c r="P878" s="645"/>
      <c r="Q878" s="645"/>
      <c r="R878" s="645"/>
      <c r="S878" s="645"/>
      <c r="T878" s="645"/>
      <c r="U878" s="645"/>
      <c r="V878" s="645"/>
      <c r="W878" s="645"/>
      <c r="X878" s="645"/>
      <c r="Y878" s="645"/>
      <c r="Z878" s="645"/>
      <c r="AA878" s="645"/>
      <c r="AB878" s="645"/>
      <c r="AC878" s="645"/>
      <c r="AD878" s="645"/>
      <c r="AE878" s="645"/>
      <c r="AF878" s="645"/>
      <c r="AG878" s="645"/>
      <c r="AH878" s="646"/>
    </row>
    <row r="879" spans="2:34" ht="15" customHeight="1">
      <c r="B879" s="654"/>
      <c r="C879" s="655"/>
      <c r="D879" s="655"/>
      <c r="E879" s="655"/>
      <c r="F879" s="655"/>
      <c r="G879" s="656"/>
      <c r="H879" s="197" t="s">
        <v>56</v>
      </c>
      <c r="I879" s="649"/>
      <c r="J879" s="649"/>
      <c r="K879" s="649"/>
      <c r="L879" s="102" t="s">
        <v>51</v>
      </c>
      <c r="M879" s="650"/>
      <c r="N879" s="650"/>
      <c r="O879" s="102" t="s">
        <v>50</v>
      </c>
      <c r="P879" s="647"/>
      <c r="Q879" s="647"/>
      <c r="R879" s="647"/>
      <c r="S879" s="647"/>
      <c r="T879" s="647"/>
      <c r="U879" s="647"/>
      <c r="V879" s="647"/>
      <c r="W879" s="647"/>
      <c r="X879" s="647"/>
      <c r="Y879" s="647"/>
      <c r="Z879" s="647"/>
      <c r="AA879" s="647"/>
      <c r="AB879" s="647"/>
      <c r="AC879" s="647"/>
      <c r="AD879" s="647"/>
      <c r="AE879" s="647"/>
      <c r="AF879" s="647"/>
      <c r="AG879" s="647"/>
      <c r="AH879" s="648"/>
    </row>
    <row r="880" spans="2:34" ht="15" customHeight="1">
      <c r="B880" s="654"/>
      <c r="C880" s="655"/>
      <c r="D880" s="655"/>
      <c r="E880" s="655"/>
      <c r="F880" s="655"/>
      <c r="G880" s="656"/>
      <c r="H880" s="642"/>
      <c r="I880" s="643"/>
      <c r="J880" s="643"/>
      <c r="K880" s="643"/>
      <c r="L880" s="92" t="s">
        <v>51</v>
      </c>
      <c r="M880" s="644"/>
      <c r="N880" s="644"/>
      <c r="O880" s="92" t="s">
        <v>50</v>
      </c>
      <c r="P880" s="645"/>
      <c r="Q880" s="645"/>
      <c r="R880" s="645"/>
      <c r="S880" s="645"/>
      <c r="T880" s="645"/>
      <c r="U880" s="645"/>
      <c r="V880" s="645"/>
      <c r="W880" s="645"/>
      <c r="X880" s="645"/>
      <c r="Y880" s="645"/>
      <c r="Z880" s="645"/>
      <c r="AA880" s="645"/>
      <c r="AB880" s="645"/>
      <c r="AC880" s="645"/>
      <c r="AD880" s="645"/>
      <c r="AE880" s="645"/>
      <c r="AF880" s="645"/>
      <c r="AG880" s="645"/>
      <c r="AH880" s="646"/>
    </row>
    <row r="881" spans="2:34" ht="15" customHeight="1">
      <c r="B881" s="654"/>
      <c r="C881" s="655"/>
      <c r="D881" s="655"/>
      <c r="E881" s="655"/>
      <c r="F881" s="655"/>
      <c r="G881" s="656"/>
      <c r="H881" s="197" t="s">
        <v>56</v>
      </c>
      <c r="I881" s="649"/>
      <c r="J881" s="649"/>
      <c r="K881" s="649"/>
      <c r="L881" s="102" t="s">
        <v>51</v>
      </c>
      <c r="M881" s="650"/>
      <c r="N881" s="650"/>
      <c r="O881" s="102" t="s">
        <v>50</v>
      </c>
      <c r="P881" s="647"/>
      <c r="Q881" s="647"/>
      <c r="R881" s="647"/>
      <c r="S881" s="647"/>
      <c r="T881" s="647"/>
      <c r="U881" s="647"/>
      <c r="V881" s="647"/>
      <c r="W881" s="647"/>
      <c r="X881" s="647"/>
      <c r="Y881" s="647"/>
      <c r="Z881" s="647"/>
      <c r="AA881" s="647"/>
      <c r="AB881" s="647"/>
      <c r="AC881" s="647"/>
      <c r="AD881" s="647"/>
      <c r="AE881" s="647"/>
      <c r="AF881" s="647"/>
      <c r="AG881" s="647"/>
      <c r="AH881" s="648"/>
    </row>
    <row r="882" spans="2:34" ht="15" customHeight="1">
      <c r="B882" s="654"/>
      <c r="C882" s="655"/>
      <c r="D882" s="655"/>
      <c r="E882" s="655"/>
      <c r="F882" s="655"/>
      <c r="G882" s="656"/>
      <c r="H882" s="642"/>
      <c r="I882" s="643"/>
      <c r="J882" s="643"/>
      <c r="K882" s="643"/>
      <c r="L882" s="92" t="s">
        <v>51</v>
      </c>
      <c r="M882" s="644"/>
      <c r="N882" s="644"/>
      <c r="O882" s="92" t="s">
        <v>50</v>
      </c>
      <c r="P882" s="645"/>
      <c r="Q882" s="645"/>
      <c r="R882" s="645"/>
      <c r="S882" s="645"/>
      <c r="T882" s="645"/>
      <c r="U882" s="645"/>
      <c r="V882" s="645"/>
      <c r="W882" s="645"/>
      <c r="X882" s="645"/>
      <c r="Y882" s="645"/>
      <c r="Z882" s="645"/>
      <c r="AA882" s="645"/>
      <c r="AB882" s="645"/>
      <c r="AC882" s="645"/>
      <c r="AD882" s="645"/>
      <c r="AE882" s="645"/>
      <c r="AF882" s="645"/>
      <c r="AG882" s="645"/>
      <c r="AH882" s="646"/>
    </row>
    <row r="883" spans="2:34" ht="15" customHeight="1">
      <c r="B883" s="654"/>
      <c r="C883" s="655"/>
      <c r="D883" s="655"/>
      <c r="E883" s="655"/>
      <c r="F883" s="655"/>
      <c r="G883" s="656"/>
      <c r="H883" s="197" t="s">
        <v>56</v>
      </c>
      <c r="I883" s="649"/>
      <c r="J883" s="649"/>
      <c r="K883" s="649"/>
      <c r="L883" s="102" t="s">
        <v>51</v>
      </c>
      <c r="M883" s="650"/>
      <c r="N883" s="650"/>
      <c r="O883" s="102" t="s">
        <v>50</v>
      </c>
      <c r="P883" s="647"/>
      <c r="Q883" s="647"/>
      <c r="R883" s="647"/>
      <c r="S883" s="647"/>
      <c r="T883" s="647"/>
      <c r="U883" s="647"/>
      <c r="V883" s="647"/>
      <c r="W883" s="647"/>
      <c r="X883" s="647"/>
      <c r="Y883" s="647"/>
      <c r="Z883" s="647"/>
      <c r="AA883" s="647"/>
      <c r="AB883" s="647"/>
      <c r="AC883" s="647"/>
      <c r="AD883" s="647"/>
      <c r="AE883" s="647"/>
      <c r="AF883" s="647"/>
      <c r="AG883" s="647"/>
      <c r="AH883" s="648"/>
    </row>
    <row r="884" spans="2:34" ht="15" customHeight="1">
      <c r="B884" s="654"/>
      <c r="C884" s="655"/>
      <c r="D884" s="655"/>
      <c r="E884" s="655"/>
      <c r="F884" s="655"/>
      <c r="G884" s="656"/>
      <c r="H884" s="642"/>
      <c r="I884" s="643"/>
      <c r="J884" s="643"/>
      <c r="K884" s="643"/>
      <c r="L884" s="92" t="s">
        <v>51</v>
      </c>
      <c r="M884" s="644"/>
      <c r="N884" s="644"/>
      <c r="O884" s="92" t="s">
        <v>50</v>
      </c>
      <c r="P884" s="645"/>
      <c r="Q884" s="645"/>
      <c r="R884" s="645"/>
      <c r="S884" s="645"/>
      <c r="T884" s="645"/>
      <c r="U884" s="645"/>
      <c r="V884" s="645"/>
      <c r="W884" s="645"/>
      <c r="X884" s="645"/>
      <c r="Y884" s="645"/>
      <c r="Z884" s="645"/>
      <c r="AA884" s="645"/>
      <c r="AB884" s="645"/>
      <c r="AC884" s="645"/>
      <c r="AD884" s="645"/>
      <c r="AE884" s="645"/>
      <c r="AF884" s="645"/>
      <c r="AG884" s="645"/>
      <c r="AH884" s="646"/>
    </row>
    <row r="885" spans="2:34" ht="15" customHeight="1">
      <c r="B885" s="654"/>
      <c r="C885" s="655"/>
      <c r="D885" s="655"/>
      <c r="E885" s="655"/>
      <c r="F885" s="655"/>
      <c r="G885" s="656"/>
      <c r="H885" s="197" t="s">
        <v>56</v>
      </c>
      <c r="I885" s="649"/>
      <c r="J885" s="649"/>
      <c r="K885" s="649"/>
      <c r="L885" s="102" t="s">
        <v>51</v>
      </c>
      <c r="M885" s="650"/>
      <c r="N885" s="650"/>
      <c r="O885" s="102" t="s">
        <v>50</v>
      </c>
      <c r="P885" s="647"/>
      <c r="Q885" s="647"/>
      <c r="R885" s="647"/>
      <c r="S885" s="647"/>
      <c r="T885" s="647"/>
      <c r="U885" s="647"/>
      <c r="V885" s="647"/>
      <c r="W885" s="647"/>
      <c r="X885" s="647"/>
      <c r="Y885" s="647"/>
      <c r="Z885" s="647"/>
      <c r="AA885" s="647"/>
      <c r="AB885" s="647"/>
      <c r="AC885" s="647"/>
      <c r="AD885" s="647"/>
      <c r="AE885" s="647"/>
      <c r="AF885" s="647"/>
      <c r="AG885" s="647"/>
      <c r="AH885" s="648"/>
    </row>
    <row r="886" spans="2:34" ht="15" customHeight="1">
      <c r="B886" s="654"/>
      <c r="C886" s="655"/>
      <c r="D886" s="655"/>
      <c r="E886" s="655"/>
      <c r="F886" s="655"/>
      <c r="G886" s="656"/>
      <c r="H886" s="642"/>
      <c r="I886" s="643"/>
      <c r="J886" s="643"/>
      <c r="K886" s="643"/>
      <c r="L886" s="92" t="s">
        <v>51</v>
      </c>
      <c r="M886" s="644"/>
      <c r="N886" s="644"/>
      <c r="O886" s="92" t="s">
        <v>50</v>
      </c>
      <c r="P886" s="645"/>
      <c r="Q886" s="645"/>
      <c r="R886" s="645"/>
      <c r="S886" s="645"/>
      <c r="T886" s="645"/>
      <c r="U886" s="645"/>
      <c r="V886" s="645"/>
      <c r="W886" s="645"/>
      <c r="X886" s="645"/>
      <c r="Y886" s="645"/>
      <c r="Z886" s="645"/>
      <c r="AA886" s="645"/>
      <c r="AB886" s="645"/>
      <c r="AC886" s="645"/>
      <c r="AD886" s="645"/>
      <c r="AE886" s="645"/>
      <c r="AF886" s="645"/>
      <c r="AG886" s="645"/>
      <c r="AH886" s="646"/>
    </row>
    <row r="887" spans="2:34" ht="15" customHeight="1">
      <c r="B887" s="654"/>
      <c r="C887" s="655"/>
      <c r="D887" s="655"/>
      <c r="E887" s="655"/>
      <c r="F887" s="655"/>
      <c r="G887" s="656"/>
      <c r="H887" s="197" t="s">
        <v>56</v>
      </c>
      <c r="I887" s="649"/>
      <c r="J887" s="649"/>
      <c r="K887" s="649"/>
      <c r="L887" s="102" t="s">
        <v>51</v>
      </c>
      <c r="M887" s="650"/>
      <c r="N887" s="650"/>
      <c r="O887" s="102" t="s">
        <v>50</v>
      </c>
      <c r="P887" s="647"/>
      <c r="Q887" s="647"/>
      <c r="R887" s="647"/>
      <c r="S887" s="647"/>
      <c r="T887" s="647"/>
      <c r="U887" s="647"/>
      <c r="V887" s="647"/>
      <c r="W887" s="647"/>
      <c r="X887" s="647"/>
      <c r="Y887" s="647"/>
      <c r="Z887" s="647"/>
      <c r="AA887" s="647"/>
      <c r="AB887" s="647"/>
      <c r="AC887" s="647"/>
      <c r="AD887" s="647"/>
      <c r="AE887" s="647"/>
      <c r="AF887" s="647"/>
      <c r="AG887" s="647"/>
      <c r="AH887" s="648"/>
    </row>
    <row r="888" spans="2:34" ht="15" customHeight="1">
      <c r="B888" s="654"/>
      <c r="C888" s="655"/>
      <c r="D888" s="655"/>
      <c r="E888" s="655"/>
      <c r="F888" s="655"/>
      <c r="G888" s="656"/>
      <c r="H888" s="642"/>
      <c r="I888" s="643"/>
      <c r="J888" s="643"/>
      <c r="K888" s="643"/>
      <c r="L888" s="92" t="s">
        <v>51</v>
      </c>
      <c r="M888" s="644"/>
      <c r="N888" s="644"/>
      <c r="O888" s="92" t="s">
        <v>50</v>
      </c>
      <c r="P888" s="645"/>
      <c r="Q888" s="645"/>
      <c r="R888" s="645"/>
      <c r="S888" s="645"/>
      <c r="T888" s="645"/>
      <c r="U888" s="645"/>
      <c r="V888" s="645"/>
      <c r="W888" s="645"/>
      <c r="X888" s="645"/>
      <c r="Y888" s="645"/>
      <c r="Z888" s="645"/>
      <c r="AA888" s="645"/>
      <c r="AB888" s="645"/>
      <c r="AC888" s="645"/>
      <c r="AD888" s="645"/>
      <c r="AE888" s="645"/>
      <c r="AF888" s="645"/>
      <c r="AG888" s="645"/>
      <c r="AH888" s="646"/>
    </row>
    <row r="889" spans="2:34" ht="15" customHeight="1">
      <c r="B889" s="654"/>
      <c r="C889" s="655"/>
      <c r="D889" s="655"/>
      <c r="E889" s="655"/>
      <c r="F889" s="655"/>
      <c r="G889" s="656"/>
      <c r="H889" s="197" t="s">
        <v>56</v>
      </c>
      <c r="I889" s="649"/>
      <c r="J889" s="649"/>
      <c r="K889" s="649"/>
      <c r="L889" s="102" t="s">
        <v>51</v>
      </c>
      <c r="M889" s="650"/>
      <c r="N889" s="650"/>
      <c r="O889" s="102" t="s">
        <v>50</v>
      </c>
      <c r="P889" s="647"/>
      <c r="Q889" s="647"/>
      <c r="R889" s="647"/>
      <c r="S889" s="647"/>
      <c r="T889" s="647"/>
      <c r="U889" s="647"/>
      <c r="V889" s="647"/>
      <c r="W889" s="647"/>
      <c r="X889" s="647"/>
      <c r="Y889" s="647"/>
      <c r="Z889" s="647"/>
      <c r="AA889" s="647"/>
      <c r="AB889" s="647"/>
      <c r="AC889" s="647"/>
      <c r="AD889" s="647"/>
      <c r="AE889" s="647"/>
      <c r="AF889" s="647"/>
      <c r="AG889" s="647"/>
      <c r="AH889" s="648"/>
    </row>
    <row r="890" spans="2:34" ht="15" customHeight="1">
      <c r="B890" s="654"/>
      <c r="C890" s="655"/>
      <c r="D890" s="655"/>
      <c r="E890" s="655"/>
      <c r="F890" s="655"/>
      <c r="G890" s="656"/>
      <c r="H890" s="642"/>
      <c r="I890" s="643"/>
      <c r="J890" s="643"/>
      <c r="K890" s="643"/>
      <c r="L890" s="92" t="s">
        <v>51</v>
      </c>
      <c r="M890" s="644"/>
      <c r="N890" s="644"/>
      <c r="O890" s="92" t="s">
        <v>50</v>
      </c>
      <c r="P890" s="645"/>
      <c r="Q890" s="645"/>
      <c r="R890" s="645"/>
      <c r="S890" s="645"/>
      <c r="T890" s="645"/>
      <c r="U890" s="645"/>
      <c r="V890" s="645"/>
      <c r="W890" s="645"/>
      <c r="X890" s="645"/>
      <c r="Y890" s="645"/>
      <c r="Z890" s="645"/>
      <c r="AA890" s="645"/>
      <c r="AB890" s="645"/>
      <c r="AC890" s="645"/>
      <c r="AD890" s="645"/>
      <c r="AE890" s="645"/>
      <c r="AF890" s="645"/>
      <c r="AG890" s="645"/>
      <c r="AH890" s="646"/>
    </row>
    <row r="891" spans="2:34" ht="15" customHeight="1">
      <c r="B891" s="654"/>
      <c r="C891" s="655"/>
      <c r="D891" s="655"/>
      <c r="E891" s="655"/>
      <c r="F891" s="655"/>
      <c r="G891" s="656"/>
      <c r="H891" s="197" t="s">
        <v>56</v>
      </c>
      <c r="I891" s="649"/>
      <c r="J891" s="649"/>
      <c r="K891" s="649"/>
      <c r="L891" s="102" t="s">
        <v>51</v>
      </c>
      <c r="M891" s="650"/>
      <c r="N891" s="650"/>
      <c r="O891" s="102" t="s">
        <v>50</v>
      </c>
      <c r="P891" s="647"/>
      <c r="Q891" s="647"/>
      <c r="R891" s="647"/>
      <c r="S891" s="647"/>
      <c r="T891" s="647"/>
      <c r="U891" s="647"/>
      <c r="V891" s="647"/>
      <c r="W891" s="647"/>
      <c r="X891" s="647"/>
      <c r="Y891" s="647"/>
      <c r="Z891" s="647"/>
      <c r="AA891" s="647"/>
      <c r="AB891" s="647"/>
      <c r="AC891" s="647"/>
      <c r="AD891" s="647"/>
      <c r="AE891" s="647"/>
      <c r="AF891" s="647"/>
      <c r="AG891" s="647"/>
      <c r="AH891" s="648"/>
    </row>
    <row r="892" spans="2:34" ht="15" customHeight="1">
      <c r="B892" s="654"/>
      <c r="C892" s="655"/>
      <c r="D892" s="655"/>
      <c r="E892" s="655"/>
      <c r="F892" s="655"/>
      <c r="G892" s="656"/>
      <c r="H892" s="642"/>
      <c r="I892" s="643"/>
      <c r="J892" s="643"/>
      <c r="K892" s="643"/>
      <c r="L892" s="92" t="s">
        <v>51</v>
      </c>
      <c r="M892" s="644"/>
      <c r="N892" s="644"/>
      <c r="O892" s="92" t="s">
        <v>50</v>
      </c>
      <c r="P892" s="645"/>
      <c r="Q892" s="645"/>
      <c r="R892" s="645"/>
      <c r="S892" s="645"/>
      <c r="T892" s="645"/>
      <c r="U892" s="645"/>
      <c r="V892" s="645"/>
      <c r="W892" s="645"/>
      <c r="X892" s="645"/>
      <c r="Y892" s="645"/>
      <c r="Z892" s="645"/>
      <c r="AA892" s="645"/>
      <c r="AB892" s="645"/>
      <c r="AC892" s="645"/>
      <c r="AD892" s="645"/>
      <c r="AE892" s="645"/>
      <c r="AF892" s="645"/>
      <c r="AG892" s="645"/>
      <c r="AH892" s="646"/>
    </row>
    <row r="893" spans="2:34" ht="15" customHeight="1">
      <c r="B893" s="654"/>
      <c r="C893" s="655"/>
      <c r="D893" s="655"/>
      <c r="E893" s="655"/>
      <c r="F893" s="655"/>
      <c r="G893" s="656"/>
      <c r="H893" s="197" t="s">
        <v>56</v>
      </c>
      <c r="I893" s="649"/>
      <c r="J893" s="649"/>
      <c r="K893" s="649"/>
      <c r="L893" s="102" t="s">
        <v>51</v>
      </c>
      <c r="M893" s="650"/>
      <c r="N893" s="650"/>
      <c r="O893" s="102" t="s">
        <v>50</v>
      </c>
      <c r="P893" s="647"/>
      <c r="Q893" s="647"/>
      <c r="R893" s="647"/>
      <c r="S893" s="647"/>
      <c r="T893" s="647"/>
      <c r="U893" s="647"/>
      <c r="V893" s="647"/>
      <c r="W893" s="647"/>
      <c r="X893" s="647"/>
      <c r="Y893" s="647"/>
      <c r="Z893" s="647"/>
      <c r="AA893" s="647"/>
      <c r="AB893" s="647"/>
      <c r="AC893" s="647"/>
      <c r="AD893" s="647"/>
      <c r="AE893" s="647"/>
      <c r="AF893" s="647"/>
      <c r="AG893" s="647"/>
      <c r="AH893" s="648"/>
    </row>
    <row r="894" spans="2:34" ht="15" customHeight="1">
      <c r="B894" s="654"/>
      <c r="C894" s="655"/>
      <c r="D894" s="655"/>
      <c r="E894" s="655"/>
      <c r="F894" s="655"/>
      <c r="G894" s="656"/>
      <c r="H894" s="642"/>
      <c r="I894" s="643"/>
      <c r="J894" s="643"/>
      <c r="K894" s="643"/>
      <c r="L894" s="92" t="s">
        <v>51</v>
      </c>
      <c r="M894" s="644"/>
      <c r="N894" s="644"/>
      <c r="O894" s="92" t="s">
        <v>50</v>
      </c>
      <c r="P894" s="645"/>
      <c r="Q894" s="645"/>
      <c r="R894" s="645"/>
      <c r="S894" s="645"/>
      <c r="T894" s="645"/>
      <c r="U894" s="645"/>
      <c r="V894" s="645"/>
      <c r="W894" s="645"/>
      <c r="X894" s="645"/>
      <c r="Y894" s="645"/>
      <c r="Z894" s="645"/>
      <c r="AA894" s="645"/>
      <c r="AB894" s="645"/>
      <c r="AC894" s="645"/>
      <c r="AD894" s="645"/>
      <c r="AE894" s="645"/>
      <c r="AF894" s="645"/>
      <c r="AG894" s="645"/>
      <c r="AH894" s="646"/>
    </row>
    <row r="895" spans="2:34" ht="15" customHeight="1">
      <c r="B895" s="654"/>
      <c r="C895" s="655"/>
      <c r="D895" s="655"/>
      <c r="E895" s="655"/>
      <c r="F895" s="655"/>
      <c r="G895" s="656"/>
      <c r="H895" s="197" t="s">
        <v>56</v>
      </c>
      <c r="I895" s="649"/>
      <c r="J895" s="649"/>
      <c r="K895" s="649"/>
      <c r="L895" s="102" t="s">
        <v>51</v>
      </c>
      <c r="M895" s="650"/>
      <c r="N895" s="650"/>
      <c r="O895" s="102" t="s">
        <v>50</v>
      </c>
      <c r="P895" s="647"/>
      <c r="Q895" s="647"/>
      <c r="R895" s="647"/>
      <c r="S895" s="647"/>
      <c r="T895" s="647"/>
      <c r="U895" s="647"/>
      <c r="V895" s="647"/>
      <c r="W895" s="647"/>
      <c r="X895" s="647"/>
      <c r="Y895" s="647"/>
      <c r="Z895" s="647"/>
      <c r="AA895" s="647"/>
      <c r="AB895" s="647"/>
      <c r="AC895" s="647"/>
      <c r="AD895" s="647"/>
      <c r="AE895" s="647"/>
      <c r="AF895" s="647"/>
      <c r="AG895" s="647"/>
      <c r="AH895" s="648"/>
    </row>
    <row r="896" spans="2:34" ht="15" customHeight="1">
      <c r="B896" s="654"/>
      <c r="C896" s="655"/>
      <c r="D896" s="655"/>
      <c r="E896" s="655"/>
      <c r="F896" s="655"/>
      <c r="G896" s="656"/>
      <c r="H896" s="642"/>
      <c r="I896" s="643"/>
      <c r="J896" s="643"/>
      <c r="K896" s="643"/>
      <c r="L896" s="92" t="s">
        <v>51</v>
      </c>
      <c r="M896" s="644"/>
      <c r="N896" s="644"/>
      <c r="O896" s="92" t="s">
        <v>50</v>
      </c>
      <c r="P896" s="645"/>
      <c r="Q896" s="645"/>
      <c r="R896" s="645"/>
      <c r="S896" s="645"/>
      <c r="T896" s="645"/>
      <c r="U896" s="645"/>
      <c r="V896" s="645"/>
      <c r="W896" s="645"/>
      <c r="X896" s="645"/>
      <c r="Y896" s="645"/>
      <c r="Z896" s="645"/>
      <c r="AA896" s="645"/>
      <c r="AB896" s="645"/>
      <c r="AC896" s="645"/>
      <c r="AD896" s="645"/>
      <c r="AE896" s="645"/>
      <c r="AF896" s="645"/>
      <c r="AG896" s="645"/>
      <c r="AH896" s="646"/>
    </row>
    <row r="897" spans="2:34" ht="15" customHeight="1">
      <c r="B897" s="654"/>
      <c r="C897" s="655"/>
      <c r="D897" s="655"/>
      <c r="E897" s="655"/>
      <c r="F897" s="655"/>
      <c r="G897" s="656"/>
      <c r="H897" s="197" t="s">
        <v>56</v>
      </c>
      <c r="I897" s="649"/>
      <c r="J897" s="649"/>
      <c r="K897" s="649"/>
      <c r="L897" s="102" t="s">
        <v>51</v>
      </c>
      <c r="M897" s="650"/>
      <c r="N897" s="650"/>
      <c r="O897" s="102" t="s">
        <v>50</v>
      </c>
      <c r="P897" s="647"/>
      <c r="Q897" s="647"/>
      <c r="R897" s="647"/>
      <c r="S897" s="647"/>
      <c r="T897" s="647"/>
      <c r="U897" s="647"/>
      <c r="V897" s="647"/>
      <c r="W897" s="647"/>
      <c r="X897" s="647"/>
      <c r="Y897" s="647"/>
      <c r="Z897" s="647"/>
      <c r="AA897" s="647"/>
      <c r="AB897" s="647"/>
      <c r="AC897" s="647"/>
      <c r="AD897" s="647"/>
      <c r="AE897" s="647"/>
      <c r="AF897" s="647"/>
      <c r="AG897" s="647"/>
      <c r="AH897" s="648"/>
    </row>
    <row r="898" spans="2:34" ht="15" customHeight="1">
      <c r="B898" s="654"/>
      <c r="C898" s="655"/>
      <c r="D898" s="655"/>
      <c r="E898" s="655"/>
      <c r="F898" s="655"/>
      <c r="G898" s="656"/>
      <c r="H898" s="642"/>
      <c r="I898" s="643"/>
      <c r="J898" s="643"/>
      <c r="K898" s="643"/>
      <c r="L898" s="92" t="s">
        <v>51</v>
      </c>
      <c r="M898" s="644"/>
      <c r="N898" s="644"/>
      <c r="O898" s="92" t="s">
        <v>50</v>
      </c>
      <c r="P898" s="645"/>
      <c r="Q898" s="645"/>
      <c r="R898" s="645"/>
      <c r="S898" s="645"/>
      <c r="T898" s="645"/>
      <c r="U898" s="645"/>
      <c r="V898" s="645"/>
      <c r="W898" s="645"/>
      <c r="X898" s="645"/>
      <c r="Y898" s="645"/>
      <c r="Z898" s="645"/>
      <c r="AA898" s="645"/>
      <c r="AB898" s="645"/>
      <c r="AC898" s="645"/>
      <c r="AD898" s="645"/>
      <c r="AE898" s="645"/>
      <c r="AF898" s="645"/>
      <c r="AG898" s="645"/>
      <c r="AH898" s="646"/>
    </row>
    <row r="899" spans="2:34" ht="15" customHeight="1">
      <c r="B899" s="657"/>
      <c r="C899" s="658"/>
      <c r="D899" s="658"/>
      <c r="E899" s="658"/>
      <c r="F899" s="658"/>
      <c r="G899" s="659"/>
      <c r="H899" s="197" t="s">
        <v>56</v>
      </c>
      <c r="I899" s="649"/>
      <c r="J899" s="649"/>
      <c r="K899" s="649"/>
      <c r="L899" s="102" t="s">
        <v>51</v>
      </c>
      <c r="M899" s="650"/>
      <c r="N899" s="650"/>
      <c r="O899" s="102" t="s">
        <v>50</v>
      </c>
      <c r="P899" s="647"/>
      <c r="Q899" s="647"/>
      <c r="R899" s="647"/>
      <c r="S899" s="647"/>
      <c r="T899" s="647"/>
      <c r="U899" s="647"/>
      <c r="V899" s="647"/>
      <c r="W899" s="647"/>
      <c r="X899" s="647"/>
      <c r="Y899" s="647"/>
      <c r="Z899" s="647"/>
      <c r="AA899" s="647"/>
      <c r="AB899" s="647"/>
      <c r="AC899" s="647"/>
      <c r="AD899" s="647"/>
      <c r="AE899" s="647"/>
      <c r="AF899" s="647"/>
      <c r="AG899" s="647"/>
      <c r="AH899" s="648"/>
    </row>
    <row r="900" spans="2:34" ht="15" customHeight="1">
      <c r="B900" s="651" t="s">
        <v>220</v>
      </c>
      <c r="C900" s="652"/>
      <c r="D900" s="652"/>
      <c r="E900" s="652"/>
      <c r="F900" s="652"/>
      <c r="G900" s="653"/>
      <c r="H900" s="642"/>
      <c r="I900" s="643"/>
      <c r="J900" s="643"/>
      <c r="K900" s="643"/>
      <c r="L900" s="92" t="s">
        <v>51</v>
      </c>
      <c r="M900" s="644"/>
      <c r="N900" s="644"/>
      <c r="O900" s="92" t="s">
        <v>50</v>
      </c>
      <c r="P900" s="645"/>
      <c r="Q900" s="645"/>
      <c r="R900" s="645"/>
      <c r="S900" s="645"/>
      <c r="T900" s="645"/>
      <c r="U900" s="645"/>
      <c r="V900" s="645"/>
      <c r="W900" s="645"/>
      <c r="X900" s="645"/>
      <c r="Y900" s="645"/>
      <c r="Z900" s="645"/>
      <c r="AA900" s="645"/>
      <c r="AB900" s="645"/>
      <c r="AC900" s="645"/>
      <c r="AD900" s="645"/>
      <c r="AE900" s="645"/>
      <c r="AF900" s="645"/>
      <c r="AG900" s="645"/>
      <c r="AH900" s="646"/>
    </row>
    <row r="901" spans="2:34" ht="15" customHeight="1">
      <c r="B901" s="654"/>
      <c r="C901" s="655"/>
      <c r="D901" s="655"/>
      <c r="E901" s="655"/>
      <c r="F901" s="655"/>
      <c r="G901" s="656"/>
      <c r="H901" s="197" t="s">
        <v>56</v>
      </c>
      <c r="I901" s="649"/>
      <c r="J901" s="649"/>
      <c r="K901" s="649"/>
      <c r="L901" s="102" t="s">
        <v>51</v>
      </c>
      <c r="M901" s="650"/>
      <c r="N901" s="650"/>
      <c r="O901" s="102" t="s">
        <v>50</v>
      </c>
      <c r="P901" s="647"/>
      <c r="Q901" s="647"/>
      <c r="R901" s="647"/>
      <c r="S901" s="647"/>
      <c r="T901" s="647"/>
      <c r="U901" s="647"/>
      <c r="V901" s="647"/>
      <c r="W901" s="647"/>
      <c r="X901" s="647"/>
      <c r="Y901" s="647"/>
      <c r="Z901" s="647"/>
      <c r="AA901" s="647"/>
      <c r="AB901" s="647"/>
      <c r="AC901" s="647"/>
      <c r="AD901" s="647"/>
      <c r="AE901" s="647"/>
      <c r="AF901" s="647"/>
      <c r="AG901" s="647"/>
      <c r="AH901" s="648"/>
    </row>
    <row r="902" spans="2:34" ht="15" customHeight="1">
      <c r="B902" s="654"/>
      <c r="C902" s="655"/>
      <c r="D902" s="655"/>
      <c r="E902" s="655"/>
      <c r="F902" s="655"/>
      <c r="G902" s="656"/>
      <c r="H902" s="642"/>
      <c r="I902" s="643"/>
      <c r="J902" s="643"/>
      <c r="K902" s="643"/>
      <c r="L902" s="92" t="s">
        <v>51</v>
      </c>
      <c r="M902" s="644"/>
      <c r="N902" s="644"/>
      <c r="O902" s="92" t="s">
        <v>50</v>
      </c>
      <c r="P902" s="645"/>
      <c r="Q902" s="645"/>
      <c r="R902" s="645"/>
      <c r="S902" s="645"/>
      <c r="T902" s="645"/>
      <c r="U902" s="645"/>
      <c r="V902" s="645"/>
      <c r="W902" s="645"/>
      <c r="X902" s="645"/>
      <c r="Y902" s="645"/>
      <c r="Z902" s="645"/>
      <c r="AA902" s="645"/>
      <c r="AB902" s="645"/>
      <c r="AC902" s="645"/>
      <c r="AD902" s="645"/>
      <c r="AE902" s="645"/>
      <c r="AF902" s="645"/>
      <c r="AG902" s="645"/>
      <c r="AH902" s="646"/>
    </row>
    <row r="903" spans="2:34" ht="15" customHeight="1">
      <c r="B903" s="654"/>
      <c r="C903" s="655"/>
      <c r="D903" s="655"/>
      <c r="E903" s="655"/>
      <c r="F903" s="655"/>
      <c r="G903" s="656"/>
      <c r="H903" s="197" t="s">
        <v>56</v>
      </c>
      <c r="I903" s="649"/>
      <c r="J903" s="649"/>
      <c r="K903" s="649"/>
      <c r="L903" s="102" t="s">
        <v>51</v>
      </c>
      <c r="M903" s="650"/>
      <c r="N903" s="650"/>
      <c r="O903" s="102" t="s">
        <v>50</v>
      </c>
      <c r="P903" s="647"/>
      <c r="Q903" s="647"/>
      <c r="R903" s="647"/>
      <c r="S903" s="647"/>
      <c r="T903" s="647"/>
      <c r="U903" s="647"/>
      <c r="V903" s="647"/>
      <c r="W903" s="647"/>
      <c r="X903" s="647"/>
      <c r="Y903" s="647"/>
      <c r="Z903" s="647"/>
      <c r="AA903" s="647"/>
      <c r="AB903" s="647"/>
      <c r="AC903" s="647"/>
      <c r="AD903" s="647"/>
      <c r="AE903" s="647"/>
      <c r="AF903" s="647"/>
      <c r="AG903" s="647"/>
      <c r="AH903" s="648"/>
    </row>
    <row r="904" spans="2:34" ht="15" customHeight="1">
      <c r="B904" s="654"/>
      <c r="C904" s="655"/>
      <c r="D904" s="655"/>
      <c r="E904" s="655"/>
      <c r="F904" s="655"/>
      <c r="G904" s="656"/>
      <c r="H904" s="642"/>
      <c r="I904" s="643"/>
      <c r="J904" s="643"/>
      <c r="K904" s="643"/>
      <c r="L904" s="92" t="s">
        <v>51</v>
      </c>
      <c r="M904" s="644"/>
      <c r="N904" s="644"/>
      <c r="O904" s="92" t="s">
        <v>50</v>
      </c>
      <c r="P904" s="645"/>
      <c r="Q904" s="645"/>
      <c r="R904" s="645"/>
      <c r="S904" s="645"/>
      <c r="T904" s="645"/>
      <c r="U904" s="645"/>
      <c r="V904" s="645"/>
      <c r="W904" s="645"/>
      <c r="X904" s="645"/>
      <c r="Y904" s="645"/>
      <c r="Z904" s="645"/>
      <c r="AA904" s="645"/>
      <c r="AB904" s="645"/>
      <c r="AC904" s="645"/>
      <c r="AD904" s="645"/>
      <c r="AE904" s="645"/>
      <c r="AF904" s="645"/>
      <c r="AG904" s="645"/>
      <c r="AH904" s="646"/>
    </row>
    <row r="905" spans="2:34" ht="15" customHeight="1">
      <c r="B905" s="654"/>
      <c r="C905" s="655"/>
      <c r="D905" s="655"/>
      <c r="E905" s="655"/>
      <c r="F905" s="655"/>
      <c r="G905" s="656"/>
      <c r="H905" s="197" t="s">
        <v>56</v>
      </c>
      <c r="I905" s="649"/>
      <c r="J905" s="649"/>
      <c r="K905" s="649"/>
      <c r="L905" s="102" t="s">
        <v>51</v>
      </c>
      <c r="M905" s="650"/>
      <c r="N905" s="650"/>
      <c r="O905" s="102" t="s">
        <v>50</v>
      </c>
      <c r="P905" s="647"/>
      <c r="Q905" s="647"/>
      <c r="R905" s="647"/>
      <c r="S905" s="647"/>
      <c r="T905" s="647"/>
      <c r="U905" s="647"/>
      <c r="V905" s="647"/>
      <c r="W905" s="647"/>
      <c r="X905" s="647"/>
      <c r="Y905" s="647"/>
      <c r="Z905" s="647"/>
      <c r="AA905" s="647"/>
      <c r="AB905" s="647"/>
      <c r="AC905" s="647"/>
      <c r="AD905" s="647"/>
      <c r="AE905" s="647"/>
      <c r="AF905" s="647"/>
      <c r="AG905" s="647"/>
      <c r="AH905" s="648"/>
    </row>
    <row r="906" spans="2:34" ht="15" customHeight="1">
      <c r="B906" s="654"/>
      <c r="C906" s="655"/>
      <c r="D906" s="655"/>
      <c r="E906" s="655"/>
      <c r="F906" s="655"/>
      <c r="G906" s="656"/>
      <c r="H906" s="642"/>
      <c r="I906" s="643"/>
      <c r="J906" s="643"/>
      <c r="K906" s="643"/>
      <c r="L906" s="92" t="s">
        <v>51</v>
      </c>
      <c r="M906" s="644"/>
      <c r="N906" s="644"/>
      <c r="O906" s="92" t="s">
        <v>50</v>
      </c>
      <c r="P906" s="645"/>
      <c r="Q906" s="645"/>
      <c r="R906" s="645"/>
      <c r="S906" s="645"/>
      <c r="T906" s="645"/>
      <c r="U906" s="645"/>
      <c r="V906" s="645"/>
      <c r="W906" s="645"/>
      <c r="X906" s="645"/>
      <c r="Y906" s="645"/>
      <c r="Z906" s="645"/>
      <c r="AA906" s="645"/>
      <c r="AB906" s="645"/>
      <c r="AC906" s="645"/>
      <c r="AD906" s="645"/>
      <c r="AE906" s="645"/>
      <c r="AF906" s="645"/>
      <c r="AG906" s="645"/>
      <c r="AH906" s="646"/>
    </row>
    <row r="907" spans="2:34" ht="15" customHeight="1">
      <c r="B907" s="654"/>
      <c r="C907" s="655"/>
      <c r="D907" s="655"/>
      <c r="E907" s="655"/>
      <c r="F907" s="655"/>
      <c r="G907" s="656"/>
      <c r="H907" s="197" t="s">
        <v>56</v>
      </c>
      <c r="I907" s="649"/>
      <c r="J907" s="649"/>
      <c r="K907" s="649"/>
      <c r="L907" s="102" t="s">
        <v>51</v>
      </c>
      <c r="M907" s="650"/>
      <c r="N907" s="650"/>
      <c r="O907" s="102" t="s">
        <v>50</v>
      </c>
      <c r="P907" s="647"/>
      <c r="Q907" s="647"/>
      <c r="R907" s="647"/>
      <c r="S907" s="647"/>
      <c r="T907" s="647"/>
      <c r="U907" s="647"/>
      <c r="V907" s="647"/>
      <c r="W907" s="647"/>
      <c r="X907" s="647"/>
      <c r="Y907" s="647"/>
      <c r="Z907" s="647"/>
      <c r="AA907" s="647"/>
      <c r="AB907" s="647"/>
      <c r="AC907" s="647"/>
      <c r="AD907" s="647"/>
      <c r="AE907" s="647"/>
      <c r="AF907" s="647"/>
      <c r="AG907" s="647"/>
      <c r="AH907" s="648"/>
    </row>
    <row r="908" spans="2:34" ht="15" customHeight="1">
      <c r="B908" s="654"/>
      <c r="C908" s="655"/>
      <c r="D908" s="655"/>
      <c r="E908" s="655"/>
      <c r="F908" s="655"/>
      <c r="G908" s="656"/>
      <c r="H908" s="642"/>
      <c r="I908" s="643"/>
      <c r="J908" s="643"/>
      <c r="K908" s="643"/>
      <c r="L908" s="92" t="s">
        <v>51</v>
      </c>
      <c r="M908" s="644"/>
      <c r="N908" s="644"/>
      <c r="O908" s="92" t="s">
        <v>50</v>
      </c>
      <c r="P908" s="645"/>
      <c r="Q908" s="645"/>
      <c r="R908" s="645"/>
      <c r="S908" s="645"/>
      <c r="T908" s="645"/>
      <c r="U908" s="645"/>
      <c r="V908" s="645"/>
      <c r="W908" s="645"/>
      <c r="X908" s="645"/>
      <c r="Y908" s="645"/>
      <c r="Z908" s="645"/>
      <c r="AA908" s="645"/>
      <c r="AB908" s="645"/>
      <c r="AC908" s="645"/>
      <c r="AD908" s="645"/>
      <c r="AE908" s="645"/>
      <c r="AF908" s="645"/>
      <c r="AG908" s="645"/>
      <c r="AH908" s="646"/>
    </row>
    <row r="909" spans="2:34" ht="15" customHeight="1">
      <c r="B909" s="654"/>
      <c r="C909" s="655"/>
      <c r="D909" s="655"/>
      <c r="E909" s="655"/>
      <c r="F909" s="655"/>
      <c r="G909" s="656"/>
      <c r="H909" s="197" t="s">
        <v>56</v>
      </c>
      <c r="I909" s="649"/>
      <c r="J909" s="649"/>
      <c r="K909" s="649"/>
      <c r="L909" s="102" t="s">
        <v>51</v>
      </c>
      <c r="M909" s="650"/>
      <c r="N909" s="650"/>
      <c r="O909" s="102" t="s">
        <v>50</v>
      </c>
      <c r="P909" s="647"/>
      <c r="Q909" s="647"/>
      <c r="R909" s="647"/>
      <c r="S909" s="647"/>
      <c r="T909" s="647"/>
      <c r="U909" s="647"/>
      <c r="V909" s="647"/>
      <c r="W909" s="647"/>
      <c r="X909" s="647"/>
      <c r="Y909" s="647"/>
      <c r="Z909" s="647"/>
      <c r="AA909" s="647"/>
      <c r="AB909" s="647"/>
      <c r="AC909" s="647"/>
      <c r="AD909" s="647"/>
      <c r="AE909" s="647"/>
      <c r="AF909" s="647"/>
      <c r="AG909" s="647"/>
      <c r="AH909" s="648"/>
    </row>
    <row r="910" spans="2:34" ht="15" customHeight="1">
      <c r="B910" s="654"/>
      <c r="C910" s="655"/>
      <c r="D910" s="655"/>
      <c r="E910" s="655"/>
      <c r="F910" s="655"/>
      <c r="G910" s="656"/>
      <c r="H910" s="642"/>
      <c r="I910" s="643"/>
      <c r="J910" s="643"/>
      <c r="K910" s="643"/>
      <c r="L910" s="92" t="s">
        <v>51</v>
      </c>
      <c r="M910" s="644"/>
      <c r="N910" s="644"/>
      <c r="O910" s="92" t="s">
        <v>50</v>
      </c>
      <c r="P910" s="645"/>
      <c r="Q910" s="645"/>
      <c r="R910" s="645"/>
      <c r="S910" s="645"/>
      <c r="T910" s="645"/>
      <c r="U910" s="645"/>
      <c r="V910" s="645"/>
      <c r="W910" s="645"/>
      <c r="X910" s="645"/>
      <c r="Y910" s="645"/>
      <c r="Z910" s="645"/>
      <c r="AA910" s="645"/>
      <c r="AB910" s="645"/>
      <c r="AC910" s="645"/>
      <c r="AD910" s="645"/>
      <c r="AE910" s="645"/>
      <c r="AF910" s="645"/>
      <c r="AG910" s="645"/>
      <c r="AH910" s="646"/>
    </row>
    <row r="911" spans="2:34" ht="15" customHeight="1">
      <c r="B911" s="654"/>
      <c r="C911" s="655"/>
      <c r="D911" s="655"/>
      <c r="E911" s="655"/>
      <c r="F911" s="655"/>
      <c r="G911" s="656"/>
      <c r="H911" s="197" t="s">
        <v>56</v>
      </c>
      <c r="I911" s="649"/>
      <c r="J911" s="649"/>
      <c r="K911" s="649"/>
      <c r="L911" s="102" t="s">
        <v>51</v>
      </c>
      <c r="M911" s="650"/>
      <c r="N911" s="650"/>
      <c r="O911" s="102" t="s">
        <v>50</v>
      </c>
      <c r="P911" s="647"/>
      <c r="Q911" s="647"/>
      <c r="R911" s="647"/>
      <c r="S911" s="647"/>
      <c r="T911" s="647"/>
      <c r="U911" s="647"/>
      <c r="V911" s="647"/>
      <c r="W911" s="647"/>
      <c r="X911" s="647"/>
      <c r="Y911" s="647"/>
      <c r="Z911" s="647"/>
      <c r="AA911" s="647"/>
      <c r="AB911" s="647"/>
      <c r="AC911" s="647"/>
      <c r="AD911" s="647"/>
      <c r="AE911" s="647"/>
      <c r="AF911" s="647"/>
      <c r="AG911" s="647"/>
      <c r="AH911" s="648"/>
    </row>
    <row r="912" spans="2:34" ht="15" customHeight="1">
      <c r="B912" s="654"/>
      <c r="C912" s="655"/>
      <c r="D912" s="655"/>
      <c r="E912" s="655"/>
      <c r="F912" s="655"/>
      <c r="G912" s="656"/>
      <c r="H912" s="642"/>
      <c r="I912" s="643"/>
      <c r="J912" s="643"/>
      <c r="K912" s="643"/>
      <c r="L912" s="92" t="s">
        <v>51</v>
      </c>
      <c r="M912" s="644"/>
      <c r="N912" s="644"/>
      <c r="O912" s="92" t="s">
        <v>50</v>
      </c>
      <c r="P912" s="645"/>
      <c r="Q912" s="645"/>
      <c r="R912" s="645"/>
      <c r="S912" s="645"/>
      <c r="T912" s="645"/>
      <c r="U912" s="645"/>
      <c r="V912" s="645"/>
      <c r="W912" s="645"/>
      <c r="X912" s="645"/>
      <c r="Y912" s="645"/>
      <c r="Z912" s="645"/>
      <c r="AA912" s="645"/>
      <c r="AB912" s="645"/>
      <c r="AC912" s="645"/>
      <c r="AD912" s="645"/>
      <c r="AE912" s="645"/>
      <c r="AF912" s="645"/>
      <c r="AG912" s="645"/>
      <c r="AH912" s="646"/>
    </row>
    <row r="913" spans="2:34" ht="15" customHeight="1">
      <c r="B913" s="657"/>
      <c r="C913" s="658"/>
      <c r="D913" s="658"/>
      <c r="E913" s="658"/>
      <c r="F913" s="658"/>
      <c r="G913" s="659"/>
      <c r="H913" s="197" t="s">
        <v>56</v>
      </c>
      <c r="I913" s="649"/>
      <c r="J913" s="649"/>
      <c r="K913" s="649"/>
      <c r="L913" s="102" t="s">
        <v>51</v>
      </c>
      <c r="M913" s="650"/>
      <c r="N913" s="650"/>
      <c r="O913" s="102" t="s">
        <v>50</v>
      </c>
      <c r="P913" s="647"/>
      <c r="Q913" s="647"/>
      <c r="R913" s="647"/>
      <c r="S913" s="647"/>
      <c r="T913" s="647"/>
      <c r="U913" s="647"/>
      <c r="V913" s="647"/>
      <c r="W913" s="647"/>
      <c r="X913" s="647"/>
      <c r="Y913" s="647"/>
      <c r="Z913" s="647"/>
      <c r="AA913" s="647"/>
      <c r="AB913" s="647"/>
      <c r="AC913" s="647"/>
      <c r="AD913" s="647"/>
      <c r="AE913" s="647"/>
      <c r="AF913" s="647"/>
      <c r="AG913" s="647"/>
      <c r="AH913" s="648"/>
    </row>
    <row r="914" spans="2:34" ht="15" customHeight="1">
      <c r="B914" s="630" t="s">
        <v>62</v>
      </c>
      <c r="C914" s="631"/>
      <c r="D914" s="631"/>
      <c r="E914" s="631"/>
      <c r="F914" s="631"/>
      <c r="G914" s="631"/>
      <c r="H914" s="198" t="s">
        <v>61</v>
      </c>
      <c r="I914" s="92"/>
      <c r="J914" s="92"/>
      <c r="K914" s="92"/>
      <c r="L914" s="92"/>
      <c r="M914" s="92"/>
      <c r="N914" s="92"/>
      <c r="O914" s="92"/>
      <c r="P914" s="92"/>
      <c r="Q914" s="92"/>
      <c r="R914" s="92"/>
      <c r="S914" s="92"/>
      <c r="T914" s="92"/>
      <c r="U914" s="92"/>
      <c r="V914" s="92"/>
      <c r="W914" s="92"/>
      <c r="X914" s="92"/>
      <c r="Y914" s="92"/>
      <c r="Z914" s="92"/>
      <c r="AA914" s="92"/>
      <c r="AB914" s="92"/>
      <c r="AC914" s="92"/>
      <c r="AD914" s="92"/>
      <c r="AE914" s="92"/>
      <c r="AF914" s="92"/>
      <c r="AG914" s="92"/>
      <c r="AH914" s="183"/>
    </row>
    <row r="915" spans="2:34" ht="15" customHeight="1">
      <c r="B915" s="632"/>
      <c r="C915" s="633"/>
      <c r="D915" s="633"/>
      <c r="E915" s="633"/>
      <c r="F915" s="633"/>
      <c r="G915" s="633"/>
      <c r="H915" s="636"/>
      <c r="I915" s="637"/>
      <c r="J915" s="637"/>
      <c r="K915" s="637"/>
      <c r="L915" s="637"/>
      <c r="M915" s="637"/>
      <c r="N915" s="637"/>
      <c r="O915" s="637"/>
      <c r="P915" s="637"/>
      <c r="Q915" s="637"/>
      <c r="R915" s="637"/>
      <c r="S915" s="637"/>
      <c r="T915" s="637"/>
      <c r="U915" s="637"/>
      <c r="V915" s="637"/>
      <c r="W915" s="637"/>
      <c r="X915" s="637"/>
      <c r="Y915" s="637"/>
      <c r="Z915" s="637"/>
      <c r="AA915" s="637"/>
      <c r="AB915" s="637"/>
      <c r="AC915" s="637"/>
      <c r="AD915" s="637"/>
      <c r="AE915" s="637"/>
      <c r="AF915" s="637"/>
      <c r="AG915" s="637"/>
      <c r="AH915" s="638"/>
    </row>
    <row r="916" spans="2:34" ht="15" customHeight="1">
      <c r="B916" s="634"/>
      <c r="C916" s="635"/>
      <c r="D916" s="635"/>
      <c r="E916" s="635"/>
      <c r="F916" s="635"/>
      <c r="G916" s="635"/>
      <c r="H916" s="639"/>
      <c r="I916" s="640"/>
      <c r="J916" s="640"/>
      <c r="K916" s="640"/>
      <c r="L916" s="640"/>
      <c r="M916" s="640"/>
      <c r="N916" s="640"/>
      <c r="O916" s="640"/>
      <c r="P916" s="640"/>
      <c r="Q916" s="640"/>
      <c r="R916" s="640"/>
      <c r="S916" s="640"/>
      <c r="T916" s="640"/>
      <c r="U916" s="640"/>
      <c r="V916" s="640"/>
      <c r="W916" s="640"/>
      <c r="X916" s="640"/>
      <c r="Y916" s="640"/>
      <c r="Z916" s="640"/>
      <c r="AA916" s="640"/>
      <c r="AB916" s="640"/>
      <c r="AC916" s="640"/>
      <c r="AD916" s="640"/>
      <c r="AE916" s="640"/>
      <c r="AF916" s="640"/>
      <c r="AG916" s="640"/>
      <c r="AH916" s="641"/>
    </row>
    <row r="917" spans="2:34" ht="15" customHeight="1">
      <c r="B917" s="199" t="s">
        <v>63</v>
      </c>
      <c r="C917" s="195"/>
      <c r="D917" s="195"/>
      <c r="E917" s="195"/>
      <c r="F917" s="195"/>
      <c r="G917" s="195"/>
      <c r="H917" s="200"/>
      <c r="I917" s="200"/>
      <c r="J917" s="200"/>
      <c r="K917" s="200"/>
      <c r="L917" s="200"/>
      <c r="M917" s="200"/>
      <c r="N917" s="200"/>
      <c r="O917" s="200"/>
      <c r="P917" s="200"/>
      <c r="Q917" s="200"/>
      <c r="R917" s="200"/>
      <c r="S917" s="200"/>
      <c r="T917" s="200"/>
      <c r="U917" s="200"/>
      <c r="V917" s="200"/>
      <c r="W917" s="200"/>
      <c r="X917" s="200"/>
      <c r="Y917" s="200"/>
      <c r="Z917" s="200"/>
      <c r="AA917" s="200"/>
      <c r="AB917" s="200"/>
      <c r="AC917" s="200"/>
      <c r="AD917" s="200"/>
      <c r="AE917" s="200"/>
      <c r="AF917" s="200"/>
      <c r="AG917" s="200"/>
      <c r="AH917" s="200"/>
    </row>
    <row r="918" spans="2:34" ht="15" customHeight="1">
      <c r="B918" s="195"/>
      <c r="C918" s="195"/>
      <c r="D918" s="195"/>
      <c r="E918" s="195"/>
      <c r="F918" s="195"/>
      <c r="G918" s="195"/>
      <c r="H918" s="200"/>
      <c r="I918" s="200"/>
      <c r="J918" s="200"/>
      <c r="K918" s="200"/>
      <c r="L918" s="200"/>
      <c r="M918" s="200"/>
      <c r="N918" s="200"/>
      <c r="O918" s="200"/>
      <c r="P918" s="200"/>
      <c r="Q918" s="200"/>
      <c r="R918" s="200"/>
      <c r="S918" s="200"/>
      <c r="T918" s="200"/>
      <c r="U918" s="200"/>
      <c r="V918" s="200"/>
      <c r="W918" s="200"/>
      <c r="X918" s="200"/>
      <c r="Y918" s="200"/>
      <c r="Z918" s="200"/>
      <c r="AA918" s="200"/>
      <c r="AB918" s="200"/>
      <c r="AC918" s="200"/>
      <c r="AD918" s="200"/>
      <c r="AE918" s="200"/>
      <c r="AF918" s="200"/>
      <c r="AG918" s="200"/>
      <c r="AH918" s="200"/>
    </row>
  </sheetData>
  <sheetProtection formatCells="0" formatColumns="0" formatRows="0" insertColumns="0" insertRows="0" deleteColumns="0" deleteRows="0" selectLockedCells="1" sort="0"/>
  <mergeCells count="2092">
    <mergeCell ref="AH10:AH11"/>
    <mergeCell ref="P10:AG11"/>
    <mergeCell ref="B12:G13"/>
    <mergeCell ref="K12:T13"/>
    <mergeCell ref="U12:W13"/>
    <mergeCell ref="X12:X13"/>
    <mergeCell ref="AH12:AH13"/>
    <mergeCell ref="B3:G5"/>
    <mergeCell ref="B8:G9"/>
    <mergeCell ref="B10:G11"/>
    <mergeCell ref="H10:N11"/>
    <mergeCell ref="O10:O11"/>
    <mergeCell ref="AA2:AB2"/>
    <mergeCell ref="AC2:AD2"/>
    <mergeCell ref="AF2:AG2"/>
    <mergeCell ref="M1:W2"/>
    <mergeCell ref="I15:K15"/>
    <mergeCell ref="M14:N14"/>
    <mergeCell ref="M15:N15"/>
    <mergeCell ref="AD3:AH9"/>
    <mergeCell ref="H3:AC3"/>
    <mergeCell ref="H4:AC5"/>
    <mergeCell ref="H6:AC7"/>
    <mergeCell ref="B14:G35"/>
    <mergeCell ref="H24:K24"/>
    <mergeCell ref="M24:N24"/>
    <mergeCell ref="I25:K25"/>
    <mergeCell ref="M25:N25"/>
    <mergeCell ref="I23:K23"/>
    <mergeCell ref="M23:N23"/>
    <mergeCell ref="H18:K18"/>
    <mergeCell ref="M18:N18"/>
    <mergeCell ref="P26:AH27"/>
    <mergeCell ref="P28:AH29"/>
    <mergeCell ref="H16:K16"/>
    <mergeCell ref="M16:N16"/>
    <mergeCell ref="I17:K17"/>
    <mergeCell ref="M17:N17"/>
    <mergeCell ref="B36:G49"/>
    <mergeCell ref="H32:K32"/>
    <mergeCell ref="M32:N32"/>
    <mergeCell ref="I33:K33"/>
    <mergeCell ref="M33:N33"/>
    <mergeCell ref="P14:AH15"/>
    <mergeCell ref="P16:AH17"/>
    <mergeCell ref="P18:AH19"/>
    <mergeCell ref="P20:AH21"/>
    <mergeCell ref="P22:AH23"/>
    <mergeCell ref="P24:AH25"/>
    <mergeCell ref="H26:K26"/>
    <mergeCell ref="M26:N26"/>
    <mergeCell ref="I27:K27"/>
    <mergeCell ref="M27:N27"/>
    <mergeCell ref="H28:K28"/>
    <mergeCell ref="M28:N28"/>
    <mergeCell ref="H20:K20"/>
    <mergeCell ref="M20:N20"/>
    <mergeCell ref="I21:K21"/>
    <mergeCell ref="M21:N21"/>
    <mergeCell ref="H22:K22"/>
    <mergeCell ref="M22:N22"/>
    <mergeCell ref="H14:K14"/>
    <mergeCell ref="I43:K43"/>
    <mergeCell ref="H30:K30"/>
    <mergeCell ref="M30:N30"/>
    <mergeCell ref="I31:K31"/>
    <mergeCell ref="M31:N31"/>
    <mergeCell ref="I29:K29"/>
    <mergeCell ref="M29:N29"/>
    <mergeCell ref="H40:K40"/>
    <mergeCell ref="M40:N40"/>
    <mergeCell ref="P40:AH41"/>
    <mergeCell ref="I41:K41"/>
    <mergeCell ref="M41:N41"/>
    <mergeCell ref="H60:AH61"/>
    <mergeCell ref="H48:K48"/>
    <mergeCell ref="M48:N48"/>
    <mergeCell ref="P48:AH49"/>
    <mergeCell ref="I49:K49"/>
    <mergeCell ref="M49:N49"/>
    <mergeCell ref="M55:W56"/>
    <mergeCell ref="AA56:AB56"/>
    <mergeCell ref="AC56:AD56"/>
    <mergeCell ref="AF56:AG56"/>
    <mergeCell ref="H51:AH52"/>
    <mergeCell ref="P32:AH33"/>
    <mergeCell ref="H36:K36"/>
    <mergeCell ref="M36:N36"/>
    <mergeCell ref="P36:AH37"/>
    <mergeCell ref="I37:K37"/>
    <mergeCell ref="M37:N37"/>
    <mergeCell ref="I39:K39"/>
    <mergeCell ref="M39:N39"/>
    <mergeCell ref="P30:AH31"/>
    <mergeCell ref="I19:K19"/>
    <mergeCell ref="M19:N19"/>
    <mergeCell ref="B50:G52"/>
    <mergeCell ref="H34:K34"/>
    <mergeCell ref="M34:N34"/>
    <mergeCell ref="P34:AH35"/>
    <mergeCell ref="I35:K35"/>
    <mergeCell ref="B6:G7"/>
    <mergeCell ref="M8:N9"/>
    <mergeCell ref="R8:S9"/>
    <mergeCell ref="W8:X9"/>
    <mergeCell ref="O8:Q9"/>
    <mergeCell ref="T8:V9"/>
    <mergeCell ref="H46:K46"/>
    <mergeCell ref="M46:N46"/>
    <mergeCell ref="P46:AH47"/>
    <mergeCell ref="I47:K47"/>
    <mergeCell ref="M47:N47"/>
    <mergeCell ref="M35:N35"/>
    <mergeCell ref="H42:K42"/>
    <mergeCell ref="M42:N42"/>
    <mergeCell ref="P42:AH43"/>
    <mergeCell ref="Y12:AG13"/>
    <mergeCell ref="M43:N43"/>
    <mergeCell ref="H44:K44"/>
    <mergeCell ref="M44:N44"/>
    <mergeCell ref="P44:AH45"/>
    <mergeCell ref="I45:K45"/>
    <mergeCell ref="M45:N45"/>
    <mergeCell ref="H38:K38"/>
    <mergeCell ref="M38:N38"/>
    <mergeCell ref="P38:AH39"/>
    <mergeCell ref="B66:G67"/>
    <mergeCell ref="B68:G89"/>
    <mergeCell ref="H68:K68"/>
    <mergeCell ref="M68:N68"/>
    <mergeCell ref="P68:AH69"/>
    <mergeCell ref="I69:K69"/>
    <mergeCell ref="M69:N69"/>
    <mergeCell ref="H70:K70"/>
    <mergeCell ref="M70:N70"/>
    <mergeCell ref="W62:X63"/>
    <mergeCell ref="B64:G65"/>
    <mergeCell ref="H64:N65"/>
    <mergeCell ref="O64:O65"/>
    <mergeCell ref="P64:AG65"/>
    <mergeCell ref="AH64:AH65"/>
    <mergeCell ref="B62:G63"/>
    <mergeCell ref="M62:N63"/>
    <mergeCell ref="O62:Q63"/>
    <mergeCell ref="R62:S63"/>
    <mergeCell ref="T62:V63"/>
    <mergeCell ref="H74:K74"/>
    <mergeCell ref="M74:N74"/>
    <mergeCell ref="P74:AH75"/>
    <mergeCell ref="I75:K75"/>
    <mergeCell ref="M75:N75"/>
    <mergeCell ref="H76:K76"/>
    <mergeCell ref="M76:N76"/>
    <mergeCell ref="P76:AH77"/>
    <mergeCell ref="I77:K77"/>
    <mergeCell ref="M77:N77"/>
    <mergeCell ref="P70:AH71"/>
    <mergeCell ref="I71:K71"/>
    <mergeCell ref="M71:N71"/>
    <mergeCell ref="H72:K72"/>
    <mergeCell ref="M72:N72"/>
    <mergeCell ref="P72:AH73"/>
    <mergeCell ref="I73:K73"/>
    <mergeCell ref="M73:N73"/>
    <mergeCell ref="H82:K82"/>
    <mergeCell ref="M82:N82"/>
    <mergeCell ref="P82:AH83"/>
    <mergeCell ref="I83:K83"/>
    <mergeCell ref="M83:N83"/>
    <mergeCell ref="H84:K84"/>
    <mergeCell ref="M84:N84"/>
    <mergeCell ref="P84:AH85"/>
    <mergeCell ref="I85:K85"/>
    <mergeCell ref="M85:N85"/>
    <mergeCell ref="H78:K78"/>
    <mergeCell ref="M78:N78"/>
    <mergeCell ref="P78:AH79"/>
    <mergeCell ref="I79:K79"/>
    <mergeCell ref="M79:N79"/>
    <mergeCell ref="H80:K80"/>
    <mergeCell ref="M80:N80"/>
    <mergeCell ref="P80:AH81"/>
    <mergeCell ref="I81:K81"/>
    <mergeCell ref="M81:N81"/>
    <mergeCell ref="M93:N93"/>
    <mergeCell ref="H94:K94"/>
    <mergeCell ref="M94:N94"/>
    <mergeCell ref="P94:AH95"/>
    <mergeCell ref="I95:K95"/>
    <mergeCell ref="M95:N95"/>
    <mergeCell ref="B90:G103"/>
    <mergeCell ref="H90:K90"/>
    <mergeCell ref="M90:N90"/>
    <mergeCell ref="P90:AH91"/>
    <mergeCell ref="I91:K91"/>
    <mergeCell ref="M91:N91"/>
    <mergeCell ref="H92:K92"/>
    <mergeCell ref="M92:N92"/>
    <mergeCell ref="P92:AH93"/>
    <mergeCell ref="I93:K93"/>
    <mergeCell ref="H86:K86"/>
    <mergeCell ref="M86:N86"/>
    <mergeCell ref="P86:AH87"/>
    <mergeCell ref="I87:K87"/>
    <mergeCell ref="M87:N87"/>
    <mergeCell ref="H88:K88"/>
    <mergeCell ref="M88:N88"/>
    <mergeCell ref="P88:AH89"/>
    <mergeCell ref="I89:K89"/>
    <mergeCell ref="M89:N89"/>
    <mergeCell ref="B104:G106"/>
    <mergeCell ref="H105:AH106"/>
    <mergeCell ref="M109:W110"/>
    <mergeCell ref="AA110:AB110"/>
    <mergeCell ref="AC110:AD110"/>
    <mergeCell ref="AF110:AG110"/>
    <mergeCell ref="H100:K100"/>
    <mergeCell ref="M100:N100"/>
    <mergeCell ref="P100:AH101"/>
    <mergeCell ref="I101:K101"/>
    <mergeCell ref="M101:N101"/>
    <mergeCell ref="H102:K102"/>
    <mergeCell ref="M102:N102"/>
    <mergeCell ref="P102:AH103"/>
    <mergeCell ref="I103:K103"/>
    <mergeCell ref="M103:N103"/>
    <mergeCell ref="H96:K96"/>
    <mergeCell ref="M96:N96"/>
    <mergeCell ref="P96:AH97"/>
    <mergeCell ref="I97:K97"/>
    <mergeCell ref="M97:N97"/>
    <mergeCell ref="H98:K98"/>
    <mergeCell ref="M98:N98"/>
    <mergeCell ref="P98:AH99"/>
    <mergeCell ref="I99:K99"/>
    <mergeCell ref="M99:N99"/>
    <mergeCell ref="W116:X117"/>
    <mergeCell ref="B118:G119"/>
    <mergeCell ref="H118:N119"/>
    <mergeCell ref="O118:O119"/>
    <mergeCell ref="P118:AG119"/>
    <mergeCell ref="AH118:AH119"/>
    <mergeCell ref="H116:I117"/>
    <mergeCell ref="J116:L117"/>
    <mergeCell ref="B116:G117"/>
    <mergeCell ref="M116:N117"/>
    <mergeCell ref="O116:Q117"/>
    <mergeCell ref="R116:S117"/>
    <mergeCell ref="T116:V117"/>
    <mergeCell ref="H114:AH115"/>
    <mergeCell ref="B111:G113"/>
    <mergeCell ref="H111:AH111"/>
    <mergeCell ref="H112:AH113"/>
    <mergeCell ref="B114:G115"/>
    <mergeCell ref="P124:AH125"/>
    <mergeCell ref="I125:K125"/>
    <mergeCell ref="M125:N125"/>
    <mergeCell ref="H126:K126"/>
    <mergeCell ref="M126:N126"/>
    <mergeCell ref="P126:AH127"/>
    <mergeCell ref="I127:K127"/>
    <mergeCell ref="M127:N127"/>
    <mergeCell ref="B120:G121"/>
    <mergeCell ref="B122:G143"/>
    <mergeCell ref="H122:K122"/>
    <mergeCell ref="M122:N122"/>
    <mergeCell ref="P122:AH123"/>
    <mergeCell ref="I123:K123"/>
    <mergeCell ref="M123:N123"/>
    <mergeCell ref="H124:K124"/>
    <mergeCell ref="M124:N124"/>
    <mergeCell ref="H132:K132"/>
    <mergeCell ref="M132:N132"/>
    <mergeCell ref="P132:AH133"/>
    <mergeCell ref="I133:K133"/>
    <mergeCell ref="M133:N133"/>
    <mergeCell ref="H134:K134"/>
    <mergeCell ref="M134:N134"/>
    <mergeCell ref="P134:AH135"/>
    <mergeCell ref="I135:K135"/>
    <mergeCell ref="M135:N135"/>
    <mergeCell ref="H128:K128"/>
    <mergeCell ref="M128:N128"/>
    <mergeCell ref="P128:AH129"/>
    <mergeCell ref="I129:K129"/>
    <mergeCell ref="M129:N129"/>
    <mergeCell ref="M130:N130"/>
    <mergeCell ref="P130:AH131"/>
    <mergeCell ref="I131:K131"/>
    <mergeCell ref="M131:N131"/>
    <mergeCell ref="I141:K141"/>
    <mergeCell ref="M141:N141"/>
    <mergeCell ref="H142:K142"/>
    <mergeCell ref="M142:N142"/>
    <mergeCell ref="P142:AH143"/>
    <mergeCell ref="I143:K143"/>
    <mergeCell ref="M143:N143"/>
    <mergeCell ref="H136:K136"/>
    <mergeCell ref="M136:N136"/>
    <mergeCell ref="P136:AH137"/>
    <mergeCell ref="I137:K137"/>
    <mergeCell ref="M137:N137"/>
    <mergeCell ref="H138:K138"/>
    <mergeCell ref="M138:N138"/>
    <mergeCell ref="P138:AH139"/>
    <mergeCell ref="I139:K139"/>
    <mergeCell ref="M139:N139"/>
    <mergeCell ref="B165:G167"/>
    <mergeCell ref="H165:AH165"/>
    <mergeCell ref="H166:AH167"/>
    <mergeCell ref="B168:G169"/>
    <mergeCell ref="B158:G160"/>
    <mergeCell ref="H159:AH160"/>
    <mergeCell ref="H154:K154"/>
    <mergeCell ref="M154:N154"/>
    <mergeCell ref="P154:AH155"/>
    <mergeCell ref="I155:K155"/>
    <mergeCell ref="M155:N155"/>
    <mergeCell ref="H156:K156"/>
    <mergeCell ref="M156:N156"/>
    <mergeCell ref="P156:AH157"/>
    <mergeCell ref="I157:K157"/>
    <mergeCell ref="M157:N157"/>
    <mergeCell ref="H150:K150"/>
    <mergeCell ref="M150:N150"/>
    <mergeCell ref="P150:AH151"/>
    <mergeCell ref="I151:K151"/>
    <mergeCell ref="M151:N151"/>
    <mergeCell ref="H152:K152"/>
    <mergeCell ref="M152:N152"/>
    <mergeCell ref="P152:AH153"/>
    <mergeCell ref="I153:K153"/>
    <mergeCell ref="M153:N153"/>
    <mergeCell ref="B144:G157"/>
    <mergeCell ref="H144:K144"/>
    <mergeCell ref="M144:N144"/>
    <mergeCell ref="P144:AH145"/>
    <mergeCell ref="I145:K145"/>
    <mergeCell ref="M145:N145"/>
    <mergeCell ref="B174:G175"/>
    <mergeCell ref="B176:G197"/>
    <mergeCell ref="H176:K176"/>
    <mergeCell ref="M176:N176"/>
    <mergeCell ref="P176:AH177"/>
    <mergeCell ref="I177:K177"/>
    <mergeCell ref="M177:N177"/>
    <mergeCell ref="H178:K178"/>
    <mergeCell ref="M178:N178"/>
    <mergeCell ref="W170:X171"/>
    <mergeCell ref="B172:G173"/>
    <mergeCell ref="H172:N173"/>
    <mergeCell ref="O172:O173"/>
    <mergeCell ref="P172:AG173"/>
    <mergeCell ref="AH172:AH173"/>
    <mergeCell ref="H170:I171"/>
    <mergeCell ref="J170:L171"/>
    <mergeCell ref="B170:G171"/>
    <mergeCell ref="M170:N171"/>
    <mergeCell ref="O170:Q171"/>
    <mergeCell ref="R170:S171"/>
    <mergeCell ref="T170:V171"/>
    <mergeCell ref="H182:K182"/>
    <mergeCell ref="M182:N182"/>
    <mergeCell ref="P182:AH183"/>
    <mergeCell ref="I183:K183"/>
    <mergeCell ref="M183:N183"/>
    <mergeCell ref="H184:K184"/>
    <mergeCell ref="M184:N184"/>
    <mergeCell ref="P184:AH185"/>
    <mergeCell ref="I185:K185"/>
    <mergeCell ref="M185:N185"/>
    <mergeCell ref="P178:AH179"/>
    <mergeCell ref="I179:K179"/>
    <mergeCell ref="M179:N179"/>
    <mergeCell ref="H180:K180"/>
    <mergeCell ref="M180:N180"/>
    <mergeCell ref="P180:AH181"/>
    <mergeCell ref="I181:K181"/>
    <mergeCell ref="M181:N181"/>
    <mergeCell ref="H190:K190"/>
    <mergeCell ref="M190:N190"/>
    <mergeCell ref="P190:AH191"/>
    <mergeCell ref="I191:K191"/>
    <mergeCell ref="M191:N191"/>
    <mergeCell ref="H192:K192"/>
    <mergeCell ref="M192:N192"/>
    <mergeCell ref="P192:AH193"/>
    <mergeCell ref="I193:K193"/>
    <mergeCell ref="M193:N193"/>
    <mergeCell ref="H186:K186"/>
    <mergeCell ref="M186:N186"/>
    <mergeCell ref="P186:AH187"/>
    <mergeCell ref="I187:K187"/>
    <mergeCell ref="M187:N187"/>
    <mergeCell ref="H188:K188"/>
    <mergeCell ref="M188:N188"/>
    <mergeCell ref="P188:AH189"/>
    <mergeCell ref="I189:K189"/>
    <mergeCell ref="M189:N189"/>
    <mergeCell ref="M201:N201"/>
    <mergeCell ref="H202:K202"/>
    <mergeCell ref="M202:N202"/>
    <mergeCell ref="P202:AH203"/>
    <mergeCell ref="I203:K203"/>
    <mergeCell ref="M203:N203"/>
    <mergeCell ref="B198:G211"/>
    <mergeCell ref="H198:K198"/>
    <mergeCell ref="M198:N198"/>
    <mergeCell ref="P198:AH199"/>
    <mergeCell ref="I199:K199"/>
    <mergeCell ref="M199:N199"/>
    <mergeCell ref="H200:K200"/>
    <mergeCell ref="M200:N200"/>
    <mergeCell ref="P200:AH201"/>
    <mergeCell ref="I201:K201"/>
    <mergeCell ref="H194:K194"/>
    <mergeCell ref="M194:N194"/>
    <mergeCell ref="P194:AH195"/>
    <mergeCell ref="I195:K195"/>
    <mergeCell ref="M195:N195"/>
    <mergeCell ref="H196:K196"/>
    <mergeCell ref="M196:N196"/>
    <mergeCell ref="P196:AH197"/>
    <mergeCell ref="I197:K197"/>
    <mergeCell ref="M197:N197"/>
    <mergeCell ref="H208:K208"/>
    <mergeCell ref="M208:N208"/>
    <mergeCell ref="P208:AH209"/>
    <mergeCell ref="I209:K209"/>
    <mergeCell ref="M209:N209"/>
    <mergeCell ref="H210:K210"/>
    <mergeCell ref="M210:N210"/>
    <mergeCell ref="P210:AH211"/>
    <mergeCell ref="I211:K211"/>
    <mergeCell ref="M211:N211"/>
    <mergeCell ref="H204:K204"/>
    <mergeCell ref="M204:N204"/>
    <mergeCell ref="P204:AH205"/>
    <mergeCell ref="I205:K205"/>
    <mergeCell ref="M205:N205"/>
    <mergeCell ref="H206:K206"/>
    <mergeCell ref="M206:N206"/>
    <mergeCell ref="P206:AH207"/>
    <mergeCell ref="I207:K207"/>
    <mergeCell ref="M207:N207"/>
    <mergeCell ref="W224:X225"/>
    <mergeCell ref="B226:G227"/>
    <mergeCell ref="H226:N227"/>
    <mergeCell ref="O226:O227"/>
    <mergeCell ref="P226:AG227"/>
    <mergeCell ref="AH226:AH227"/>
    <mergeCell ref="H224:I225"/>
    <mergeCell ref="J224:L225"/>
    <mergeCell ref="B224:G225"/>
    <mergeCell ref="M224:N225"/>
    <mergeCell ref="O224:Q225"/>
    <mergeCell ref="R224:S225"/>
    <mergeCell ref="T224:V225"/>
    <mergeCell ref="H222:AH223"/>
    <mergeCell ref="B222:G223"/>
    <mergeCell ref="B212:G214"/>
    <mergeCell ref="H213:AH214"/>
    <mergeCell ref="M217:W218"/>
    <mergeCell ref="AA218:AB218"/>
    <mergeCell ref="AC218:AD218"/>
    <mergeCell ref="AF218:AG218"/>
    <mergeCell ref="P232:AH233"/>
    <mergeCell ref="I233:K233"/>
    <mergeCell ref="M233:N233"/>
    <mergeCell ref="H234:K234"/>
    <mergeCell ref="M234:N234"/>
    <mergeCell ref="P234:AH235"/>
    <mergeCell ref="I235:K235"/>
    <mergeCell ref="M235:N235"/>
    <mergeCell ref="B228:G229"/>
    <mergeCell ref="B230:G251"/>
    <mergeCell ref="H230:K230"/>
    <mergeCell ref="M230:N230"/>
    <mergeCell ref="P230:AH231"/>
    <mergeCell ref="I231:K231"/>
    <mergeCell ref="M231:N231"/>
    <mergeCell ref="H232:K232"/>
    <mergeCell ref="M232:N232"/>
    <mergeCell ref="H240:K240"/>
    <mergeCell ref="M240:N240"/>
    <mergeCell ref="P240:AH241"/>
    <mergeCell ref="I241:K241"/>
    <mergeCell ref="M241:N241"/>
    <mergeCell ref="H242:K242"/>
    <mergeCell ref="M242:N242"/>
    <mergeCell ref="P242:AH243"/>
    <mergeCell ref="I243:K243"/>
    <mergeCell ref="M243:N243"/>
    <mergeCell ref="H236:K236"/>
    <mergeCell ref="M236:N236"/>
    <mergeCell ref="P236:AH237"/>
    <mergeCell ref="I237:K237"/>
    <mergeCell ref="M237:N237"/>
    <mergeCell ref="H238:K238"/>
    <mergeCell ref="M238:N238"/>
    <mergeCell ref="P238:AH239"/>
    <mergeCell ref="I239:K239"/>
    <mergeCell ref="M239:N239"/>
    <mergeCell ref="H248:K248"/>
    <mergeCell ref="M248:N248"/>
    <mergeCell ref="P248:AH249"/>
    <mergeCell ref="I249:K249"/>
    <mergeCell ref="M249:N249"/>
    <mergeCell ref="H250:K250"/>
    <mergeCell ref="M250:N250"/>
    <mergeCell ref="P250:AH251"/>
    <mergeCell ref="I251:K251"/>
    <mergeCell ref="M251:N251"/>
    <mergeCell ref="H244:K244"/>
    <mergeCell ref="M244:N244"/>
    <mergeCell ref="P244:AH245"/>
    <mergeCell ref="I245:K245"/>
    <mergeCell ref="M245:N245"/>
    <mergeCell ref="H246:K246"/>
    <mergeCell ref="M246:N246"/>
    <mergeCell ref="P246:AH247"/>
    <mergeCell ref="I247:K247"/>
    <mergeCell ref="M247:N247"/>
    <mergeCell ref="H258:K258"/>
    <mergeCell ref="M258:N258"/>
    <mergeCell ref="P258:AH259"/>
    <mergeCell ref="I259:K259"/>
    <mergeCell ref="M259:N259"/>
    <mergeCell ref="H260:K260"/>
    <mergeCell ref="M260:N260"/>
    <mergeCell ref="P260:AH261"/>
    <mergeCell ref="I261:K261"/>
    <mergeCell ref="M261:N261"/>
    <mergeCell ref="M255:N255"/>
    <mergeCell ref="H256:K256"/>
    <mergeCell ref="M256:N256"/>
    <mergeCell ref="P256:AH257"/>
    <mergeCell ref="I257:K257"/>
    <mergeCell ref="M257:N257"/>
    <mergeCell ref="B252:G265"/>
    <mergeCell ref="H252:K252"/>
    <mergeCell ref="M252:N252"/>
    <mergeCell ref="P252:AH253"/>
    <mergeCell ref="I253:K253"/>
    <mergeCell ref="M253:N253"/>
    <mergeCell ref="H254:K254"/>
    <mergeCell ref="M254:N254"/>
    <mergeCell ref="P254:AH255"/>
    <mergeCell ref="I255:K255"/>
    <mergeCell ref="H276:AH277"/>
    <mergeCell ref="B273:G275"/>
    <mergeCell ref="H273:AH273"/>
    <mergeCell ref="H274:AH275"/>
    <mergeCell ref="B276:G277"/>
    <mergeCell ref="B266:G268"/>
    <mergeCell ref="H267:AH268"/>
    <mergeCell ref="M271:W272"/>
    <mergeCell ref="AA272:AB272"/>
    <mergeCell ref="AC272:AD272"/>
    <mergeCell ref="AF272:AG272"/>
    <mergeCell ref="H262:K262"/>
    <mergeCell ref="M262:N262"/>
    <mergeCell ref="P262:AH263"/>
    <mergeCell ref="I263:K263"/>
    <mergeCell ref="M263:N263"/>
    <mergeCell ref="H264:K264"/>
    <mergeCell ref="M264:N264"/>
    <mergeCell ref="P264:AH265"/>
    <mergeCell ref="I265:K265"/>
    <mergeCell ref="M265:N265"/>
    <mergeCell ref="P286:AH287"/>
    <mergeCell ref="I287:K287"/>
    <mergeCell ref="M287:N287"/>
    <mergeCell ref="H288:K288"/>
    <mergeCell ref="M288:N288"/>
    <mergeCell ref="P288:AH289"/>
    <mergeCell ref="I289:K289"/>
    <mergeCell ref="M289:N289"/>
    <mergeCell ref="B282:G283"/>
    <mergeCell ref="B284:G305"/>
    <mergeCell ref="H284:K284"/>
    <mergeCell ref="M284:N284"/>
    <mergeCell ref="P284:AH285"/>
    <mergeCell ref="I285:K285"/>
    <mergeCell ref="M285:N285"/>
    <mergeCell ref="H286:K286"/>
    <mergeCell ref="M286:N286"/>
    <mergeCell ref="H294:K294"/>
    <mergeCell ref="M294:N294"/>
    <mergeCell ref="P294:AH295"/>
    <mergeCell ref="I295:K295"/>
    <mergeCell ref="M295:N295"/>
    <mergeCell ref="H296:K296"/>
    <mergeCell ref="M296:N296"/>
    <mergeCell ref="P296:AH297"/>
    <mergeCell ref="I297:K297"/>
    <mergeCell ref="M297:N297"/>
    <mergeCell ref="H290:K290"/>
    <mergeCell ref="M290:N290"/>
    <mergeCell ref="P290:AH291"/>
    <mergeCell ref="I291:K291"/>
    <mergeCell ref="M291:N291"/>
    <mergeCell ref="H292:K292"/>
    <mergeCell ref="M292:N292"/>
    <mergeCell ref="P292:AH293"/>
    <mergeCell ref="I293:K293"/>
    <mergeCell ref="M293:N293"/>
    <mergeCell ref="H302:K302"/>
    <mergeCell ref="M302:N302"/>
    <mergeCell ref="P302:AH303"/>
    <mergeCell ref="I303:K303"/>
    <mergeCell ref="M303:N303"/>
    <mergeCell ref="H304:K304"/>
    <mergeCell ref="M304:N304"/>
    <mergeCell ref="P304:AH305"/>
    <mergeCell ref="I305:K305"/>
    <mergeCell ref="M305:N305"/>
    <mergeCell ref="H298:K298"/>
    <mergeCell ref="M298:N298"/>
    <mergeCell ref="P298:AH299"/>
    <mergeCell ref="I299:K299"/>
    <mergeCell ref="M299:N299"/>
    <mergeCell ref="H300:K300"/>
    <mergeCell ref="M300:N300"/>
    <mergeCell ref="P300:AH301"/>
    <mergeCell ref="I301:K301"/>
    <mergeCell ref="M301:N301"/>
    <mergeCell ref="H312:K312"/>
    <mergeCell ref="M312:N312"/>
    <mergeCell ref="P312:AH313"/>
    <mergeCell ref="I313:K313"/>
    <mergeCell ref="M313:N313"/>
    <mergeCell ref="H314:K314"/>
    <mergeCell ref="M314:N314"/>
    <mergeCell ref="P314:AH315"/>
    <mergeCell ref="I315:K315"/>
    <mergeCell ref="M315:N315"/>
    <mergeCell ref="M309:N309"/>
    <mergeCell ref="H310:K310"/>
    <mergeCell ref="M310:N310"/>
    <mergeCell ref="P310:AH311"/>
    <mergeCell ref="I311:K311"/>
    <mergeCell ref="M311:N311"/>
    <mergeCell ref="B306:G319"/>
    <mergeCell ref="H306:K306"/>
    <mergeCell ref="M306:N306"/>
    <mergeCell ref="P306:AH307"/>
    <mergeCell ref="I307:K307"/>
    <mergeCell ref="M307:N307"/>
    <mergeCell ref="H308:K308"/>
    <mergeCell ref="M308:N308"/>
    <mergeCell ref="P308:AH309"/>
    <mergeCell ref="I309:K309"/>
    <mergeCell ref="H330:AH331"/>
    <mergeCell ref="B330:G331"/>
    <mergeCell ref="H328:AH329"/>
    <mergeCell ref="H327:AH327"/>
    <mergeCell ref="B327:G329"/>
    <mergeCell ref="B320:G322"/>
    <mergeCell ref="H321:AH322"/>
    <mergeCell ref="M325:W326"/>
    <mergeCell ref="AA326:AB326"/>
    <mergeCell ref="AC326:AD326"/>
    <mergeCell ref="AF326:AG326"/>
    <mergeCell ref="H316:K316"/>
    <mergeCell ref="M316:N316"/>
    <mergeCell ref="P316:AH317"/>
    <mergeCell ref="I317:K317"/>
    <mergeCell ref="M317:N317"/>
    <mergeCell ref="H318:K318"/>
    <mergeCell ref="M318:N318"/>
    <mergeCell ref="P318:AH319"/>
    <mergeCell ref="I319:K319"/>
    <mergeCell ref="M319:N319"/>
    <mergeCell ref="B336:G337"/>
    <mergeCell ref="B338:G359"/>
    <mergeCell ref="H338:K338"/>
    <mergeCell ref="M338:N338"/>
    <mergeCell ref="P338:AH339"/>
    <mergeCell ref="I339:K339"/>
    <mergeCell ref="M339:N339"/>
    <mergeCell ref="H340:K340"/>
    <mergeCell ref="M340:N340"/>
    <mergeCell ref="W332:X333"/>
    <mergeCell ref="B334:G335"/>
    <mergeCell ref="H334:N335"/>
    <mergeCell ref="O334:O335"/>
    <mergeCell ref="P334:AG335"/>
    <mergeCell ref="AH334:AH335"/>
    <mergeCell ref="J332:L333"/>
    <mergeCell ref="H332:I333"/>
    <mergeCell ref="B332:G333"/>
    <mergeCell ref="M332:N333"/>
    <mergeCell ref="O332:Q333"/>
    <mergeCell ref="R332:S333"/>
    <mergeCell ref="T332:V333"/>
    <mergeCell ref="H344:K344"/>
    <mergeCell ref="M344:N344"/>
    <mergeCell ref="P344:AH345"/>
    <mergeCell ref="I345:K345"/>
    <mergeCell ref="M345:N345"/>
    <mergeCell ref="H346:K346"/>
    <mergeCell ref="M346:N346"/>
    <mergeCell ref="P346:AH347"/>
    <mergeCell ref="I347:K347"/>
    <mergeCell ref="M347:N347"/>
    <mergeCell ref="P340:AH341"/>
    <mergeCell ref="I341:K341"/>
    <mergeCell ref="M341:N341"/>
    <mergeCell ref="H342:K342"/>
    <mergeCell ref="M342:N342"/>
    <mergeCell ref="P342:AH343"/>
    <mergeCell ref="I343:K343"/>
    <mergeCell ref="M343:N343"/>
    <mergeCell ref="H352:K352"/>
    <mergeCell ref="M352:N352"/>
    <mergeCell ref="P352:AH353"/>
    <mergeCell ref="I353:K353"/>
    <mergeCell ref="M353:N353"/>
    <mergeCell ref="H354:K354"/>
    <mergeCell ref="M354:N354"/>
    <mergeCell ref="P354:AH355"/>
    <mergeCell ref="I355:K355"/>
    <mergeCell ref="M355:N355"/>
    <mergeCell ref="H348:K348"/>
    <mergeCell ref="M348:N348"/>
    <mergeCell ref="P348:AH349"/>
    <mergeCell ref="I349:K349"/>
    <mergeCell ref="M349:N349"/>
    <mergeCell ref="H350:K350"/>
    <mergeCell ref="M350:N350"/>
    <mergeCell ref="P350:AH351"/>
    <mergeCell ref="I351:K351"/>
    <mergeCell ref="M351:N351"/>
    <mergeCell ref="M363:N363"/>
    <mergeCell ref="H364:K364"/>
    <mergeCell ref="M364:N364"/>
    <mergeCell ref="P364:AH365"/>
    <mergeCell ref="I365:K365"/>
    <mergeCell ref="M365:N365"/>
    <mergeCell ref="B360:G373"/>
    <mergeCell ref="H360:K360"/>
    <mergeCell ref="M360:N360"/>
    <mergeCell ref="P360:AH361"/>
    <mergeCell ref="I361:K361"/>
    <mergeCell ref="M361:N361"/>
    <mergeCell ref="H362:K362"/>
    <mergeCell ref="M362:N362"/>
    <mergeCell ref="P362:AH363"/>
    <mergeCell ref="I363:K363"/>
    <mergeCell ref="H356:K356"/>
    <mergeCell ref="M356:N356"/>
    <mergeCell ref="P356:AH357"/>
    <mergeCell ref="I357:K357"/>
    <mergeCell ref="M357:N357"/>
    <mergeCell ref="H358:K358"/>
    <mergeCell ref="M358:N358"/>
    <mergeCell ref="P358:AH359"/>
    <mergeCell ref="I359:K359"/>
    <mergeCell ref="M359:N359"/>
    <mergeCell ref="B374:G376"/>
    <mergeCell ref="H375:AH376"/>
    <mergeCell ref="M379:W380"/>
    <mergeCell ref="AA380:AB380"/>
    <mergeCell ref="AC380:AD380"/>
    <mergeCell ref="AF380:AG380"/>
    <mergeCell ref="H370:K370"/>
    <mergeCell ref="M370:N370"/>
    <mergeCell ref="P370:AH371"/>
    <mergeCell ref="I371:K371"/>
    <mergeCell ref="M371:N371"/>
    <mergeCell ref="H372:K372"/>
    <mergeCell ref="M372:N372"/>
    <mergeCell ref="P372:AH373"/>
    <mergeCell ref="I373:K373"/>
    <mergeCell ref="M373:N373"/>
    <mergeCell ref="H366:K366"/>
    <mergeCell ref="M366:N366"/>
    <mergeCell ref="P366:AH367"/>
    <mergeCell ref="I367:K367"/>
    <mergeCell ref="M367:N367"/>
    <mergeCell ref="H368:K368"/>
    <mergeCell ref="M368:N368"/>
    <mergeCell ref="P368:AH369"/>
    <mergeCell ref="I369:K369"/>
    <mergeCell ref="M369:N369"/>
    <mergeCell ref="W386:X387"/>
    <mergeCell ref="B388:G389"/>
    <mergeCell ref="H388:N389"/>
    <mergeCell ref="O388:O389"/>
    <mergeCell ref="P388:AG389"/>
    <mergeCell ref="AH388:AH389"/>
    <mergeCell ref="J386:L387"/>
    <mergeCell ref="H386:I387"/>
    <mergeCell ref="B386:G387"/>
    <mergeCell ref="M386:N387"/>
    <mergeCell ref="O386:Q387"/>
    <mergeCell ref="R386:S387"/>
    <mergeCell ref="T386:V387"/>
    <mergeCell ref="H384:AH385"/>
    <mergeCell ref="B384:G385"/>
    <mergeCell ref="H382:AH383"/>
    <mergeCell ref="H381:AH381"/>
    <mergeCell ref="B381:G383"/>
    <mergeCell ref="P394:AH395"/>
    <mergeCell ref="I395:K395"/>
    <mergeCell ref="M395:N395"/>
    <mergeCell ref="H396:K396"/>
    <mergeCell ref="M396:N396"/>
    <mergeCell ref="P396:AH397"/>
    <mergeCell ref="I397:K397"/>
    <mergeCell ref="M397:N397"/>
    <mergeCell ref="B390:G391"/>
    <mergeCell ref="B392:G413"/>
    <mergeCell ref="H392:K392"/>
    <mergeCell ref="M392:N392"/>
    <mergeCell ref="P392:AH393"/>
    <mergeCell ref="I393:K393"/>
    <mergeCell ref="M393:N393"/>
    <mergeCell ref="H394:K394"/>
    <mergeCell ref="M394:N394"/>
    <mergeCell ref="H402:K402"/>
    <mergeCell ref="M402:N402"/>
    <mergeCell ref="P402:AH403"/>
    <mergeCell ref="I403:K403"/>
    <mergeCell ref="M403:N403"/>
    <mergeCell ref="H404:K404"/>
    <mergeCell ref="M404:N404"/>
    <mergeCell ref="P404:AH405"/>
    <mergeCell ref="I405:K405"/>
    <mergeCell ref="M405:N405"/>
    <mergeCell ref="H398:K398"/>
    <mergeCell ref="M398:N398"/>
    <mergeCell ref="P398:AH399"/>
    <mergeCell ref="I399:K399"/>
    <mergeCell ref="M399:N399"/>
    <mergeCell ref="H400:K400"/>
    <mergeCell ref="M400:N400"/>
    <mergeCell ref="P400:AH401"/>
    <mergeCell ref="I401:K401"/>
    <mergeCell ref="M401:N401"/>
    <mergeCell ref="I411:K411"/>
    <mergeCell ref="M411:N411"/>
    <mergeCell ref="H412:K412"/>
    <mergeCell ref="M412:N412"/>
    <mergeCell ref="P412:AH413"/>
    <mergeCell ref="I413:K413"/>
    <mergeCell ref="M413:N413"/>
    <mergeCell ref="H406:K406"/>
    <mergeCell ref="M406:N406"/>
    <mergeCell ref="P406:AH407"/>
    <mergeCell ref="I407:K407"/>
    <mergeCell ref="M407:N407"/>
    <mergeCell ref="H408:K408"/>
    <mergeCell ref="M408:N408"/>
    <mergeCell ref="P408:AH409"/>
    <mergeCell ref="I409:K409"/>
    <mergeCell ref="M409:N409"/>
    <mergeCell ref="B428:G430"/>
    <mergeCell ref="H429:AH430"/>
    <mergeCell ref="M433:W434"/>
    <mergeCell ref="AA434:AB434"/>
    <mergeCell ref="AC434:AD434"/>
    <mergeCell ref="AF434:AG434"/>
    <mergeCell ref="H424:K424"/>
    <mergeCell ref="M424:N424"/>
    <mergeCell ref="P424:AH425"/>
    <mergeCell ref="I425:K425"/>
    <mergeCell ref="M425:N425"/>
    <mergeCell ref="H426:K426"/>
    <mergeCell ref="M426:N426"/>
    <mergeCell ref="P426:AH427"/>
    <mergeCell ref="I427:K427"/>
    <mergeCell ref="M427:N427"/>
    <mergeCell ref="H420:K420"/>
    <mergeCell ref="M420:N420"/>
    <mergeCell ref="P420:AH421"/>
    <mergeCell ref="I421:K421"/>
    <mergeCell ref="M421:N421"/>
    <mergeCell ref="H422:K422"/>
    <mergeCell ref="M422:N422"/>
    <mergeCell ref="P422:AH423"/>
    <mergeCell ref="I423:K423"/>
    <mergeCell ref="M423:N423"/>
    <mergeCell ref="B414:G427"/>
    <mergeCell ref="H414:K414"/>
    <mergeCell ref="M414:N414"/>
    <mergeCell ref="P414:AH415"/>
    <mergeCell ref="I415:K415"/>
    <mergeCell ref="M415:N415"/>
    <mergeCell ref="B442:G443"/>
    <mergeCell ref="H442:N443"/>
    <mergeCell ref="O442:O443"/>
    <mergeCell ref="P442:AG443"/>
    <mergeCell ref="AH442:AH443"/>
    <mergeCell ref="J440:L441"/>
    <mergeCell ref="H440:I441"/>
    <mergeCell ref="B440:G441"/>
    <mergeCell ref="M440:N441"/>
    <mergeCell ref="O440:Q441"/>
    <mergeCell ref="R440:S441"/>
    <mergeCell ref="T440:V441"/>
    <mergeCell ref="H438:AH439"/>
    <mergeCell ref="B438:G439"/>
    <mergeCell ref="H436:AH437"/>
    <mergeCell ref="H435:AH435"/>
    <mergeCell ref="B435:G437"/>
    <mergeCell ref="P448:AH449"/>
    <mergeCell ref="I449:K449"/>
    <mergeCell ref="M449:N449"/>
    <mergeCell ref="H450:K450"/>
    <mergeCell ref="M450:N450"/>
    <mergeCell ref="P450:AH451"/>
    <mergeCell ref="I451:K451"/>
    <mergeCell ref="M451:N451"/>
    <mergeCell ref="B444:G445"/>
    <mergeCell ref="B446:G467"/>
    <mergeCell ref="H446:K446"/>
    <mergeCell ref="M446:N446"/>
    <mergeCell ref="P446:AH447"/>
    <mergeCell ref="I447:K447"/>
    <mergeCell ref="M447:N447"/>
    <mergeCell ref="H448:K448"/>
    <mergeCell ref="M448:N448"/>
    <mergeCell ref="H456:K456"/>
    <mergeCell ref="M456:N456"/>
    <mergeCell ref="P456:AH457"/>
    <mergeCell ref="I457:K457"/>
    <mergeCell ref="M457:N457"/>
    <mergeCell ref="H458:K458"/>
    <mergeCell ref="M458:N458"/>
    <mergeCell ref="P458:AH459"/>
    <mergeCell ref="I459:K459"/>
    <mergeCell ref="M459:N459"/>
    <mergeCell ref="H452:K452"/>
    <mergeCell ref="M452:N452"/>
    <mergeCell ref="P452:AH453"/>
    <mergeCell ref="I453:K453"/>
    <mergeCell ref="M453:N453"/>
    <mergeCell ref="H454:K454"/>
    <mergeCell ref="M454:N454"/>
    <mergeCell ref="P454:AH455"/>
    <mergeCell ref="I455:K455"/>
    <mergeCell ref="M455:N455"/>
    <mergeCell ref="H464:K464"/>
    <mergeCell ref="M464:N464"/>
    <mergeCell ref="P464:AH465"/>
    <mergeCell ref="I465:K465"/>
    <mergeCell ref="M465:N465"/>
    <mergeCell ref="H466:K466"/>
    <mergeCell ref="M466:N466"/>
    <mergeCell ref="P466:AH467"/>
    <mergeCell ref="I467:K467"/>
    <mergeCell ref="M467:N467"/>
    <mergeCell ref="H460:K460"/>
    <mergeCell ref="M460:N460"/>
    <mergeCell ref="P460:AH461"/>
    <mergeCell ref="I461:K461"/>
    <mergeCell ref="M461:N461"/>
    <mergeCell ref="H462:K462"/>
    <mergeCell ref="M462:N462"/>
    <mergeCell ref="P462:AH463"/>
    <mergeCell ref="I463:K463"/>
    <mergeCell ref="M463:N463"/>
    <mergeCell ref="H474:K474"/>
    <mergeCell ref="M474:N474"/>
    <mergeCell ref="P474:AH475"/>
    <mergeCell ref="I475:K475"/>
    <mergeCell ref="M475:N475"/>
    <mergeCell ref="H476:K476"/>
    <mergeCell ref="M476:N476"/>
    <mergeCell ref="P476:AH477"/>
    <mergeCell ref="I477:K477"/>
    <mergeCell ref="M477:N477"/>
    <mergeCell ref="M471:N471"/>
    <mergeCell ref="H472:K472"/>
    <mergeCell ref="M472:N472"/>
    <mergeCell ref="P472:AH473"/>
    <mergeCell ref="I473:K473"/>
    <mergeCell ref="M473:N473"/>
    <mergeCell ref="B468:G481"/>
    <mergeCell ref="H468:K468"/>
    <mergeCell ref="M468:N468"/>
    <mergeCell ref="P468:AH469"/>
    <mergeCell ref="I469:K469"/>
    <mergeCell ref="M469:N469"/>
    <mergeCell ref="H470:K470"/>
    <mergeCell ref="M470:N470"/>
    <mergeCell ref="P470:AH471"/>
    <mergeCell ref="I471:K471"/>
    <mergeCell ref="H492:AH493"/>
    <mergeCell ref="B492:G493"/>
    <mergeCell ref="H490:AH491"/>
    <mergeCell ref="H489:AH489"/>
    <mergeCell ref="B489:G491"/>
    <mergeCell ref="B482:G484"/>
    <mergeCell ref="H483:AH484"/>
    <mergeCell ref="M487:W488"/>
    <mergeCell ref="AA488:AB488"/>
    <mergeCell ref="AC488:AD488"/>
    <mergeCell ref="AF488:AG488"/>
    <mergeCell ref="H478:K478"/>
    <mergeCell ref="M478:N478"/>
    <mergeCell ref="P478:AH479"/>
    <mergeCell ref="I479:K479"/>
    <mergeCell ref="M479:N479"/>
    <mergeCell ref="H480:K480"/>
    <mergeCell ref="M480:N480"/>
    <mergeCell ref="P480:AH481"/>
    <mergeCell ref="I481:K481"/>
    <mergeCell ref="M481:N481"/>
    <mergeCell ref="B498:G499"/>
    <mergeCell ref="B500:G521"/>
    <mergeCell ref="H500:K500"/>
    <mergeCell ref="M500:N500"/>
    <mergeCell ref="P500:AH501"/>
    <mergeCell ref="I501:K501"/>
    <mergeCell ref="M501:N501"/>
    <mergeCell ref="H502:K502"/>
    <mergeCell ref="M502:N502"/>
    <mergeCell ref="W494:X495"/>
    <mergeCell ref="B496:G497"/>
    <mergeCell ref="H496:N497"/>
    <mergeCell ref="O496:O497"/>
    <mergeCell ref="P496:AG497"/>
    <mergeCell ref="AH496:AH497"/>
    <mergeCell ref="J494:L495"/>
    <mergeCell ref="H494:I495"/>
    <mergeCell ref="B494:G495"/>
    <mergeCell ref="M494:N495"/>
    <mergeCell ref="O494:Q495"/>
    <mergeCell ref="R494:S495"/>
    <mergeCell ref="T494:V495"/>
    <mergeCell ref="H506:K506"/>
    <mergeCell ref="M506:N506"/>
    <mergeCell ref="P506:AH507"/>
    <mergeCell ref="I507:K507"/>
    <mergeCell ref="M507:N507"/>
    <mergeCell ref="H508:K508"/>
    <mergeCell ref="M508:N508"/>
    <mergeCell ref="P508:AH509"/>
    <mergeCell ref="I509:K509"/>
    <mergeCell ref="M509:N509"/>
    <mergeCell ref="P502:AH503"/>
    <mergeCell ref="I503:K503"/>
    <mergeCell ref="M503:N503"/>
    <mergeCell ref="H504:K504"/>
    <mergeCell ref="M504:N504"/>
    <mergeCell ref="P504:AH505"/>
    <mergeCell ref="I505:K505"/>
    <mergeCell ref="M505:N505"/>
    <mergeCell ref="H514:K514"/>
    <mergeCell ref="M514:N514"/>
    <mergeCell ref="P514:AH515"/>
    <mergeCell ref="I515:K515"/>
    <mergeCell ref="M515:N515"/>
    <mergeCell ref="H516:K516"/>
    <mergeCell ref="M516:N516"/>
    <mergeCell ref="P516:AH517"/>
    <mergeCell ref="I517:K517"/>
    <mergeCell ref="M517:N517"/>
    <mergeCell ref="H510:K510"/>
    <mergeCell ref="M510:N510"/>
    <mergeCell ref="P510:AH511"/>
    <mergeCell ref="I511:K511"/>
    <mergeCell ref="M511:N511"/>
    <mergeCell ref="H512:K512"/>
    <mergeCell ref="M512:N512"/>
    <mergeCell ref="P512:AH513"/>
    <mergeCell ref="I513:K513"/>
    <mergeCell ref="M513:N513"/>
    <mergeCell ref="M525:N525"/>
    <mergeCell ref="H526:K526"/>
    <mergeCell ref="M526:N526"/>
    <mergeCell ref="P526:AH527"/>
    <mergeCell ref="I527:K527"/>
    <mergeCell ref="M527:N527"/>
    <mergeCell ref="B522:G535"/>
    <mergeCell ref="H522:K522"/>
    <mergeCell ref="M522:N522"/>
    <mergeCell ref="P522:AH523"/>
    <mergeCell ref="I523:K523"/>
    <mergeCell ref="M523:N523"/>
    <mergeCell ref="H524:K524"/>
    <mergeCell ref="M524:N524"/>
    <mergeCell ref="P524:AH525"/>
    <mergeCell ref="I525:K525"/>
    <mergeCell ref="H518:K518"/>
    <mergeCell ref="M518:N518"/>
    <mergeCell ref="P518:AH519"/>
    <mergeCell ref="I519:K519"/>
    <mergeCell ref="M519:N519"/>
    <mergeCell ref="H520:K520"/>
    <mergeCell ref="M520:N520"/>
    <mergeCell ref="P520:AH521"/>
    <mergeCell ref="I521:K521"/>
    <mergeCell ref="M521:N521"/>
    <mergeCell ref="B536:G538"/>
    <mergeCell ref="H537:AH538"/>
    <mergeCell ref="M541:W542"/>
    <mergeCell ref="AA542:AB542"/>
    <mergeCell ref="AC542:AD542"/>
    <mergeCell ref="AF542:AG542"/>
    <mergeCell ref="H532:K532"/>
    <mergeCell ref="M532:N532"/>
    <mergeCell ref="P532:AH533"/>
    <mergeCell ref="I533:K533"/>
    <mergeCell ref="M533:N533"/>
    <mergeCell ref="H534:K534"/>
    <mergeCell ref="M534:N534"/>
    <mergeCell ref="P534:AH535"/>
    <mergeCell ref="I535:K535"/>
    <mergeCell ref="M535:N535"/>
    <mergeCell ref="H528:K528"/>
    <mergeCell ref="M528:N528"/>
    <mergeCell ref="P528:AH529"/>
    <mergeCell ref="I529:K529"/>
    <mergeCell ref="M529:N529"/>
    <mergeCell ref="H530:K530"/>
    <mergeCell ref="M530:N530"/>
    <mergeCell ref="P530:AH531"/>
    <mergeCell ref="I531:K531"/>
    <mergeCell ref="M531:N531"/>
    <mergeCell ref="W548:X549"/>
    <mergeCell ref="B550:G551"/>
    <mergeCell ref="H550:N551"/>
    <mergeCell ref="O550:O551"/>
    <mergeCell ref="P550:AG551"/>
    <mergeCell ref="AH550:AH551"/>
    <mergeCell ref="J548:L549"/>
    <mergeCell ref="H548:I549"/>
    <mergeCell ref="B548:G549"/>
    <mergeCell ref="M548:N549"/>
    <mergeCell ref="O548:Q549"/>
    <mergeCell ref="R548:S549"/>
    <mergeCell ref="T548:V549"/>
    <mergeCell ref="H546:AH547"/>
    <mergeCell ref="B546:G547"/>
    <mergeCell ref="H544:AH545"/>
    <mergeCell ref="H543:AH543"/>
    <mergeCell ref="B543:G545"/>
    <mergeCell ref="P556:AH557"/>
    <mergeCell ref="I557:K557"/>
    <mergeCell ref="M557:N557"/>
    <mergeCell ref="H558:K558"/>
    <mergeCell ref="M558:N558"/>
    <mergeCell ref="P558:AH559"/>
    <mergeCell ref="I559:K559"/>
    <mergeCell ref="M559:N559"/>
    <mergeCell ref="B552:G553"/>
    <mergeCell ref="B554:G575"/>
    <mergeCell ref="H554:K554"/>
    <mergeCell ref="M554:N554"/>
    <mergeCell ref="P554:AH555"/>
    <mergeCell ref="I555:K555"/>
    <mergeCell ref="M555:N555"/>
    <mergeCell ref="H556:K556"/>
    <mergeCell ref="M556:N556"/>
    <mergeCell ref="H564:K564"/>
    <mergeCell ref="M564:N564"/>
    <mergeCell ref="P564:AH565"/>
    <mergeCell ref="I565:K565"/>
    <mergeCell ref="M565:N565"/>
    <mergeCell ref="H566:K566"/>
    <mergeCell ref="M566:N566"/>
    <mergeCell ref="P566:AH567"/>
    <mergeCell ref="I567:K567"/>
    <mergeCell ref="M567:N567"/>
    <mergeCell ref="H560:K560"/>
    <mergeCell ref="M560:N560"/>
    <mergeCell ref="P560:AH561"/>
    <mergeCell ref="I561:K561"/>
    <mergeCell ref="M561:N561"/>
    <mergeCell ref="P562:AH563"/>
    <mergeCell ref="I563:K563"/>
    <mergeCell ref="M563:N563"/>
    <mergeCell ref="I577:K577"/>
    <mergeCell ref="M577:N577"/>
    <mergeCell ref="H578:K578"/>
    <mergeCell ref="M578:N578"/>
    <mergeCell ref="P578:AH579"/>
    <mergeCell ref="I579:K579"/>
    <mergeCell ref="H572:K572"/>
    <mergeCell ref="M572:N572"/>
    <mergeCell ref="P572:AH573"/>
    <mergeCell ref="I573:K573"/>
    <mergeCell ref="M573:N573"/>
    <mergeCell ref="H574:K574"/>
    <mergeCell ref="M574:N574"/>
    <mergeCell ref="P574:AH575"/>
    <mergeCell ref="I575:K575"/>
    <mergeCell ref="M575:N575"/>
    <mergeCell ref="H568:K568"/>
    <mergeCell ref="M568:N568"/>
    <mergeCell ref="P568:AH569"/>
    <mergeCell ref="I569:K569"/>
    <mergeCell ref="M569:N569"/>
    <mergeCell ref="H570:K570"/>
    <mergeCell ref="M570:N570"/>
    <mergeCell ref="P570:AH571"/>
    <mergeCell ref="I571:K571"/>
    <mergeCell ref="M571:N571"/>
    <mergeCell ref="B57:G59"/>
    <mergeCell ref="H57:AH57"/>
    <mergeCell ref="H58:AH59"/>
    <mergeCell ref="B60:G61"/>
    <mergeCell ref="H62:I63"/>
    <mergeCell ref="J62:L63"/>
    <mergeCell ref="B590:G592"/>
    <mergeCell ref="H591:AH592"/>
    <mergeCell ref="J8:L9"/>
    <mergeCell ref="H8:I9"/>
    <mergeCell ref="H12:J13"/>
    <mergeCell ref="H586:K586"/>
    <mergeCell ref="M586:N586"/>
    <mergeCell ref="P586:AH587"/>
    <mergeCell ref="I587:K587"/>
    <mergeCell ref="M587:N587"/>
    <mergeCell ref="H588:K588"/>
    <mergeCell ref="M588:N588"/>
    <mergeCell ref="P588:AH589"/>
    <mergeCell ref="I589:K589"/>
    <mergeCell ref="M589:N589"/>
    <mergeCell ref="H582:K582"/>
    <mergeCell ref="M582:N582"/>
    <mergeCell ref="P582:AH583"/>
    <mergeCell ref="I583:K583"/>
    <mergeCell ref="M583:N583"/>
    <mergeCell ref="H584:K584"/>
    <mergeCell ref="M584:N584"/>
    <mergeCell ref="P584:AH585"/>
    <mergeCell ref="H120:J121"/>
    <mergeCell ref="H562:K562"/>
    <mergeCell ref="M562:N562"/>
    <mergeCell ref="K120:T121"/>
    <mergeCell ref="U120:W121"/>
    <mergeCell ref="X120:X121"/>
    <mergeCell ref="Y120:AG121"/>
    <mergeCell ref="AH120:AH121"/>
    <mergeCell ref="H174:J175"/>
    <mergeCell ref="K174:T175"/>
    <mergeCell ref="U174:W175"/>
    <mergeCell ref="X174:X175"/>
    <mergeCell ref="Y174:AG175"/>
    <mergeCell ref="AH174:AH175"/>
    <mergeCell ref="H66:J67"/>
    <mergeCell ref="K66:T67"/>
    <mergeCell ref="U66:W67"/>
    <mergeCell ref="X66:X67"/>
    <mergeCell ref="Y66:AG67"/>
    <mergeCell ref="AH66:AH67"/>
    <mergeCell ref="H168:AH169"/>
    <mergeCell ref="M147:N147"/>
    <mergeCell ref="H148:K148"/>
    <mergeCell ref="M148:N148"/>
    <mergeCell ref="P148:AH149"/>
    <mergeCell ref="I149:K149"/>
    <mergeCell ref="M149:N149"/>
    <mergeCell ref="H146:K146"/>
    <mergeCell ref="M146:N146"/>
    <mergeCell ref="P146:AH147"/>
    <mergeCell ref="I147:K147"/>
    <mergeCell ref="H140:K140"/>
    <mergeCell ref="M140:N140"/>
    <mergeCell ref="P140:AH141"/>
    <mergeCell ref="H130:K130"/>
    <mergeCell ref="H282:J283"/>
    <mergeCell ref="K282:T283"/>
    <mergeCell ref="U282:W283"/>
    <mergeCell ref="X282:X283"/>
    <mergeCell ref="Y282:AG283"/>
    <mergeCell ref="AH282:AH283"/>
    <mergeCell ref="H228:J229"/>
    <mergeCell ref="K228:T229"/>
    <mergeCell ref="U228:W229"/>
    <mergeCell ref="X228:X229"/>
    <mergeCell ref="Y228:AG229"/>
    <mergeCell ref="AH228:AH229"/>
    <mergeCell ref="M163:W164"/>
    <mergeCell ref="AA164:AB164"/>
    <mergeCell ref="AC164:AD164"/>
    <mergeCell ref="AF164:AG164"/>
    <mergeCell ref="B219:G221"/>
    <mergeCell ref="H219:AH219"/>
    <mergeCell ref="H220:AH221"/>
    <mergeCell ref="W278:X279"/>
    <mergeCell ref="B280:G281"/>
    <mergeCell ref="H280:N281"/>
    <mergeCell ref="O280:O281"/>
    <mergeCell ref="P280:AG281"/>
    <mergeCell ref="AH280:AH281"/>
    <mergeCell ref="H278:I279"/>
    <mergeCell ref="J278:L279"/>
    <mergeCell ref="B278:G279"/>
    <mergeCell ref="M278:N279"/>
    <mergeCell ref="O278:Q279"/>
    <mergeCell ref="R278:S279"/>
    <mergeCell ref="T278:V279"/>
    <mergeCell ref="AH444:AH445"/>
    <mergeCell ref="Y444:AG445"/>
    <mergeCell ref="X444:X445"/>
    <mergeCell ref="U444:W445"/>
    <mergeCell ref="K444:T445"/>
    <mergeCell ref="H444:J445"/>
    <mergeCell ref="AH390:AH391"/>
    <mergeCell ref="Y390:AG391"/>
    <mergeCell ref="X390:X391"/>
    <mergeCell ref="U390:W391"/>
    <mergeCell ref="K390:T391"/>
    <mergeCell ref="H390:J391"/>
    <mergeCell ref="AH336:AH337"/>
    <mergeCell ref="Y336:AG337"/>
    <mergeCell ref="X336:X337"/>
    <mergeCell ref="U336:W337"/>
    <mergeCell ref="K336:T337"/>
    <mergeCell ref="H336:J337"/>
    <mergeCell ref="W440:X441"/>
    <mergeCell ref="M417:N417"/>
    <mergeCell ref="H418:K418"/>
    <mergeCell ref="M418:N418"/>
    <mergeCell ref="P418:AH419"/>
    <mergeCell ref="I419:K419"/>
    <mergeCell ref="M419:N419"/>
    <mergeCell ref="H416:K416"/>
    <mergeCell ref="M416:N416"/>
    <mergeCell ref="P416:AH417"/>
    <mergeCell ref="I417:K417"/>
    <mergeCell ref="H410:K410"/>
    <mergeCell ref="M410:N410"/>
    <mergeCell ref="P410:AH411"/>
    <mergeCell ref="H645:AH646"/>
    <mergeCell ref="B644:G646"/>
    <mergeCell ref="M643:N643"/>
    <mergeCell ref="I643:K643"/>
    <mergeCell ref="P642:AH643"/>
    <mergeCell ref="M642:N642"/>
    <mergeCell ref="H642:K642"/>
    <mergeCell ref="B630:G643"/>
    <mergeCell ref="AH552:AH553"/>
    <mergeCell ref="Y552:AG553"/>
    <mergeCell ref="X552:X553"/>
    <mergeCell ref="U552:W553"/>
    <mergeCell ref="K552:T553"/>
    <mergeCell ref="H552:J553"/>
    <mergeCell ref="AH498:AH499"/>
    <mergeCell ref="Y498:AG499"/>
    <mergeCell ref="X498:X499"/>
    <mergeCell ref="U498:W499"/>
    <mergeCell ref="K498:T499"/>
    <mergeCell ref="H498:J499"/>
    <mergeCell ref="I585:K585"/>
    <mergeCell ref="M585:N585"/>
    <mergeCell ref="M579:N579"/>
    <mergeCell ref="H580:K580"/>
    <mergeCell ref="M580:N580"/>
    <mergeCell ref="P580:AH581"/>
    <mergeCell ref="I581:K581"/>
    <mergeCell ref="M581:N581"/>
    <mergeCell ref="B576:G589"/>
    <mergeCell ref="H576:K576"/>
    <mergeCell ref="M576:N576"/>
    <mergeCell ref="P576:AH577"/>
    <mergeCell ref="M637:N637"/>
    <mergeCell ref="I637:K637"/>
    <mergeCell ref="P636:AH637"/>
    <mergeCell ref="M636:N636"/>
    <mergeCell ref="H636:K636"/>
    <mergeCell ref="M635:N635"/>
    <mergeCell ref="I635:K635"/>
    <mergeCell ref="P634:AH635"/>
    <mergeCell ref="M634:N634"/>
    <mergeCell ref="H634:K634"/>
    <mergeCell ref="M641:N641"/>
    <mergeCell ref="I641:K641"/>
    <mergeCell ref="P640:AH641"/>
    <mergeCell ref="M640:N640"/>
    <mergeCell ref="H640:K640"/>
    <mergeCell ref="M639:N639"/>
    <mergeCell ref="I639:K639"/>
    <mergeCell ref="P638:AH639"/>
    <mergeCell ref="M638:N638"/>
    <mergeCell ref="H638:K638"/>
    <mergeCell ref="M629:N629"/>
    <mergeCell ref="I629:K629"/>
    <mergeCell ref="P628:AH629"/>
    <mergeCell ref="M628:N628"/>
    <mergeCell ref="H628:K628"/>
    <mergeCell ref="M627:N627"/>
    <mergeCell ref="I627:K627"/>
    <mergeCell ref="P626:AH627"/>
    <mergeCell ref="M626:N626"/>
    <mergeCell ref="H626:K626"/>
    <mergeCell ref="M633:N633"/>
    <mergeCell ref="I633:K633"/>
    <mergeCell ref="P632:AH633"/>
    <mergeCell ref="M632:N632"/>
    <mergeCell ref="H632:K632"/>
    <mergeCell ref="M631:N631"/>
    <mergeCell ref="I631:K631"/>
    <mergeCell ref="P630:AH631"/>
    <mergeCell ref="M630:N630"/>
    <mergeCell ref="H630:K630"/>
    <mergeCell ref="M620:N620"/>
    <mergeCell ref="H620:K620"/>
    <mergeCell ref="M619:N619"/>
    <mergeCell ref="I619:K619"/>
    <mergeCell ref="P618:AH619"/>
    <mergeCell ref="M618:N618"/>
    <mergeCell ref="H618:K618"/>
    <mergeCell ref="M625:N625"/>
    <mergeCell ref="I625:K625"/>
    <mergeCell ref="P624:AH625"/>
    <mergeCell ref="M624:N624"/>
    <mergeCell ref="H624:K624"/>
    <mergeCell ref="M623:N623"/>
    <mergeCell ref="I623:K623"/>
    <mergeCell ref="P622:AH623"/>
    <mergeCell ref="M622:N622"/>
    <mergeCell ref="H622:K622"/>
    <mergeCell ref="U606:W607"/>
    <mergeCell ref="K606:T607"/>
    <mergeCell ref="H606:J607"/>
    <mergeCell ref="M609:N609"/>
    <mergeCell ref="I609:K609"/>
    <mergeCell ref="P608:AH609"/>
    <mergeCell ref="M608:N608"/>
    <mergeCell ref="H608:K608"/>
    <mergeCell ref="B608:G629"/>
    <mergeCell ref="M613:N613"/>
    <mergeCell ref="I613:K613"/>
    <mergeCell ref="P612:AH613"/>
    <mergeCell ref="M612:N612"/>
    <mergeCell ref="H612:K612"/>
    <mergeCell ref="M611:N611"/>
    <mergeCell ref="I611:K611"/>
    <mergeCell ref="P610:AH611"/>
    <mergeCell ref="M610:N610"/>
    <mergeCell ref="H610:K610"/>
    <mergeCell ref="M617:N617"/>
    <mergeCell ref="I617:K617"/>
    <mergeCell ref="P616:AH617"/>
    <mergeCell ref="M616:N616"/>
    <mergeCell ref="H616:K616"/>
    <mergeCell ref="M615:N615"/>
    <mergeCell ref="I615:K615"/>
    <mergeCell ref="P614:AH615"/>
    <mergeCell ref="M614:N614"/>
    <mergeCell ref="H614:K614"/>
    <mergeCell ref="M621:N621"/>
    <mergeCell ref="I621:K621"/>
    <mergeCell ref="P620:AH621"/>
    <mergeCell ref="AF596:AG596"/>
    <mergeCell ref="AC596:AD596"/>
    <mergeCell ref="AA596:AB596"/>
    <mergeCell ref="M595:W596"/>
    <mergeCell ref="H699:AH700"/>
    <mergeCell ref="B698:G700"/>
    <mergeCell ref="M697:N697"/>
    <mergeCell ref="I697:K697"/>
    <mergeCell ref="P696:AH697"/>
    <mergeCell ref="M696:N696"/>
    <mergeCell ref="H602:I603"/>
    <mergeCell ref="B602:G603"/>
    <mergeCell ref="H600:AH601"/>
    <mergeCell ref="B600:G601"/>
    <mergeCell ref="H598:AH599"/>
    <mergeCell ref="H597:AH597"/>
    <mergeCell ref="B597:G599"/>
    <mergeCell ref="W602:X603"/>
    <mergeCell ref="T602:V603"/>
    <mergeCell ref="R602:S603"/>
    <mergeCell ref="O602:Q603"/>
    <mergeCell ref="M602:N603"/>
    <mergeCell ref="J602:L603"/>
    <mergeCell ref="B606:G607"/>
    <mergeCell ref="AH604:AH605"/>
    <mergeCell ref="P604:AG605"/>
    <mergeCell ref="O604:O605"/>
    <mergeCell ref="H604:N605"/>
    <mergeCell ref="B604:G605"/>
    <mergeCell ref="AH606:AH607"/>
    <mergeCell ref="Y606:AG607"/>
    <mergeCell ref="X606:X607"/>
    <mergeCell ref="M685:N685"/>
    <mergeCell ref="I685:K685"/>
    <mergeCell ref="P684:AH685"/>
    <mergeCell ref="M684:N684"/>
    <mergeCell ref="H684:K684"/>
    <mergeCell ref="B684:G697"/>
    <mergeCell ref="M689:N689"/>
    <mergeCell ref="I689:K689"/>
    <mergeCell ref="P688:AH689"/>
    <mergeCell ref="M688:N688"/>
    <mergeCell ref="H688:K688"/>
    <mergeCell ref="M687:N687"/>
    <mergeCell ref="I687:K687"/>
    <mergeCell ref="P686:AH687"/>
    <mergeCell ref="M686:N686"/>
    <mergeCell ref="H686:K686"/>
    <mergeCell ref="M693:N693"/>
    <mergeCell ref="I693:K693"/>
    <mergeCell ref="P692:AH693"/>
    <mergeCell ref="M692:N692"/>
    <mergeCell ref="H692:K692"/>
    <mergeCell ref="M691:N691"/>
    <mergeCell ref="I691:K691"/>
    <mergeCell ref="P690:AH691"/>
    <mergeCell ref="M690:N690"/>
    <mergeCell ref="H690:K690"/>
    <mergeCell ref="H696:K696"/>
    <mergeCell ref="M695:N695"/>
    <mergeCell ref="I695:K695"/>
    <mergeCell ref="P694:AH695"/>
    <mergeCell ref="M694:N694"/>
    <mergeCell ref="H694:K694"/>
    <mergeCell ref="M673:N673"/>
    <mergeCell ref="I673:K673"/>
    <mergeCell ref="P672:AH673"/>
    <mergeCell ref="M672:N672"/>
    <mergeCell ref="H672:K672"/>
    <mergeCell ref="M679:N679"/>
    <mergeCell ref="I679:K679"/>
    <mergeCell ref="P678:AH679"/>
    <mergeCell ref="M678:N678"/>
    <mergeCell ref="H678:K678"/>
    <mergeCell ref="M677:N677"/>
    <mergeCell ref="I677:K677"/>
    <mergeCell ref="P676:AH677"/>
    <mergeCell ref="M676:N676"/>
    <mergeCell ref="H676:K676"/>
    <mergeCell ref="M683:N683"/>
    <mergeCell ref="I683:K683"/>
    <mergeCell ref="P682:AH683"/>
    <mergeCell ref="M682:N682"/>
    <mergeCell ref="H682:K682"/>
    <mergeCell ref="M681:N681"/>
    <mergeCell ref="I681:K681"/>
    <mergeCell ref="P680:AH681"/>
    <mergeCell ref="M680:N680"/>
    <mergeCell ref="H680:K680"/>
    <mergeCell ref="H660:J661"/>
    <mergeCell ref="M663:N663"/>
    <mergeCell ref="I663:K663"/>
    <mergeCell ref="P662:AH663"/>
    <mergeCell ref="M662:N662"/>
    <mergeCell ref="H662:K662"/>
    <mergeCell ref="B662:G683"/>
    <mergeCell ref="M667:N667"/>
    <mergeCell ref="I667:K667"/>
    <mergeCell ref="P666:AH667"/>
    <mergeCell ref="M666:N666"/>
    <mergeCell ref="H666:K666"/>
    <mergeCell ref="M665:N665"/>
    <mergeCell ref="I665:K665"/>
    <mergeCell ref="P664:AH665"/>
    <mergeCell ref="M664:N664"/>
    <mergeCell ref="H664:K664"/>
    <mergeCell ref="M671:N671"/>
    <mergeCell ref="I671:K671"/>
    <mergeCell ref="P670:AH671"/>
    <mergeCell ref="M670:N670"/>
    <mergeCell ref="H670:K670"/>
    <mergeCell ref="M669:N669"/>
    <mergeCell ref="I669:K669"/>
    <mergeCell ref="P668:AH669"/>
    <mergeCell ref="M668:N668"/>
    <mergeCell ref="H668:K668"/>
    <mergeCell ref="M675:N675"/>
    <mergeCell ref="I675:K675"/>
    <mergeCell ref="P674:AH675"/>
    <mergeCell ref="M674:N674"/>
    <mergeCell ref="H674:K674"/>
    <mergeCell ref="AF650:AG650"/>
    <mergeCell ref="AC650:AD650"/>
    <mergeCell ref="AA650:AB650"/>
    <mergeCell ref="M649:W650"/>
    <mergeCell ref="M703:W704"/>
    <mergeCell ref="AA704:AB704"/>
    <mergeCell ref="AC704:AD704"/>
    <mergeCell ref="AF704:AG704"/>
    <mergeCell ref="H656:I657"/>
    <mergeCell ref="B656:G657"/>
    <mergeCell ref="H654:AH655"/>
    <mergeCell ref="B654:G655"/>
    <mergeCell ref="H652:AH653"/>
    <mergeCell ref="H651:AH651"/>
    <mergeCell ref="B651:G653"/>
    <mergeCell ref="W656:X657"/>
    <mergeCell ref="T656:V657"/>
    <mergeCell ref="R656:S657"/>
    <mergeCell ref="O656:Q657"/>
    <mergeCell ref="M656:N657"/>
    <mergeCell ref="J656:L657"/>
    <mergeCell ref="B660:G661"/>
    <mergeCell ref="AH658:AH659"/>
    <mergeCell ref="P658:AG659"/>
    <mergeCell ref="O658:O659"/>
    <mergeCell ref="H658:N659"/>
    <mergeCell ref="B658:G659"/>
    <mergeCell ref="AH660:AH661"/>
    <mergeCell ref="Y660:AG661"/>
    <mergeCell ref="X660:X661"/>
    <mergeCell ref="U660:W661"/>
    <mergeCell ref="K660:T661"/>
    <mergeCell ref="AH712:AH713"/>
    <mergeCell ref="B714:G715"/>
    <mergeCell ref="H714:J715"/>
    <mergeCell ref="K714:T715"/>
    <mergeCell ref="U714:W715"/>
    <mergeCell ref="X714:X715"/>
    <mergeCell ref="Y714:AG715"/>
    <mergeCell ref="AH714:AH715"/>
    <mergeCell ref="R710:S711"/>
    <mergeCell ref="T710:V711"/>
    <mergeCell ref="W710:X711"/>
    <mergeCell ref="B712:G713"/>
    <mergeCell ref="H712:N713"/>
    <mergeCell ref="O712:O713"/>
    <mergeCell ref="P712:AG713"/>
    <mergeCell ref="B705:G707"/>
    <mergeCell ref="H705:AH705"/>
    <mergeCell ref="H706:AH707"/>
    <mergeCell ref="B708:G709"/>
    <mergeCell ref="H708:AH709"/>
    <mergeCell ref="B710:G711"/>
    <mergeCell ref="H710:I711"/>
    <mergeCell ref="J710:L711"/>
    <mergeCell ref="M710:N711"/>
    <mergeCell ref="O710:Q711"/>
    <mergeCell ref="M719:N719"/>
    <mergeCell ref="H720:K720"/>
    <mergeCell ref="M720:N720"/>
    <mergeCell ref="P720:AH721"/>
    <mergeCell ref="I721:K721"/>
    <mergeCell ref="M721:N721"/>
    <mergeCell ref="B716:G737"/>
    <mergeCell ref="H716:K716"/>
    <mergeCell ref="M716:N716"/>
    <mergeCell ref="P716:AH717"/>
    <mergeCell ref="I717:K717"/>
    <mergeCell ref="M717:N717"/>
    <mergeCell ref="H718:K718"/>
    <mergeCell ref="M718:N718"/>
    <mergeCell ref="P718:AH719"/>
    <mergeCell ref="I719:K719"/>
    <mergeCell ref="H730:K730"/>
    <mergeCell ref="M730:N730"/>
    <mergeCell ref="P730:AH731"/>
    <mergeCell ref="I731:K731"/>
    <mergeCell ref="M731:N731"/>
    <mergeCell ref="H732:K732"/>
    <mergeCell ref="H726:K726"/>
    <mergeCell ref="M726:N726"/>
    <mergeCell ref="P726:AH727"/>
    <mergeCell ref="I727:K727"/>
    <mergeCell ref="M727:N727"/>
    <mergeCell ref="H728:K728"/>
    <mergeCell ref="M728:N728"/>
    <mergeCell ref="P728:AH729"/>
    <mergeCell ref="I729:K729"/>
    <mergeCell ref="M729:N729"/>
    <mergeCell ref="M743:N743"/>
    <mergeCell ref="H722:K722"/>
    <mergeCell ref="M722:N722"/>
    <mergeCell ref="P722:AH723"/>
    <mergeCell ref="I723:K723"/>
    <mergeCell ref="M723:N723"/>
    <mergeCell ref="H724:K724"/>
    <mergeCell ref="M724:N724"/>
    <mergeCell ref="P724:AH725"/>
    <mergeCell ref="I725:K725"/>
    <mergeCell ref="M725:N725"/>
    <mergeCell ref="H740:K740"/>
    <mergeCell ref="M740:N740"/>
    <mergeCell ref="P740:AH741"/>
    <mergeCell ref="I741:K741"/>
    <mergeCell ref="H734:K734"/>
    <mergeCell ref="M734:N734"/>
    <mergeCell ref="P734:AH735"/>
    <mergeCell ref="I735:K735"/>
    <mergeCell ref="M735:N735"/>
    <mergeCell ref="H736:K736"/>
    <mergeCell ref="M736:N736"/>
    <mergeCell ref="P736:AH737"/>
    <mergeCell ref="I737:K737"/>
    <mergeCell ref="M737:N737"/>
    <mergeCell ref="M732:N732"/>
    <mergeCell ref="P732:AH733"/>
    <mergeCell ref="I733:K733"/>
    <mergeCell ref="M733:N733"/>
    <mergeCell ref="M741:N741"/>
    <mergeCell ref="H742:K742"/>
    <mergeCell ref="M742:N742"/>
    <mergeCell ref="B752:G754"/>
    <mergeCell ref="H753:AH754"/>
    <mergeCell ref="M757:W758"/>
    <mergeCell ref="AA758:AB758"/>
    <mergeCell ref="AC758:AD758"/>
    <mergeCell ref="AF758:AG758"/>
    <mergeCell ref="H748:K748"/>
    <mergeCell ref="M748:N748"/>
    <mergeCell ref="P748:AH749"/>
    <mergeCell ref="I749:K749"/>
    <mergeCell ref="M749:N749"/>
    <mergeCell ref="H750:K750"/>
    <mergeCell ref="M750:N750"/>
    <mergeCell ref="P750:AH751"/>
    <mergeCell ref="I751:K751"/>
    <mergeCell ref="M751:N751"/>
    <mergeCell ref="H744:K744"/>
    <mergeCell ref="M744:N744"/>
    <mergeCell ref="P744:AH745"/>
    <mergeCell ref="I745:K745"/>
    <mergeCell ref="M745:N745"/>
    <mergeCell ref="H746:K746"/>
    <mergeCell ref="M746:N746"/>
    <mergeCell ref="P746:AH747"/>
    <mergeCell ref="I747:K747"/>
    <mergeCell ref="M747:N747"/>
    <mergeCell ref="B738:G751"/>
    <mergeCell ref="H738:K738"/>
    <mergeCell ref="M738:N738"/>
    <mergeCell ref="P738:AH739"/>
    <mergeCell ref="I739:K739"/>
    <mergeCell ref="M739:N739"/>
    <mergeCell ref="AH766:AH767"/>
    <mergeCell ref="B768:G769"/>
    <mergeCell ref="H768:J769"/>
    <mergeCell ref="K768:T769"/>
    <mergeCell ref="U768:W769"/>
    <mergeCell ref="X768:X769"/>
    <mergeCell ref="Y768:AG769"/>
    <mergeCell ref="AH768:AH769"/>
    <mergeCell ref="R764:S765"/>
    <mergeCell ref="T764:V765"/>
    <mergeCell ref="W764:X765"/>
    <mergeCell ref="B766:G767"/>
    <mergeCell ref="H766:N767"/>
    <mergeCell ref="O766:O767"/>
    <mergeCell ref="P766:AG767"/>
    <mergeCell ref="B759:G761"/>
    <mergeCell ref="H759:AH759"/>
    <mergeCell ref="H760:AH761"/>
    <mergeCell ref="B762:G763"/>
    <mergeCell ref="H762:AH763"/>
    <mergeCell ref="B764:G765"/>
    <mergeCell ref="H764:I765"/>
    <mergeCell ref="J764:L765"/>
    <mergeCell ref="M764:N765"/>
    <mergeCell ref="O764:Q765"/>
    <mergeCell ref="P742:AH743"/>
    <mergeCell ref="I743:K743"/>
    <mergeCell ref="M773:N773"/>
    <mergeCell ref="H774:K774"/>
    <mergeCell ref="M774:N774"/>
    <mergeCell ref="P774:AH775"/>
    <mergeCell ref="I775:K775"/>
    <mergeCell ref="M775:N775"/>
    <mergeCell ref="B770:G791"/>
    <mergeCell ref="H770:K770"/>
    <mergeCell ref="M770:N770"/>
    <mergeCell ref="P770:AH771"/>
    <mergeCell ref="I771:K771"/>
    <mergeCell ref="M771:N771"/>
    <mergeCell ref="H772:K772"/>
    <mergeCell ref="M772:N772"/>
    <mergeCell ref="P772:AH773"/>
    <mergeCell ref="I773:K773"/>
    <mergeCell ref="H784:K784"/>
    <mergeCell ref="M784:N784"/>
    <mergeCell ref="P784:AH785"/>
    <mergeCell ref="I785:K785"/>
    <mergeCell ref="M785:N785"/>
    <mergeCell ref="H786:K786"/>
    <mergeCell ref="H780:K780"/>
    <mergeCell ref="M780:N780"/>
    <mergeCell ref="P780:AH781"/>
    <mergeCell ref="I781:K781"/>
    <mergeCell ref="M781:N781"/>
    <mergeCell ref="H782:K782"/>
    <mergeCell ref="M782:N782"/>
    <mergeCell ref="P782:AH783"/>
    <mergeCell ref="I783:K783"/>
    <mergeCell ref="M783:N783"/>
    <mergeCell ref="M796:N796"/>
    <mergeCell ref="P796:AH797"/>
    <mergeCell ref="I797:K797"/>
    <mergeCell ref="M797:N797"/>
    <mergeCell ref="H776:K776"/>
    <mergeCell ref="M776:N776"/>
    <mergeCell ref="P776:AH777"/>
    <mergeCell ref="I777:K777"/>
    <mergeCell ref="M777:N777"/>
    <mergeCell ref="H778:K778"/>
    <mergeCell ref="M778:N778"/>
    <mergeCell ref="P778:AH779"/>
    <mergeCell ref="I779:K779"/>
    <mergeCell ref="M779:N779"/>
    <mergeCell ref="H794:K794"/>
    <mergeCell ref="M794:N794"/>
    <mergeCell ref="P794:AH795"/>
    <mergeCell ref="I795:K795"/>
    <mergeCell ref="H788:K788"/>
    <mergeCell ref="M788:N788"/>
    <mergeCell ref="P788:AH789"/>
    <mergeCell ref="I789:K789"/>
    <mergeCell ref="M789:N789"/>
    <mergeCell ref="H790:K790"/>
    <mergeCell ref="M790:N790"/>
    <mergeCell ref="P790:AH791"/>
    <mergeCell ref="I791:K791"/>
    <mergeCell ref="M791:N791"/>
    <mergeCell ref="M786:N786"/>
    <mergeCell ref="P786:AH787"/>
    <mergeCell ref="I787:K787"/>
    <mergeCell ref="M787:N787"/>
    <mergeCell ref="B806:G808"/>
    <mergeCell ref="H807:AH808"/>
    <mergeCell ref="M811:W812"/>
    <mergeCell ref="AA812:AB812"/>
    <mergeCell ref="AC812:AD812"/>
    <mergeCell ref="AF812:AG812"/>
    <mergeCell ref="H802:K802"/>
    <mergeCell ref="M802:N802"/>
    <mergeCell ref="P802:AH803"/>
    <mergeCell ref="I803:K803"/>
    <mergeCell ref="M803:N803"/>
    <mergeCell ref="H804:K804"/>
    <mergeCell ref="M804:N804"/>
    <mergeCell ref="P804:AH805"/>
    <mergeCell ref="I805:K805"/>
    <mergeCell ref="M805:N805"/>
    <mergeCell ref="H798:K798"/>
    <mergeCell ref="M798:N798"/>
    <mergeCell ref="P798:AH799"/>
    <mergeCell ref="I799:K799"/>
    <mergeCell ref="M799:N799"/>
    <mergeCell ref="H800:K800"/>
    <mergeCell ref="M800:N800"/>
    <mergeCell ref="P800:AH801"/>
    <mergeCell ref="I801:K801"/>
    <mergeCell ref="M801:N801"/>
    <mergeCell ref="B792:G805"/>
    <mergeCell ref="H792:K792"/>
    <mergeCell ref="M792:N792"/>
    <mergeCell ref="P792:AH793"/>
    <mergeCell ref="P836:AH837"/>
    <mergeCell ref="I837:K837"/>
    <mergeCell ref="M837:N837"/>
    <mergeCell ref="I793:K793"/>
    <mergeCell ref="M793:N793"/>
    <mergeCell ref="AH820:AH821"/>
    <mergeCell ref="B822:G823"/>
    <mergeCell ref="H822:J823"/>
    <mergeCell ref="K822:T823"/>
    <mergeCell ref="U822:W823"/>
    <mergeCell ref="X822:X823"/>
    <mergeCell ref="Y822:AG823"/>
    <mergeCell ref="AH822:AH823"/>
    <mergeCell ref="R818:S819"/>
    <mergeCell ref="T818:V819"/>
    <mergeCell ref="W818:X819"/>
    <mergeCell ref="B820:G821"/>
    <mergeCell ref="H820:N821"/>
    <mergeCell ref="O820:O821"/>
    <mergeCell ref="P820:AG821"/>
    <mergeCell ref="B813:G815"/>
    <mergeCell ref="H813:AH813"/>
    <mergeCell ref="H814:AH815"/>
    <mergeCell ref="B816:G817"/>
    <mergeCell ref="H816:AH817"/>
    <mergeCell ref="B818:G819"/>
    <mergeCell ref="H818:I819"/>
    <mergeCell ref="J818:L819"/>
    <mergeCell ref="M818:N819"/>
    <mergeCell ref="O818:Q819"/>
    <mergeCell ref="M795:N795"/>
    <mergeCell ref="H796:K796"/>
    <mergeCell ref="M845:N845"/>
    <mergeCell ref="M840:N840"/>
    <mergeCell ref="P840:AH841"/>
    <mergeCell ref="M827:N827"/>
    <mergeCell ref="H828:K828"/>
    <mergeCell ref="M828:N828"/>
    <mergeCell ref="P828:AH829"/>
    <mergeCell ref="I829:K829"/>
    <mergeCell ref="M829:N829"/>
    <mergeCell ref="B824:G845"/>
    <mergeCell ref="H824:K824"/>
    <mergeCell ref="M824:N824"/>
    <mergeCell ref="P824:AH825"/>
    <mergeCell ref="I825:K825"/>
    <mergeCell ref="M825:N825"/>
    <mergeCell ref="H826:K826"/>
    <mergeCell ref="M826:N826"/>
    <mergeCell ref="P826:AH827"/>
    <mergeCell ref="I827:K827"/>
    <mergeCell ref="H838:K838"/>
    <mergeCell ref="M838:N838"/>
    <mergeCell ref="P838:AH839"/>
    <mergeCell ref="I839:K839"/>
    <mergeCell ref="M839:N839"/>
    <mergeCell ref="H840:K840"/>
    <mergeCell ref="H834:K834"/>
    <mergeCell ref="M834:N834"/>
    <mergeCell ref="P834:AH835"/>
    <mergeCell ref="I835:K835"/>
    <mergeCell ref="M835:N835"/>
    <mergeCell ref="H836:K836"/>
    <mergeCell ref="M836:N836"/>
    <mergeCell ref="H846:K846"/>
    <mergeCell ref="M846:N846"/>
    <mergeCell ref="P846:AH847"/>
    <mergeCell ref="M849:N849"/>
    <mergeCell ref="H850:K850"/>
    <mergeCell ref="M850:N850"/>
    <mergeCell ref="P850:AH851"/>
    <mergeCell ref="I851:K851"/>
    <mergeCell ref="M851:N851"/>
    <mergeCell ref="H830:K830"/>
    <mergeCell ref="M830:N830"/>
    <mergeCell ref="P830:AH831"/>
    <mergeCell ref="I831:K831"/>
    <mergeCell ref="M831:N831"/>
    <mergeCell ref="H832:K832"/>
    <mergeCell ref="M832:N832"/>
    <mergeCell ref="P832:AH833"/>
    <mergeCell ref="I833:K833"/>
    <mergeCell ref="M833:N833"/>
    <mergeCell ref="H848:K848"/>
    <mergeCell ref="M848:N848"/>
    <mergeCell ref="P848:AH849"/>
    <mergeCell ref="I849:K849"/>
    <mergeCell ref="H842:K842"/>
    <mergeCell ref="M842:N842"/>
    <mergeCell ref="P842:AH843"/>
    <mergeCell ref="I843:K843"/>
    <mergeCell ref="M843:N843"/>
    <mergeCell ref="H844:K844"/>
    <mergeCell ref="M844:N844"/>
    <mergeCell ref="P844:AH845"/>
    <mergeCell ref="I845:K845"/>
    <mergeCell ref="J872:L873"/>
    <mergeCell ref="M872:N873"/>
    <mergeCell ref="O872:Q873"/>
    <mergeCell ref="I841:K841"/>
    <mergeCell ref="M841:N841"/>
    <mergeCell ref="B860:G862"/>
    <mergeCell ref="H861:AH862"/>
    <mergeCell ref="M865:W866"/>
    <mergeCell ref="AA866:AB866"/>
    <mergeCell ref="AC866:AD866"/>
    <mergeCell ref="AF866:AG866"/>
    <mergeCell ref="H856:K856"/>
    <mergeCell ref="M856:N856"/>
    <mergeCell ref="P856:AH857"/>
    <mergeCell ref="I857:K857"/>
    <mergeCell ref="M857:N857"/>
    <mergeCell ref="H858:K858"/>
    <mergeCell ref="M858:N858"/>
    <mergeCell ref="P858:AH859"/>
    <mergeCell ref="I859:K859"/>
    <mergeCell ref="M859:N859"/>
    <mergeCell ref="H852:K852"/>
    <mergeCell ref="M852:N852"/>
    <mergeCell ref="P852:AH853"/>
    <mergeCell ref="I853:K853"/>
    <mergeCell ref="M853:N853"/>
    <mergeCell ref="H854:K854"/>
    <mergeCell ref="M854:N854"/>
    <mergeCell ref="P854:AH855"/>
    <mergeCell ref="I855:K855"/>
    <mergeCell ref="M855:N855"/>
    <mergeCell ref="B846:G859"/>
    <mergeCell ref="AH874:AH875"/>
    <mergeCell ref="B876:G877"/>
    <mergeCell ref="H876:J877"/>
    <mergeCell ref="K876:T877"/>
    <mergeCell ref="U876:W877"/>
    <mergeCell ref="X876:X877"/>
    <mergeCell ref="Y876:AG877"/>
    <mergeCell ref="AH876:AH877"/>
    <mergeCell ref="M894:N894"/>
    <mergeCell ref="P894:AH895"/>
    <mergeCell ref="I895:K895"/>
    <mergeCell ref="M895:N895"/>
    <mergeCell ref="H888:K888"/>
    <mergeCell ref="M888:N888"/>
    <mergeCell ref="P888:AH889"/>
    <mergeCell ref="I889:K889"/>
    <mergeCell ref="I847:K847"/>
    <mergeCell ref="M847:N847"/>
    <mergeCell ref="R872:S873"/>
    <mergeCell ref="T872:V873"/>
    <mergeCell ref="W872:X873"/>
    <mergeCell ref="B874:G875"/>
    <mergeCell ref="H874:N875"/>
    <mergeCell ref="O874:O875"/>
    <mergeCell ref="P874:AG875"/>
    <mergeCell ref="B867:G869"/>
    <mergeCell ref="H867:AH867"/>
    <mergeCell ref="H868:AH869"/>
    <mergeCell ref="B870:G871"/>
    <mergeCell ref="H870:AH871"/>
    <mergeCell ref="B872:G873"/>
    <mergeCell ref="H872:I873"/>
    <mergeCell ref="M881:N881"/>
    <mergeCell ref="H882:K882"/>
    <mergeCell ref="M882:N882"/>
    <mergeCell ref="P882:AH883"/>
    <mergeCell ref="I883:K883"/>
    <mergeCell ref="M883:N883"/>
    <mergeCell ref="H896:K896"/>
    <mergeCell ref="M896:N896"/>
    <mergeCell ref="P896:AH897"/>
    <mergeCell ref="I897:K897"/>
    <mergeCell ref="M897:N897"/>
    <mergeCell ref="H898:K898"/>
    <mergeCell ref="M898:N898"/>
    <mergeCell ref="P898:AH899"/>
    <mergeCell ref="I899:K899"/>
    <mergeCell ref="M899:N899"/>
    <mergeCell ref="B878:G899"/>
    <mergeCell ref="H878:K878"/>
    <mergeCell ref="M878:N878"/>
    <mergeCell ref="P878:AH879"/>
    <mergeCell ref="I879:K879"/>
    <mergeCell ref="M879:N879"/>
    <mergeCell ref="H880:K880"/>
    <mergeCell ref="M880:N880"/>
    <mergeCell ref="P880:AH881"/>
    <mergeCell ref="I881:K881"/>
    <mergeCell ref="H892:K892"/>
    <mergeCell ref="M892:N892"/>
    <mergeCell ref="P892:AH893"/>
    <mergeCell ref="I893:K893"/>
    <mergeCell ref="M893:N893"/>
    <mergeCell ref="H894:K894"/>
    <mergeCell ref="H884:K884"/>
    <mergeCell ref="M884:N884"/>
    <mergeCell ref="P884:AH885"/>
    <mergeCell ref="I885:K885"/>
    <mergeCell ref="M885:N885"/>
    <mergeCell ref="H886:K886"/>
    <mergeCell ref="M886:N886"/>
    <mergeCell ref="P886:AH887"/>
    <mergeCell ref="I887:K887"/>
    <mergeCell ref="M887:N887"/>
    <mergeCell ref="I901:K901"/>
    <mergeCell ref="M901:N901"/>
    <mergeCell ref="H902:K902"/>
    <mergeCell ref="M902:N902"/>
    <mergeCell ref="P902:AH903"/>
    <mergeCell ref="I903:K903"/>
    <mergeCell ref="M889:N889"/>
    <mergeCell ref="H890:K890"/>
    <mergeCell ref="M890:N890"/>
    <mergeCell ref="P890:AH891"/>
    <mergeCell ref="I891:K891"/>
    <mergeCell ref="M891:N891"/>
    <mergeCell ref="B914:G916"/>
    <mergeCell ref="H915:AH916"/>
    <mergeCell ref="H910:K910"/>
    <mergeCell ref="M910:N910"/>
    <mergeCell ref="P910:AH911"/>
    <mergeCell ref="I911:K911"/>
    <mergeCell ref="M911:N911"/>
    <mergeCell ref="H912:K912"/>
    <mergeCell ref="M912:N912"/>
    <mergeCell ref="P912:AH913"/>
    <mergeCell ref="I913:K913"/>
    <mergeCell ref="M913:N913"/>
    <mergeCell ref="H906:K906"/>
    <mergeCell ref="M906:N906"/>
    <mergeCell ref="P906:AH907"/>
    <mergeCell ref="I907:K907"/>
    <mergeCell ref="M907:N907"/>
    <mergeCell ref="H908:K908"/>
    <mergeCell ref="M908:N908"/>
    <mergeCell ref="P908:AH909"/>
    <mergeCell ref="I909:K909"/>
    <mergeCell ref="M909:N909"/>
    <mergeCell ref="B900:G913"/>
    <mergeCell ref="H900:K900"/>
    <mergeCell ref="M900:N900"/>
    <mergeCell ref="P900:AH901"/>
    <mergeCell ref="M903:N903"/>
    <mergeCell ref="H904:K904"/>
    <mergeCell ref="M904:N904"/>
    <mergeCell ref="P904:AH905"/>
    <mergeCell ref="I905:K905"/>
    <mergeCell ref="M905:N905"/>
  </mergeCells>
  <phoneticPr fontId="2"/>
  <conditionalFormatting sqref="AC2:AD2 AF2:AG2">
    <cfRule type="containsBlanks" dxfId="51" priority="1">
      <formula>LEN(TRIM(AC2))=0</formula>
    </cfRule>
  </conditionalFormatting>
  <dataValidations count="2">
    <dataValidation type="list" allowBlank="1" showInputMessage="1" showErrorMessage="1" sqref="H64:N65 H874:N875 H820:N821 H766:N767 H712:N713 H658:N659 H604:N605 H550:N551 H496:N497 H442:N443 H388:N389 H334:N335 H280:N281 H226:N227 H172:N173 H118:N119">
      <formula1>$AJ$2:$AJ$3</formula1>
    </dataValidation>
    <dataValidation type="list" allowBlank="1" showInputMessage="1" showErrorMessage="1" sqref="H10:N11">
      <formula1>$AJ$1:$AJ$3</formula1>
    </dataValidation>
  </dataValidations>
  <printOptions horizontalCentered="1"/>
  <pageMargins left="0.70866141732283472" right="0.70866141732283472" top="0.74803149606299213" bottom="0.74803149606299213" header="0.31496062992125984" footer="0.31496062992125984"/>
  <pageSetup paperSize="9" fitToHeight="0" orientation="portrait"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X51"/>
  <sheetViews>
    <sheetView view="pageBreakPreview" zoomScale="130" zoomScaleNormal="100" zoomScaleSheetLayoutView="130" workbookViewId="0">
      <selection activeCell="O7" sqref="O7:W7"/>
    </sheetView>
  </sheetViews>
  <sheetFormatPr defaultColWidth="3.625" defaultRowHeight="15" customHeight="1"/>
  <cols>
    <col min="1" max="23" width="3.625" style="71"/>
    <col min="24" max="24" width="5.125" style="71" customWidth="1"/>
    <col min="25" max="16384" width="3.625" style="71"/>
  </cols>
  <sheetData>
    <row r="1" spans="1:24" ht="15" customHeight="1">
      <c r="B1" s="103" t="s">
        <v>374</v>
      </c>
    </row>
    <row r="2" spans="1:24" ht="15" customHeight="1">
      <c r="K2" s="337" t="s">
        <v>308</v>
      </c>
    </row>
    <row r="3" spans="1:24" ht="15" customHeight="1">
      <c r="O3" s="715" t="s">
        <v>221</v>
      </c>
      <c r="P3" s="715"/>
      <c r="Q3" s="244"/>
      <c r="R3" s="245" t="s">
        <v>222</v>
      </c>
      <c r="S3" s="244"/>
      <c r="T3" s="245" t="s">
        <v>223</v>
      </c>
      <c r="U3" s="244"/>
      <c r="V3" s="245" t="s">
        <v>224</v>
      </c>
      <c r="W3" s="243"/>
      <c r="X3" s="37"/>
    </row>
    <row r="4" spans="1:24" ht="15" customHeight="1">
      <c r="B4" s="716" t="s">
        <v>77</v>
      </c>
      <c r="C4" s="716"/>
      <c r="D4" s="716"/>
      <c r="E4" s="716"/>
      <c r="F4" s="716"/>
      <c r="G4" s="716"/>
    </row>
    <row r="5" spans="1:24" ht="15" customHeight="1">
      <c r="K5" s="712" t="s">
        <v>78</v>
      </c>
      <c r="L5" s="712"/>
      <c r="M5" s="712"/>
      <c r="N5" s="712"/>
      <c r="O5" s="713">
        <f>資料1!C30</f>
        <v>0</v>
      </c>
      <c r="P5" s="713"/>
      <c r="Q5" s="713"/>
      <c r="R5" s="713"/>
      <c r="S5" s="713"/>
      <c r="T5" s="713"/>
      <c r="U5" s="713"/>
      <c r="V5" s="713"/>
      <c r="W5" s="713"/>
      <c r="X5" s="73"/>
    </row>
    <row r="6" spans="1:24" ht="15" customHeight="1">
      <c r="K6" s="712" t="s">
        <v>79</v>
      </c>
      <c r="L6" s="712"/>
      <c r="M6" s="712"/>
      <c r="N6" s="712"/>
      <c r="O6" s="713">
        <f>資料1!C31</f>
        <v>0</v>
      </c>
      <c r="P6" s="713"/>
      <c r="Q6" s="713"/>
      <c r="R6" s="713"/>
      <c r="S6" s="713"/>
      <c r="T6" s="713"/>
      <c r="U6" s="713"/>
      <c r="V6" s="713"/>
      <c r="W6" s="713"/>
      <c r="X6" s="73"/>
    </row>
    <row r="7" spans="1:24" ht="15" customHeight="1">
      <c r="K7" s="712" t="s">
        <v>216</v>
      </c>
      <c r="L7" s="712"/>
      <c r="M7" s="712"/>
      <c r="N7" s="712"/>
      <c r="O7" s="713">
        <f>資料1!C32</f>
        <v>0</v>
      </c>
      <c r="P7" s="713"/>
      <c r="Q7" s="713"/>
      <c r="R7" s="713"/>
      <c r="S7" s="713"/>
      <c r="T7" s="713"/>
      <c r="U7" s="713"/>
      <c r="V7" s="713"/>
      <c r="W7" s="713"/>
      <c r="X7" s="426"/>
    </row>
    <row r="8" spans="1:24" ht="11.25" customHeight="1"/>
    <row r="9" spans="1:24" ht="15" customHeight="1">
      <c r="B9" s="75" t="s">
        <v>81</v>
      </c>
    </row>
    <row r="10" spans="1:24" ht="6.75" customHeight="1">
      <c r="B10" s="75"/>
    </row>
    <row r="11" spans="1:24" ht="15" customHeight="1">
      <c r="K11" s="714" t="s">
        <v>82</v>
      </c>
      <c r="L11" s="714"/>
      <c r="M11" s="714"/>
      <c r="N11" s="714"/>
    </row>
    <row r="12" spans="1:24" ht="15" customHeight="1">
      <c r="A12" s="74"/>
      <c r="B12" s="74"/>
      <c r="C12" s="74"/>
      <c r="D12" s="74"/>
      <c r="E12" s="74"/>
      <c r="F12" s="74"/>
      <c r="G12" s="74"/>
      <c r="H12" s="74"/>
      <c r="I12" s="74"/>
      <c r="J12" s="74"/>
      <c r="K12" s="74"/>
      <c r="L12" s="74"/>
      <c r="M12" s="74"/>
      <c r="N12" s="74"/>
      <c r="O12" s="74"/>
      <c r="P12" s="74"/>
      <c r="Q12" s="74"/>
      <c r="R12" s="74"/>
      <c r="S12" s="74"/>
      <c r="T12" s="74"/>
      <c r="U12" s="74"/>
      <c r="V12" s="74"/>
      <c r="W12" s="74"/>
      <c r="X12" s="74"/>
    </row>
    <row r="13" spans="1:24" ht="15" customHeight="1">
      <c r="A13" s="74"/>
      <c r="B13" s="74"/>
      <c r="C13" s="74"/>
      <c r="D13" s="74"/>
      <c r="E13" s="74"/>
      <c r="F13" s="74"/>
      <c r="G13" s="74"/>
      <c r="H13" s="74"/>
      <c r="I13" s="74"/>
      <c r="J13" s="74"/>
      <c r="K13" s="74"/>
      <c r="L13" s="74"/>
      <c r="M13" s="74"/>
      <c r="N13" s="74"/>
      <c r="O13" s="74"/>
      <c r="P13" s="74"/>
      <c r="Q13" s="74"/>
      <c r="R13" s="74"/>
      <c r="S13" s="74"/>
      <c r="T13" s="74"/>
      <c r="U13" s="74"/>
      <c r="V13" s="74"/>
      <c r="W13" s="74"/>
      <c r="X13" s="74"/>
    </row>
    <row r="14" spans="1:24" ht="15" customHeight="1">
      <c r="A14" s="74"/>
      <c r="B14" s="74"/>
      <c r="C14" s="74"/>
      <c r="D14" s="74"/>
      <c r="E14" s="74"/>
      <c r="F14" s="74"/>
      <c r="G14" s="74"/>
      <c r="H14" s="74"/>
      <c r="I14" s="74"/>
      <c r="J14" s="74"/>
      <c r="K14" s="74"/>
      <c r="L14" s="74"/>
      <c r="M14" s="74"/>
      <c r="N14" s="74"/>
      <c r="O14" s="74"/>
      <c r="P14" s="74"/>
      <c r="Q14" s="74"/>
      <c r="R14" s="74"/>
      <c r="S14" s="74"/>
      <c r="T14" s="74"/>
      <c r="U14" s="74"/>
      <c r="V14" s="74"/>
      <c r="W14" s="74"/>
      <c r="X14" s="74"/>
    </row>
    <row r="15" spans="1:24" ht="15" customHeight="1">
      <c r="A15" s="74"/>
      <c r="B15" s="74"/>
      <c r="C15" s="74"/>
      <c r="D15" s="74"/>
      <c r="E15" s="74"/>
      <c r="F15" s="74"/>
      <c r="G15" s="74"/>
      <c r="H15" s="74"/>
      <c r="I15" s="74"/>
      <c r="J15" s="74"/>
      <c r="K15" s="74"/>
      <c r="L15" s="74"/>
      <c r="M15" s="74"/>
      <c r="N15" s="74"/>
      <c r="O15" s="74"/>
      <c r="P15" s="74"/>
      <c r="Q15" s="74"/>
      <c r="R15" s="74"/>
      <c r="S15" s="74"/>
      <c r="T15" s="74"/>
      <c r="U15" s="74"/>
      <c r="V15" s="74"/>
      <c r="W15" s="74"/>
      <c r="X15" s="74"/>
    </row>
    <row r="16" spans="1:24" ht="15" customHeight="1">
      <c r="A16" s="74"/>
      <c r="B16" s="74"/>
      <c r="C16" s="74"/>
      <c r="D16" s="74"/>
      <c r="E16" s="74"/>
      <c r="F16" s="74"/>
      <c r="G16" s="74"/>
      <c r="H16" s="74"/>
      <c r="I16" s="74"/>
      <c r="J16" s="74"/>
      <c r="K16" s="74"/>
      <c r="L16" s="74"/>
      <c r="M16" s="74"/>
      <c r="N16" s="74"/>
      <c r="O16" s="74"/>
      <c r="P16" s="74"/>
      <c r="Q16" s="74"/>
      <c r="R16" s="74"/>
      <c r="S16" s="74"/>
      <c r="T16" s="74"/>
      <c r="U16" s="74"/>
      <c r="V16" s="74"/>
      <c r="W16" s="74"/>
      <c r="X16" s="74"/>
    </row>
    <row r="17" spans="1:24" ht="15" customHeight="1">
      <c r="A17" s="74"/>
      <c r="B17" s="74"/>
      <c r="C17" s="74"/>
      <c r="D17" s="74"/>
      <c r="E17" s="74"/>
      <c r="F17" s="74"/>
      <c r="G17" s="74"/>
      <c r="H17" s="74"/>
      <c r="I17" s="74"/>
      <c r="J17" s="74"/>
      <c r="K17" s="74"/>
      <c r="L17" s="74"/>
      <c r="M17" s="74"/>
      <c r="N17" s="74"/>
      <c r="O17" s="74"/>
      <c r="P17" s="74"/>
      <c r="Q17" s="74"/>
      <c r="R17" s="74"/>
      <c r="S17" s="74"/>
      <c r="T17" s="74"/>
      <c r="U17" s="74"/>
      <c r="V17" s="74"/>
      <c r="W17" s="74"/>
      <c r="X17" s="74"/>
    </row>
    <row r="18" spans="1:24" ht="15" customHeight="1">
      <c r="A18" s="74"/>
      <c r="B18" s="74"/>
      <c r="C18" s="74"/>
      <c r="D18" s="74"/>
      <c r="E18" s="74"/>
      <c r="F18" s="74"/>
      <c r="G18" s="74"/>
      <c r="H18" s="74"/>
      <c r="I18" s="74"/>
      <c r="J18" s="74"/>
      <c r="K18" s="74"/>
      <c r="L18" s="74"/>
      <c r="M18" s="74"/>
      <c r="N18" s="74"/>
      <c r="O18" s="74"/>
      <c r="P18" s="74"/>
      <c r="Q18" s="74"/>
      <c r="R18" s="74"/>
      <c r="S18" s="74"/>
      <c r="T18" s="74"/>
      <c r="U18" s="74"/>
      <c r="V18" s="74"/>
      <c r="W18" s="74"/>
      <c r="X18" s="74"/>
    </row>
    <row r="19" spans="1:24" ht="15" customHeight="1">
      <c r="A19" s="74"/>
      <c r="B19" s="74"/>
      <c r="C19" s="74"/>
      <c r="D19" s="74"/>
      <c r="E19" s="74"/>
      <c r="F19" s="74"/>
      <c r="G19" s="74"/>
      <c r="H19" s="74"/>
      <c r="I19" s="74"/>
      <c r="J19" s="74"/>
      <c r="K19" s="74"/>
      <c r="L19" s="74"/>
      <c r="M19" s="74"/>
      <c r="N19" s="74"/>
      <c r="O19" s="74"/>
      <c r="P19" s="74"/>
      <c r="Q19" s="74"/>
      <c r="R19" s="74"/>
      <c r="S19" s="74"/>
      <c r="T19" s="74"/>
      <c r="U19" s="74"/>
      <c r="V19" s="74"/>
      <c r="W19" s="74"/>
      <c r="X19" s="74"/>
    </row>
    <row r="20" spans="1:24" ht="15" customHeight="1">
      <c r="A20" s="74"/>
      <c r="B20" s="74"/>
      <c r="C20" s="74"/>
      <c r="D20" s="74"/>
      <c r="E20" s="74"/>
      <c r="F20" s="74"/>
      <c r="G20" s="74"/>
      <c r="H20" s="74"/>
      <c r="I20" s="74"/>
      <c r="J20" s="74"/>
      <c r="K20" s="74"/>
      <c r="L20" s="74"/>
      <c r="M20" s="74"/>
      <c r="N20" s="74"/>
      <c r="O20" s="74"/>
      <c r="P20" s="74"/>
      <c r="Q20" s="74"/>
      <c r="R20" s="74"/>
      <c r="S20" s="74"/>
      <c r="T20" s="74"/>
      <c r="U20" s="74"/>
      <c r="V20" s="74"/>
      <c r="W20" s="74"/>
      <c r="X20" s="74"/>
    </row>
    <row r="21" spans="1:24" ht="15" customHeight="1">
      <c r="A21" s="74"/>
      <c r="B21" s="74"/>
      <c r="C21" s="74"/>
      <c r="D21" s="74"/>
      <c r="E21" s="74"/>
      <c r="F21" s="74"/>
      <c r="G21" s="74"/>
      <c r="H21" s="74"/>
      <c r="I21" s="74"/>
      <c r="J21" s="74"/>
      <c r="K21" s="74"/>
      <c r="L21" s="74"/>
      <c r="M21" s="74"/>
      <c r="N21" s="74"/>
      <c r="O21" s="74"/>
      <c r="P21" s="74"/>
      <c r="Q21" s="74"/>
      <c r="R21" s="74"/>
      <c r="S21" s="74"/>
      <c r="T21" s="74"/>
      <c r="U21" s="74"/>
      <c r="V21" s="74"/>
      <c r="W21" s="74"/>
      <c r="X21" s="74"/>
    </row>
    <row r="22" spans="1:24" ht="15" customHeight="1">
      <c r="A22" s="74"/>
      <c r="B22" s="74"/>
      <c r="C22" s="74"/>
      <c r="D22" s="74"/>
      <c r="E22" s="74"/>
      <c r="F22" s="74"/>
      <c r="G22" s="74"/>
      <c r="H22" s="74"/>
      <c r="I22" s="74"/>
      <c r="J22" s="74"/>
      <c r="K22" s="74"/>
      <c r="L22" s="74"/>
      <c r="M22" s="74"/>
      <c r="N22" s="74"/>
      <c r="O22" s="74"/>
      <c r="P22" s="74"/>
      <c r="Q22" s="74"/>
      <c r="R22" s="74"/>
      <c r="S22" s="74"/>
      <c r="T22" s="74"/>
      <c r="U22" s="74"/>
      <c r="V22" s="74"/>
      <c r="W22" s="74"/>
      <c r="X22" s="74"/>
    </row>
    <row r="23" spans="1:24" ht="15" customHeight="1">
      <c r="A23" s="74"/>
      <c r="B23" s="74"/>
      <c r="C23" s="74"/>
      <c r="D23" s="74"/>
      <c r="E23" s="74"/>
      <c r="F23" s="74"/>
      <c r="G23" s="74"/>
      <c r="H23" s="74"/>
      <c r="I23" s="74"/>
      <c r="J23" s="74"/>
      <c r="K23" s="74"/>
      <c r="L23" s="74"/>
      <c r="M23" s="74"/>
      <c r="N23" s="74"/>
      <c r="O23" s="74"/>
      <c r="P23" s="74"/>
      <c r="Q23" s="74"/>
      <c r="R23" s="74"/>
      <c r="S23" s="74"/>
      <c r="T23" s="74"/>
      <c r="U23" s="74"/>
      <c r="V23" s="74"/>
      <c r="W23" s="74"/>
      <c r="X23" s="74"/>
    </row>
    <row r="24" spans="1:24" ht="15" customHeight="1">
      <c r="A24" s="74"/>
      <c r="B24" s="74"/>
      <c r="C24" s="74"/>
      <c r="D24" s="74"/>
      <c r="E24" s="74"/>
      <c r="F24" s="74"/>
      <c r="G24" s="74"/>
      <c r="H24" s="74"/>
      <c r="I24" s="74"/>
      <c r="J24" s="74"/>
      <c r="K24" s="74"/>
      <c r="L24" s="74"/>
      <c r="M24" s="74"/>
      <c r="N24" s="74"/>
      <c r="O24" s="74"/>
      <c r="P24" s="74"/>
      <c r="Q24" s="74"/>
      <c r="R24" s="74"/>
      <c r="S24" s="74"/>
      <c r="T24" s="74"/>
      <c r="U24" s="74"/>
      <c r="V24" s="74"/>
      <c r="W24" s="74"/>
      <c r="X24" s="74"/>
    </row>
    <row r="25" spans="1:24" ht="15" customHeight="1">
      <c r="A25" s="74"/>
      <c r="B25" s="74"/>
      <c r="C25" s="74"/>
      <c r="D25" s="74"/>
      <c r="E25" s="74"/>
      <c r="F25" s="74"/>
      <c r="G25" s="74"/>
      <c r="H25" s="74"/>
      <c r="I25" s="74"/>
      <c r="J25" s="74"/>
      <c r="K25" s="74"/>
      <c r="L25" s="74"/>
      <c r="M25" s="74"/>
      <c r="N25" s="74"/>
      <c r="O25" s="74"/>
      <c r="P25" s="74"/>
      <c r="Q25" s="74"/>
      <c r="R25" s="74"/>
      <c r="S25" s="74"/>
      <c r="T25" s="74"/>
      <c r="U25" s="74"/>
      <c r="V25" s="74"/>
      <c r="W25" s="74"/>
      <c r="X25" s="74"/>
    </row>
    <row r="26" spans="1:24" ht="15" customHeight="1">
      <c r="A26" s="74"/>
      <c r="B26" s="74"/>
      <c r="C26" s="74"/>
      <c r="D26" s="74"/>
      <c r="E26" s="74"/>
      <c r="F26" s="74"/>
      <c r="G26" s="74"/>
      <c r="H26" s="74"/>
      <c r="I26" s="74"/>
      <c r="J26" s="74"/>
      <c r="K26" s="74"/>
      <c r="L26" s="74"/>
      <c r="M26" s="74"/>
      <c r="N26" s="74"/>
      <c r="O26" s="74"/>
      <c r="P26" s="74"/>
      <c r="Q26" s="74"/>
      <c r="R26" s="74"/>
      <c r="S26" s="74"/>
      <c r="T26" s="74"/>
      <c r="U26" s="74"/>
      <c r="V26" s="74"/>
      <c r="W26" s="74"/>
      <c r="X26" s="74"/>
    </row>
    <row r="27" spans="1:24" ht="15" customHeight="1">
      <c r="A27" s="74"/>
      <c r="B27" s="74"/>
      <c r="C27" s="74"/>
      <c r="D27" s="74"/>
      <c r="E27" s="74"/>
      <c r="F27" s="74"/>
      <c r="G27" s="74"/>
      <c r="H27" s="74"/>
      <c r="I27" s="74"/>
      <c r="J27" s="74"/>
      <c r="K27" s="74"/>
      <c r="L27" s="74"/>
      <c r="M27" s="74"/>
      <c r="N27" s="74"/>
      <c r="O27" s="74"/>
      <c r="P27" s="74"/>
      <c r="Q27" s="74"/>
      <c r="R27" s="74"/>
      <c r="S27" s="74"/>
      <c r="T27" s="74"/>
      <c r="U27" s="74"/>
      <c r="V27" s="74"/>
      <c r="W27" s="74"/>
      <c r="X27" s="74"/>
    </row>
    <row r="28" spans="1:24" ht="15" customHeight="1">
      <c r="A28" s="74"/>
      <c r="B28" s="74"/>
      <c r="C28" s="74"/>
      <c r="D28" s="74"/>
      <c r="E28" s="74"/>
      <c r="F28" s="74"/>
      <c r="G28" s="74"/>
      <c r="H28" s="74"/>
      <c r="I28" s="74"/>
      <c r="J28" s="74"/>
      <c r="K28" s="74"/>
      <c r="L28" s="74"/>
      <c r="M28" s="74"/>
      <c r="N28" s="74"/>
      <c r="O28" s="74"/>
      <c r="P28" s="74"/>
      <c r="Q28" s="74"/>
      <c r="R28" s="74"/>
      <c r="S28" s="74"/>
      <c r="T28" s="74"/>
      <c r="U28" s="74"/>
      <c r="V28" s="74"/>
      <c r="W28" s="74"/>
      <c r="X28" s="74"/>
    </row>
    <row r="29" spans="1:24" ht="15" customHeight="1">
      <c r="A29" s="74"/>
      <c r="B29" s="74"/>
      <c r="C29" s="74"/>
      <c r="D29" s="74"/>
      <c r="E29" s="74"/>
      <c r="F29" s="74"/>
      <c r="G29" s="74"/>
      <c r="H29" s="74"/>
      <c r="I29" s="74"/>
      <c r="J29" s="74"/>
      <c r="K29" s="74"/>
      <c r="L29" s="74"/>
      <c r="M29" s="74"/>
      <c r="N29" s="74"/>
      <c r="O29" s="74"/>
      <c r="P29" s="74"/>
      <c r="Q29" s="74"/>
      <c r="R29" s="74"/>
      <c r="S29" s="74"/>
      <c r="T29" s="74"/>
      <c r="U29" s="74"/>
      <c r="V29" s="74"/>
      <c r="W29" s="74"/>
      <c r="X29" s="74"/>
    </row>
    <row r="30" spans="1:24" ht="15" customHeight="1">
      <c r="A30" s="74"/>
      <c r="B30" s="74"/>
      <c r="C30" s="74"/>
      <c r="D30" s="74"/>
      <c r="E30" s="74"/>
      <c r="F30" s="74"/>
      <c r="G30" s="74"/>
      <c r="H30" s="74"/>
      <c r="I30" s="74"/>
      <c r="J30" s="74"/>
      <c r="K30" s="74"/>
      <c r="L30" s="74"/>
      <c r="M30" s="74"/>
      <c r="N30" s="74"/>
      <c r="O30" s="74"/>
      <c r="P30" s="74"/>
      <c r="Q30" s="74"/>
      <c r="R30" s="74"/>
      <c r="S30" s="74"/>
      <c r="T30" s="74"/>
      <c r="U30" s="74"/>
      <c r="V30" s="74"/>
      <c r="W30" s="74"/>
      <c r="X30" s="74"/>
    </row>
    <row r="31" spans="1:24" ht="15" customHeight="1">
      <c r="A31" s="74"/>
      <c r="B31" s="74"/>
      <c r="C31" s="74"/>
      <c r="D31" s="74"/>
      <c r="E31" s="74"/>
      <c r="F31" s="74"/>
      <c r="G31" s="74"/>
      <c r="H31" s="74"/>
      <c r="I31" s="74"/>
      <c r="J31" s="74"/>
      <c r="K31" s="74"/>
      <c r="L31" s="74"/>
      <c r="M31" s="74"/>
      <c r="N31" s="74"/>
      <c r="O31" s="74"/>
      <c r="P31" s="74"/>
      <c r="Q31" s="74"/>
      <c r="R31" s="74"/>
      <c r="S31" s="74"/>
      <c r="T31" s="74"/>
      <c r="U31" s="74"/>
      <c r="V31" s="74"/>
      <c r="W31" s="74"/>
      <c r="X31" s="74"/>
    </row>
    <row r="32" spans="1:24" ht="15" customHeight="1">
      <c r="A32" s="74"/>
      <c r="B32" s="74"/>
      <c r="C32" s="74"/>
      <c r="D32" s="74"/>
      <c r="E32" s="74"/>
      <c r="F32" s="74"/>
      <c r="G32" s="74"/>
      <c r="H32" s="74"/>
      <c r="I32" s="74"/>
      <c r="J32" s="74"/>
      <c r="K32" s="74"/>
      <c r="L32" s="74"/>
      <c r="M32" s="74"/>
      <c r="N32" s="74"/>
      <c r="O32" s="74"/>
      <c r="P32" s="74"/>
      <c r="Q32" s="74"/>
      <c r="R32" s="74"/>
      <c r="S32" s="74"/>
      <c r="T32" s="74"/>
      <c r="U32" s="74"/>
      <c r="V32" s="74"/>
      <c r="W32" s="74"/>
      <c r="X32" s="74"/>
    </row>
    <row r="33" spans="1:24" ht="15" customHeight="1">
      <c r="A33" s="74"/>
      <c r="B33" s="74"/>
      <c r="C33" s="74"/>
      <c r="D33" s="74"/>
      <c r="E33" s="74"/>
      <c r="F33" s="74"/>
      <c r="G33" s="74"/>
      <c r="H33" s="74"/>
      <c r="I33" s="74"/>
      <c r="J33" s="74"/>
      <c r="K33" s="74"/>
      <c r="L33" s="74"/>
      <c r="M33" s="74"/>
      <c r="N33" s="74"/>
      <c r="O33" s="74"/>
      <c r="P33" s="74"/>
      <c r="Q33" s="74"/>
      <c r="R33" s="74"/>
      <c r="S33" s="74"/>
      <c r="T33" s="74"/>
      <c r="U33" s="74"/>
      <c r="V33" s="74"/>
      <c r="W33" s="74"/>
      <c r="X33" s="74"/>
    </row>
    <row r="34" spans="1:24" ht="15" customHeight="1">
      <c r="A34" s="74"/>
      <c r="B34" s="74"/>
      <c r="C34" s="74"/>
      <c r="D34" s="74"/>
      <c r="E34" s="74"/>
      <c r="F34" s="74"/>
      <c r="G34" s="74"/>
      <c r="H34" s="74"/>
      <c r="I34" s="74"/>
      <c r="J34" s="74"/>
      <c r="K34" s="74"/>
      <c r="L34" s="74"/>
      <c r="M34" s="74"/>
      <c r="N34" s="74"/>
      <c r="O34" s="74"/>
      <c r="P34" s="74"/>
      <c r="Q34" s="74"/>
      <c r="R34" s="74"/>
      <c r="S34" s="74"/>
      <c r="T34" s="74"/>
      <c r="U34" s="74"/>
      <c r="V34" s="74"/>
      <c r="W34" s="74"/>
      <c r="X34" s="74"/>
    </row>
    <row r="35" spans="1:24" ht="15" customHeight="1">
      <c r="A35" s="74"/>
      <c r="B35" s="74"/>
      <c r="C35" s="74"/>
      <c r="D35" s="74"/>
      <c r="E35" s="74"/>
      <c r="F35" s="74"/>
      <c r="G35" s="74"/>
      <c r="H35" s="74"/>
      <c r="I35" s="74"/>
      <c r="J35" s="74"/>
      <c r="K35" s="74"/>
      <c r="L35" s="74"/>
      <c r="M35" s="74"/>
      <c r="N35" s="74"/>
      <c r="O35" s="74"/>
      <c r="P35" s="74"/>
      <c r="Q35" s="74"/>
      <c r="R35" s="74"/>
      <c r="S35" s="74"/>
      <c r="T35" s="74"/>
      <c r="U35" s="74"/>
      <c r="V35" s="74"/>
      <c r="W35" s="74"/>
      <c r="X35" s="74"/>
    </row>
    <row r="36" spans="1:24" ht="15" customHeight="1">
      <c r="A36" s="74"/>
      <c r="B36" s="74"/>
      <c r="C36" s="74"/>
      <c r="D36" s="74"/>
      <c r="E36" s="74"/>
      <c r="F36" s="74"/>
      <c r="G36" s="74"/>
      <c r="H36" s="74"/>
      <c r="I36" s="74"/>
      <c r="J36" s="74"/>
      <c r="K36" s="74"/>
      <c r="L36" s="74"/>
      <c r="M36" s="74"/>
      <c r="N36" s="74"/>
      <c r="O36" s="74"/>
      <c r="P36" s="74"/>
      <c r="Q36" s="74"/>
      <c r="R36" s="74"/>
      <c r="S36" s="74"/>
      <c r="T36" s="74"/>
      <c r="U36" s="74"/>
      <c r="V36" s="74"/>
      <c r="W36" s="74"/>
      <c r="X36" s="74"/>
    </row>
    <row r="37" spans="1:24" ht="15" customHeight="1">
      <c r="A37" s="74"/>
      <c r="B37" s="74"/>
      <c r="C37" s="74"/>
      <c r="D37" s="74"/>
      <c r="E37" s="74"/>
      <c r="F37" s="74"/>
      <c r="G37" s="74"/>
      <c r="H37" s="74"/>
      <c r="I37" s="74"/>
      <c r="J37" s="74"/>
      <c r="K37" s="74"/>
      <c r="L37" s="74"/>
      <c r="M37" s="74"/>
      <c r="N37" s="74"/>
      <c r="O37" s="74"/>
      <c r="P37" s="74"/>
      <c r="Q37" s="74"/>
      <c r="R37" s="74"/>
      <c r="S37" s="74"/>
      <c r="T37" s="74"/>
      <c r="U37" s="74"/>
      <c r="V37" s="74"/>
      <c r="W37" s="74"/>
      <c r="X37" s="74"/>
    </row>
    <row r="38" spans="1:24" ht="15" customHeight="1">
      <c r="A38" s="74"/>
      <c r="B38" s="74"/>
      <c r="C38" s="74"/>
      <c r="D38" s="74"/>
      <c r="E38" s="74"/>
      <c r="F38" s="74"/>
      <c r="G38" s="74"/>
      <c r="H38" s="74"/>
      <c r="I38" s="74"/>
      <c r="J38" s="74"/>
      <c r="K38" s="74"/>
      <c r="L38" s="74"/>
      <c r="M38" s="74"/>
      <c r="N38" s="74"/>
      <c r="O38" s="74"/>
      <c r="P38" s="74"/>
      <c r="Q38" s="74"/>
      <c r="R38" s="74"/>
      <c r="S38" s="74"/>
      <c r="T38" s="74"/>
      <c r="U38" s="74"/>
      <c r="V38" s="74"/>
      <c r="W38" s="74"/>
      <c r="X38" s="74"/>
    </row>
    <row r="39" spans="1:24" ht="15" customHeight="1">
      <c r="A39" s="74"/>
      <c r="B39" s="74"/>
      <c r="C39" s="74"/>
      <c r="D39" s="74"/>
      <c r="E39" s="74"/>
      <c r="F39" s="74"/>
      <c r="G39" s="74"/>
      <c r="H39" s="74"/>
      <c r="I39" s="74"/>
      <c r="J39" s="74"/>
      <c r="K39" s="74"/>
      <c r="L39" s="74"/>
      <c r="M39" s="74"/>
      <c r="N39" s="74"/>
      <c r="O39" s="74"/>
      <c r="P39" s="74"/>
      <c r="Q39" s="74"/>
      <c r="R39" s="74"/>
      <c r="S39" s="74"/>
      <c r="T39" s="74"/>
      <c r="U39" s="74"/>
      <c r="V39" s="74"/>
      <c r="W39" s="74"/>
      <c r="X39" s="74"/>
    </row>
    <row r="40" spans="1:24" ht="15" customHeight="1">
      <c r="A40" s="74"/>
      <c r="B40" s="74"/>
      <c r="C40" s="74"/>
      <c r="D40" s="74"/>
      <c r="E40" s="74"/>
      <c r="F40" s="74"/>
      <c r="G40" s="74"/>
      <c r="H40" s="74"/>
      <c r="I40" s="74"/>
      <c r="J40" s="74"/>
      <c r="K40" s="74"/>
      <c r="L40" s="74"/>
      <c r="M40" s="74"/>
      <c r="N40" s="74"/>
      <c r="O40" s="74"/>
      <c r="P40" s="74"/>
      <c r="Q40" s="74"/>
      <c r="R40" s="74"/>
      <c r="S40" s="74"/>
      <c r="T40" s="74"/>
      <c r="U40" s="74"/>
      <c r="V40" s="74"/>
      <c r="W40" s="74"/>
      <c r="X40" s="74"/>
    </row>
    <row r="41" spans="1:24" ht="15" customHeight="1">
      <c r="A41" s="74"/>
      <c r="B41" s="74"/>
      <c r="C41" s="74"/>
      <c r="D41" s="74"/>
      <c r="E41" s="74"/>
      <c r="F41" s="74"/>
      <c r="G41" s="74"/>
      <c r="H41" s="74"/>
      <c r="I41" s="74"/>
      <c r="J41" s="74"/>
      <c r="K41" s="74"/>
      <c r="L41" s="74"/>
      <c r="M41" s="74"/>
      <c r="N41" s="74"/>
      <c r="O41" s="74"/>
      <c r="P41" s="74"/>
      <c r="Q41" s="74"/>
      <c r="R41" s="74"/>
      <c r="S41" s="74"/>
      <c r="T41" s="74"/>
      <c r="U41" s="74"/>
      <c r="V41" s="74"/>
      <c r="W41" s="74"/>
      <c r="X41" s="74"/>
    </row>
    <row r="42" spans="1:24" ht="15" customHeight="1">
      <c r="A42" s="74"/>
      <c r="B42" s="74"/>
      <c r="C42" s="74"/>
      <c r="D42" s="74"/>
      <c r="E42" s="74"/>
      <c r="F42" s="74"/>
      <c r="G42" s="74"/>
      <c r="H42" s="74"/>
      <c r="I42" s="74"/>
      <c r="J42" s="74"/>
      <c r="K42" s="74"/>
      <c r="L42" s="74"/>
      <c r="M42" s="74"/>
      <c r="N42" s="74"/>
      <c r="O42" s="74"/>
      <c r="P42" s="74"/>
      <c r="Q42" s="74"/>
      <c r="R42" s="74"/>
      <c r="S42" s="74"/>
      <c r="T42" s="74"/>
      <c r="U42" s="74"/>
      <c r="V42" s="74"/>
      <c r="W42" s="74"/>
      <c r="X42" s="74"/>
    </row>
    <row r="43" spans="1:24" ht="15" customHeight="1">
      <c r="A43" s="74"/>
      <c r="B43" s="74"/>
      <c r="C43" s="74"/>
      <c r="D43" s="74"/>
      <c r="E43" s="74"/>
      <c r="F43" s="74"/>
      <c r="G43" s="74"/>
      <c r="H43" s="74"/>
      <c r="I43" s="74"/>
      <c r="J43" s="74"/>
      <c r="K43" s="74"/>
      <c r="L43" s="74"/>
      <c r="M43" s="74"/>
      <c r="N43" s="74"/>
      <c r="O43" s="74"/>
      <c r="P43" s="74"/>
      <c r="Q43" s="74"/>
      <c r="R43" s="74"/>
      <c r="S43" s="74"/>
      <c r="T43" s="74"/>
      <c r="U43" s="74"/>
      <c r="V43" s="74"/>
      <c r="W43" s="74"/>
      <c r="X43" s="74"/>
    </row>
    <row r="44" spans="1:24" ht="15" customHeight="1">
      <c r="A44" s="74"/>
      <c r="B44" s="74"/>
      <c r="C44" s="74"/>
      <c r="D44" s="74"/>
      <c r="E44" s="74"/>
      <c r="F44" s="74"/>
      <c r="G44" s="74"/>
      <c r="H44" s="74"/>
      <c r="I44" s="74"/>
      <c r="J44" s="74"/>
      <c r="K44" s="74"/>
      <c r="L44" s="74"/>
      <c r="M44" s="74"/>
      <c r="N44" s="74"/>
      <c r="O44" s="74"/>
      <c r="P44" s="74"/>
      <c r="Q44" s="74"/>
      <c r="R44" s="74"/>
      <c r="S44" s="74"/>
      <c r="T44" s="74"/>
      <c r="U44" s="74"/>
      <c r="V44" s="74"/>
      <c r="W44" s="74"/>
      <c r="X44" s="74"/>
    </row>
    <row r="45" spans="1:24" ht="15" customHeight="1">
      <c r="A45" s="74"/>
      <c r="B45" s="74"/>
      <c r="C45" s="74"/>
      <c r="D45" s="74"/>
      <c r="E45" s="74"/>
      <c r="F45" s="74"/>
      <c r="G45" s="74"/>
      <c r="H45" s="74"/>
      <c r="I45" s="74"/>
      <c r="J45" s="74"/>
      <c r="K45" s="74"/>
      <c r="L45" s="74"/>
      <c r="M45" s="74"/>
      <c r="N45" s="74"/>
      <c r="O45" s="74"/>
      <c r="P45" s="74"/>
      <c r="Q45" s="74"/>
      <c r="R45" s="74"/>
      <c r="S45" s="74"/>
      <c r="T45" s="74"/>
      <c r="U45" s="74"/>
      <c r="V45" s="74"/>
      <c r="W45" s="74"/>
      <c r="X45" s="74"/>
    </row>
    <row r="46" spans="1:24" ht="15" customHeight="1">
      <c r="A46" s="74"/>
      <c r="B46" s="74"/>
      <c r="C46" s="74"/>
      <c r="D46" s="74"/>
      <c r="E46" s="74"/>
      <c r="F46" s="74"/>
      <c r="G46" s="74"/>
      <c r="H46" s="74"/>
      <c r="I46" s="74"/>
      <c r="J46" s="74"/>
      <c r="K46" s="74"/>
      <c r="L46" s="74"/>
      <c r="M46" s="74"/>
      <c r="N46" s="74"/>
      <c r="O46" s="74"/>
      <c r="P46" s="74"/>
      <c r="Q46" s="74"/>
      <c r="R46" s="74"/>
      <c r="S46" s="74"/>
      <c r="T46" s="74"/>
      <c r="U46" s="74"/>
      <c r="V46" s="74"/>
      <c r="W46" s="74"/>
      <c r="X46" s="74"/>
    </row>
    <row r="47" spans="1:24" ht="15" customHeight="1">
      <c r="A47" s="74"/>
      <c r="B47" s="74"/>
      <c r="C47" s="74"/>
      <c r="D47" s="74"/>
      <c r="E47" s="74"/>
      <c r="F47" s="74"/>
      <c r="G47" s="74"/>
      <c r="H47" s="74"/>
      <c r="I47" s="74"/>
      <c r="J47" s="74"/>
      <c r="K47" s="74"/>
      <c r="L47" s="74"/>
      <c r="M47" s="74"/>
      <c r="N47" s="74"/>
      <c r="O47" s="74"/>
      <c r="P47" s="74"/>
      <c r="Q47" s="74"/>
      <c r="R47" s="74"/>
      <c r="S47" s="74"/>
      <c r="T47" s="74"/>
      <c r="U47" s="74"/>
      <c r="V47" s="74"/>
      <c r="W47" s="74"/>
      <c r="X47" s="74"/>
    </row>
    <row r="48" spans="1:24" ht="15" customHeight="1">
      <c r="A48" s="74"/>
      <c r="B48" s="74"/>
      <c r="C48" s="74"/>
      <c r="D48" s="74"/>
      <c r="E48" s="74"/>
      <c r="F48" s="74"/>
      <c r="G48" s="74"/>
      <c r="H48" s="74"/>
      <c r="I48" s="74"/>
      <c r="J48" s="74"/>
      <c r="K48" s="74"/>
      <c r="L48" s="74"/>
      <c r="M48" s="74"/>
      <c r="N48" s="74"/>
      <c r="O48" s="74"/>
      <c r="P48" s="74"/>
      <c r="Q48" s="74"/>
      <c r="R48" s="74"/>
      <c r="S48" s="74"/>
      <c r="T48" s="74"/>
      <c r="U48" s="74"/>
      <c r="V48" s="74"/>
      <c r="W48" s="74"/>
      <c r="X48" s="74"/>
    </row>
    <row r="49" spans="1:24" ht="15" customHeight="1">
      <c r="A49" s="74"/>
      <c r="B49" s="74"/>
      <c r="C49" s="74"/>
      <c r="D49" s="74"/>
      <c r="E49" s="74"/>
      <c r="F49" s="74"/>
      <c r="G49" s="74"/>
      <c r="H49" s="74"/>
      <c r="I49" s="74"/>
      <c r="J49" s="74"/>
      <c r="K49" s="74"/>
      <c r="L49" s="74"/>
      <c r="M49" s="74"/>
      <c r="N49" s="74"/>
      <c r="O49" s="74"/>
      <c r="P49" s="74"/>
      <c r="Q49" s="74"/>
      <c r="R49" s="74"/>
      <c r="S49" s="74"/>
      <c r="T49" s="74"/>
      <c r="U49" s="74"/>
      <c r="V49" s="74"/>
      <c r="W49" s="74"/>
      <c r="X49" s="74"/>
    </row>
    <row r="50" spans="1:24" ht="15" customHeight="1">
      <c r="A50" s="74"/>
      <c r="B50" s="74"/>
      <c r="C50" s="74"/>
      <c r="D50" s="74"/>
      <c r="E50" s="74"/>
      <c r="F50" s="74"/>
      <c r="G50" s="74"/>
      <c r="H50" s="74"/>
      <c r="I50" s="74"/>
      <c r="J50" s="74"/>
      <c r="K50" s="74"/>
      <c r="L50" s="74"/>
      <c r="M50" s="74"/>
      <c r="N50" s="74"/>
      <c r="O50" s="74"/>
      <c r="P50" s="74"/>
      <c r="Q50" s="74"/>
      <c r="R50" s="74"/>
      <c r="S50" s="74"/>
      <c r="T50" s="74"/>
      <c r="U50" s="74"/>
      <c r="V50" s="74"/>
      <c r="W50" s="74"/>
      <c r="X50" s="74"/>
    </row>
    <row r="51" spans="1:24" ht="15" customHeight="1">
      <c r="A51" s="74"/>
      <c r="B51" s="74"/>
      <c r="C51" s="74"/>
      <c r="D51" s="74"/>
      <c r="E51" s="74"/>
      <c r="F51" s="74"/>
      <c r="G51" s="74"/>
      <c r="H51" s="74"/>
      <c r="I51" s="74"/>
      <c r="J51" s="74"/>
      <c r="K51" s="74"/>
      <c r="L51" s="74"/>
      <c r="M51" s="74"/>
      <c r="N51" s="74"/>
      <c r="O51" s="74"/>
      <c r="P51" s="74"/>
      <c r="Q51" s="74"/>
      <c r="R51" s="74"/>
      <c r="S51" s="74"/>
      <c r="T51" s="74"/>
      <c r="U51" s="74"/>
      <c r="V51" s="74"/>
      <c r="W51" s="74"/>
      <c r="X51" s="74"/>
    </row>
  </sheetData>
  <sheetProtection sheet="1" selectLockedCells="1"/>
  <mergeCells count="9">
    <mergeCell ref="K7:N7"/>
    <mergeCell ref="O7:W7"/>
    <mergeCell ref="K11:N11"/>
    <mergeCell ref="O3:P3"/>
    <mergeCell ref="B4:G4"/>
    <mergeCell ref="K5:N5"/>
    <mergeCell ref="O5:W5"/>
    <mergeCell ref="K6:N6"/>
    <mergeCell ref="O6:W6"/>
  </mergeCells>
  <phoneticPr fontId="2"/>
  <conditionalFormatting sqref="Q3:V3">
    <cfRule type="containsBlanks" dxfId="50" priority="1">
      <formula>LEN(TRIM(Q3))=0</formula>
    </cfRule>
  </conditionalFormatting>
  <printOptions horizontalCentered="1"/>
  <pageMargins left="0.70866141732283472" right="0.70866141732283472" top="0.74803149606299213" bottom="0.74803149606299213" header="0.31496062992125984" footer="0.31496062992125984"/>
  <pageSetup paperSize="9" orientation="portrait" blackAndWhite="1"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sheetPr>
  <dimension ref="A1:DI127"/>
  <sheetViews>
    <sheetView view="pageBreakPreview" zoomScale="85" zoomScaleNormal="85" zoomScaleSheetLayoutView="85" workbookViewId="0">
      <selection activeCell="AY53" sqref="AY53"/>
    </sheetView>
  </sheetViews>
  <sheetFormatPr defaultColWidth="1.625" defaultRowHeight="15" customHeight="1"/>
  <cols>
    <col min="45" max="50" width="1.625" style="348"/>
    <col min="51" max="51" width="1.625" style="348" customWidth="1"/>
    <col min="52" max="52" width="2.75" style="339" customWidth="1"/>
    <col min="53" max="53" width="2" style="339" customWidth="1"/>
    <col min="54" max="54" width="3" style="339" customWidth="1"/>
    <col min="55" max="55" width="2.5" style="339" customWidth="1"/>
    <col min="58" max="59" width="2.125" customWidth="1"/>
    <col min="71" max="71" width="2.125" customWidth="1"/>
    <col min="73" max="73" width="2.75" hidden="1" customWidth="1"/>
    <col min="74" max="74" width="9.25" style="170" hidden="1" customWidth="1"/>
    <col min="75" max="75" width="4.75" style="170" hidden="1" customWidth="1"/>
    <col min="76" max="76" width="11.375" style="156" hidden="1" customWidth="1"/>
    <col min="77" max="77" width="4.75" hidden="1" customWidth="1"/>
    <col min="78" max="78" width="15.5" style="339" hidden="1" customWidth="1"/>
    <col min="79" max="79" width="9.25" style="339" hidden="1" customWidth="1"/>
    <col min="80" max="80" width="3.875" style="339" hidden="1" customWidth="1"/>
    <col min="81" max="81" width="5.625" style="339" hidden="1" customWidth="1"/>
    <col min="82" max="82" width="15.5" style="339" hidden="1" customWidth="1"/>
    <col min="83" max="83" width="9.25" style="339" hidden="1" customWidth="1"/>
    <col min="84" max="84" width="11.25" style="339" hidden="1" customWidth="1"/>
    <col min="85" max="86" width="3.875" style="339" hidden="1" customWidth="1"/>
    <col min="87" max="87" width="4.75" hidden="1" customWidth="1"/>
    <col min="88" max="88" width="15.5" hidden="1" customWidth="1"/>
    <col min="89" max="89" width="5.625" hidden="1" customWidth="1"/>
    <col min="90" max="91" width="7.5" hidden="1" customWidth="1"/>
    <col min="92" max="93" width="9.25" style="340" hidden="1" customWidth="1"/>
    <col min="94" max="96" width="7.5" style="340" hidden="1" customWidth="1"/>
    <col min="97" max="98" width="9.25" style="340" hidden="1" customWidth="1"/>
    <col min="99" max="99" width="11.25" style="340" hidden="1" customWidth="1"/>
    <col min="100" max="101" width="7.5" style="340" hidden="1" customWidth="1"/>
    <col min="102" max="103" width="9.25" style="340" hidden="1" customWidth="1"/>
    <col min="104" max="104" width="11.25" style="340" hidden="1" customWidth="1"/>
    <col min="105" max="106" width="7.5" style="340" hidden="1" customWidth="1"/>
    <col min="107" max="108" width="9.25" style="340" hidden="1" customWidth="1"/>
    <col min="109" max="109" width="13.375" style="340" hidden="1" customWidth="1"/>
    <col min="110" max="111" width="7.5" style="340" hidden="1" customWidth="1"/>
    <col min="112" max="113" width="9.25" style="340" hidden="1" customWidth="1"/>
    <col min="114" max="119" width="4.75" customWidth="1"/>
  </cols>
  <sheetData>
    <row r="1" spans="1:113" ht="19.5" customHeight="1">
      <c r="A1" s="187"/>
      <c r="B1" s="383" t="s">
        <v>554</v>
      </c>
      <c r="C1" s="154"/>
      <c r="D1" s="154"/>
      <c r="E1" s="154"/>
      <c r="F1" s="154"/>
      <c r="G1" s="154"/>
      <c r="H1" s="154"/>
      <c r="I1" s="154"/>
      <c r="J1" s="154"/>
      <c r="K1" s="154"/>
      <c r="L1" s="1071" t="s">
        <v>372</v>
      </c>
      <c r="M1" s="1071"/>
      <c r="N1" s="1071"/>
      <c r="O1" s="1071"/>
      <c r="P1" s="1071"/>
      <c r="Q1" s="1071"/>
      <c r="R1" s="1071"/>
      <c r="S1" s="1071"/>
      <c r="T1" s="1071"/>
      <c r="U1" s="1071"/>
      <c r="V1" s="1071"/>
      <c r="W1" s="1071"/>
      <c r="X1" s="1071"/>
      <c r="Y1" s="1071"/>
      <c r="Z1" s="1071"/>
      <c r="AA1" s="1071"/>
      <c r="AB1" s="1071"/>
      <c r="AC1" s="1071"/>
      <c r="AD1" s="1071"/>
      <c r="AE1" s="1071"/>
      <c r="AF1" s="1071"/>
      <c r="AG1" s="1071"/>
      <c r="AH1" s="1071"/>
      <c r="AI1" s="1071"/>
      <c r="AJ1" s="1071"/>
      <c r="AK1" s="1071"/>
      <c r="AL1" s="1071"/>
      <c r="AM1" s="1071"/>
      <c r="AN1" s="1071"/>
      <c r="AO1" s="1071"/>
      <c r="AP1" s="1071"/>
      <c r="AQ1" s="1071"/>
      <c r="AR1" s="1071"/>
      <c r="AS1" s="1072"/>
      <c r="AT1" s="1073" t="s">
        <v>79</v>
      </c>
      <c r="AU1" s="1074"/>
      <c r="AV1" s="1074"/>
      <c r="AW1" s="1074"/>
      <c r="AX1" s="1074"/>
      <c r="AY1" s="1074"/>
      <c r="AZ1" s="1074"/>
      <c r="BA1" s="1075"/>
      <c r="BB1" s="1076"/>
      <c r="BC1" s="1076"/>
      <c r="BD1" s="1076"/>
      <c r="BE1" s="1076"/>
      <c r="BF1" s="1076"/>
      <c r="BG1" s="1076"/>
      <c r="BH1" s="1076"/>
      <c r="BI1" s="1076"/>
      <c r="BJ1" s="1076"/>
      <c r="BK1" s="1076"/>
      <c r="BL1" s="1076"/>
      <c r="BM1" s="1076"/>
      <c r="BN1" s="1076"/>
      <c r="BO1" s="1076"/>
      <c r="BP1" s="1076"/>
      <c r="BQ1" s="1076"/>
      <c r="BR1" s="1076"/>
      <c r="BS1" s="1077"/>
      <c r="BT1" s="187"/>
      <c r="BV1" s="155"/>
      <c r="BW1" s="177"/>
    </row>
    <row r="2" spans="1:113" ht="20.100000000000001" customHeight="1">
      <c r="A2" s="187"/>
      <c r="B2" s="153"/>
      <c r="C2" s="154"/>
      <c r="D2" s="154"/>
      <c r="E2" s="154"/>
      <c r="F2" s="154"/>
      <c r="G2" s="154"/>
      <c r="H2" s="154"/>
      <c r="I2" s="154"/>
      <c r="J2" s="154"/>
      <c r="K2" s="154"/>
      <c r="L2" s="1071"/>
      <c r="M2" s="1071"/>
      <c r="N2" s="1071"/>
      <c r="O2" s="1071"/>
      <c r="P2" s="1071"/>
      <c r="Q2" s="1071"/>
      <c r="R2" s="1071"/>
      <c r="S2" s="1071"/>
      <c r="T2" s="1071"/>
      <c r="U2" s="1071"/>
      <c r="V2" s="1071"/>
      <c r="W2" s="1071"/>
      <c r="X2" s="1071"/>
      <c r="Y2" s="1071"/>
      <c r="Z2" s="1071"/>
      <c r="AA2" s="1071"/>
      <c r="AB2" s="1071"/>
      <c r="AC2" s="1071"/>
      <c r="AD2" s="1071"/>
      <c r="AE2" s="1071"/>
      <c r="AF2" s="1071"/>
      <c r="AG2" s="1071"/>
      <c r="AH2" s="1071"/>
      <c r="AI2" s="1071"/>
      <c r="AJ2" s="1071"/>
      <c r="AK2" s="1071"/>
      <c r="AL2" s="1071"/>
      <c r="AM2" s="1071"/>
      <c r="AN2" s="1071"/>
      <c r="AO2" s="1071"/>
      <c r="AP2" s="1071"/>
      <c r="AQ2" s="1071"/>
      <c r="AR2" s="1071"/>
      <c r="AS2" s="1072"/>
      <c r="AT2" s="1078" t="s">
        <v>108</v>
      </c>
      <c r="AU2" s="1078"/>
      <c r="AV2" s="1078"/>
      <c r="AW2" s="1078"/>
      <c r="AX2" s="1078"/>
      <c r="AY2" s="1078"/>
      <c r="AZ2" s="1078"/>
      <c r="BA2" s="1079"/>
      <c r="BB2" s="1080"/>
      <c r="BC2" s="1081"/>
      <c r="BD2" s="1081"/>
      <c r="BE2" s="1081"/>
      <c r="BF2" s="1081"/>
      <c r="BG2" s="1081"/>
      <c r="BH2" s="1082"/>
      <c r="BI2" s="1082"/>
      <c r="BJ2" s="1082"/>
      <c r="BK2" s="1082"/>
      <c r="BL2" s="1082"/>
      <c r="BM2" s="1082"/>
      <c r="BN2" s="1082"/>
      <c r="BO2" s="1082"/>
      <c r="BP2" s="1082"/>
      <c r="BQ2" s="1082"/>
      <c r="BR2" s="1082"/>
      <c r="BS2" s="1083"/>
      <c r="BT2" s="187"/>
      <c r="BV2" s="155"/>
      <c r="BW2" s="177"/>
    </row>
    <row r="3" spans="1:113" ht="15" customHeight="1" thickBot="1">
      <c r="A3" s="187"/>
      <c r="B3" s="157"/>
      <c r="C3" s="157"/>
      <c r="D3" s="157"/>
      <c r="E3" s="157"/>
      <c r="F3" s="157"/>
      <c r="G3" s="157"/>
      <c r="H3" s="157"/>
      <c r="I3" s="157"/>
      <c r="J3" s="157"/>
      <c r="K3" s="157"/>
      <c r="L3" s="158"/>
      <c r="M3" s="158"/>
      <c r="N3" s="158"/>
      <c r="O3" s="158"/>
      <c r="P3" s="158"/>
      <c r="Q3" s="158"/>
      <c r="R3" s="158"/>
      <c r="S3" s="158"/>
      <c r="T3" s="158"/>
      <c r="U3" s="158"/>
      <c r="V3" s="158"/>
      <c r="W3" s="158"/>
      <c r="X3" s="158"/>
      <c r="Y3" s="158"/>
      <c r="Z3" s="158"/>
      <c r="AA3" s="158"/>
      <c r="AB3" s="158"/>
      <c r="AC3" s="158"/>
      <c r="AD3" s="158"/>
      <c r="AE3" s="158"/>
      <c r="AF3" s="158"/>
      <c r="AG3" s="158"/>
      <c r="AH3" s="158"/>
      <c r="AI3" s="158"/>
      <c r="AJ3" s="158"/>
      <c r="AK3" s="158"/>
      <c r="AL3" s="158"/>
      <c r="AM3" s="158"/>
      <c r="AN3" s="158"/>
      <c r="AO3" s="158"/>
      <c r="AP3" s="158"/>
      <c r="AQ3" s="158"/>
      <c r="AR3" s="158"/>
      <c r="AS3" s="341"/>
      <c r="AT3" s="342"/>
      <c r="AU3" s="342"/>
      <c r="AV3" s="342"/>
      <c r="AW3" s="342"/>
      <c r="AX3" s="342"/>
      <c r="AY3" s="342"/>
      <c r="AZ3" s="343"/>
      <c r="BA3" s="343"/>
      <c r="BB3" s="343"/>
      <c r="BC3" s="1084" t="s">
        <v>201</v>
      </c>
      <c r="BD3" s="1084"/>
      <c r="BE3" s="1084"/>
      <c r="BF3" s="1085"/>
      <c r="BG3" s="1085"/>
      <c r="BH3" s="1086" t="s">
        <v>198</v>
      </c>
      <c r="BI3" s="1086"/>
      <c r="BJ3" s="1085"/>
      <c r="BK3" s="1085"/>
      <c r="BL3" s="1086" t="s">
        <v>199</v>
      </c>
      <c r="BM3" s="1086"/>
      <c r="BN3" s="1085"/>
      <c r="BO3" s="1085"/>
      <c r="BP3" s="1087" t="s">
        <v>200</v>
      </c>
      <c r="BQ3" s="1087"/>
      <c r="BR3" s="1087"/>
      <c r="BS3" s="1087"/>
      <c r="BT3" s="187"/>
      <c r="BV3" s="159">
        <f>DATE(BF3+118,BJ3,BN3)</f>
        <v>43069</v>
      </c>
      <c r="BW3" s="178"/>
      <c r="CQ3" s="1017" t="s">
        <v>310</v>
      </c>
      <c r="CR3" s="1018"/>
      <c r="CS3" s="1018"/>
      <c r="CT3" s="1018"/>
      <c r="CU3" s="1019"/>
      <c r="CV3" s="1019"/>
      <c r="CW3" s="1019"/>
      <c r="CX3" s="1019"/>
      <c r="CY3" s="1020"/>
    </row>
    <row r="4" spans="1:113" ht="17.25" customHeight="1">
      <c r="A4" s="187"/>
      <c r="B4" s="1021" t="s" ph="1">
        <v>87</v>
      </c>
      <c r="C4" s="1022" ph="1"/>
      <c r="D4" s="1022" ph="1"/>
      <c r="E4" s="1022" ph="1"/>
      <c r="F4" s="1022" ph="1"/>
      <c r="G4" s="1022" ph="1"/>
      <c r="H4" s="1022" ph="1"/>
      <c r="I4" s="1022" ph="1"/>
      <c r="J4" s="1022" ph="1"/>
      <c r="K4" s="1023" ph="1"/>
      <c r="L4" s="1030" t="s" ph="1">
        <v>202</v>
      </c>
      <c r="M4" s="1031"/>
      <c r="N4" s="1031"/>
      <c r="O4" s="1031"/>
      <c r="P4" s="1031"/>
      <c r="Q4" s="1031"/>
      <c r="R4" s="1031"/>
      <c r="S4" s="1031"/>
      <c r="T4" s="1031"/>
      <c r="U4" s="1031"/>
      <c r="V4" s="1031"/>
      <c r="W4" s="1031"/>
      <c r="X4" s="1031"/>
      <c r="Y4" s="1031"/>
      <c r="Z4" s="1031"/>
      <c r="AA4" s="1031"/>
      <c r="AB4" s="1031"/>
      <c r="AC4" s="1031"/>
      <c r="AD4" s="1031"/>
      <c r="AE4" s="1031"/>
      <c r="AF4" s="1031"/>
      <c r="AG4" s="1032"/>
      <c r="AH4" s="344" t="s">
        <v>11</v>
      </c>
      <c r="AI4" s="160"/>
      <c r="AJ4" s="160"/>
      <c r="AK4" s="160"/>
      <c r="AL4" s="160"/>
      <c r="AM4" s="160"/>
      <c r="AN4" s="160"/>
      <c r="AO4" s="160"/>
      <c r="AP4" s="160"/>
      <c r="AQ4" s="160"/>
      <c r="AR4" s="160"/>
      <c r="AS4" s="345"/>
      <c r="AT4" s="345"/>
      <c r="AU4" s="345"/>
      <c r="AV4" s="345"/>
      <c r="AW4" s="345"/>
      <c r="AX4" s="345"/>
      <c r="AY4" s="345"/>
      <c r="AZ4" s="346"/>
      <c r="BA4" s="346"/>
      <c r="BB4" s="346"/>
      <c r="BC4" s="346"/>
      <c r="BD4" s="160"/>
      <c r="BE4" s="161"/>
      <c r="BF4" s="161"/>
      <c r="BG4" s="161"/>
      <c r="BH4" s="161"/>
      <c r="BI4" s="161"/>
      <c r="BJ4" s="1039" t="s">
        <v>103</v>
      </c>
      <c r="BK4" s="1040"/>
      <c r="BL4" s="1040"/>
      <c r="BM4" s="1040"/>
      <c r="BN4" s="1040"/>
      <c r="BO4" s="1040"/>
      <c r="BP4" s="1040"/>
      <c r="BQ4" s="1040"/>
      <c r="BR4" s="1040"/>
      <c r="BS4" s="1041"/>
      <c r="BT4" s="162"/>
      <c r="BU4" s="163"/>
      <c r="BW4" s="169"/>
      <c r="BY4" s="156"/>
      <c r="BZ4" s="347"/>
      <c r="CA4" s="347"/>
      <c r="CB4" s="347"/>
      <c r="CC4" s="347"/>
      <c r="CD4" s="347"/>
      <c r="CE4" s="347"/>
      <c r="CP4" s="1048" t="s">
        <v>311</v>
      </c>
      <c r="CQ4" s="1048"/>
      <c r="CR4" s="1048"/>
      <c r="CS4" s="1048"/>
      <c r="CT4" s="1048"/>
      <c r="CU4" s="988" t="s">
        <v>312</v>
      </c>
      <c r="CV4" s="988"/>
      <c r="CW4" s="988"/>
      <c r="CX4" s="988"/>
      <c r="CY4" s="989"/>
      <c r="CZ4" s="988" t="s">
        <v>313</v>
      </c>
      <c r="DA4" s="988"/>
      <c r="DB4" s="988"/>
      <c r="DC4" s="988"/>
      <c r="DD4" s="989"/>
      <c r="DE4" s="988" t="s">
        <v>314</v>
      </c>
      <c r="DF4" s="988"/>
      <c r="DG4" s="988"/>
      <c r="DH4" s="988"/>
      <c r="DI4" s="989"/>
    </row>
    <row r="5" spans="1:113" ht="17.25" customHeight="1">
      <c r="A5" s="187"/>
      <c r="B5" s="1024" ph="1"/>
      <c r="C5" s="1025" ph="1"/>
      <c r="D5" s="1025" ph="1"/>
      <c r="E5" s="1025" ph="1"/>
      <c r="F5" s="1025" ph="1"/>
      <c r="G5" s="1025" ph="1"/>
      <c r="H5" s="1025" ph="1"/>
      <c r="I5" s="1025" ph="1"/>
      <c r="J5" s="1025" ph="1"/>
      <c r="K5" s="1026" ph="1"/>
      <c r="L5" s="1033"/>
      <c r="M5" s="1034"/>
      <c r="N5" s="1034"/>
      <c r="O5" s="1034"/>
      <c r="P5" s="1034"/>
      <c r="Q5" s="1034"/>
      <c r="R5" s="1034"/>
      <c r="S5" s="1034"/>
      <c r="T5" s="1034"/>
      <c r="U5" s="1034"/>
      <c r="V5" s="1034"/>
      <c r="W5" s="1034"/>
      <c r="X5" s="1034"/>
      <c r="Y5" s="1034"/>
      <c r="Z5" s="1034"/>
      <c r="AA5" s="1034"/>
      <c r="AB5" s="1034"/>
      <c r="AC5" s="1034"/>
      <c r="AD5" s="1034"/>
      <c r="AE5" s="1034"/>
      <c r="AF5" s="1034"/>
      <c r="AG5" s="1035"/>
      <c r="AH5" s="1053" t="s">
        <v>68</v>
      </c>
      <c r="AI5" s="1054"/>
      <c r="AJ5" s="1057" t="s">
        <v>204</v>
      </c>
      <c r="AK5" s="1057"/>
      <c r="AL5" s="1059" t="s">
        <v>51</v>
      </c>
      <c r="AM5" s="1059"/>
      <c r="AN5" s="1057" t="s">
        <v>205</v>
      </c>
      <c r="AO5" s="1057"/>
      <c r="AP5" s="1059" t="s">
        <v>50</v>
      </c>
      <c r="AQ5" s="1059"/>
      <c r="AR5" s="1057" t="s">
        <v>203</v>
      </c>
      <c r="AS5" s="1057"/>
      <c r="AT5" s="1061" t="s">
        <v>60</v>
      </c>
      <c r="AU5" s="1061"/>
      <c r="AV5" s="1063" t="str">
        <f>IF(BF3="","",DATEDIF(BX5,BV3,"Y"))</f>
        <v/>
      </c>
      <c r="AW5" s="1063"/>
      <c r="AX5" s="1063"/>
      <c r="BJ5" s="1042"/>
      <c r="BK5" s="1043"/>
      <c r="BL5" s="1043"/>
      <c r="BM5" s="1043"/>
      <c r="BN5" s="1043"/>
      <c r="BO5" s="1043"/>
      <c r="BP5" s="1043"/>
      <c r="BQ5" s="1043"/>
      <c r="BR5" s="1043"/>
      <c r="BS5" s="1044"/>
      <c r="BT5" s="162"/>
      <c r="BU5" s="163"/>
      <c r="BV5" s="164">
        <f>IF(AH5="S",25,88)</f>
        <v>25</v>
      </c>
      <c r="BW5" s="165">
        <f>AJ5+BV5</f>
        <v>75</v>
      </c>
      <c r="BX5" s="166">
        <f>DATE(BW5,AN5,AR5)</f>
        <v>27485</v>
      </c>
      <c r="BY5" s="156"/>
      <c r="BZ5" s="347"/>
      <c r="CA5" s="347"/>
      <c r="CB5" s="347"/>
      <c r="CC5" s="347"/>
      <c r="CD5" s="347"/>
      <c r="CE5" s="347"/>
      <c r="CJ5" s="349"/>
      <c r="CK5" s="349"/>
      <c r="CL5" s="350" t="s">
        <v>315</v>
      </c>
      <c r="CM5" s="349" t="s">
        <v>316</v>
      </c>
      <c r="CN5" s="351" t="s">
        <v>317</v>
      </c>
      <c r="CO5" s="352" t="s">
        <v>318</v>
      </c>
      <c r="CP5" s="353" t="s">
        <v>311</v>
      </c>
      <c r="CQ5" s="354" t="s">
        <v>319</v>
      </c>
      <c r="CR5" s="354" t="s">
        <v>316</v>
      </c>
      <c r="CS5" s="355" t="s">
        <v>317</v>
      </c>
      <c r="CT5" s="356" t="s">
        <v>318</v>
      </c>
      <c r="CU5" s="353" t="s">
        <v>312</v>
      </c>
      <c r="CV5" s="354" t="s">
        <v>319</v>
      </c>
      <c r="CW5" s="354" t="s">
        <v>316</v>
      </c>
      <c r="CX5" s="354" t="s">
        <v>317</v>
      </c>
      <c r="CY5" s="351" t="s">
        <v>318</v>
      </c>
      <c r="CZ5" s="353" t="s">
        <v>313</v>
      </c>
      <c r="DA5" s="354" t="s">
        <v>319</v>
      </c>
      <c r="DB5" s="354" t="s">
        <v>316</v>
      </c>
      <c r="DC5" s="354" t="s">
        <v>317</v>
      </c>
      <c r="DD5" s="351" t="s">
        <v>318</v>
      </c>
      <c r="DE5" s="353" t="s">
        <v>314</v>
      </c>
      <c r="DF5" s="354" t="s">
        <v>319</v>
      </c>
      <c r="DG5" s="354" t="s">
        <v>316</v>
      </c>
      <c r="DH5" s="354" t="s">
        <v>317</v>
      </c>
      <c r="DI5" s="351" t="s">
        <v>318</v>
      </c>
    </row>
    <row r="6" spans="1:113" ht="17.25" customHeight="1">
      <c r="A6" s="187"/>
      <c r="B6" s="1027" ph="1"/>
      <c r="C6" s="1028" ph="1"/>
      <c r="D6" s="1028" ph="1"/>
      <c r="E6" s="1028" ph="1"/>
      <c r="F6" s="1028" ph="1"/>
      <c r="G6" s="1028" ph="1"/>
      <c r="H6" s="1028" ph="1"/>
      <c r="I6" s="1028" ph="1"/>
      <c r="J6" s="1028" ph="1"/>
      <c r="K6" s="1029" ph="1"/>
      <c r="L6" s="1036"/>
      <c r="M6" s="1037"/>
      <c r="N6" s="1037"/>
      <c r="O6" s="1037"/>
      <c r="P6" s="1037"/>
      <c r="Q6" s="1037"/>
      <c r="R6" s="1037"/>
      <c r="S6" s="1037"/>
      <c r="T6" s="1037"/>
      <c r="U6" s="1037"/>
      <c r="V6" s="1037"/>
      <c r="W6" s="1037"/>
      <c r="X6" s="1037"/>
      <c r="Y6" s="1037"/>
      <c r="Z6" s="1037"/>
      <c r="AA6" s="1037"/>
      <c r="AB6" s="1037"/>
      <c r="AC6" s="1037"/>
      <c r="AD6" s="1037"/>
      <c r="AE6" s="1037"/>
      <c r="AF6" s="1037"/>
      <c r="AG6" s="1038"/>
      <c r="AH6" s="1055"/>
      <c r="AI6" s="1056"/>
      <c r="AJ6" s="1058"/>
      <c r="AK6" s="1058"/>
      <c r="AL6" s="1060"/>
      <c r="AM6" s="1060"/>
      <c r="AN6" s="1058"/>
      <c r="AO6" s="1058"/>
      <c r="AP6" s="1060"/>
      <c r="AQ6" s="1060"/>
      <c r="AR6" s="1058"/>
      <c r="AS6" s="1058"/>
      <c r="AT6" s="1062"/>
      <c r="AU6" s="1062"/>
      <c r="AV6" s="1064"/>
      <c r="AW6" s="1064"/>
      <c r="AX6" s="1064"/>
      <c r="BJ6" s="1042"/>
      <c r="BK6" s="1043"/>
      <c r="BL6" s="1043"/>
      <c r="BM6" s="1043"/>
      <c r="BN6" s="1043"/>
      <c r="BO6" s="1043"/>
      <c r="BP6" s="1043"/>
      <c r="BQ6" s="1043"/>
      <c r="BR6" s="1043"/>
      <c r="BS6" s="1044"/>
      <c r="BT6" s="162"/>
      <c r="BU6" s="163"/>
      <c r="BW6" s="169"/>
      <c r="BY6" s="156"/>
      <c r="BZ6" s="347"/>
      <c r="CA6" s="347"/>
      <c r="CB6" s="347"/>
      <c r="CC6" s="347"/>
      <c r="CD6" s="347"/>
      <c r="CE6" s="347"/>
      <c r="CJ6" s="349" t="s">
        <v>320</v>
      </c>
      <c r="CK6" s="349" t="s">
        <v>321</v>
      </c>
      <c r="CL6" s="350">
        <f>SUMIFS($CB$14:$CB$52,$BZ$14:$BZ$52,CJ6,$CA$14:$CA$52,CK6)</f>
        <v>6</v>
      </c>
      <c r="CM6" s="349">
        <f>SUMIFS($CC$14:$CC$52,$BZ$14:$BZ$52,CJ6,$CA$14:$CA$52,CK6)</f>
        <v>0</v>
      </c>
      <c r="CN6" s="357">
        <f>((SUMIFS($CB$14:$CB$52,$BZ$14:$BZ$52,CJ6,$CA$14:$CA$52,CK6))+(INT(CM6/12)))</f>
        <v>6</v>
      </c>
      <c r="CO6" s="352">
        <f>MOD(SUMIFS($CC$14:$CC$52,$BZ$14:$BZ$52,CJ6,$CA$14:$CA$52,CK6),12)</f>
        <v>0</v>
      </c>
      <c r="CP6" s="353" t="s">
        <v>311</v>
      </c>
      <c r="CQ6" s="351">
        <f>SUMIFS($CG$14:$CG$52,$CD$14:$CD$52,CJ6,$CE$14:$CE$52,CK6,$CF$14:$CF$52,CP6)</f>
        <v>2</v>
      </c>
      <c r="CR6" s="351">
        <f>SUMIFS($CH$14:$CH$52,$CD$14:$CD$52,CJ6,$CE$14:$CE$52,CK6,$CF$14:$CF$52,CP6)</f>
        <v>6</v>
      </c>
      <c r="CS6" s="357">
        <f>((SUMIFS($CG$14:$CG$52,$CD$14:$CD$52,CJ6,$CE$14:$CE$52,CK6,$CF$14:$CF$52,CP6))+(INT(CR6/12)))</f>
        <v>2</v>
      </c>
      <c r="CT6" s="357">
        <f>MOD(SUMIFS($CH$14:$CH$52,$CD$14:$CD$52,CJ6,$CE$14:$CE$52,CK6,$CF$14:$CF$52,CP6),12)</f>
        <v>6</v>
      </c>
      <c r="CU6" s="353" t="s">
        <v>312</v>
      </c>
      <c r="CV6" s="351">
        <f>SUMIFS($CG$14:$CG$52,$CD$14:$CD$52,CJ6,$CE$14:$CE$52,CK6,$CF$14:$CF$52,CU6)</f>
        <v>0</v>
      </c>
      <c r="CW6" s="351">
        <f>SUMIFS($CH$14:$CH$52,$CD$14:$CD$52,CJ6,$CE$14:$CE$52,CK6,$CF$14:$CF$52,CU6)</f>
        <v>0</v>
      </c>
      <c r="CX6" s="351">
        <f>((SUMIFS($CG$14:$CG$52,$CD$14:$CD$52,CJ6,$CE$14:$CE$52,CK6,$CF$14:$CF$52,CU6))+(INT(CW6/12)))</f>
        <v>0</v>
      </c>
      <c r="CY6" s="351">
        <f>MOD(SUMIFS($CH$14:$CH$52,$CD$14:$CD$52,CJ6,$CE$14:$CE$52,CK6,$CF$14:$CF$52,CU6),12)</f>
        <v>0</v>
      </c>
      <c r="CZ6" s="353" t="s">
        <v>313</v>
      </c>
      <c r="DA6" s="351">
        <f>SUMIFS($CG$14:$CG$52,$CD$14:$CD$52,CJ6,$CE$14:$CE$52,CK6,$CF$14:$CF$52,CZ6)</f>
        <v>1</v>
      </c>
      <c r="DB6" s="351">
        <f>SUMIFS($CH$14:$CH$52,$CD$14:$CD$52,CJ6,$CE$14:$CE$52,CK6,$CF$14:$CF$52,CZ6)</f>
        <v>6</v>
      </c>
      <c r="DC6" s="351">
        <f>((SUMIFS($CG$14:$CG$52,$CD$14:$CD$52,CJ6,$CE$14:$CE$52,CK6,$CF$14:$CF$52,CZ6))+(INT(DB6/12)))</f>
        <v>1</v>
      </c>
      <c r="DD6" s="351">
        <f>MOD(SUMIFS($CH$14:$CH$52,$CD$14:$CD$52,CJ6,$CE$14:$CE$52,CK6,$CF$14:$CF$52,CZ6),12)</f>
        <v>6</v>
      </c>
      <c r="DE6" s="353" t="s">
        <v>322</v>
      </c>
      <c r="DF6" s="351">
        <f>SUMIFS($CG$14:$CG$52,$CD$14:$CD$52,CJ6,$CE$14:$CE$52,CK6,$CF$14:$CF$52,DE6)</f>
        <v>3</v>
      </c>
      <c r="DG6" s="351">
        <f>SUMIFS($CH$14:$CH$52,$CD$14:$CD$52,CJ6,$CE$14:$CE$52,CK6,$CF$14:$CF$52,DE6)</f>
        <v>2</v>
      </c>
      <c r="DH6" s="351">
        <f>((SUMIFS($CG$14:$CG$52,$CD$14:$CD$52,CJ6,$CE$14:$CE$52,CK6,$CF$14:$CF$52,DE6))+(INT(DG6/12)))</f>
        <v>3</v>
      </c>
      <c r="DI6" s="351">
        <f>MOD(SUMIFS($CH$14:$CH$52,$CD$14:$CD$52,CJ6,$CE$14:$CE$52,CK6,$CF$14:$CF$52,DE6),12)</f>
        <v>2</v>
      </c>
    </row>
    <row r="7" spans="1:113" ht="17.25" customHeight="1">
      <c r="A7" s="187"/>
      <c r="B7" s="1049" t="s">
        <v>83</v>
      </c>
      <c r="C7" s="1050"/>
      <c r="D7" s="1050"/>
      <c r="E7" s="1050"/>
      <c r="F7" s="1050"/>
      <c r="G7" s="1050"/>
      <c r="H7" s="1050"/>
      <c r="I7" s="1050"/>
      <c r="J7" s="1050"/>
      <c r="K7" s="1051"/>
      <c r="L7" s="167" t="s">
        <v>57</v>
      </c>
      <c r="M7" s="168"/>
      <c r="N7" s="1052" t="s">
        <v>102</v>
      </c>
      <c r="O7" s="1052"/>
      <c r="P7" s="1052"/>
      <c r="Q7" s="1052"/>
      <c r="R7" s="1052"/>
      <c r="S7" s="1052"/>
      <c r="T7" s="1052"/>
      <c r="U7" s="1052"/>
      <c r="V7" s="1052"/>
      <c r="W7" s="168"/>
      <c r="X7" s="168"/>
      <c r="Y7" s="168"/>
      <c r="Z7" s="168"/>
      <c r="AA7" s="168"/>
      <c r="AB7" s="168"/>
      <c r="AC7" s="168"/>
      <c r="AD7" s="168"/>
      <c r="AE7" s="168"/>
      <c r="AF7" s="168"/>
      <c r="AG7" s="168"/>
      <c r="AH7" s="168"/>
      <c r="AI7" s="168"/>
      <c r="AJ7" s="168"/>
      <c r="AK7" s="168"/>
      <c r="AL7" s="168"/>
      <c r="AM7" s="168"/>
      <c r="AN7" s="168"/>
      <c r="AO7" s="168"/>
      <c r="AP7" s="168"/>
      <c r="AQ7" s="168"/>
      <c r="AR7" s="168"/>
      <c r="AS7" s="358"/>
      <c r="AT7" s="358"/>
      <c r="AU7" s="358"/>
      <c r="AV7" s="358"/>
      <c r="AW7" s="358"/>
      <c r="AX7" s="358"/>
      <c r="AY7" s="358"/>
      <c r="AZ7" s="359"/>
      <c r="BA7" s="359"/>
      <c r="BB7" s="359"/>
      <c r="BC7" s="359"/>
      <c r="BD7" s="168"/>
      <c r="BE7" s="168"/>
      <c r="BF7" s="168"/>
      <c r="BG7" s="168"/>
      <c r="BH7" s="168"/>
      <c r="BI7" s="168"/>
      <c r="BJ7" s="1042"/>
      <c r="BK7" s="1043"/>
      <c r="BL7" s="1043"/>
      <c r="BM7" s="1043"/>
      <c r="BN7" s="1043"/>
      <c r="BO7" s="1043"/>
      <c r="BP7" s="1043"/>
      <c r="BQ7" s="1043"/>
      <c r="BR7" s="1043"/>
      <c r="BS7" s="1044"/>
      <c r="BT7" s="162"/>
      <c r="BU7" s="163"/>
      <c r="BV7" s="164"/>
      <c r="BW7" s="169"/>
      <c r="BY7" s="156"/>
      <c r="BZ7" s="347"/>
      <c r="CA7" s="347"/>
      <c r="CB7" s="347"/>
      <c r="CC7" s="347"/>
      <c r="CD7" s="347"/>
      <c r="CE7" s="347"/>
      <c r="CJ7" s="349" t="s">
        <v>323</v>
      </c>
      <c r="CK7" s="349" t="s">
        <v>321</v>
      </c>
      <c r="CL7" s="350">
        <f t="shared" ref="CL7:CL13" si="0">SUMIFS($CB$14:$CB$52,$BZ$14:$BZ$52,CJ7,$CA$14:$CA$52,CK7)</f>
        <v>0</v>
      </c>
      <c r="CM7" s="349">
        <f t="shared" ref="CM7:CM13" si="1">SUMIFS($CC$14:$CC$52,$BZ$14:$BZ$52,CJ7,$CA$14:$CA$52,CK7)</f>
        <v>0</v>
      </c>
      <c r="CN7" s="357">
        <f t="shared" ref="CN7:CN13" si="2">((SUMIFS($CB$14:$CB$52,$BZ$14:$BZ$52,CJ7,$CA$14:$CA$52,CK7))+(INT(CM7/12)))</f>
        <v>0</v>
      </c>
      <c r="CO7" s="352">
        <f t="shared" ref="CO7:CO13" si="3">MOD(SUMIFS($CC$14:$CC$52,$BZ$14:$BZ$52,CJ7,$CA$14:$CA$52,CK7),12)</f>
        <v>0</v>
      </c>
      <c r="CP7" s="353" t="s">
        <v>311</v>
      </c>
      <c r="CQ7" s="351">
        <f t="shared" ref="CQ7:CQ15" si="4">SUMIFS($CG$14:$CG$52,$CD$14:$CD$52,CJ7,$CE$14:$CE$52,CK7,$CF$14:$CF$52,CP7)</f>
        <v>0</v>
      </c>
      <c r="CR7" s="351">
        <f t="shared" ref="CR7:CR13" si="5">SUMIFS($CH$14:$CH$52,$CD$14:$CD$52,CJ7,$CE$14:$CE$52,CK7,$CF$14:$CF$52,CP7)</f>
        <v>0</v>
      </c>
      <c r="CS7" s="357">
        <f t="shared" ref="CS7:CS15" si="6">((SUMIFS($CG$14:$CG$52,$CD$14:$CD$52,CJ7,$CE$14:$CE$52,CK7,$CF$14:$CF$52,CP7))+(INT(CR7/12)))</f>
        <v>0</v>
      </c>
      <c r="CT7" s="357">
        <f t="shared" ref="CT7:CT15" si="7">MOD(SUMIFS($CH$14:$CH$52,$CD$14:$CD$52,CJ7,$CE$14:$CE$52,CK7,$CF$14:$CF$52,CP7),12)</f>
        <v>0</v>
      </c>
      <c r="CU7" s="353" t="s">
        <v>312</v>
      </c>
      <c r="CV7" s="351">
        <f t="shared" ref="CV7:CV15" si="8">SUMIFS($CG$14:$CG$52,$CD$14:$CD$52,CJ7,$CE$14:$CE$52,CK7,$CF$14:$CF$52,CU7)</f>
        <v>0</v>
      </c>
      <c r="CW7" s="351">
        <f t="shared" ref="CW7:CW15" si="9">SUMIFS($CH$14:$CH$52,$CD$14:$CD$52,CJ7,$CE$14:$CE$52,CK7,$CF$14:$CF$52,CU7)</f>
        <v>0</v>
      </c>
      <c r="CX7" s="351">
        <f t="shared" ref="CX7:CX15" si="10">((SUMIFS($CG$14:$CG$52,$CD$14:$CD$52,CJ7,$CE$14:$CE$52,CK7,$CF$14:$CF$52,CU7))+(INT(CW7/12)))</f>
        <v>0</v>
      </c>
      <c r="CY7" s="351">
        <f t="shared" ref="CY7:CY15" si="11">MOD(SUMIFS($CH$14:$CH$52,$CD$14:$CD$52,CJ7,$CE$14:$CE$52,CK7,$CF$14:$CF$52,CU7),12)</f>
        <v>0</v>
      </c>
      <c r="CZ7" s="353" t="s">
        <v>313</v>
      </c>
      <c r="DA7" s="351">
        <f t="shared" ref="DA7:DA15" si="12">SUMIFS($CG$14:$CG$52,$CD$14:$CD$52,CJ7,$CE$14:$CE$52,CK7,$CF$14:$CF$52,CZ7)</f>
        <v>0</v>
      </c>
      <c r="DB7" s="351">
        <f t="shared" ref="DB7:DB15" si="13">SUMIFS($CH$14:$CH$52,$CD$14:$CD$52,CJ7,$CE$14:$CE$52,CK7,$CF$14:$CF$52,CZ7)</f>
        <v>0</v>
      </c>
      <c r="DC7" s="351">
        <f t="shared" ref="DC7:DC15" si="14">((SUMIFS($CG$14:$CG$52,$CD$14:$CD$52,CJ7,$CE$14:$CE$52,CK7,$CF$14:$CF$52,CZ7))+(INT(DB7/12)))</f>
        <v>0</v>
      </c>
      <c r="DD7" s="351">
        <f t="shared" ref="DD7:DD15" si="15">MOD(SUMIFS($CH$14:$CH$52,$CD$14:$CD$52,CJ7,$CE$14:$CE$52,CK7,$CF$14:$CF$52,CZ7),12)</f>
        <v>0</v>
      </c>
      <c r="DE7" s="353" t="s">
        <v>322</v>
      </c>
      <c r="DF7" s="351">
        <f t="shared" ref="DF7:DF13" si="16">SUMIFS($CG$14:$CG$52,$CD$14:$CD$52,CJ7,$CE$14:$CE$52,CK7,$CF$14:$CF$52,DE7)</f>
        <v>0</v>
      </c>
      <c r="DG7" s="351">
        <f t="shared" ref="DG7:DG13" si="17">SUMIFS($CH$14:$CH$52,$CD$14:$CD$52,CJ7,$CE$14:$CE$52,CK7,$CF$14:$CF$52,DE7)</f>
        <v>0</v>
      </c>
      <c r="DH7" s="351">
        <f t="shared" ref="DH7:DH13" si="18">((SUMIFS($CG$14:$CG$52,$CD$14:$CD$52,CJ7,$CE$14:$CE$52,CK7,$CF$14:$CF$52,DE7))+(INT(DG7/12)))</f>
        <v>0</v>
      </c>
      <c r="DI7" s="351">
        <f t="shared" ref="DI7:DI13" si="19">MOD(SUMIFS($CH$14:$CH$52,$CD$14:$CD$52,CJ7,$CE$14:$CE$52,CK7,$CF$14:$CF$52,DE7),12)</f>
        <v>0</v>
      </c>
    </row>
    <row r="8" spans="1:113" ht="17.25" customHeight="1">
      <c r="A8" s="187"/>
      <c r="B8" s="1024"/>
      <c r="C8" s="1025"/>
      <c r="D8" s="1025"/>
      <c r="E8" s="1025"/>
      <c r="F8" s="1025"/>
      <c r="G8" s="1025"/>
      <c r="H8" s="1025"/>
      <c r="I8" s="1025"/>
      <c r="J8" s="1025"/>
      <c r="K8" s="1026"/>
      <c r="L8" s="1011" t="s">
        <v>59</v>
      </c>
      <c r="M8" s="1012"/>
      <c r="N8" s="1012"/>
      <c r="O8" s="1012"/>
      <c r="P8" s="1012"/>
      <c r="Q8" s="1012"/>
      <c r="R8" s="1012"/>
      <c r="S8" s="1012"/>
      <c r="T8" s="1012"/>
      <c r="U8" s="1012"/>
      <c r="V8" s="1012"/>
      <c r="W8" s="1012"/>
      <c r="X8" s="1012"/>
      <c r="Y8" s="1012"/>
      <c r="Z8" s="1012"/>
      <c r="AA8" s="1012"/>
      <c r="AB8" s="1012"/>
      <c r="AC8" s="1012"/>
      <c r="AD8" s="1012"/>
      <c r="AE8" s="1012"/>
      <c r="AF8" s="1012"/>
      <c r="AG8" s="1012"/>
      <c r="AH8" s="1012"/>
      <c r="AI8" s="1012"/>
      <c r="AJ8" s="1012"/>
      <c r="AK8" s="1012"/>
      <c r="AL8" s="1012"/>
      <c r="AM8" s="1012"/>
      <c r="AN8" s="1012"/>
      <c r="AO8" s="1012"/>
      <c r="AP8" s="1012"/>
      <c r="AQ8" s="1012"/>
      <c r="AR8" s="1012"/>
      <c r="AS8" s="1012"/>
      <c r="AT8" s="1012"/>
      <c r="AU8" s="1012"/>
      <c r="AV8" s="1012"/>
      <c r="AW8" s="1012"/>
      <c r="AX8" s="1012"/>
      <c r="AY8" s="1012"/>
      <c r="AZ8" s="1012"/>
      <c r="BA8" s="1012"/>
      <c r="BB8" s="1012"/>
      <c r="BC8" s="1012"/>
      <c r="BD8" s="1012"/>
      <c r="BE8" s="1012"/>
      <c r="BF8" s="1012"/>
      <c r="BG8" s="1012"/>
      <c r="BH8" s="1012"/>
      <c r="BI8" s="1013"/>
      <c r="BJ8" s="1042"/>
      <c r="BK8" s="1043"/>
      <c r="BL8" s="1043"/>
      <c r="BM8" s="1043"/>
      <c r="BN8" s="1043"/>
      <c r="BO8" s="1043"/>
      <c r="BP8" s="1043"/>
      <c r="BQ8" s="1043"/>
      <c r="BR8" s="1043"/>
      <c r="BS8" s="1044"/>
      <c r="BT8" s="162"/>
      <c r="BU8" s="163"/>
      <c r="BV8" s="169"/>
      <c r="BW8" s="169"/>
      <c r="BY8" s="156"/>
      <c r="BZ8" s="347"/>
      <c r="CA8" s="347"/>
      <c r="CB8" s="347"/>
      <c r="CC8" s="347"/>
      <c r="CD8" s="347"/>
      <c r="CE8" s="347"/>
      <c r="CJ8" s="349" t="s">
        <v>324</v>
      </c>
      <c r="CK8" s="349" t="s">
        <v>321</v>
      </c>
      <c r="CL8" s="350">
        <f t="shared" si="0"/>
        <v>0</v>
      </c>
      <c r="CM8" s="349">
        <f t="shared" si="1"/>
        <v>0</v>
      </c>
      <c r="CN8" s="357">
        <f t="shared" si="2"/>
        <v>0</v>
      </c>
      <c r="CO8" s="352">
        <f t="shared" si="3"/>
        <v>0</v>
      </c>
      <c r="CP8" s="353" t="s">
        <v>311</v>
      </c>
      <c r="CQ8" s="351">
        <f t="shared" si="4"/>
        <v>0</v>
      </c>
      <c r="CR8" s="351">
        <f t="shared" si="5"/>
        <v>0</v>
      </c>
      <c r="CS8" s="357">
        <f t="shared" si="6"/>
        <v>0</v>
      </c>
      <c r="CT8" s="357">
        <f t="shared" si="7"/>
        <v>0</v>
      </c>
      <c r="CU8" s="353" t="s">
        <v>312</v>
      </c>
      <c r="CV8" s="351">
        <f t="shared" si="8"/>
        <v>0</v>
      </c>
      <c r="CW8" s="351">
        <f t="shared" si="9"/>
        <v>0</v>
      </c>
      <c r="CX8" s="351">
        <f t="shared" si="10"/>
        <v>0</v>
      </c>
      <c r="CY8" s="351">
        <f t="shared" si="11"/>
        <v>0</v>
      </c>
      <c r="CZ8" s="353" t="s">
        <v>313</v>
      </c>
      <c r="DA8" s="351">
        <f t="shared" si="12"/>
        <v>0</v>
      </c>
      <c r="DB8" s="351">
        <f t="shared" si="13"/>
        <v>0</v>
      </c>
      <c r="DC8" s="351">
        <f t="shared" si="14"/>
        <v>0</v>
      </c>
      <c r="DD8" s="351">
        <f t="shared" si="15"/>
        <v>0</v>
      </c>
      <c r="DE8" s="353" t="s">
        <v>322</v>
      </c>
      <c r="DF8" s="351">
        <f t="shared" si="16"/>
        <v>0</v>
      </c>
      <c r="DG8" s="351">
        <f t="shared" si="17"/>
        <v>0</v>
      </c>
      <c r="DH8" s="351">
        <f t="shared" si="18"/>
        <v>0</v>
      </c>
      <c r="DI8" s="351">
        <f t="shared" si="19"/>
        <v>0</v>
      </c>
    </row>
    <row r="9" spans="1:113" ht="17.25" customHeight="1">
      <c r="A9" s="187"/>
      <c r="B9" s="1027"/>
      <c r="C9" s="1028"/>
      <c r="D9" s="1028"/>
      <c r="E9" s="1028"/>
      <c r="F9" s="1028"/>
      <c r="G9" s="1028"/>
      <c r="H9" s="1028"/>
      <c r="I9" s="1028"/>
      <c r="J9" s="1028"/>
      <c r="K9" s="1029"/>
      <c r="L9" s="1014"/>
      <c r="M9" s="1015"/>
      <c r="N9" s="1015"/>
      <c r="O9" s="1015"/>
      <c r="P9" s="1015"/>
      <c r="Q9" s="1015"/>
      <c r="R9" s="1015"/>
      <c r="S9" s="1015"/>
      <c r="T9" s="1015"/>
      <c r="U9" s="1015"/>
      <c r="V9" s="1015"/>
      <c r="W9" s="1015"/>
      <c r="X9" s="1015"/>
      <c r="Y9" s="1015"/>
      <c r="Z9" s="1015"/>
      <c r="AA9" s="1015"/>
      <c r="AB9" s="1015"/>
      <c r="AC9" s="1015"/>
      <c r="AD9" s="1015"/>
      <c r="AE9" s="1015"/>
      <c r="AF9" s="1015"/>
      <c r="AG9" s="1015"/>
      <c r="AH9" s="1015"/>
      <c r="AI9" s="1015"/>
      <c r="AJ9" s="1015"/>
      <c r="AK9" s="1015"/>
      <c r="AL9" s="1015"/>
      <c r="AM9" s="1015"/>
      <c r="AN9" s="1015"/>
      <c r="AO9" s="1015"/>
      <c r="AP9" s="1015"/>
      <c r="AQ9" s="1015"/>
      <c r="AR9" s="1015"/>
      <c r="AS9" s="1015"/>
      <c r="AT9" s="1015"/>
      <c r="AU9" s="1015"/>
      <c r="AV9" s="1015"/>
      <c r="AW9" s="1015"/>
      <c r="AX9" s="1015"/>
      <c r="AY9" s="1015"/>
      <c r="AZ9" s="1015"/>
      <c r="BA9" s="1015"/>
      <c r="BB9" s="1015"/>
      <c r="BC9" s="1015"/>
      <c r="BD9" s="1015"/>
      <c r="BE9" s="1015"/>
      <c r="BF9" s="1015"/>
      <c r="BG9" s="1015"/>
      <c r="BH9" s="1015"/>
      <c r="BI9" s="1016"/>
      <c r="BJ9" s="1042"/>
      <c r="BK9" s="1043"/>
      <c r="BL9" s="1043"/>
      <c r="BM9" s="1043"/>
      <c r="BN9" s="1043"/>
      <c r="BO9" s="1043"/>
      <c r="BP9" s="1043"/>
      <c r="BQ9" s="1043"/>
      <c r="BR9" s="1043"/>
      <c r="BS9" s="1044"/>
      <c r="BT9" s="162"/>
      <c r="BU9" s="163"/>
      <c r="BV9" s="169"/>
      <c r="BW9" s="169"/>
      <c r="BY9" s="156"/>
      <c r="BZ9" s="347"/>
      <c r="CA9" s="347"/>
      <c r="CB9" s="347"/>
      <c r="CC9" s="347"/>
      <c r="CD9" s="347"/>
      <c r="CE9" s="347"/>
      <c r="CJ9" s="349" t="s">
        <v>325</v>
      </c>
      <c r="CK9" s="349" t="s">
        <v>321</v>
      </c>
      <c r="CL9" s="350">
        <f t="shared" si="0"/>
        <v>0</v>
      </c>
      <c r="CM9" s="349">
        <f t="shared" si="1"/>
        <v>0</v>
      </c>
      <c r="CN9" s="357">
        <f t="shared" si="2"/>
        <v>0</v>
      </c>
      <c r="CO9" s="352">
        <f t="shared" si="3"/>
        <v>0</v>
      </c>
      <c r="CP9" s="353" t="s">
        <v>311</v>
      </c>
      <c r="CQ9" s="351">
        <f t="shared" si="4"/>
        <v>0</v>
      </c>
      <c r="CR9" s="351">
        <f t="shared" si="5"/>
        <v>0</v>
      </c>
      <c r="CS9" s="357">
        <f t="shared" si="6"/>
        <v>0</v>
      </c>
      <c r="CT9" s="357">
        <f t="shared" si="7"/>
        <v>0</v>
      </c>
      <c r="CU9" s="353" t="s">
        <v>312</v>
      </c>
      <c r="CV9" s="351">
        <f t="shared" si="8"/>
        <v>0</v>
      </c>
      <c r="CW9" s="351">
        <f t="shared" si="9"/>
        <v>0</v>
      </c>
      <c r="CX9" s="351">
        <f t="shared" si="10"/>
        <v>0</v>
      </c>
      <c r="CY9" s="351">
        <f t="shared" si="11"/>
        <v>0</v>
      </c>
      <c r="CZ9" s="353" t="s">
        <v>313</v>
      </c>
      <c r="DA9" s="351">
        <f t="shared" si="12"/>
        <v>0</v>
      </c>
      <c r="DB9" s="351">
        <f t="shared" si="13"/>
        <v>0</v>
      </c>
      <c r="DC9" s="351">
        <f t="shared" si="14"/>
        <v>0</v>
      </c>
      <c r="DD9" s="351">
        <f t="shared" si="15"/>
        <v>0</v>
      </c>
      <c r="DE9" s="353" t="s">
        <v>322</v>
      </c>
      <c r="DF9" s="351">
        <f t="shared" si="16"/>
        <v>0</v>
      </c>
      <c r="DG9" s="351">
        <f t="shared" si="17"/>
        <v>0</v>
      </c>
      <c r="DH9" s="351">
        <f t="shared" si="18"/>
        <v>0</v>
      </c>
      <c r="DI9" s="351">
        <f t="shared" si="19"/>
        <v>0</v>
      </c>
    </row>
    <row r="10" spans="1:113" ht="17.25" customHeight="1">
      <c r="A10" s="187"/>
      <c r="B10" s="1049" t="s">
        <v>84</v>
      </c>
      <c r="C10" s="1050"/>
      <c r="D10" s="1050"/>
      <c r="E10" s="1050"/>
      <c r="F10" s="1050"/>
      <c r="G10" s="1050"/>
      <c r="H10" s="1050"/>
      <c r="I10" s="1050"/>
      <c r="J10" s="1050"/>
      <c r="K10" s="1051"/>
      <c r="L10" s="1065" t="s">
        <v>351</v>
      </c>
      <c r="M10" s="1066"/>
      <c r="N10" s="1066"/>
      <c r="O10" s="1066"/>
      <c r="P10" s="1066"/>
      <c r="Q10" s="1066"/>
      <c r="R10" s="1066"/>
      <c r="S10" s="1066"/>
      <c r="T10" s="1066"/>
      <c r="U10" s="1066"/>
      <c r="V10" s="1066"/>
      <c r="W10" s="1066"/>
      <c r="X10" s="1066"/>
      <c r="Y10" s="1066"/>
      <c r="Z10" s="1066"/>
      <c r="AA10" s="1066"/>
      <c r="AB10" s="1066"/>
      <c r="AC10" s="1066"/>
      <c r="AD10" s="1066"/>
      <c r="AE10" s="1066"/>
      <c r="AF10" s="1066"/>
      <c r="AG10" s="1066"/>
      <c r="AH10" s="1066"/>
      <c r="AI10" s="1066"/>
      <c r="AJ10" s="1066"/>
      <c r="AK10" s="1066"/>
      <c r="AL10" s="1066"/>
      <c r="AM10" s="1066"/>
      <c r="AN10" s="1066"/>
      <c r="AO10" s="1066"/>
      <c r="AP10" s="1066"/>
      <c r="AQ10" s="1066"/>
      <c r="AR10" s="1066"/>
      <c r="AS10" s="1066"/>
      <c r="AT10" s="1066"/>
      <c r="AU10" s="1066"/>
      <c r="AV10" s="1066"/>
      <c r="AW10" s="1066"/>
      <c r="AX10" s="1066"/>
      <c r="AY10" s="1066"/>
      <c r="AZ10" s="1066"/>
      <c r="BA10" s="1066"/>
      <c r="BB10" s="1066"/>
      <c r="BC10" s="1066"/>
      <c r="BD10" s="1066"/>
      <c r="BE10" s="1066"/>
      <c r="BF10" s="1066"/>
      <c r="BG10" s="1066"/>
      <c r="BH10" s="1066"/>
      <c r="BI10" s="1067"/>
      <c r="BJ10" s="1042"/>
      <c r="BK10" s="1043"/>
      <c r="BL10" s="1043"/>
      <c r="BM10" s="1043"/>
      <c r="BN10" s="1043"/>
      <c r="BO10" s="1043"/>
      <c r="BP10" s="1043"/>
      <c r="BQ10" s="1043"/>
      <c r="BR10" s="1043"/>
      <c r="BS10" s="1044"/>
      <c r="BT10" s="162"/>
      <c r="BU10" s="163"/>
      <c r="BV10" s="169"/>
      <c r="BW10" s="169"/>
      <c r="BY10" s="156"/>
      <c r="BZ10" s="347"/>
      <c r="CA10" s="347"/>
      <c r="CB10" s="347"/>
      <c r="CC10" s="347"/>
      <c r="CD10" s="347"/>
      <c r="CE10" s="347"/>
      <c r="CJ10" s="349" t="s">
        <v>326</v>
      </c>
      <c r="CK10" s="349" t="s">
        <v>321</v>
      </c>
      <c r="CL10" s="350">
        <f>SUMIFS($CB$14:$CB$52,$BZ$14:$BZ$52,CJ10,$CA$14:$CA$52,CK10)</f>
        <v>0</v>
      </c>
      <c r="CM10" s="349">
        <f>SUMIFS($CC$14:$CC$52,$BZ$14:$BZ$52,CJ10,$CA$14:$CA$52,CK10)</f>
        <v>0</v>
      </c>
      <c r="CN10" s="357">
        <f t="shared" si="2"/>
        <v>0</v>
      </c>
      <c r="CO10" s="352">
        <f t="shared" si="3"/>
        <v>0</v>
      </c>
      <c r="CP10" s="353" t="s">
        <v>311</v>
      </c>
      <c r="CQ10" s="351">
        <f t="shared" si="4"/>
        <v>0</v>
      </c>
      <c r="CR10" s="351">
        <f t="shared" si="5"/>
        <v>0</v>
      </c>
      <c r="CS10" s="357">
        <f t="shared" si="6"/>
        <v>0</v>
      </c>
      <c r="CT10" s="357">
        <f t="shared" si="7"/>
        <v>0</v>
      </c>
      <c r="CU10" s="353" t="s">
        <v>312</v>
      </c>
      <c r="CV10" s="351">
        <f t="shared" si="8"/>
        <v>0</v>
      </c>
      <c r="CW10" s="351">
        <f t="shared" si="9"/>
        <v>0</v>
      </c>
      <c r="CX10" s="351">
        <f t="shared" si="10"/>
        <v>0</v>
      </c>
      <c r="CY10" s="351">
        <f t="shared" si="11"/>
        <v>0</v>
      </c>
      <c r="CZ10" s="353" t="s">
        <v>313</v>
      </c>
      <c r="DA10" s="351">
        <f t="shared" si="12"/>
        <v>0</v>
      </c>
      <c r="DB10" s="351">
        <f t="shared" si="13"/>
        <v>0</v>
      </c>
      <c r="DC10" s="351">
        <f t="shared" si="14"/>
        <v>0</v>
      </c>
      <c r="DD10" s="351">
        <f t="shared" si="15"/>
        <v>0</v>
      </c>
      <c r="DE10" s="353" t="s">
        <v>322</v>
      </c>
      <c r="DF10" s="351">
        <f t="shared" si="16"/>
        <v>0</v>
      </c>
      <c r="DG10" s="351">
        <f t="shared" si="17"/>
        <v>0</v>
      </c>
      <c r="DH10" s="351">
        <f t="shared" si="18"/>
        <v>0</v>
      </c>
      <c r="DI10" s="351">
        <f t="shared" si="19"/>
        <v>0</v>
      </c>
    </row>
    <row r="11" spans="1:113" ht="17.25" customHeight="1" thickBot="1">
      <c r="A11" s="187"/>
      <c r="B11" s="1027"/>
      <c r="C11" s="1028"/>
      <c r="D11" s="1028"/>
      <c r="E11" s="1028"/>
      <c r="F11" s="1028"/>
      <c r="G11" s="1028"/>
      <c r="H11" s="1028"/>
      <c r="I11" s="1028"/>
      <c r="J11" s="1028"/>
      <c r="K11" s="1029"/>
      <c r="L11" s="1068"/>
      <c r="M11" s="1069"/>
      <c r="N11" s="1069"/>
      <c r="O11" s="1069"/>
      <c r="P11" s="1069"/>
      <c r="Q11" s="1069"/>
      <c r="R11" s="1069"/>
      <c r="S11" s="1069"/>
      <c r="T11" s="1069"/>
      <c r="U11" s="1069"/>
      <c r="V11" s="1069"/>
      <c r="W11" s="1069"/>
      <c r="X11" s="1069"/>
      <c r="Y11" s="1069"/>
      <c r="Z11" s="1069"/>
      <c r="AA11" s="1069"/>
      <c r="AB11" s="1069"/>
      <c r="AC11" s="1069"/>
      <c r="AD11" s="1069"/>
      <c r="AE11" s="1069"/>
      <c r="AF11" s="1069"/>
      <c r="AG11" s="1069"/>
      <c r="AH11" s="1069"/>
      <c r="AI11" s="1069"/>
      <c r="AJ11" s="1069"/>
      <c r="AK11" s="1069"/>
      <c r="AL11" s="1069"/>
      <c r="AM11" s="1069"/>
      <c r="AN11" s="1069"/>
      <c r="AO11" s="1069"/>
      <c r="AP11" s="1069"/>
      <c r="AQ11" s="1069"/>
      <c r="AR11" s="1069"/>
      <c r="AS11" s="1069"/>
      <c r="AT11" s="1069"/>
      <c r="AU11" s="1069"/>
      <c r="AV11" s="1069"/>
      <c r="AW11" s="1069"/>
      <c r="AX11" s="1069"/>
      <c r="AY11" s="1069"/>
      <c r="AZ11" s="1069"/>
      <c r="BA11" s="1069"/>
      <c r="BB11" s="1069"/>
      <c r="BC11" s="1069"/>
      <c r="BD11" s="1069"/>
      <c r="BE11" s="1069"/>
      <c r="BF11" s="1069"/>
      <c r="BG11" s="1069"/>
      <c r="BH11" s="1069"/>
      <c r="BI11" s="1070"/>
      <c r="BJ11" s="1045"/>
      <c r="BK11" s="1046"/>
      <c r="BL11" s="1046"/>
      <c r="BM11" s="1046"/>
      <c r="BN11" s="1046"/>
      <c r="BO11" s="1046"/>
      <c r="BP11" s="1046"/>
      <c r="BQ11" s="1046"/>
      <c r="BR11" s="1046"/>
      <c r="BS11" s="1047"/>
      <c r="BT11" s="162"/>
      <c r="BU11" s="163"/>
      <c r="BV11" s="169"/>
      <c r="BW11" s="169"/>
      <c r="BY11" s="156"/>
      <c r="BZ11" s="347"/>
      <c r="CA11" s="347"/>
      <c r="CB11" s="347"/>
      <c r="CC11" s="347"/>
      <c r="CD11" s="347"/>
      <c r="CE11" s="347"/>
      <c r="CJ11" s="349" t="s">
        <v>327</v>
      </c>
      <c r="CK11" s="349" t="s">
        <v>321</v>
      </c>
      <c r="CL11" s="350">
        <f t="shared" si="0"/>
        <v>0</v>
      </c>
      <c r="CM11" s="349">
        <f t="shared" si="1"/>
        <v>0</v>
      </c>
      <c r="CN11" s="357">
        <f t="shared" si="2"/>
        <v>0</v>
      </c>
      <c r="CO11" s="352">
        <f t="shared" si="3"/>
        <v>0</v>
      </c>
      <c r="CP11" s="353" t="s">
        <v>311</v>
      </c>
      <c r="CQ11" s="351">
        <f t="shared" si="4"/>
        <v>0</v>
      </c>
      <c r="CR11" s="351">
        <f t="shared" si="5"/>
        <v>0</v>
      </c>
      <c r="CS11" s="357">
        <f t="shared" si="6"/>
        <v>0</v>
      </c>
      <c r="CT11" s="357">
        <f t="shared" si="7"/>
        <v>0</v>
      </c>
      <c r="CU11" s="353" t="s">
        <v>312</v>
      </c>
      <c r="CV11" s="351">
        <f t="shared" si="8"/>
        <v>0</v>
      </c>
      <c r="CW11" s="351">
        <f t="shared" si="9"/>
        <v>0</v>
      </c>
      <c r="CX11" s="351">
        <f t="shared" si="10"/>
        <v>0</v>
      </c>
      <c r="CY11" s="351">
        <f t="shared" si="11"/>
        <v>0</v>
      </c>
      <c r="CZ11" s="353" t="s">
        <v>313</v>
      </c>
      <c r="DA11" s="351">
        <f t="shared" si="12"/>
        <v>0</v>
      </c>
      <c r="DB11" s="351">
        <f t="shared" si="13"/>
        <v>0</v>
      </c>
      <c r="DC11" s="351">
        <f t="shared" si="14"/>
        <v>0</v>
      </c>
      <c r="DD11" s="351">
        <f t="shared" si="15"/>
        <v>0</v>
      </c>
      <c r="DE11" s="353" t="s">
        <v>322</v>
      </c>
      <c r="DF11" s="351">
        <f t="shared" si="16"/>
        <v>0</v>
      </c>
      <c r="DG11" s="351">
        <f t="shared" si="17"/>
        <v>0</v>
      </c>
      <c r="DH11" s="351">
        <f t="shared" si="18"/>
        <v>0</v>
      </c>
      <c r="DI11" s="351">
        <f t="shared" si="19"/>
        <v>0</v>
      </c>
    </row>
    <row r="12" spans="1:113" ht="16.5" customHeight="1">
      <c r="A12" s="187"/>
      <c r="B12" s="967" t="s">
        <v>85</v>
      </c>
      <c r="C12" s="968"/>
      <c r="D12" s="968"/>
      <c r="E12" s="968"/>
      <c r="F12" s="968"/>
      <c r="G12" s="968"/>
      <c r="H12" s="968"/>
      <c r="I12" s="968"/>
      <c r="J12" s="968"/>
      <c r="K12" s="969"/>
      <c r="L12" s="973" t="s">
        <v>86</v>
      </c>
      <c r="M12" s="968"/>
      <c r="N12" s="968"/>
      <c r="O12" s="968"/>
      <c r="P12" s="968"/>
      <c r="Q12" s="969"/>
      <c r="R12" s="975" t="s">
        <v>89</v>
      </c>
      <c r="S12" s="976"/>
      <c r="T12" s="976"/>
      <c r="U12" s="976"/>
      <c r="V12" s="976"/>
      <c r="W12" s="976"/>
      <c r="X12" s="976"/>
      <c r="Y12" s="976"/>
      <c r="Z12" s="976"/>
      <c r="AA12" s="976"/>
      <c r="AB12" s="976"/>
      <c r="AC12" s="976"/>
      <c r="AD12" s="976"/>
      <c r="AE12" s="976"/>
      <c r="AF12" s="976"/>
      <c r="AG12" s="976"/>
      <c r="AH12" s="976"/>
      <c r="AI12" s="976"/>
      <c r="AJ12" s="977"/>
      <c r="AK12" s="978" t="s">
        <v>101</v>
      </c>
      <c r="AL12" s="979"/>
      <c r="AM12" s="979"/>
      <c r="AN12" s="979"/>
      <c r="AO12" s="979"/>
      <c r="AP12" s="979"/>
      <c r="AQ12" s="979"/>
      <c r="AR12" s="980"/>
      <c r="AS12" s="981" t="s">
        <v>328</v>
      </c>
      <c r="AT12" s="982"/>
      <c r="AU12" s="982"/>
      <c r="AV12" s="982"/>
      <c r="AW12" s="982"/>
      <c r="AX12" s="982"/>
      <c r="AY12" s="982"/>
      <c r="AZ12" s="982"/>
      <c r="BA12" s="982"/>
      <c r="BB12" s="982"/>
      <c r="BC12" s="983"/>
      <c r="BD12" s="978" t="s">
        <v>98</v>
      </c>
      <c r="BE12" s="979"/>
      <c r="BF12" s="979"/>
      <c r="BG12" s="979"/>
      <c r="BH12" s="979"/>
      <c r="BI12" s="984"/>
      <c r="BJ12" s="990" t="s">
        <v>97</v>
      </c>
      <c r="BK12" s="991"/>
      <c r="BL12" s="991"/>
      <c r="BM12" s="992"/>
      <c r="BN12" s="996" t="s">
        <v>99</v>
      </c>
      <c r="BO12" s="979"/>
      <c r="BP12" s="979"/>
      <c r="BQ12" s="979"/>
      <c r="BR12" s="979"/>
      <c r="BS12" s="997"/>
      <c r="BT12" s="162"/>
      <c r="BU12" s="163"/>
      <c r="BV12" s="169"/>
      <c r="BW12" s="169"/>
      <c r="BY12" s="156"/>
      <c r="BZ12" s="1000" t="s">
        <v>329</v>
      </c>
      <c r="CA12" s="1000"/>
      <c r="CB12" s="1000"/>
      <c r="CC12" s="1000"/>
      <c r="CD12" s="1000" t="s">
        <v>330</v>
      </c>
      <c r="CE12" s="1000"/>
      <c r="CF12" s="1000"/>
      <c r="CG12" s="1000"/>
      <c r="CH12" s="1000"/>
      <c r="CJ12" s="349" t="s">
        <v>331</v>
      </c>
      <c r="CK12" s="349" t="s">
        <v>321</v>
      </c>
      <c r="CL12" s="350">
        <f t="shared" si="0"/>
        <v>0</v>
      </c>
      <c r="CM12" s="349">
        <f t="shared" si="1"/>
        <v>0</v>
      </c>
      <c r="CN12" s="357">
        <f t="shared" si="2"/>
        <v>0</v>
      </c>
      <c r="CO12" s="352">
        <f t="shared" si="3"/>
        <v>0</v>
      </c>
      <c r="CP12" s="353" t="s">
        <v>311</v>
      </c>
      <c r="CQ12" s="351">
        <f t="shared" si="4"/>
        <v>0</v>
      </c>
      <c r="CR12" s="351">
        <f t="shared" si="5"/>
        <v>0</v>
      </c>
      <c r="CS12" s="357">
        <f t="shared" si="6"/>
        <v>0</v>
      </c>
      <c r="CT12" s="357">
        <f t="shared" si="7"/>
        <v>0</v>
      </c>
      <c r="CU12" s="353" t="s">
        <v>312</v>
      </c>
      <c r="CV12" s="351">
        <f t="shared" si="8"/>
        <v>0</v>
      </c>
      <c r="CW12" s="351">
        <f t="shared" si="9"/>
        <v>0</v>
      </c>
      <c r="CX12" s="351">
        <f t="shared" si="10"/>
        <v>0</v>
      </c>
      <c r="CY12" s="351">
        <f t="shared" si="11"/>
        <v>0</v>
      </c>
      <c r="CZ12" s="353" t="s">
        <v>313</v>
      </c>
      <c r="DA12" s="351">
        <f t="shared" si="12"/>
        <v>0</v>
      </c>
      <c r="DB12" s="351">
        <f t="shared" si="13"/>
        <v>0</v>
      </c>
      <c r="DC12" s="351">
        <f t="shared" si="14"/>
        <v>0</v>
      </c>
      <c r="DD12" s="351">
        <f t="shared" si="15"/>
        <v>0</v>
      </c>
      <c r="DE12" s="353" t="s">
        <v>322</v>
      </c>
      <c r="DF12" s="351">
        <f t="shared" si="16"/>
        <v>0</v>
      </c>
      <c r="DG12" s="351">
        <f t="shared" si="17"/>
        <v>0</v>
      </c>
      <c r="DH12" s="351">
        <f t="shared" si="18"/>
        <v>0</v>
      </c>
      <c r="DI12" s="351">
        <f t="shared" si="19"/>
        <v>0</v>
      </c>
    </row>
    <row r="13" spans="1:113" ht="16.5" customHeight="1">
      <c r="A13" s="187"/>
      <c r="B13" s="970"/>
      <c r="C13" s="971"/>
      <c r="D13" s="971"/>
      <c r="E13" s="971"/>
      <c r="F13" s="971"/>
      <c r="G13" s="971"/>
      <c r="H13" s="971"/>
      <c r="I13" s="971"/>
      <c r="J13" s="971"/>
      <c r="K13" s="972"/>
      <c r="L13" s="974"/>
      <c r="M13" s="971"/>
      <c r="N13" s="971"/>
      <c r="O13" s="971"/>
      <c r="P13" s="971"/>
      <c r="Q13" s="972"/>
      <c r="R13" s="1001" t="s">
        <v>90</v>
      </c>
      <c r="S13" s="1002"/>
      <c r="T13" s="1002"/>
      <c r="U13" s="1002"/>
      <c r="V13" s="1002"/>
      <c r="W13" s="1002"/>
      <c r="X13" s="1002"/>
      <c r="Y13" s="1002"/>
      <c r="Z13" s="1002"/>
      <c r="AA13" s="1002"/>
      <c r="AB13" s="1002"/>
      <c r="AC13" s="1002"/>
      <c r="AD13" s="1002"/>
      <c r="AE13" s="1002"/>
      <c r="AF13" s="1002"/>
      <c r="AG13" s="1002"/>
      <c r="AH13" s="1002"/>
      <c r="AI13" s="1002"/>
      <c r="AJ13" s="1003"/>
      <c r="AK13" s="1004" t="s">
        <v>100</v>
      </c>
      <c r="AL13" s="994"/>
      <c r="AM13" s="994"/>
      <c r="AN13" s="994"/>
      <c r="AO13" s="994"/>
      <c r="AP13" s="994"/>
      <c r="AQ13" s="994"/>
      <c r="AR13" s="1005"/>
      <c r="AS13" s="1006" t="s">
        <v>332</v>
      </c>
      <c r="AT13" s="1007"/>
      <c r="AU13" s="1007"/>
      <c r="AV13" s="1007"/>
      <c r="AW13" s="1007"/>
      <c r="AX13" s="1007"/>
      <c r="AY13" s="1007"/>
      <c r="AZ13" s="1008" t="s">
        <v>333</v>
      </c>
      <c r="BA13" s="1009"/>
      <c r="BB13" s="1009"/>
      <c r="BC13" s="1010"/>
      <c r="BD13" s="985"/>
      <c r="BE13" s="986"/>
      <c r="BF13" s="986"/>
      <c r="BG13" s="986"/>
      <c r="BH13" s="986"/>
      <c r="BI13" s="987"/>
      <c r="BJ13" s="993"/>
      <c r="BK13" s="994"/>
      <c r="BL13" s="994"/>
      <c r="BM13" s="995"/>
      <c r="BN13" s="998"/>
      <c r="BO13" s="986"/>
      <c r="BP13" s="986"/>
      <c r="BQ13" s="986"/>
      <c r="BR13" s="986"/>
      <c r="BS13" s="999"/>
      <c r="BT13" s="162"/>
      <c r="BU13" s="163"/>
      <c r="BV13" s="169"/>
      <c r="BW13" s="169"/>
      <c r="BY13" s="156"/>
      <c r="BZ13" s="360" t="s">
        <v>334</v>
      </c>
      <c r="CA13" s="360" t="s">
        <v>335</v>
      </c>
      <c r="CB13" s="361" t="s">
        <v>51</v>
      </c>
      <c r="CC13" s="362" t="s">
        <v>336</v>
      </c>
      <c r="CD13" s="360" t="s">
        <v>334</v>
      </c>
      <c r="CE13" s="360" t="s">
        <v>335</v>
      </c>
      <c r="CF13" s="361" t="s">
        <v>337</v>
      </c>
      <c r="CG13" s="362" t="s">
        <v>51</v>
      </c>
      <c r="CH13" s="361" t="s">
        <v>336</v>
      </c>
      <c r="CJ13" s="349" t="s">
        <v>338</v>
      </c>
      <c r="CK13" s="349" t="s">
        <v>321</v>
      </c>
      <c r="CL13" s="350">
        <f t="shared" si="0"/>
        <v>0</v>
      </c>
      <c r="CM13" s="349">
        <f t="shared" si="1"/>
        <v>0</v>
      </c>
      <c r="CN13" s="357">
        <f t="shared" si="2"/>
        <v>0</v>
      </c>
      <c r="CO13" s="352">
        <f t="shared" si="3"/>
        <v>0</v>
      </c>
      <c r="CP13" s="353" t="s">
        <v>311</v>
      </c>
      <c r="CQ13" s="351">
        <f t="shared" si="4"/>
        <v>0</v>
      </c>
      <c r="CR13" s="351">
        <f t="shared" si="5"/>
        <v>0</v>
      </c>
      <c r="CS13" s="357">
        <f t="shared" si="6"/>
        <v>0</v>
      </c>
      <c r="CT13" s="357">
        <f t="shared" si="7"/>
        <v>0</v>
      </c>
      <c r="CU13" s="353" t="s">
        <v>312</v>
      </c>
      <c r="CV13" s="351">
        <f t="shared" si="8"/>
        <v>0</v>
      </c>
      <c r="CW13" s="351">
        <f t="shared" si="9"/>
        <v>0</v>
      </c>
      <c r="CX13" s="351">
        <f t="shared" si="10"/>
        <v>0</v>
      </c>
      <c r="CY13" s="351">
        <f t="shared" si="11"/>
        <v>0</v>
      </c>
      <c r="CZ13" s="353" t="s">
        <v>313</v>
      </c>
      <c r="DA13" s="351">
        <f t="shared" si="12"/>
        <v>0</v>
      </c>
      <c r="DB13" s="351">
        <f t="shared" si="13"/>
        <v>0</v>
      </c>
      <c r="DC13" s="351">
        <f t="shared" si="14"/>
        <v>0</v>
      </c>
      <c r="DD13" s="351">
        <f t="shared" si="15"/>
        <v>0</v>
      </c>
      <c r="DE13" s="353" t="s">
        <v>322</v>
      </c>
      <c r="DF13" s="351">
        <f t="shared" si="16"/>
        <v>0</v>
      </c>
      <c r="DG13" s="351">
        <f t="shared" si="17"/>
        <v>0</v>
      </c>
      <c r="DH13" s="351">
        <f t="shared" si="18"/>
        <v>0</v>
      </c>
      <c r="DI13" s="351">
        <f t="shared" si="19"/>
        <v>0</v>
      </c>
    </row>
    <row r="14" spans="1:113" ht="16.5" customHeight="1">
      <c r="A14" s="187"/>
      <c r="B14" s="888" t="s">
        <v>68</v>
      </c>
      <c r="C14" s="889"/>
      <c r="D14" s="889">
        <v>60</v>
      </c>
      <c r="E14" s="889"/>
      <c r="F14" s="890" t="s">
        <v>51</v>
      </c>
      <c r="G14" s="890"/>
      <c r="H14" s="891">
        <v>4</v>
      </c>
      <c r="I14" s="891"/>
      <c r="J14" s="890" t="s">
        <v>50</v>
      </c>
      <c r="K14" s="892"/>
      <c r="L14" s="961">
        <f>IFERROR(DATEDIF(BX14,BX15+1,"Y"),"")</f>
        <v>6</v>
      </c>
      <c r="M14" s="962"/>
      <c r="N14" s="962"/>
      <c r="O14" s="927">
        <f>IFERROR(DATEDIF(BX14,BX15+1,"YM"),"")</f>
        <v>0</v>
      </c>
      <c r="P14" s="927"/>
      <c r="Q14" s="928"/>
      <c r="R14" s="933" t="s">
        <v>88</v>
      </c>
      <c r="S14" s="934"/>
      <c r="T14" s="934"/>
      <c r="U14" s="934"/>
      <c r="V14" s="934"/>
      <c r="W14" s="934"/>
      <c r="X14" s="934"/>
      <c r="Y14" s="934"/>
      <c r="Z14" s="934"/>
      <c r="AA14" s="934"/>
      <c r="AB14" s="934"/>
      <c r="AC14" s="934"/>
      <c r="AD14" s="934"/>
      <c r="AE14" s="934"/>
      <c r="AF14" s="934"/>
      <c r="AG14" s="934"/>
      <c r="AH14" s="934"/>
      <c r="AI14" s="934"/>
      <c r="AJ14" s="935"/>
      <c r="AK14" s="939" t="s">
        <v>352</v>
      </c>
      <c r="AL14" s="940"/>
      <c r="AM14" s="940"/>
      <c r="AN14" s="940"/>
      <c r="AO14" s="940"/>
      <c r="AP14" s="940"/>
      <c r="AQ14" s="940"/>
      <c r="AR14" s="941"/>
      <c r="AS14" s="866" t="s">
        <v>339</v>
      </c>
      <c r="AT14" s="867"/>
      <c r="AU14" s="867"/>
      <c r="AV14" s="867"/>
      <c r="AW14" s="867"/>
      <c r="AX14" s="867"/>
      <c r="AY14" s="868"/>
      <c r="AZ14" s="384">
        <v>1</v>
      </c>
      <c r="BA14" s="385" t="s">
        <v>51</v>
      </c>
      <c r="BB14" s="384">
        <v>6</v>
      </c>
      <c r="BC14" s="385" t="s">
        <v>336</v>
      </c>
      <c r="BD14" s="948" t="s">
        <v>92</v>
      </c>
      <c r="BE14" s="949"/>
      <c r="BF14" s="949"/>
      <c r="BG14" s="949"/>
      <c r="BH14" s="949"/>
      <c r="BI14" s="950"/>
      <c r="BJ14" s="803" t="s">
        <v>94</v>
      </c>
      <c r="BK14" s="804"/>
      <c r="BL14" s="804"/>
      <c r="BM14" s="954"/>
      <c r="BN14" s="803" t="s">
        <v>95</v>
      </c>
      <c r="BO14" s="804"/>
      <c r="BP14" s="804"/>
      <c r="BQ14" s="804"/>
      <c r="BR14" s="804"/>
      <c r="BS14" s="805"/>
      <c r="BT14" s="162"/>
      <c r="BU14" s="78"/>
      <c r="BV14" s="164">
        <f>IF(B14="S",25,IF(B14="H",88,IF(B14="R",118,)))</f>
        <v>25</v>
      </c>
      <c r="BW14" s="164">
        <f>D14+BV14</f>
        <v>85</v>
      </c>
      <c r="BX14" s="363">
        <f>DATE(BW14,H14,1)</f>
        <v>31138</v>
      </c>
      <c r="BY14" s="156"/>
      <c r="BZ14" s="923" t="str">
        <f>BN14</f>
        <v>認可保育所</v>
      </c>
      <c r="CA14" s="923" t="str">
        <f>BJ14</f>
        <v>常勤</v>
      </c>
      <c r="CB14" s="838">
        <f>L14</f>
        <v>6</v>
      </c>
      <c r="CC14" s="839">
        <f>O14</f>
        <v>0</v>
      </c>
      <c r="CD14" s="360" t="str">
        <f>BN14</f>
        <v>認可保育所</v>
      </c>
      <c r="CE14" s="364" t="str">
        <f>BJ14</f>
        <v>常勤</v>
      </c>
      <c r="CF14" s="360" t="str">
        <f t="shared" ref="CF14:CF52" si="20">AS14</f>
        <v>主任保育士</v>
      </c>
      <c r="CG14" s="361">
        <f>AZ14</f>
        <v>1</v>
      </c>
      <c r="CH14" s="361">
        <f>BB14</f>
        <v>6</v>
      </c>
      <c r="CJ14" s="365" t="s">
        <v>340</v>
      </c>
      <c r="CK14" s="349" t="s">
        <v>321</v>
      </c>
      <c r="CL14" s="350">
        <f>SUMIFS($CB$14:$CB$52,$BZ$14:$BZ$52,CJ14,$CA$14:$CA$52,CK14)</f>
        <v>0</v>
      </c>
      <c r="CM14" s="349">
        <f>SUMIFS($CC$14:$CC$52,$BZ$14:$BZ$52,CJ14,$CA$14:$CA$52,CK14)</f>
        <v>0</v>
      </c>
      <c r="CN14" s="357">
        <f>((SUMIFS($CB$14:$CB$52,$BZ$14:$BZ$52,CJ14,$CA$14:$CA$52,CK14))+(INT(CM14/12)))</f>
        <v>0</v>
      </c>
      <c r="CO14" s="352">
        <f>MOD(SUMIFS($CC$14:$CC$52,$BZ$14:$BZ$52,CJ14,$CA$14:$CA$52,CK14),12)</f>
        <v>0</v>
      </c>
      <c r="CP14" s="353" t="s">
        <v>311</v>
      </c>
      <c r="CQ14" s="351">
        <f t="shared" si="4"/>
        <v>0</v>
      </c>
      <c r="CR14" s="351">
        <f>SUMIFS($CH$14:$CH$52,$CD$14:$CD$52,CJ14,$CE$14:$CE$52,CK14,$CF$14:$CF$52,CP14)</f>
        <v>0</v>
      </c>
      <c r="CS14" s="357">
        <f t="shared" si="6"/>
        <v>0</v>
      </c>
      <c r="CT14" s="357">
        <f t="shared" si="7"/>
        <v>0</v>
      </c>
      <c r="CU14" s="353" t="s">
        <v>312</v>
      </c>
      <c r="CV14" s="351">
        <f t="shared" si="8"/>
        <v>0</v>
      </c>
      <c r="CW14" s="351">
        <f t="shared" si="9"/>
        <v>0</v>
      </c>
      <c r="CX14" s="351">
        <f t="shared" si="10"/>
        <v>0</v>
      </c>
      <c r="CY14" s="351">
        <f t="shared" si="11"/>
        <v>0</v>
      </c>
      <c r="CZ14" s="353" t="s">
        <v>313</v>
      </c>
      <c r="DA14" s="351">
        <f t="shared" si="12"/>
        <v>0</v>
      </c>
      <c r="DB14" s="351">
        <f t="shared" si="13"/>
        <v>0</v>
      </c>
      <c r="DC14" s="351">
        <f t="shared" si="14"/>
        <v>0</v>
      </c>
      <c r="DD14" s="351">
        <f t="shared" si="15"/>
        <v>0</v>
      </c>
    </row>
    <row r="15" spans="1:113" ht="16.5" customHeight="1">
      <c r="A15" s="187"/>
      <c r="B15" s="924" t="s">
        <v>56</v>
      </c>
      <c r="C15" s="925"/>
      <c r="D15" s="925"/>
      <c r="E15" s="925"/>
      <c r="F15" s="925"/>
      <c r="G15" s="925"/>
      <c r="H15" s="925"/>
      <c r="I15" s="925"/>
      <c r="J15" s="925"/>
      <c r="K15" s="926"/>
      <c r="L15" s="963"/>
      <c r="M15" s="964"/>
      <c r="N15" s="964"/>
      <c r="O15" s="929"/>
      <c r="P15" s="929"/>
      <c r="Q15" s="930"/>
      <c r="R15" s="936"/>
      <c r="S15" s="937"/>
      <c r="T15" s="937"/>
      <c r="U15" s="937"/>
      <c r="V15" s="937"/>
      <c r="W15" s="937"/>
      <c r="X15" s="937"/>
      <c r="Y15" s="937"/>
      <c r="Z15" s="937"/>
      <c r="AA15" s="937"/>
      <c r="AB15" s="937"/>
      <c r="AC15" s="937"/>
      <c r="AD15" s="937"/>
      <c r="AE15" s="937"/>
      <c r="AF15" s="937"/>
      <c r="AG15" s="937"/>
      <c r="AH15" s="937"/>
      <c r="AI15" s="937"/>
      <c r="AJ15" s="938"/>
      <c r="AK15" s="942"/>
      <c r="AL15" s="943"/>
      <c r="AM15" s="943"/>
      <c r="AN15" s="943"/>
      <c r="AO15" s="943"/>
      <c r="AP15" s="943"/>
      <c r="AQ15" s="943"/>
      <c r="AR15" s="944"/>
      <c r="AS15" s="843" t="s">
        <v>341</v>
      </c>
      <c r="AT15" s="844"/>
      <c r="AU15" s="844"/>
      <c r="AV15" s="844"/>
      <c r="AW15" s="844"/>
      <c r="AX15" s="844"/>
      <c r="AY15" s="845"/>
      <c r="AZ15" s="386">
        <v>2</v>
      </c>
      <c r="BA15" s="387" t="s">
        <v>51</v>
      </c>
      <c r="BB15" s="386">
        <v>6</v>
      </c>
      <c r="BC15" s="387" t="s">
        <v>336</v>
      </c>
      <c r="BD15" s="951"/>
      <c r="BE15" s="952"/>
      <c r="BF15" s="952"/>
      <c r="BG15" s="952"/>
      <c r="BH15" s="952"/>
      <c r="BI15" s="953"/>
      <c r="BJ15" s="806"/>
      <c r="BK15" s="807"/>
      <c r="BL15" s="807"/>
      <c r="BM15" s="955"/>
      <c r="BN15" s="806"/>
      <c r="BO15" s="807"/>
      <c r="BP15" s="807"/>
      <c r="BQ15" s="807"/>
      <c r="BR15" s="807"/>
      <c r="BS15" s="808"/>
      <c r="BT15" s="162"/>
      <c r="BU15" s="78"/>
      <c r="BV15" s="164">
        <f>IF(B16="S",25,IF(B16="H",88,IF(B16="R",118,)))</f>
        <v>88</v>
      </c>
      <c r="BW15" s="164">
        <f>D16+BV15</f>
        <v>91</v>
      </c>
      <c r="BX15" s="363">
        <f>DATE(BW15,H16,31)</f>
        <v>33328</v>
      </c>
      <c r="BY15" s="156"/>
      <c r="BZ15" s="813"/>
      <c r="CA15" s="813"/>
      <c r="CB15" s="838"/>
      <c r="CC15" s="839"/>
      <c r="CD15" s="360" t="str">
        <f>BN14</f>
        <v>認可保育所</v>
      </c>
      <c r="CE15" s="360" t="str">
        <f>BJ14</f>
        <v>常勤</v>
      </c>
      <c r="CF15" s="360" t="str">
        <f t="shared" si="20"/>
        <v>施設長</v>
      </c>
      <c r="CG15" s="361">
        <f>AZ15</f>
        <v>2</v>
      </c>
      <c r="CH15" s="361">
        <f>BB15</f>
        <v>6</v>
      </c>
      <c r="CJ15" s="365" t="s">
        <v>353</v>
      </c>
      <c r="CK15" s="349" t="s">
        <v>321</v>
      </c>
      <c r="CL15" s="350">
        <f>SUMIFS($CB$14:$CB$52,$BZ$14:$BZ$52,CJ15,$CA$14:$CA$52,CK15)</f>
        <v>3</v>
      </c>
      <c r="CM15" s="349">
        <f>SUMIFS($CC$14:$CC$52,$BZ$14:$BZ$52,CJ15,$CA$14:$CA$52,CK15)</f>
        <v>0</v>
      </c>
      <c r="CN15" s="357">
        <f>((SUMIFS($CB$14:$CB$52,$BZ$14:$BZ$52,CJ15,$CA$14:$CA$52,CK15))+(INT(CM15/12)))</f>
        <v>3</v>
      </c>
      <c r="CO15" s="352">
        <f>MOD(SUMIFS($CC$14:$CC$52,$BZ$14:$BZ$52,CJ15,$CA$14:$CA$52,CK15),12)</f>
        <v>0</v>
      </c>
      <c r="CP15" s="353" t="s">
        <v>311</v>
      </c>
      <c r="CQ15" s="351">
        <f t="shared" si="4"/>
        <v>1</v>
      </c>
      <c r="CR15" s="351">
        <f>SUMIFS($CH$14:$CH$52,$CD$14:$CD$52,CJ15,$CE$14:$CE$52,CK15,$CF$14:$CF$52,CP15)</f>
        <v>6</v>
      </c>
      <c r="CS15" s="357">
        <f t="shared" si="6"/>
        <v>1</v>
      </c>
      <c r="CT15" s="357">
        <f t="shared" si="7"/>
        <v>6</v>
      </c>
      <c r="CU15" s="353" t="s">
        <v>312</v>
      </c>
      <c r="CV15" s="351">
        <f t="shared" si="8"/>
        <v>0</v>
      </c>
      <c r="CW15" s="351">
        <f t="shared" si="9"/>
        <v>0</v>
      </c>
      <c r="CX15" s="351">
        <f t="shared" si="10"/>
        <v>0</v>
      </c>
      <c r="CY15" s="351">
        <f t="shared" si="11"/>
        <v>0</v>
      </c>
      <c r="CZ15" s="353" t="s">
        <v>313</v>
      </c>
      <c r="DA15" s="351">
        <f t="shared" si="12"/>
        <v>0</v>
      </c>
      <c r="DB15" s="351">
        <f t="shared" si="13"/>
        <v>0</v>
      </c>
      <c r="DC15" s="351">
        <f t="shared" si="14"/>
        <v>0</v>
      </c>
      <c r="DD15" s="351">
        <f t="shared" si="15"/>
        <v>0</v>
      </c>
    </row>
    <row r="16" spans="1:113" ht="16.5" customHeight="1">
      <c r="A16" s="187"/>
      <c r="B16" s="901" t="s">
        <v>206</v>
      </c>
      <c r="C16" s="902"/>
      <c r="D16" s="902">
        <v>3</v>
      </c>
      <c r="E16" s="902"/>
      <c r="F16" s="903" t="s">
        <v>51</v>
      </c>
      <c r="G16" s="903"/>
      <c r="H16" s="917">
        <v>3</v>
      </c>
      <c r="I16" s="917"/>
      <c r="J16" s="903" t="s">
        <v>50</v>
      </c>
      <c r="K16" s="918"/>
      <c r="L16" s="965"/>
      <c r="M16" s="966"/>
      <c r="N16" s="966"/>
      <c r="O16" s="931"/>
      <c r="P16" s="931"/>
      <c r="Q16" s="932"/>
      <c r="R16" s="957" t="s">
        <v>91</v>
      </c>
      <c r="S16" s="958"/>
      <c r="T16" s="958"/>
      <c r="U16" s="958"/>
      <c r="V16" s="958"/>
      <c r="W16" s="958"/>
      <c r="X16" s="958"/>
      <c r="Y16" s="958"/>
      <c r="Z16" s="958"/>
      <c r="AA16" s="958"/>
      <c r="AB16" s="958"/>
      <c r="AC16" s="958"/>
      <c r="AD16" s="958"/>
      <c r="AE16" s="958"/>
      <c r="AF16" s="958"/>
      <c r="AG16" s="958"/>
      <c r="AH16" s="958"/>
      <c r="AI16" s="958"/>
      <c r="AJ16" s="959"/>
      <c r="AK16" s="945"/>
      <c r="AL16" s="946"/>
      <c r="AM16" s="946"/>
      <c r="AN16" s="946"/>
      <c r="AO16" s="946"/>
      <c r="AP16" s="946"/>
      <c r="AQ16" s="946"/>
      <c r="AR16" s="947"/>
      <c r="AS16" s="913" t="s">
        <v>514</v>
      </c>
      <c r="AT16" s="914"/>
      <c r="AU16" s="914"/>
      <c r="AV16" s="914"/>
      <c r="AW16" s="914"/>
      <c r="AX16" s="914"/>
      <c r="AY16" s="915"/>
      <c r="AZ16" s="388">
        <v>3</v>
      </c>
      <c r="BA16" s="389" t="s">
        <v>51</v>
      </c>
      <c r="BB16" s="388">
        <v>2</v>
      </c>
      <c r="BC16" s="389" t="s">
        <v>336</v>
      </c>
      <c r="BD16" s="960" t="s">
        <v>93</v>
      </c>
      <c r="BE16" s="810"/>
      <c r="BF16" s="810"/>
      <c r="BG16" s="810"/>
      <c r="BH16" s="810"/>
      <c r="BI16" s="956"/>
      <c r="BJ16" s="809"/>
      <c r="BK16" s="810"/>
      <c r="BL16" s="810"/>
      <c r="BM16" s="956"/>
      <c r="BN16" s="809"/>
      <c r="BO16" s="810"/>
      <c r="BP16" s="810"/>
      <c r="BQ16" s="810"/>
      <c r="BR16" s="810"/>
      <c r="BS16" s="811"/>
      <c r="BT16" s="162"/>
      <c r="BU16" s="78"/>
      <c r="BV16" s="156"/>
      <c r="BW16" s="169"/>
      <c r="BY16" s="156"/>
      <c r="BZ16" s="814"/>
      <c r="CA16" s="814"/>
      <c r="CB16" s="838"/>
      <c r="CC16" s="839"/>
      <c r="CD16" s="360" t="str">
        <f>BN14</f>
        <v>認可保育所</v>
      </c>
      <c r="CE16" s="360" t="str">
        <f>BJ14</f>
        <v>常勤</v>
      </c>
      <c r="CF16" s="360" t="str">
        <f t="shared" si="20"/>
        <v>主幹保育教諭</v>
      </c>
      <c r="CG16" s="361">
        <f>AZ16</f>
        <v>3</v>
      </c>
      <c r="CH16" s="361">
        <f>BB16</f>
        <v>2</v>
      </c>
      <c r="CJ16" s="366"/>
      <c r="CK16" s="366"/>
      <c r="CL16" s="366"/>
      <c r="CM16" s="366"/>
      <c r="CN16" s="84"/>
      <c r="CO16" s="84"/>
      <c r="CP16" s="84"/>
      <c r="CQ16" s="84"/>
      <c r="CR16" s="84"/>
      <c r="CS16" s="84"/>
      <c r="CT16" s="84"/>
      <c r="CU16" s="84"/>
      <c r="CV16" s="84"/>
      <c r="CW16" s="84"/>
      <c r="CX16" s="84"/>
    </row>
    <row r="17" spans="1:102" ht="16.5" customHeight="1">
      <c r="A17" s="187"/>
      <c r="B17" s="888" t="s">
        <v>69</v>
      </c>
      <c r="C17" s="889"/>
      <c r="D17" s="889">
        <v>3</v>
      </c>
      <c r="E17" s="889"/>
      <c r="F17" s="890" t="s">
        <v>51</v>
      </c>
      <c r="G17" s="890"/>
      <c r="H17" s="891">
        <v>4</v>
      </c>
      <c r="I17" s="891"/>
      <c r="J17" s="890" t="s">
        <v>50</v>
      </c>
      <c r="K17" s="892"/>
      <c r="L17" s="961">
        <f>IFERROR(DATEDIF(BX17,BX18+1,"Y"),"")</f>
        <v>3</v>
      </c>
      <c r="M17" s="962"/>
      <c r="N17" s="962"/>
      <c r="O17" s="927">
        <f>IFERROR(DATEDIF(BX17,BX18+1,"YM"),"")</f>
        <v>0</v>
      </c>
      <c r="P17" s="927"/>
      <c r="Q17" s="928"/>
      <c r="R17" s="933" t="s">
        <v>354</v>
      </c>
      <c r="S17" s="934"/>
      <c r="T17" s="934"/>
      <c r="U17" s="934"/>
      <c r="V17" s="934"/>
      <c r="W17" s="934"/>
      <c r="X17" s="934"/>
      <c r="Y17" s="934"/>
      <c r="Z17" s="934"/>
      <c r="AA17" s="934"/>
      <c r="AB17" s="934"/>
      <c r="AC17" s="934"/>
      <c r="AD17" s="934"/>
      <c r="AE17" s="934"/>
      <c r="AF17" s="934"/>
      <c r="AG17" s="934"/>
      <c r="AH17" s="934"/>
      <c r="AI17" s="934"/>
      <c r="AJ17" s="935"/>
      <c r="AK17" s="939" t="s">
        <v>355</v>
      </c>
      <c r="AL17" s="940"/>
      <c r="AM17" s="940"/>
      <c r="AN17" s="940"/>
      <c r="AO17" s="940"/>
      <c r="AP17" s="940"/>
      <c r="AQ17" s="940"/>
      <c r="AR17" s="941"/>
      <c r="AS17" s="866" t="s">
        <v>341</v>
      </c>
      <c r="AT17" s="867"/>
      <c r="AU17" s="867"/>
      <c r="AV17" s="867"/>
      <c r="AW17" s="867"/>
      <c r="AX17" s="867"/>
      <c r="AY17" s="868"/>
      <c r="AZ17" s="384">
        <v>1</v>
      </c>
      <c r="BA17" s="385" t="s">
        <v>51</v>
      </c>
      <c r="BB17" s="384">
        <v>6</v>
      </c>
      <c r="BC17" s="385" t="s">
        <v>336</v>
      </c>
      <c r="BD17" s="948" t="s">
        <v>92</v>
      </c>
      <c r="BE17" s="949"/>
      <c r="BF17" s="949"/>
      <c r="BG17" s="949"/>
      <c r="BH17" s="949"/>
      <c r="BI17" s="950"/>
      <c r="BJ17" s="803" t="s">
        <v>94</v>
      </c>
      <c r="BK17" s="804"/>
      <c r="BL17" s="804"/>
      <c r="BM17" s="954"/>
      <c r="BN17" s="803" t="s">
        <v>356</v>
      </c>
      <c r="BO17" s="804"/>
      <c r="BP17" s="804"/>
      <c r="BQ17" s="804"/>
      <c r="BR17" s="804"/>
      <c r="BS17" s="805"/>
      <c r="BT17" s="162"/>
      <c r="BU17" s="78"/>
      <c r="BV17" s="164">
        <f>IF(B17="S",25,IF(B17="H",88,IF(B17="R",118,)))</f>
        <v>88</v>
      </c>
      <c r="BW17" s="164">
        <f>D17+BV17</f>
        <v>91</v>
      </c>
      <c r="BX17" s="363">
        <f>DATE(BW17,H17,1)</f>
        <v>33329</v>
      </c>
      <c r="BY17" s="156"/>
      <c r="BZ17" s="923" t="str">
        <f>BN17</f>
        <v>企業主導型</v>
      </c>
      <c r="CA17" s="812" t="str">
        <f>BJ17</f>
        <v>常勤</v>
      </c>
      <c r="CB17" s="838">
        <f>L17</f>
        <v>3</v>
      </c>
      <c r="CC17" s="839">
        <f>O17</f>
        <v>0</v>
      </c>
      <c r="CD17" s="360" t="str">
        <f>BN17</f>
        <v>企業主導型</v>
      </c>
      <c r="CE17" s="360" t="str">
        <f>BJ17</f>
        <v>常勤</v>
      </c>
      <c r="CF17" s="360" t="str">
        <f t="shared" si="20"/>
        <v>施設長</v>
      </c>
      <c r="CG17" s="361">
        <f>AZ17</f>
        <v>1</v>
      </c>
      <c r="CH17" s="361">
        <f t="shared" ref="CH17:CH52" si="21">BB17</f>
        <v>6</v>
      </c>
      <c r="CJ17" s="366"/>
      <c r="CK17" s="366"/>
      <c r="CL17" s="366"/>
      <c r="CM17" s="366"/>
      <c r="CN17" s="84"/>
      <c r="CO17" s="84"/>
      <c r="CP17" s="84"/>
      <c r="CQ17" s="84"/>
      <c r="CR17" s="84"/>
      <c r="CS17" s="84"/>
      <c r="CT17" s="84"/>
      <c r="CU17" s="84"/>
      <c r="CV17" s="84"/>
      <c r="CW17" s="84"/>
      <c r="CX17" s="84"/>
    </row>
    <row r="18" spans="1:102" ht="16.5" customHeight="1">
      <c r="A18" s="187"/>
      <c r="B18" s="924" t="s">
        <v>56</v>
      </c>
      <c r="C18" s="925"/>
      <c r="D18" s="925"/>
      <c r="E18" s="925"/>
      <c r="F18" s="925"/>
      <c r="G18" s="925"/>
      <c r="H18" s="925"/>
      <c r="I18" s="925"/>
      <c r="J18" s="925"/>
      <c r="K18" s="926"/>
      <c r="L18" s="963"/>
      <c r="M18" s="964"/>
      <c r="N18" s="964"/>
      <c r="O18" s="929"/>
      <c r="P18" s="929"/>
      <c r="Q18" s="930"/>
      <c r="R18" s="936"/>
      <c r="S18" s="937"/>
      <c r="T18" s="937"/>
      <c r="U18" s="937"/>
      <c r="V18" s="937"/>
      <c r="W18" s="937"/>
      <c r="X18" s="937"/>
      <c r="Y18" s="937"/>
      <c r="Z18" s="937"/>
      <c r="AA18" s="937"/>
      <c r="AB18" s="937"/>
      <c r="AC18" s="937"/>
      <c r="AD18" s="937"/>
      <c r="AE18" s="937"/>
      <c r="AF18" s="937"/>
      <c r="AG18" s="937"/>
      <c r="AH18" s="937"/>
      <c r="AI18" s="937"/>
      <c r="AJ18" s="938"/>
      <c r="AK18" s="942"/>
      <c r="AL18" s="943"/>
      <c r="AM18" s="943"/>
      <c r="AN18" s="943"/>
      <c r="AO18" s="943"/>
      <c r="AP18" s="943"/>
      <c r="AQ18" s="943"/>
      <c r="AR18" s="944"/>
      <c r="AS18" s="843"/>
      <c r="AT18" s="844"/>
      <c r="AU18" s="844"/>
      <c r="AV18" s="844"/>
      <c r="AW18" s="844"/>
      <c r="AX18" s="844"/>
      <c r="AY18" s="845"/>
      <c r="AZ18" s="386"/>
      <c r="BA18" s="387" t="s">
        <v>51</v>
      </c>
      <c r="BB18" s="386"/>
      <c r="BC18" s="387" t="s">
        <v>336</v>
      </c>
      <c r="BD18" s="951"/>
      <c r="BE18" s="952"/>
      <c r="BF18" s="952"/>
      <c r="BG18" s="952"/>
      <c r="BH18" s="952"/>
      <c r="BI18" s="953"/>
      <c r="BJ18" s="806"/>
      <c r="BK18" s="807"/>
      <c r="BL18" s="807"/>
      <c r="BM18" s="955"/>
      <c r="BN18" s="806"/>
      <c r="BO18" s="807"/>
      <c r="BP18" s="807"/>
      <c r="BQ18" s="807"/>
      <c r="BR18" s="807"/>
      <c r="BS18" s="808"/>
      <c r="BT18" s="162"/>
      <c r="BU18" s="78"/>
      <c r="BV18" s="164">
        <f>IF(B19="S",25,IF(B19="H",88,IF(B19="R",118,)))</f>
        <v>88</v>
      </c>
      <c r="BW18" s="164">
        <f>D19+BV18</f>
        <v>94</v>
      </c>
      <c r="BX18" s="363">
        <f>DATE(BW18,H19,31)</f>
        <v>34424</v>
      </c>
      <c r="BY18" s="156"/>
      <c r="BZ18" s="813"/>
      <c r="CA18" s="813"/>
      <c r="CB18" s="838"/>
      <c r="CC18" s="839"/>
      <c r="CD18" s="360" t="str">
        <f>BN17</f>
        <v>企業主導型</v>
      </c>
      <c r="CE18" s="360" t="str">
        <f>BJ17</f>
        <v>常勤</v>
      </c>
      <c r="CF18" s="360">
        <f t="shared" si="20"/>
        <v>0</v>
      </c>
      <c r="CG18" s="361">
        <f t="shared" ref="CG18:CG52" si="22">AZ18</f>
        <v>0</v>
      </c>
      <c r="CH18" s="361">
        <f t="shared" si="21"/>
        <v>0</v>
      </c>
      <c r="CJ18" s="366"/>
      <c r="CK18" s="366"/>
      <c r="CL18" s="366"/>
      <c r="CM18" s="366"/>
      <c r="CN18" s="84"/>
      <c r="CO18" s="84"/>
      <c r="CP18" s="84"/>
      <c r="CQ18" s="84"/>
      <c r="CR18" s="84"/>
      <c r="CS18" s="84"/>
      <c r="CT18" s="84"/>
      <c r="CU18" s="84"/>
      <c r="CV18" s="84"/>
      <c r="CW18" s="84"/>
      <c r="CX18" s="84"/>
    </row>
    <row r="19" spans="1:102" ht="16.5" customHeight="1">
      <c r="A19" s="187"/>
      <c r="B19" s="901" t="s">
        <v>69</v>
      </c>
      <c r="C19" s="902"/>
      <c r="D19" s="902">
        <v>6</v>
      </c>
      <c r="E19" s="902"/>
      <c r="F19" s="903" t="s">
        <v>51</v>
      </c>
      <c r="G19" s="903"/>
      <c r="H19" s="917">
        <v>3</v>
      </c>
      <c r="I19" s="917"/>
      <c r="J19" s="903" t="s">
        <v>50</v>
      </c>
      <c r="K19" s="918"/>
      <c r="L19" s="965"/>
      <c r="M19" s="966"/>
      <c r="N19" s="966"/>
      <c r="O19" s="931"/>
      <c r="P19" s="931"/>
      <c r="Q19" s="932"/>
      <c r="R19" s="957" t="s">
        <v>357</v>
      </c>
      <c r="S19" s="958"/>
      <c r="T19" s="958"/>
      <c r="U19" s="958"/>
      <c r="V19" s="958"/>
      <c r="W19" s="958"/>
      <c r="X19" s="958"/>
      <c r="Y19" s="958"/>
      <c r="Z19" s="958"/>
      <c r="AA19" s="958"/>
      <c r="AB19" s="958"/>
      <c r="AC19" s="958"/>
      <c r="AD19" s="958"/>
      <c r="AE19" s="958"/>
      <c r="AF19" s="958"/>
      <c r="AG19" s="958"/>
      <c r="AH19" s="958"/>
      <c r="AI19" s="958"/>
      <c r="AJ19" s="959"/>
      <c r="AK19" s="945"/>
      <c r="AL19" s="946"/>
      <c r="AM19" s="946"/>
      <c r="AN19" s="946"/>
      <c r="AO19" s="946"/>
      <c r="AP19" s="946"/>
      <c r="AQ19" s="946"/>
      <c r="AR19" s="947"/>
      <c r="AS19" s="913"/>
      <c r="AT19" s="914"/>
      <c r="AU19" s="914"/>
      <c r="AV19" s="914"/>
      <c r="AW19" s="914"/>
      <c r="AX19" s="914"/>
      <c r="AY19" s="915"/>
      <c r="AZ19" s="388"/>
      <c r="BA19" s="389" t="s">
        <v>51</v>
      </c>
      <c r="BB19" s="388"/>
      <c r="BC19" s="389" t="s">
        <v>336</v>
      </c>
      <c r="BD19" s="960"/>
      <c r="BE19" s="810"/>
      <c r="BF19" s="810"/>
      <c r="BG19" s="810"/>
      <c r="BH19" s="810"/>
      <c r="BI19" s="956"/>
      <c r="BJ19" s="809"/>
      <c r="BK19" s="810"/>
      <c r="BL19" s="810"/>
      <c r="BM19" s="956"/>
      <c r="BN19" s="809"/>
      <c r="BO19" s="810"/>
      <c r="BP19" s="810"/>
      <c r="BQ19" s="810"/>
      <c r="BR19" s="810"/>
      <c r="BS19" s="811"/>
      <c r="BT19" s="162"/>
      <c r="BU19" s="78"/>
      <c r="BV19" s="169"/>
      <c r="BW19" s="169"/>
      <c r="BY19" s="156"/>
      <c r="BZ19" s="814"/>
      <c r="CA19" s="814"/>
      <c r="CB19" s="838"/>
      <c r="CC19" s="839"/>
      <c r="CD19" s="364" t="str">
        <f>BN17</f>
        <v>企業主導型</v>
      </c>
      <c r="CE19" s="360" t="str">
        <f>BJ17</f>
        <v>常勤</v>
      </c>
      <c r="CF19" s="360">
        <f t="shared" si="20"/>
        <v>0</v>
      </c>
      <c r="CG19" s="361">
        <f t="shared" si="22"/>
        <v>0</v>
      </c>
      <c r="CH19" s="361">
        <f t="shared" si="21"/>
        <v>0</v>
      </c>
    </row>
    <row r="20" spans="1:102" ht="16.5" customHeight="1">
      <c r="A20" s="187"/>
      <c r="B20" s="888"/>
      <c r="C20" s="889"/>
      <c r="D20" s="889"/>
      <c r="E20" s="889"/>
      <c r="F20" s="890" t="s">
        <v>51</v>
      </c>
      <c r="G20" s="890"/>
      <c r="H20" s="891"/>
      <c r="I20" s="891"/>
      <c r="J20" s="890" t="s">
        <v>50</v>
      </c>
      <c r="K20" s="892"/>
      <c r="L20" s="893" t="str">
        <f>IFERROR(DATEDIF(BX20,BX21+1,"Y"),"")</f>
        <v/>
      </c>
      <c r="M20" s="894"/>
      <c r="N20" s="894"/>
      <c r="O20" s="847" t="str">
        <f>IFERROR(DATEDIF(BX20,BX21+1,"YM"),"")</f>
        <v/>
      </c>
      <c r="P20" s="847"/>
      <c r="Q20" s="848"/>
      <c r="R20" s="853"/>
      <c r="S20" s="854"/>
      <c r="T20" s="854"/>
      <c r="U20" s="854"/>
      <c r="V20" s="854"/>
      <c r="W20" s="854"/>
      <c r="X20" s="854"/>
      <c r="Y20" s="854"/>
      <c r="Z20" s="854"/>
      <c r="AA20" s="854"/>
      <c r="AB20" s="854"/>
      <c r="AC20" s="854"/>
      <c r="AD20" s="854"/>
      <c r="AE20" s="854"/>
      <c r="AF20" s="854"/>
      <c r="AG20" s="854"/>
      <c r="AH20" s="854"/>
      <c r="AI20" s="854"/>
      <c r="AJ20" s="855"/>
      <c r="AK20" s="859"/>
      <c r="AL20" s="860"/>
      <c r="AM20" s="860"/>
      <c r="AN20" s="860"/>
      <c r="AO20" s="860"/>
      <c r="AP20" s="860"/>
      <c r="AQ20" s="860"/>
      <c r="AR20" s="861"/>
      <c r="AS20" s="866"/>
      <c r="AT20" s="867"/>
      <c r="AU20" s="867"/>
      <c r="AV20" s="867"/>
      <c r="AW20" s="867"/>
      <c r="AX20" s="867"/>
      <c r="AY20" s="868"/>
      <c r="AZ20" s="384"/>
      <c r="BA20" s="385" t="s">
        <v>51</v>
      </c>
      <c r="BB20" s="384"/>
      <c r="BC20" s="385" t="s">
        <v>336</v>
      </c>
      <c r="BD20" s="869"/>
      <c r="BE20" s="870"/>
      <c r="BF20" s="870"/>
      <c r="BG20" s="870"/>
      <c r="BH20" s="870"/>
      <c r="BI20" s="871"/>
      <c r="BJ20" s="875"/>
      <c r="BK20" s="876"/>
      <c r="BL20" s="876"/>
      <c r="BM20" s="877"/>
      <c r="BN20" s="803"/>
      <c r="BO20" s="804"/>
      <c r="BP20" s="804"/>
      <c r="BQ20" s="804"/>
      <c r="BR20" s="804"/>
      <c r="BS20" s="805"/>
      <c r="BT20" s="162"/>
      <c r="BU20" s="78"/>
      <c r="BV20" s="164">
        <f>IF(B20="S",25,IF(B20="H",88,IF(B20="R",118,)))</f>
        <v>0</v>
      </c>
      <c r="BW20" s="164">
        <f>D20+BV20</f>
        <v>0</v>
      </c>
      <c r="BX20" s="363" t="e">
        <f>DATE(BW20,H20,1)</f>
        <v>#NUM!</v>
      </c>
      <c r="BY20" s="156"/>
      <c r="BZ20" s="812">
        <f t="shared" ref="BZ20" si="23">BN20</f>
        <v>0</v>
      </c>
      <c r="CA20" s="812">
        <f t="shared" ref="CA20" si="24">BJ20</f>
        <v>0</v>
      </c>
      <c r="CB20" s="838" t="str">
        <f t="shared" ref="CB20" si="25">L20</f>
        <v/>
      </c>
      <c r="CC20" s="839" t="str">
        <f>O20</f>
        <v/>
      </c>
      <c r="CD20" s="360">
        <f>BN20</f>
        <v>0</v>
      </c>
      <c r="CE20" s="360">
        <f>BJ20</f>
        <v>0</v>
      </c>
      <c r="CF20" s="360">
        <f t="shared" si="20"/>
        <v>0</v>
      </c>
      <c r="CG20" s="361">
        <f t="shared" si="22"/>
        <v>0</v>
      </c>
      <c r="CH20" s="361">
        <f t="shared" si="21"/>
        <v>0</v>
      </c>
    </row>
    <row r="21" spans="1:102" ht="16.5" customHeight="1">
      <c r="A21" s="187"/>
      <c r="B21" s="840" t="s">
        <v>56</v>
      </c>
      <c r="C21" s="841"/>
      <c r="D21" s="841"/>
      <c r="E21" s="841"/>
      <c r="F21" s="841"/>
      <c r="G21" s="841"/>
      <c r="H21" s="841"/>
      <c r="I21" s="841"/>
      <c r="J21" s="841"/>
      <c r="K21" s="842"/>
      <c r="L21" s="895"/>
      <c r="M21" s="896"/>
      <c r="N21" s="896"/>
      <c r="O21" s="849"/>
      <c r="P21" s="849"/>
      <c r="Q21" s="850"/>
      <c r="R21" s="856"/>
      <c r="S21" s="857"/>
      <c r="T21" s="857"/>
      <c r="U21" s="857"/>
      <c r="V21" s="857"/>
      <c r="W21" s="857"/>
      <c r="X21" s="857"/>
      <c r="Y21" s="857"/>
      <c r="Z21" s="857"/>
      <c r="AA21" s="857"/>
      <c r="AB21" s="857"/>
      <c r="AC21" s="857"/>
      <c r="AD21" s="857"/>
      <c r="AE21" s="857"/>
      <c r="AF21" s="857"/>
      <c r="AG21" s="857"/>
      <c r="AH21" s="857"/>
      <c r="AI21" s="857"/>
      <c r="AJ21" s="858"/>
      <c r="AK21" s="862"/>
      <c r="AL21" s="816"/>
      <c r="AM21" s="816"/>
      <c r="AN21" s="816"/>
      <c r="AO21" s="816"/>
      <c r="AP21" s="816"/>
      <c r="AQ21" s="816"/>
      <c r="AR21" s="863"/>
      <c r="AS21" s="843"/>
      <c r="AT21" s="844"/>
      <c r="AU21" s="844"/>
      <c r="AV21" s="844"/>
      <c r="AW21" s="844"/>
      <c r="AX21" s="844"/>
      <c r="AY21" s="845"/>
      <c r="AZ21" s="386"/>
      <c r="BA21" s="387" t="s">
        <v>51</v>
      </c>
      <c r="BB21" s="386"/>
      <c r="BC21" s="387" t="s">
        <v>336</v>
      </c>
      <c r="BD21" s="872"/>
      <c r="BE21" s="873"/>
      <c r="BF21" s="873"/>
      <c r="BG21" s="873"/>
      <c r="BH21" s="873"/>
      <c r="BI21" s="874"/>
      <c r="BJ21" s="878"/>
      <c r="BK21" s="879"/>
      <c r="BL21" s="879"/>
      <c r="BM21" s="880"/>
      <c r="BN21" s="806"/>
      <c r="BO21" s="807"/>
      <c r="BP21" s="807"/>
      <c r="BQ21" s="807"/>
      <c r="BR21" s="807"/>
      <c r="BS21" s="808"/>
      <c r="BT21" s="162"/>
      <c r="BU21" s="78"/>
      <c r="BV21" s="164">
        <f>IF(B22="S",25,IF(B22="H",88,IF(B22="R",118,)))</f>
        <v>0</v>
      </c>
      <c r="BW21" s="164">
        <f>D22+BV21</f>
        <v>0</v>
      </c>
      <c r="BX21" s="363" t="e">
        <f>DATE(BW21,H22,31)</f>
        <v>#NUM!</v>
      </c>
      <c r="BY21" s="156"/>
      <c r="BZ21" s="813"/>
      <c r="CA21" s="813"/>
      <c r="CB21" s="838"/>
      <c r="CC21" s="839"/>
      <c r="CD21" s="360">
        <f>BN20</f>
        <v>0</v>
      </c>
      <c r="CE21" s="360">
        <f>BJ20</f>
        <v>0</v>
      </c>
      <c r="CF21" s="360">
        <f t="shared" si="20"/>
        <v>0</v>
      </c>
      <c r="CG21" s="361">
        <f t="shared" si="22"/>
        <v>0</v>
      </c>
      <c r="CH21" s="361">
        <f t="shared" si="21"/>
        <v>0</v>
      </c>
    </row>
    <row r="22" spans="1:102" ht="16.5" customHeight="1">
      <c r="A22" s="187"/>
      <c r="B22" s="901"/>
      <c r="C22" s="902"/>
      <c r="D22" s="902"/>
      <c r="E22" s="902"/>
      <c r="F22" s="903" t="s">
        <v>51</v>
      </c>
      <c r="G22" s="903"/>
      <c r="H22" s="917"/>
      <c r="I22" s="917"/>
      <c r="J22" s="903" t="s">
        <v>50</v>
      </c>
      <c r="K22" s="918"/>
      <c r="L22" s="897"/>
      <c r="M22" s="898"/>
      <c r="N22" s="898"/>
      <c r="O22" s="851"/>
      <c r="P22" s="851"/>
      <c r="Q22" s="852"/>
      <c r="R22" s="910"/>
      <c r="S22" s="911"/>
      <c r="T22" s="911"/>
      <c r="U22" s="911"/>
      <c r="V22" s="911"/>
      <c r="W22" s="911"/>
      <c r="X22" s="911"/>
      <c r="Y22" s="911"/>
      <c r="Z22" s="911"/>
      <c r="AA22" s="911"/>
      <c r="AB22" s="911"/>
      <c r="AC22" s="911"/>
      <c r="AD22" s="911"/>
      <c r="AE22" s="911"/>
      <c r="AF22" s="911"/>
      <c r="AG22" s="911"/>
      <c r="AH22" s="911"/>
      <c r="AI22" s="911"/>
      <c r="AJ22" s="912"/>
      <c r="AK22" s="904"/>
      <c r="AL22" s="905"/>
      <c r="AM22" s="905"/>
      <c r="AN22" s="905"/>
      <c r="AO22" s="905"/>
      <c r="AP22" s="905"/>
      <c r="AQ22" s="905"/>
      <c r="AR22" s="906"/>
      <c r="AS22" s="920"/>
      <c r="AT22" s="921"/>
      <c r="AU22" s="921"/>
      <c r="AV22" s="921"/>
      <c r="AW22" s="921"/>
      <c r="AX22" s="921"/>
      <c r="AY22" s="922"/>
      <c r="AZ22" s="388"/>
      <c r="BA22" s="389" t="s">
        <v>51</v>
      </c>
      <c r="BB22" s="388"/>
      <c r="BC22" s="389" t="s">
        <v>336</v>
      </c>
      <c r="BD22" s="916"/>
      <c r="BE22" s="908"/>
      <c r="BF22" s="908"/>
      <c r="BG22" s="908"/>
      <c r="BH22" s="908"/>
      <c r="BI22" s="909"/>
      <c r="BJ22" s="907"/>
      <c r="BK22" s="908"/>
      <c r="BL22" s="908"/>
      <c r="BM22" s="909"/>
      <c r="BN22" s="809"/>
      <c r="BO22" s="810"/>
      <c r="BP22" s="810"/>
      <c r="BQ22" s="810"/>
      <c r="BR22" s="810"/>
      <c r="BS22" s="811"/>
      <c r="BT22" s="162"/>
      <c r="BU22" s="78"/>
      <c r="BV22" s="169"/>
      <c r="BW22" s="169"/>
      <c r="BY22" s="156"/>
      <c r="BZ22" s="814"/>
      <c r="CA22" s="814"/>
      <c r="CB22" s="838"/>
      <c r="CC22" s="839"/>
      <c r="CD22" s="360">
        <f>BN20</f>
        <v>0</v>
      </c>
      <c r="CE22" s="360">
        <f>BJ20</f>
        <v>0</v>
      </c>
      <c r="CF22" s="360">
        <f t="shared" si="20"/>
        <v>0</v>
      </c>
      <c r="CG22" s="361">
        <f t="shared" si="22"/>
        <v>0</v>
      </c>
      <c r="CH22" s="361">
        <f t="shared" si="21"/>
        <v>0</v>
      </c>
      <c r="CJ22" s="366"/>
      <c r="CK22" s="366"/>
      <c r="CL22" s="366"/>
      <c r="CM22" s="366"/>
      <c r="CN22" s="84"/>
      <c r="CO22" s="84"/>
      <c r="CP22" s="84"/>
    </row>
    <row r="23" spans="1:102" ht="16.5" customHeight="1">
      <c r="A23" s="187"/>
      <c r="B23" s="888"/>
      <c r="C23" s="889"/>
      <c r="D23" s="889"/>
      <c r="E23" s="889"/>
      <c r="F23" s="890" t="s">
        <v>51</v>
      </c>
      <c r="G23" s="890"/>
      <c r="H23" s="891"/>
      <c r="I23" s="891"/>
      <c r="J23" s="890" t="s">
        <v>50</v>
      </c>
      <c r="K23" s="892"/>
      <c r="L23" s="893" t="str">
        <f>IFERROR(DATEDIF(BX23,BX24+1,"Y"),"")</f>
        <v/>
      </c>
      <c r="M23" s="894"/>
      <c r="N23" s="894"/>
      <c r="O23" s="847" t="str">
        <f>IFERROR(DATEDIF(BX23,BX24+1,"YM"),"")</f>
        <v/>
      </c>
      <c r="P23" s="847"/>
      <c r="Q23" s="848"/>
      <c r="R23" s="853"/>
      <c r="S23" s="854"/>
      <c r="T23" s="854"/>
      <c r="U23" s="854"/>
      <c r="V23" s="854"/>
      <c r="W23" s="854"/>
      <c r="X23" s="854"/>
      <c r="Y23" s="854"/>
      <c r="Z23" s="854"/>
      <c r="AA23" s="854"/>
      <c r="AB23" s="854"/>
      <c r="AC23" s="854"/>
      <c r="AD23" s="854"/>
      <c r="AE23" s="854"/>
      <c r="AF23" s="854"/>
      <c r="AG23" s="854"/>
      <c r="AH23" s="854"/>
      <c r="AI23" s="854"/>
      <c r="AJ23" s="855"/>
      <c r="AK23" s="859"/>
      <c r="AL23" s="860"/>
      <c r="AM23" s="860"/>
      <c r="AN23" s="860"/>
      <c r="AO23" s="860"/>
      <c r="AP23" s="860"/>
      <c r="AQ23" s="860"/>
      <c r="AR23" s="861"/>
      <c r="AS23" s="866"/>
      <c r="AT23" s="867"/>
      <c r="AU23" s="867"/>
      <c r="AV23" s="867"/>
      <c r="AW23" s="867"/>
      <c r="AX23" s="867"/>
      <c r="AY23" s="868"/>
      <c r="AZ23" s="384"/>
      <c r="BA23" s="385" t="s">
        <v>51</v>
      </c>
      <c r="BB23" s="384"/>
      <c r="BC23" s="385" t="s">
        <v>336</v>
      </c>
      <c r="BD23" s="869"/>
      <c r="BE23" s="870"/>
      <c r="BF23" s="870"/>
      <c r="BG23" s="870"/>
      <c r="BH23" s="870"/>
      <c r="BI23" s="871"/>
      <c r="BJ23" s="875"/>
      <c r="BK23" s="876"/>
      <c r="BL23" s="876"/>
      <c r="BM23" s="877"/>
      <c r="BN23" s="803"/>
      <c r="BO23" s="804"/>
      <c r="BP23" s="804"/>
      <c r="BQ23" s="804"/>
      <c r="BR23" s="804"/>
      <c r="BS23" s="805"/>
      <c r="BT23" s="162"/>
      <c r="BU23" s="78"/>
      <c r="BV23" s="164">
        <f>IF(B23="S",25,IF(B23="H",88,IF(B23="R",118,)))</f>
        <v>0</v>
      </c>
      <c r="BW23" s="164">
        <f>D23+BV23</f>
        <v>0</v>
      </c>
      <c r="BX23" s="363" t="e">
        <f>DATE(BW23,H23,1)</f>
        <v>#NUM!</v>
      </c>
      <c r="BY23" s="156"/>
      <c r="BZ23" s="812">
        <f t="shared" ref="BZ23" si="26">BN23</f>
        <v>0</v>
      </c>
      <c r="CA23" s="812">
        <f t="shared" ref="CA23" si="27">BJ23</f>
        <v>0</v>
      </c>
      <c r="CB23" s="838" t="str">
        <f t="shared" ref="CB23" si="28">L23</f>
        <v/>
      </c>
      <c r="CC23" s="839" t="str">
        <f t="shared" ref="CC23" si="29">O23</f>
        <v/>
      </c>
      <c r="CD23" s="360">
        <f>BN23</f>
        <v>0</v>
      </c>
      <c r="CE23" s="360">
        <f>BJ23</f>
        <v>0</v>
      </c>
      <c r="CF23" s="360">
        <f t="shared" si="20"/>
        <v>0</v>
      </c>
      <c r="CG23" s="361">
        <f t="shared" si="22"/>
        <v>0</v>
      </c>
      <c r="CH23" s="361">
        <f t="shared" si="21"/>
        <v>0</v>
      </c>
      <c r="CJ23" s="366"/>
      <c r="CK23" s="366"/>
      <c r="CL23" s="366"/>
      <c r="CM23" s="366"/>
      <c r="CN23" s="84"/>
      <c r="CO23" s="84"/>
      <c r="CP23" s="84"/>
    </row>
    <row r="24" spans="1:102" ht="16.5" customHeight="1">
      <c r="A24" s="187"/>
      <c r="B24" s="840" t="s">
        <v>56</v>
      </c>
      <c r="C24" s="841"/>
      <c r="D24" s="841"/>
      <c r="E24" s="841"/>
      <c r="F24" s="841"/>
      <c r="G24" s="841"/>
      <c r="H24" s="841"/>
      <c r="I24" s="841"/>
      <c r="J24" s="841"/>
      <c r="K24" s="842"/>
      <c r="L24" s="895"/>
      <c r="M24" s="896"/>
      <c r="N24" s="896"/>
      <c r="O24" s="849"/>
      <c r="P24" s="849"/>
      <c r="Q24" s="850"/>
      <c r="R24" s="856"/>
      <c r="S24" s="857"/>
      <c r="T24" s="857"/>
      <c r="U24" s="857"/>
      <c r="V24" s="857"/>
      <c r="W24" s="857"/>
      <c r="X24" s="857"/>
      <c r="Y24" s="857"/>
      <c r="Z24" s="857"/>
      <c r="AA24" s="857"/>
      <c r="AB24" s="857"/>
      <c r="AC24" s="857"/>
      <c r="AD24" s="857"/>
      <c r="AE24" s="857"/>
      <c r="AF24" s="857"/>
      <c r="AG24" s="857"/>
      <c r="AH24" s="857"/>
      <c r="AI24" s="857"/>
      <c r="AJ24" s="858"/>
      <c r="AK24" s="862"/>
      <c r="AL24" s="816"/>
      <c r="AM24" s="816"/>
      <c r="AN24" s="816"/>
      <c r="AO24" s="816"/>
      <c r="AP24" s="816"/>
      <c r="AQ24" s="816"/>
      <c r="AR24" s="863"/>
      <c r="AS24" s="843"/>
      <c r="AT24" s="844"/>
      <c r="AU24" s="844"/>
      <c r="AV24" s="844"/>
      <c r="AW24" s="844"/>
      <c r="AX24" s="844"/>
      <c r="AY24" s="845"/>
      <c r="AZ24" s="386"/>
      <c r="BA24" s="387" t="s">
        <v>51</v>
      </c>
      <c r="BB24" s="386"/>
      <c r="BC24" s="387" t="s">
        <v>336</v>
      </c>
      <c r="BD24" s="872"/>
      <c r="BE24" s="873"/>
      <c r="BF24" s="873"/>
      <c r="BG24" s="873"/>
      <c r="BH24" s="873"/>
      <c r="BI24" s="874"/>
      <c r="BJ24" s="878"/>
      <c r="BK24" s="879"/>
      <c r="BL24" s="879"/>
      <c r="BM24" s="880"/>
      <c r="BN24" s="806"/>
      <c r="BO24" s="807"/>
      <c r="BP24" s="807"/>
      <c r="BQ24" s="807"/>
      <c r="BR24" s="807"/>
      <c r="BS24" s="808"/>
      <c r="BT24" s="162"/>
      <c r="BU24" s="78"/>
      <c r="BV24" s="164">
        <f>IF(B25="S",25,IF(B25="H",88,IF(B25="R",118,)))</f>
        <v>0</v>
      </c>
      <c r="BW24" s="164">
        <f>D25+BV24</f>
        <v>0</v>
      </c>
      <c r="BX24" s="363" t="e">
        <f>DATE(BW24,H25,31)</f>
        <v>#NUM!</v>
      </c>
      <c r="BY24" s="156"/>
      <c r="BZ24" s="813"/>
      <c r="CA24" s="813"/>
      <c r="CB24" s="838"/>
      <c r="CC24" s="839"/>
      <c r="CD24" s="360">
        <f>BN23</f>
        <v>0</v>
      </c>
      <c r="CE24" s="360">
        <f>BJ23</f>
        <v>0</v>
      </c>
      <c r="CF24" s="360">
        <f t="shared" si="20"/>
        <v>0</v>
      </c>
      <c r="CG24" s="361">
        <f t="shared" si="22"/>
        <v>0</v>
      </c>
      <c r="CH24" s="361">
        <f t="shared" si="21"/>
        <v>0</v>
      </c>
      <c r="CJ24" s="366"/>
      <c r="CK24" s="366"/>
      <c r="CL24" s="366"/>
      <c r="CM24" s="366"/>
      <c r="CN24" s="84"/>
      <c r="CO24" s="84"/>
      <c r="CP24" s="84"/>
    </row>
    <row r="25" spans="1:102" ht="16.5" customHeight="1">
      <c r="A25" s="187"/>
      <c r="B25" s="901"/>
      <c r="C25" s="902"/>
      <c r="D25" s="902"/>
      <c r="E25" s="902"/>
      <c r="F25" s="903" t="s">
        <v>51</v>
      </c>
      <c r="G25" s="903"/>
      <c r="H25" s="917"/>
      <c r="I25" s="917"/>
      <c r="J25" s="903" t="s">
        <v>50</v>
      </c>
      <c r="K25" s="918"/>
      <c r="L25" s="897"/>
      <c r="M25" s="898"/>
      <c r="N25" s="898"/>
      <c r="O25" s="851"/>
      <c r="P25" s="851"/>
      <c r="Q25" s="852"/>
      <c r="R25" s="910"/>
      <c r="S25" s="911"/>
      <c r="T25" s="911"/>
      <c r="U25" s="911"/>
      <c r="V25" s="911"/>
      <c r="W25" s="911"/>
      <c r="X25" s="911"/>
      <c r="Y25" s="911"/>
      <c r="Z25" s="911"/>
      <c r="AA25" s="911"/>
      <c r="AB25" s="911"/>
      <c r="AC25" s="911"/>
      <c r="AD25" s="911"/>
      <c r="AE25" s="911"/>
      <c r="AF25" s="911"/>
      <c r="AG25" s="911"/>
      <c r="AH25" s="911"/>
      <c r="AI25" s="911"/>
      <c r="AJ25" s="912"/>
      <c r="AK25" s="904"/>
      <c r="AL25" s="905"/>
      <c r="AM25" s="905"/>
      <c r="AN25" s="905"/>
      <c r="AO25" s="905"/>
      <c r="AP25" s="905"/>
      <c r="AQ25" s="905"/>
      <c r="AR25" s="906"/>
      <c r="AS25" s="913"/>
      <c r="AT25" s="914"/>
      <c r="AU25" s="914"/>
      <c r="AV25" s="914"/>
      <c r="AW25" s="914"/>
      <c r="AX25" s="914"/>
      <c r="AY25" s="915"/>
      <c r="AZ25" s="388"/>
      <c r="BA25" s="389" t="s">
        <v>51</v>
      </c>
      <c r="BB25" s="388"/>
      <c r="BC25" s="389" t="s">
        <v>336</v>
      </c>
      <c r="BD25" s="916"/>
      <c r="BE25" s="908"/>
      <c r="BF25" s="908"/>
      <c r="BG25" s="908"/>
      <c r="BH25" s="908"/>
      <c r="BI25" s="909"/>
      <c r="BJ25" s="907"/>
      <c r="BK25" s="908"/>
      <c r="BL25" s="908"/>
      <c r="BM25" s="909"/>
      <c r="BN25" s="809"/>
      <c r="BO25" s="810"/>
      <c r="BP25" s="810"/>
      <c r="BQ25" s="810"/>
      <c r="BR25" s="810"/>
      <c r="BS25" s="811"/>
      <c r="BT25" s="162"/>
      <c r="BU25" s="78"/>
      <c r="BV25" s="169"/>
      <c r="BW25" s="169"/>
      <c r="BY25" s="156"/>
      <c r="BZ25" s="814"/>
      <c r="CA25" s="814"/>
      <c r="CB25" s="838"/>
      <c r="CC25" s="839"/>
      <c r="CD25" s="360">
        <f>BN23</f>
        <v>0</v>
      </c>
      <c r="CE25" s="360">
        <f t="shared" ref="CE25" si="30">BJ23</f>
        <v>0</v>
      </c>
      <c r="CF25" s="360">
        <f t="shared" si="20"/>
        <v>0</v>
      </c>
      <c r="CG25" s="361">
        <f t="shared" si="22"/>
        <v>0</v>
      </c>
      <c r="CH25" s="361">
        <f t="shared" si="21"/>
        <v>0</v>
      </c>
      <c r="CJ25" s="366"/>
      <c r="CK25" s="366"/>
      <c r="CL25" s="366"/>
      <c r="CM25" s="366"/>
      <c r="CN25" s="84"/>
      <c r="CO25" s="84"/>
      <c r="CP25" s="84"/>
    </row>
    <row r="26" spans="1:102" ht="16.5" customHeight="1">
      <c r="A26" s="187"/>
      <c r="B26" s="888"/>
      <c r="C26" s="889"/>
      <c r="D26" s="889"/>
      <c r="E26" s="889"/>
      <c r="F26" s="890" t="s">
        <v>51</v>
      </c>
      <c r="G26" s="890"/>
      <c r="H26" s="891"/>
      <c r="I26" s="891"/>
      <c r="J26" s="890" t="s">
        <v>50</v>
      </c>
      <c r="K26" s="892"/>
      <c r="L26" s="893" t="str">
        <f>IFERROR(DATEDIF(BX26,BX27+1,"Y"),"")</f>
        <v/>
      </c>
      <c r="M26" s="894"/>
      <c r="N26" s="894"/>
      <c r="O26" s="847" t="str">
        <f>IFERROR(DATEDIF(BX26,BX27+1,"YM"),"")</f>
        <v/>
      </c>
      <c r="P26" s="847"/>
      <c r="Q26" s="848"/>
      <c r="R26" s="853"/>
      <c r="S26" s="854"/>
      <c r="T26" s="854"/>
      <c r="U26" s="854"/>
      <c r="V26" s="854"/>
      <c r="W26" s="854"/>
      <c r="X26" s="854"/>
      <c r="Y26" s="854"/>
      <c r="Z26" s="854"/>
      <c r="AA26" s="854"/>
      <c r="AB26" s="854"/>
      <c r="AC26" s="854"/>
      <c r="AD26" s="854"/>
      <c r="AE26" s="854"/>
      <c r="AF26" s="854"/>
      <c r="AG26" s="854"/>
      <c r="AH26" s="854"/>
      <c r="AI26" s="854"/>
      <c r="AJ26" s="855"/>
      <c r="AK26" s="859"/>
      <c r="AL26" s="860"/>
      <c r="AM26" s="860"/>
      <c r="AN26" s="860"/>
      <c r="AO26" s="860"/>
      <c r="AP26" s="860"/>
      <c r="AQ26" s="860"/>
      <c r="AR26" s="861"/>
      <c r="AS26" s="866"/>
      <c r="AT26" s="867"/>
      <c r="AU26" s="867"/>
      <c r="AV26" s="867"/>
      <c r="AW26" s="867"/>
      <c r="AX26" s="867"/>
      <c r="AY26" s="868"/>
      <c r="AZ26" s="384"/>
      <c r="BA26" s="385" t="s">
        <v>51</v>
      </c>
      <c r="BB26" s="384"/>
      <c r="BC26" s="385" t="s">
        <v>336</v>
      </c>
      <c r="BD26" s="869"/>
      <c r="BE26" s="870"/>
      <c r="BF26" s="870"/>
      <c r="BG26" s="870"/>
      <c r="BH26" s="870"/>
      <c r="BI26" s="871"/>
      <c r="BJ26" s="875"/>
      <c r="BK26" s="876"/>
      <c r="BL26" s="876"/>
      <c r="BM26" s="877"/>
      <c r="BN26" s="803"/>
      <c r="BO26" s="804"/>
      <c r="BP26" s="804"/>
      <c r="BQ26" s="804"/>
      <c r="BR26" s="804"/>
      <c r="BS26" s="805"/>
      <c r="BT26" s="162"/>
      <c r="BU26" s="78"/>
      <c r="BV26" s="164">
        <f>IF(B26="S",25,IF(B26="H",88,IF(B26="R",118,)))</f>
        <v>0</v>
      </c>
      <c r="BW26" s="164">
        <f>D26+BV26</f>
        <v>0</v>
      </c>
      <c r="BX26" s="363" t="e">
        <f>DATE(BW26,H26,1)</f>
        <v>#NUM!</v>
      </c>
      <c r="BY26" s="156"/>
      <c r="BZ26" s="812">
        <f t="shared" ref="BZ26" si="31">BN26</f>
        <v>0</v>
      </c>
      <c r="CA26" s="812">
        <f t="shared" ref="CA26" si="32">BJ26</f>
        <v>0</v>
      </c>
      <c r="CB26" s="838" t="str">
        <f t="shared" ref="CB26" si="33">L26</f>
        <v/>
      </c>
      <c r="CC26" s="919" t="str">
        <f>O26</f>
        <v/>
      </c>
      <c r="CD26" s="360">
        <f>BN26</f>
        <v>0</v>
      </c>
      <c r="CE26" s="360">
        <f>BJ26</f>
        <v>0</v>
      </c>
      <c r="CF26" s="360">
        <f>AS26</f>
        <v>0</v>
      </c>
      <c r="CG26" s="361">
        <f>AZ26</f>
        <v>0</v>
      </c>
      <c r="CH26" s="361">
        <f t="shared" si="21"/>
        <v>0</v>
      </c>
      <c r="CJ26" s="366"/>
      <c r="CK26" s="366"/>
      <c r="CL26" s="366"/>
      <c r="CM26" s="366"/>
      <c r="CN26" s="84"/>
      <c r="CO26" s="84"/>
      <c r="CP26" s="84"/>
    </row>
    <row r="27" spans="1:102" ht="16.5" customHeight="1">
      <c r="A27" s="187"/>
      <c r="B27" s="840" t="s">
        <v>56</v>
      </c>
      <c r="C27" s="841"/>
      <c r="D27" s="841"/>
      <c r="E27" s="841"/>
      <c r="F27" s="841"/>
      <c r="G27" s="841"/>
      <c r="H27" s="841"/>
      <c r="I27" s="841"/>
      <c r="J27" s="841"/>
      <c r="K27" s="842"/>
      <c r="L27" s="895"/>
      <c r="M27" s="896"/>
      <c r="N27" s="896"/>
      <c r="O27" s="849"/>
      <c r="P27" s="849"/>
      <c r="Q27" s="850"/>
      <c r="R27" s="856"/>
      <c r="S27" s="857"/>
      <c r="T27" s="857"/>
      <c r="U27" s="857"/>
      <c r="V27" s="857"/>
      <c r="W27" s="857"/>
      <c r="X27" s="857"/>
      <c r="Y27" s="857"/>
      <c r="Z27" s="857"/>
      <c r="AA27" s="857"/>
      <c r="AB27" s="857"/>
      <c r="AC27" s="857"/>
      <c r="AD27" s="857"/>
      <c r="AE27" s="857"/>
      <c r="AF27" s="857"/>
      <c r="AG27" s="857"/>
      <c r="AH27" s="857"/>
      <c r="AI27" s="857"/>
      <c r="AJ27" s="858"/>
      <c r="AK27" s="862"/>
      <c r="AL27" s="816"/>
      <c r="AM27" s="816"/>
      <c r="AN27" s="816"/>
      <c r="AO27" s="816"/>
      <c r="AP27" s="816"/>
      <c r="AQ27" s="816"/>
      <c r="AR27" s="863"/>
      <c r="AS27" s="843"/>
      <c r="AT27" s="844"/>
      <c r="AU27" s="844"/>
      <c r="AV27" s="844"/>
      <c r="AW27" s="844"/>
      <c r="AX27" s="844"/>
      <c r="AY27" s="845"/>
      <c r="AZ27" s="386"/>
      <c r="BA27" s="387" t="s">
        <v>51</v>
      </c>
      <c r="BB27" s="386"/>
      <c r="BC27" s="387" t="s">
        <v>336</v>
      </c>
      <c r="BD27" s="872"/>
      <c r="BE27" s="873"/>
      <c r="BF27" s="873"/>
      <c r="BG27" s="873"/>
      <c r="BH27" s="873"/>
      <c r="BI27" s="874"/>
      <c r="BJ27" s="878"/>
      <c r="BK27" s="879"/>
      <c r="BL27" s="879"/>
      <c r="BM27" s="880"/>
      <c r="BN27" s="806"/>
      <c r="BO27" s="807"/>
      <c r="BP27" s="807"/>
      <c r="BQ27" s="807"/>
      <c r="BR27" s="807"/>
      <c r="BS27" s="808"/>
      <c r="BT27" s="162"/>
      <c r="BU27" s="78"/>
      <c r="BV27" s="164">
        <f>IF(B28="S",25,IF(B28="H",88,IF(B28="R",118,)))</f>
        <v>0</v>
      </c>
      <c r="BW27" s="164">
        <f>D28+BV27</f>
        <v>0</v>
      </c>
      <c r="BX27" s="363" t="e">
        <f>DATE(BW27,H28,31)</f>
        <v>#NUM!</v>
      </c>
      <c r="BY27" s="156"/>
      <c r="BZ27" s="813"/>
      <c r="CA27" s="813"/>
      <c r="CB27" s="838"/>
      <c r="CC27" s="839"/>
      <c r="CD27" s="360">
        <f>BN26</f>
        <v>0</v>
      </c>
      <c r="CE27" s="364">
        <f>BJ26</f>
        <v>0</v>
      </c>
      <c r="CF27" s="360">
        <f t="shared" si="20"/>
        <v>0</v>
      </c>
      <c r="CG27" s="361">
        <f t="shared" si="22"/>
        <v>0</v>
      </c>
      <c r="CH27" s="361">
        <f t="shared" si="21"/>
        <v>0</v>
      </c>
      <c r="CJ27" s="366"/>
      <c r="CK27" s="366"/>
      <c r="CL27" s="366"/>
      <c r="CM27" s="366"/>
      <c r="CN27" s="84"/>
      <c r="CO27" s="84"/>
      <c r="CP27" s="84"/>
    </row>
    <row r="28" spans="1:102" ht="16.5" customHeight="1">
      <c r="A28" s="187"/>
      <c r="B28" s="901"/>
      <c r="C28" s="902"/>
      <c r="D28" s="902"/>
      <c r="E28" s="902"/>
      <c r="F28" s="903" t="s">
        <v>51</v>
      </c>
      <c r="G28" s="903"/>
      <c r="H28" s="917"/>
      <c r="I28" s="917"/>
      <c r="J28" s="903" t="s">
        <v>50</v>
      </c>
      <c r="K28" s="918"/>
      <c r="L28" s="897"/>
      <c r="M28" s="898"/>
      <c r="N28" s="898"/>
      <c r="O28" s="851"/>
      <c r="P28" s="851"/>
      <c r="Q28" s="852"/>
      <c r="R28" s="910"/>
      <c r="S28" s="911"/>
      <c r="T28" s="911"/>
      <c r="U28" s="911"/>
      <c r="V28" s="911"/>
      <c r="W28" s="911"/>
      <c r="X28" s="911"/>
      <c r="Y28" s="911"/>
      <c r="Z28" s="911"/>
      <c r="AA28" s="911"/>
      <c r="AB28" s="911"/>
      <c r="AC28" s="911"/>
      <c r="AD28" s="911"/>
      <c r="AE28" s="911"/>
      <c r="AF28" s="911"/>
      <c r="AG28" s="911"/>
      <c r="AH28" s="911"/>
      <c r="AI28" s="911"/>
      <c r="AJ28" s="912"/>
      <c r="AK28" s="904"/>
      <c r="AL28" s="905"/>
      <c r="AM28" s="905"/>
      <c r="AN28" s="905"/>
      <c r="AO28" s="905"/>
      <c r="AP28" s="905"/>
      <c r="AQ28" s="905"/>
      <c r="AR28" s="906"/>
      <c r="AS28" s="913"/>
      <c r="AT28" s="914"/>
      <c r="AU28" s="914"/>
      <c r="AV28" s="914"/>
      <c r="AW28" s="914"/>
      <c r="AX28" s="914"/>
      <c r="AY28" s="915"/>
      <c r="AZ28" s="388"/>
      <c r="BA28" s="390" t="s">
        <v>51</v>
      </c>
      <c r="BB28" s="388"/>
      <c r="BC28" s="389" t="s">
        <v>336</v>
      </c>
      <c r="BD28" s="916"/>
      <c r="BE28" s="908"/>
      <c r="BF28" s="908"/>
      <c r="BG28" s="908"/>
      <c r="BH28" s="908"/>
      <c r="BI28" s="909"/>
      <c r="BJ28" s="907"/>
      <c r="BK28" s="908"/>
      <c r="BL28" s="908"/>
      <c r="BM28" s="909"/>
      <c r="BN28" s="809"/>
      <c r="BO28" s="810"/>
      <c r="BP28" s="810"/>
      <c r="BQ28" s="810"/>
      <c r="BR28" s="810"/>
      <c r="BS28" s="811"/>
      <c r="BT28" s="162"/>
      <c r="BU28" s="78"/>
      <c r="BV28" s="169"/>
      <c r="BW28" s="169"/>
      <c r="BY28" s="156"/>
      <c r="BZ28" s="814"/>
      <c r="CA28" s="814"/>
      <c r="CB28" s="838"/>
      <c r="CC28" s="839"/>
      <c r="CD28" s="360">
        <f>BN26</f>
        <v>0</v>
      </c>
      <c r="CE28" s="360">
        <f>BJ26</f>
        <v>0</v>
      </c>
      <c r="CF28" s="360">
        <f>AS28</f>
        <v>0</v>
      </c>
      <c r="CG28" s="361">
        <f t="shared" si="22"/>
        <v>0</v>
      </c>
      <c r="CH28" s="361">
        <f t="shared" si="21"/>
        <v>0</v>
      </c>
      <c r="CJ28" s="366"/>
      <c r="CK28" s="366"/>
      <c r="CL28" s="366"/>
      <c r="CM28" s="366"/>
      <c r="CN28" s="84"/>
      <c r="CO28" s="84"/>
      <c r="CP28" s="84"/>
    </row>
    <row r="29" spans="1:102" ht="16.5" customHeight="1">
      <c r="A29" s="187"/>
      <c r="B29" s="888"/>
      <c r="C29" s="889"/>
      <c r="D29" s="889"/>
      <c r="E29" s="889"/>
      <c r="F29" s="890" t="s">
        <v>51</v>
      </c>
      <c r="G29" s="890"/>
      <c r="H29" s="891"/>
      <c r="I29" s="891"/>
      <c r="J29" s="890" t="s">
        <v>50</v>
      </c>
      <c r="K29" s="892"/>
      <c r="L29" s="893" t="str">
        <f>IFERROR(DATEDIF(BX29,BX30+1,"Y"),"")</f>
        <v/>
      </c>
      <c r="M29" s="894"/>
      <c r="N29" s="894"/>
      <c r="O29" s="847" t="str">
        <f>IFERROR(DATEDIF(BX29,BX30+1,"YM"),"")</f>
        <v/>
      </c>
      <c r="P29" s="847"/>
      <c r="Q29" s="848"/>
      <c r="R29" s="853"/>
      <c r="S29" s="854"/>
      <c r="T29" s="854"/>
      <c r="U29" s="854"/>
      <c r="V29" s="854"/>
      <c r="W29" s="854"/>
      <c r="X29" s="854"/>
      <c r="Y29" s="854"/>
      <c r="Z29" s="854"/>
      <c r="AA29" s="854"/>
      <c r="AB29" s="854"/>
      <c r="AC29" s="854"/>
      <c r="AD29" s="854"/>
      <c r="AE29" s="854"/>
      <c r="AF29" s="854"/>
      <c r="AG29" s="854"/>
      <c r="AH29" s="854"/>
      <c r="AI29" s="854"/>
      <c r="AJ29" s="855"/>
      <c r="AK29" s="859"/>
      <c r="AL29" s="860"/>
      <c r="AM29" s="860"/>
      <c r="AN29" s="860"/>
      <c r="AO29" s="860"/>
      <c r="AP29" s="860"/>
      <c r="AQ29" s="860"/>
      <c r="AR29" s="861"/>
      <c r="AS29" s="866"/>
      <c r="AT29" s="867"/>
      <c r="AU29" s="867"/>
      <c r="AV29" s="867"/>
      <c r="AW29" s="867"/>
      <c r="AX29" s="867"/>
      <c r="AY29" s="868"/>
      <c r="AZ29" s="384"/>
      <c r="BA29" s="385" t="s">
        <v>51</v>
      </c>
      <c r="BB29" s="384"/>
      <c r="BC29" s="385" t="s">
        <v>336</v>
      </c>
      <c r="BD29" s="869"/>
      <c r="BE29" s="870"/>
      <c r="BF29" s="870"/>
      <c r="BG29" s="870"/>
      <c r="BH29" s="870"/>
      <c r="BI29" s="871"/>
      <c r="BJ29" s="875"/>
      <c r="BK29" s="876"/>
      <c r="BL29" s="876"/>
      <c r="BM29" s="877"/>
      <c r="BN29" s="803"/>
      <c r="BO29" s="804"/>
      <c r="BP29" s="804"/>
      <c r="BQ29" s="804"/>
      <c r="BR29" s="804"/>
      <c r="BS29" s="805"/>
      <c r="BT29" s="162"/>
      <c r="BU29" s="78"/>
      <c r="BV29" s="164">
        <f>IF(B29="S",25,IF(B29="H",88,IF(B29="R",118,)))</f>
        <v>0</v>
      </c>
      <c r="BW29" s="164">
        <f>D29+BV29</f>
        <v>0</v>
      </c>
      <c r="BX29" s="363" t="e">
        <f>DATE(BW29,H29,1)</f>
        <v>#NUM!</v>
      </c>
      <c r="BY29" s="156"/>
      <c r="BZ29" s="812">
        <f t="shared" ref="BZ29" si="34">BN29</f>
        <v>0</v>
      </c>
      <c r="CA29" s="812">
        <f t="shared" ref="CA29" si="35">BJ29</f>
        <v>0</v>
      </c>
      <c r="CB29" s="838" t="str">
        <f t="shared" ref="CB29" si="36">L29</f>
        <v/>
      </c>
      <c r="CC29" s="839" t="str">
        <f t="shared" ref="CC29" si="37">O29</f>
        <v/>
      </c>
      <c r="CD29" s="360">
        <f>BN29</f>
        <v>0</v>
      </c>
      <c r="CE29" s="360">
        <f>BJ29</f>
        <v>0</v>
      </c>
      <c r="CF29" s="360">
        <f t="shared" si="20"/>
        <v>0</v>
      </c>
      <c r="CG29" s="361">
        <f t="shared" si="22"/>
        <v>0</v>
      </c>
      <c r="CH29" s="361">
        <f t="shared" si="21"/>
        <v>0</v>
      </c>
      <c r="CJ29" s="366"/>
      <c r="CK29" s="366"/>
      <c r="CL29" s="366"/>
      <c r="CM29" s="366"/>
      <c r="CN29" s="84"/>
      <c r="CO29" s="84"/>
      <c r="CP29" s="84"/>
    </row>
    <row r="30" spans="1:102" ht="16.5" customHeight="1">
      <c r="A30" s="187"/>
      <c r="B30" s="840" t="s">
        <v>56</v>
      </c>
      <c r="C30" s="841"/>
      <c r="D30" s="841"/>
      <c r="E30" s="841"/>
      <c r="F30" s="841"/>
      <c r="G30" s="841"/>
      <c r="H30" s="841"/>
      <c r="I30" s="841"/>
      <c r="J30" s="841"/>
      <c r="K30" s="842"/>
      <c r="L30" s="895"/>
      <c r="M30" s="896"/>
      <c r="N30" s="896"/>
      <c r="O30" s="849"/>
      <c r="P30" s="849"/>
      <c r="Q30" s="850"/>
      <c r="R30" s="856"/>
      <c r="S30" s="857"/>
      <c r="T30" s="857"/>
      <c r="U30" s="857"/>
      <c r="V30" s="857"/>
      <c r="W30" s="857"/>
      <c r="X30" s="857"/>
      <c r="Y30" s="857"/>
      <c r="Z30" s="857"/>
      <c r="AA30" s="857"/>
      <c r="AB30" s="857"/>
      <c r="AC30" s="857"/>
      <c r="AD30" s="857"/>
      <c r="AE30" s="857"/>
      <c r="AF30" s="857"/>
      <c r="AG30" s="857"/>
      <c r="AH30" s="857"/>
      <c r="AI30" s="857"/>
      <c r="AJ30" s="858"/>
      <c r="AK30" s="862"/>
      <c r="AL30" s="816"/>
      <c r="AM30" s="816"/>
      <c r="AN30" s="816"/>
      <c r="AO30" s="816"/>
      <c r="AP30" s="816"/>
      <c r="AQ30" s="816"/>
      <c r="AR30" s="863"/>
      <c r="AS30" s="843"/>
      <c r="AT30" s="844"/>
      <c r="AU30" s="844"/>
      <c r="AV30" s="844"/>
      <c r="AW30" s="844"/>
      <c r="AX30" s="844"/>
      <c r="AY30" s="845"/>
      <c r="AZ30" s="386"/>
      <c r="BA30" s="387" t="s">
        <v>51</v>
      </c>
      <c r="BB30" s="386"/>
      <c r="BC30" s="387" t="s">
        <v>336</v>
      </c>
      <c r="BD30" s="872"/>
      <c r="BE30" s="873"/>
      <c r="BF30" s="873"/>
      <c r="BG30" s="873"/>
      <c r="BH30" s="873"/>
      <c r="BI30" s="874"/>
      <c r="BJ30" s="878"/>
      <c r="BK30" s="879"/>
      <c r="BL30" s="879"/>
      <c r="BM30" s="880"/>
      <c r="BN30" s="806"/>
      <c r="BO30" s="807"/>
      <c r="BP30" s="807"/>
      <c r="BQ30" s="807"/>
      <c r="BR30" s="807"/>
      <c r="BS30" s="808"/>
      <c r="BT30" s="162"/>
      <c r="BU30" s="78"/>
      <c r="BV30" s="164">
        <f>IF(B31="S",25,IF(B31="H",88,IF(B31="R",118,)))</f>
        <v>0</v>
      </c>
      <c r="BW30" s="164">
        <f>D31+BV30</f>
        <v>0</v>
      </c>
      <c r="BX30" s="363" t="e">
        <f>DATE(BW30,H31,31)</f>
        <v>#NUM!</v>
      </c>
      <c r="BY30" s="156"/>
      <c r="BZ30" s="813"/>
      <c r="CA30" s="813"/>
      <c r="CB30" s="838"/>
      <c r="CC30" s="839"/>
      <c r="CD30" s="360">
        <f>BN29</f>
        <v>0</v>
      </c>
      <c r="CE30" s="360">
        <f>BJ29</f>
        <v>0</v>
      </c>
      <c r="CF30" s="360">
        <f t="shared" si="20"/>
        <v>0</v>
      </c>
      <c r="CG30" s="361">
        <f t="shared" si="22"/>
        <v>0</v>
      </c>
      <c r="CH30" s="361">
        <f t="shared" si="21"/>
        <v>0</v>
      </c>
      <c r="CJ30" s="366"/>
      <c r="CK30" s="366"/>
      <c r="CL30" s="366"/>
      <c r="CM30" s="366"/>
      <c r="CN30" s="84"/>
      <c r="CO30" s="84"/>
      <c r="CP30" s="84"/>
    </row>
    <row r="31" spans="1:102" ht="16.5" customHeight="1">
      <c r="A31" s="187"/>
      <c r="B31" s="901"/>
      <c r="C31" s="902"/>
      <c r="D31" s="902"/>
      <c r="E31" s="902"/>
      <c r="F31" s="903" t="s">
        <v>51</v>
      </c>
      <c r="G31" s="903"/>
      <c r="H31" s="917"/>
      <c r="I31" s="917"/>
      <c r="J31" s="903" t="s">
        <v>50</v>
      </c>
      <c r="K31" s="918"/>
      <c r="L31" s="897"/>
      <c r="M31" s="898"/>
      <c r="N31" s="898"/>
      <c r="O31" s="851"/>
      <c r="P31" s="851"/>
      <c r="Q31" s="852"/>
      <c r="R31" s="910"/>
      <c r="S31" s="911"/>
      <c r="T31" s="911"/>
      <c r="U31" s="911"/>
      <c r="V31" s="911"/>
      <c r="W31" s="911"/>
      <c r="X31" s="911"/>
      <c r="Y31" s="911"/>
      <c r="Z31" s="911"/>
      <c r="AA31" s="911"/>
      <c r="AB31" s="911"/>
      <c r="AC31" s="911"/>
      <c r="AD31" s="911"/>
      <c r="AE31" s="911"/>
      <c r="AF31" s="911"/>
      <c r="AG31" s="911"/>
      <c r="AH31" s="911"/>
      <c r="AI31" s="911"/>
      <c r="AJ31" s="912"/>
      <c r="AK31" s="904"/>
      <c r="AL31" s="905"/>
      <c r="AM31" s="905"/>
      <c r="AN31" s="905"/>
      <c r="AO31" s="905"/>
      <c r="AP31" s="905"/>
      <c r="AQ31" s="905"/>
      <c r="AR31" s="906"/>
      <c r="AS31" s="913"/>
      <c r="AT31" s="914"/>
      <c r="AU31" s="914"/>
      <c r="AV31" s="914"/>
      <c r="AW31" s="914"/>
      <c r="AX31" s="914"/>
      <c r="AY31" s="915"/>
      <c r="AZ31" s="388"/>
      <c r="BA31" s="389" t="s">
        <v>51</v>
      </c>
      <c r="BB31" s="388"/>
      <c r="BC31" s="389" t="s">
        <v>336</v>
      </c>
      <c r="BD31" s="916"/>
      <c r="BE31" s="908"/>
      <c r="BF31" s="908"/>
      <c r="BG31" s="908"/>
      <c r="BH31" s="908"/>
      <c r="BI31" s="909"/>
      <c r="BJ31" s="907"/>
      <c r="BK31" s="908"/>
      <c r="BL31" s="908"/>
      <c r="BM31" s="909"/>
      <c r="BN31" s="809"/>
      <c r="BO31" s="810"/>
      <c r="BP31" s="810"/>
      <c r="BQ31" s="810"/>
      <c r="BR31" s="810"/>
      <c r="BS31" s="811"/>
      <c r="BT31" s="162"/>
      <c r="BU31" s="78"/>
      <c r="BV31" s="169"/>
      <c r="BW31" s="169"/>
      <c r="BY31" s="156"/>
      <c r="BZ31" s="814"/>
      <c r="CA31" s="814"/>
      <c r="CB31" s="838"/>
      <c r="CC31" s="839"/>
      <c r="CD31" s="360">
        <f>BN29</f>
        <v>0</v>
      </c>
      <c r="CE31" s="360">
        <f>BJ29</f>
        <v>0</v>
      </c>
      <c r="CF31" s="360">
        <f t="shared" si="20"/>
        <v>0</v>
      </c>
      <c r="CG31" s="361">
        <f t="shared" si="22"/>
        <v>0</v>
      </c>
      <c r="CH31" s="361">
        <f t="shared" si="21"/>
        <v>0</v>
      </c>
      <c r="CJ31" s="366"/>
      <c r="CK31" s="366"/>
      <c r="CL31" s="366"/>
      <c r="CM31" s="366"/>
      <c r="CN31" s="84"/>
      <c r="CO31" s="84"/>
      <c r="CP31" s="84"/>
    </row>
    <row r="32" spans="1:102" ht="16.5" customHeight="1">
      <c r="A32" s="187"/>
      <c r="B32" s="888"/>
      <c r="C32" s="889"/>
      <c r="D32" s="889"/>
      <c r="E32" s="889"/>
      <c r="F32" s="890" t="s">
        <v>51</v>
      </c>
      <c r="G32" s="890"/>
      <c r="H32" s="891"/>
      <c r="I32" s="891"/>
      <c r="J32" s="890" t="s">
        <v>50</v>
      </c>
      <c r="K32" s="892"/>
      <c r="L32" s="893" t="str">
        <f>IFERROR(DATEDIF(BX32,BX33+1,"Y"),"")</f>
        <v/>
      </c>
      <c r="M32" s="894"/>
      <c r="N32" s="894"/>
      <c r="O32" s="847" t="str">
        <f>IFERROR(DATEDIF(BX32,BX33+1,"YM"),"")</f>
        <v/>
      </c>
      <c r="P32" s="847"/>
      <c r="Q32" s="848"/>
      <c r="R32" s="853"/>
      <c r="S32" s="854"/>
      <c r="T32" s="854"/>
      <c r="U32" s="854"/>
      <c r="V32" s="854"/>
      <c r="W32" s="854"/>
      <c r="X32" s="854"/>
      <c r="Y32" s="854"/>
      <c r="Z32" s="854"/>
      <c r="AA32" s="854"/>
      <c r="AB32" s="854"/>
      <c r="AC32" s="854"/>
      <c r="AD32" s="854"/>
      <c r="AE32" s="854"/>
      <c r="AF32" s="854"/>
      <c r="AG32" s="854"/>
      <c r="AH32" s="854"/>
      <c r="AI32" s="854"/>
      <c r="AJ32" s="855"/>
      <c r="AK32" s="859"/>
      <c r="AL32" s="860"/>
      <c r="AM32" s="860"/>
      <c r="AN32" s="860"/>
      <c r="AO32" s="860"/>
      <c r="AP32" s="860"/>
      <c r="AQ32" s="860"/>
      <c r="AR32" s="861"/>
      <c r="AS32" s="866"/>
      <c r="AT32" s="867"/>
      <c r="AU32" s="867"/>
      <c r="AV32" s="867"/>
      <c r="AW32" s="867"/>
      <c r="AX32" s="867"/>
      <c r="AY32" s="868"/>
      <c r="AZ32" s="384"/>
      <c r="BA32" s="385" t="s">
        <v>51</v>
      </c>
      <c r="BB32" s="384"/>
      <c r="BC32" s="385" t="s">
        <v>336</v>
      </c>
      <c r="BD32" s="869"/>
      <c r="BE32" s="870"/>
      <c r="BF32" s="870"/>
      <c r="BG32" s="870"/>
      <c r="BH32" s="870"/>
      <c r="BI32" s="871"/>
      <c r="BJ32" s="875"/>
      <c r="BK32" s="876"/>
      <c r="BL32" s="876"/>
      <c r="BM32" s="877"/>
      <c r="BN32" s="803"/>
      <c r="BO32" s="804"/>
      <c r="BP32" s="804"/>
      <c r="BQ32" s="804"/>
      <c r="BR32" s="804"/>
      <c r="BS32" s="805"/>
      <c r="BT32" s="162"/>
      <c r="BU32" s="78"/>
      <c r="BV32" s="164">
        <f>IF(B32="S",25,IF(B32="H",88,IF(B32="R",118,)))</f>
        <v>0</v>
      </c>
      <c r="BW32" s="164">
        <f>D32+BV32</f>
        <v>0</v>
      </c>
      <c r="BX32" s="363" t="e">
        <f>DATE(BW32,H32,1)</f>
        <v>#NUM!</v>
      </c>
      <c r="BY32" s="156"/>
      <c r="BZ32" s="812">
        <f t="shared" ref="BZ32" si="38">BN32</f>
        <v>0</v>
      </c>
      <c r="CA32" s="812">
        <f t="shared" ref="CA32" si="39">BJ32</f>
        <v>0</v>
      </c>
      <c r="CB32" s="838" t="str">
        <f t="shared" ref="CB32" si="40">L32</f>
        <v/>
      </c>
      <c r="CC32" s="839" t="str">
        <f t="shared" ref="CC32" si="41">O32</f>
        <v/>
      </c>
      <c r="CD32" s="360">
        <f>BN32</f>
        <v>0</v>
      </c>
      <c r="CE32" s="360">
        <f>BJ32</f>
        <v>0</v>
      </c>
      <c r="CF32" s="360">
        <f t="shared" si="20"/>
        <v>0</v>
      </c>
      <c r="CG32" s="361">
        <f t="shared" si="22"/>
        <v>0</v>
      </c>
      <c r="CH32" s="361">
        <f t="shared" si="21"/>
        <v>0</v>
      </c>
      <c r="CJ32" s="366"/>
      <c r="CK32" s="366"/>
      <c r="CL32" s="366"/>
      <c r="CM32" s="366"/>
      <c r="CN32" s="84"/>
      <c r="CO32" s="84"/>
      <c r="CP32" s="84"/>
    </row>
    <row r="33" spans="1:94" ht="16.5" customHeight="1">
      <c r="A33" s="187"/>
      <c r="B33" s="840" t="s">
        <v>56</v>
      </c>
      <c r="C33" s="841"/>
      <c r="D33" s="841"/>
      <c r="E33" s="841"/>
      <c r="F33" s="841"/>
      <c r="G33" s="841"/>
      <c r="H33" s="841"/>
      <c r="I33" s="841"/>
      <c r="J33" s="841"/>
      <c r="K33" s="842"/>
      <c r="L33" s="895"/>
      <c r="M33" s="896"/>
      <c r="N33" s="896"/>
      <c r="O33" s="849"/>
      <c r="P33" s="849"/>
      <c r="Q33" s="850"/>
      <c r="R33" s="856"/>
      <c r="S33" s="857"/>
      <c r="T33" s="857"/>
      <c r="U33" s="857"/>
      <c r="V33" s="857"/>
      <c r="W33" s="857"/>
      <c r="X33" s="857"/>
      <c r="Y33" s="857"/>
      <c r="Z33" s="857"/>
      <c r="AA33" s="857"/>
      <c r="AB33" s="857"/>
      <c r="AC33" s="857"/>
      <c r="AD33" s="857"/>
      <c r="AE33" s="857"/>
      <c r="AF33" s="857"/>
      <c r="AG33" s="857"/>
      <c r="AH33" s="857"/>
      <c r="AI33" s="857"/>
      <c r="AJ33" s="858"/>
      <c r="AK33" s="862"/>
      <c r="AL33" s="816"/>
      <c r="AM33" s="816"/>
      <c r="AN33" s="816"/>
      <c r="AO33" s="816"/>
      <c r="AP33" s="816"/>
      <c r="AQ33" s="816"/>
      <c r="AR33" s="863"/>
      <c r="AS33" s="843"/>
      <c r="AT33" s="844"/>
      <c r="AU33" s="844"/>
      <c r="AV33" s="844"/>
      <c r="AW33" s="844"/>
      <c r="AX33" s="844"/>
      <c r="AY33" s="845"/>
      <c r="AZ33" s="386"/>
      <c r="BA33" s="387" t="s">
        <v>51</v>
      </c>
      <c r="BB33" s="386"/>
      <c r="BC33" s="387" t="s">
        <v>336</v>
      </c>
      <c r="BD33" s="872"/>
      <c r="BE33" s="873"/>
      <c r="BF33" s="873"/>
      <c r="BG33" s="873"/>
      <c r="BH33" s="873"/>
      <c r="BI33" s="874"/>
      <c r="BJ33" s="878"/>
      <c r="BK33" s="879"/>
      <c r="BL33" s="879"/>
      <c r="BM33" s="880"/>
      <c r="BN33" s="806"/>
      <c r="BO33" s="807"/>
      <c r="BP33" s="807"/>
      <c r="BQ33" s="807"/>
      <c r="BR33" s="807"/>
      <c r="BS33" s="808"/>
      <c r="BT33" s="162"/>
      <c r="BU33" s="78"/>
      <c r="BV33" s="164">
        <f>IF(B34="S",25,IF(B34="H",88,IF(B34="R",118,)))</f>
        <v>0</v>
      </c>
      <c r="BW33" s="164">
        <f>D34+BV33</f>
        <v>0</v>
      </c>
      <c r="BX33" s="363" t="e">
        <f>DATE(BW33,H34,31)</f>
        <v>#NUM!</v>
      </c>
      <c r="BY33" s="156"/>
      <c r="BZ33" s="813"/>
      <c r="CA33" s="813"/>
      <c r="CB33" s="838"/>
      <c r="CC33" s="839"/>
      <c r="CD33" s="360">
        <f>BN32</f>
        <v>0</v>
      </c>
      <c r="CE33" s="360">
        <f>BJ32</f>
        <v>0</v>
      </c>
      <c r="CF33" s="360">
        <f t="shared" si="20"/>
        <v>0</v>
      </c>
      <c r="CG33" s="361">
        <f t="shared" si="22"/>
        <v>0</v>
      </c>
      <c r="CH33" s="361">
        <f t="shared" si="21"/>
        <v>0</v>
      </c>
      <c r="CJ33" s="366"/>
      <c r="CK33" s="366"/>
      <c r="CL33" s="366"/>
      <c r="CM33" s="366"/>
      <c r="CN33" s="84"/>
      <c r="CO33" s="84"/>
      <c r="CP33" s="84"/>
    </row>
    <row r="34" spans="1:94" ht="16.5" customHeight="1">
      <c r="A34" s="187"/>
      <c r="B34" s="901"/>
      <c r="C34" s="902"/>
      <c r="D34" s="902"/>
      <c r="E34" s="902"/>
      <c r="F34" s="903" t="s">
        <v>51</v>
      </c>
      <c r="G34" s="903"/>
      <c r="H34" s="917"/>
      <c r="I34" s="917"/>
      <c r="J34" s="903" t="s">
        <v>50</v>
      </c>
      <c r="K34" s="918"/>
      <c r="L34" s="897"/>
      <c r="M34" s="898"/>
      <c r="N34" s="898"/>
      <c r="O34" s="851"/>
      <c r="P34" s="851"/>
      <c r="Q34" s="852"/>
      <c r="R34" s="910"/>
      <c r="S34" s="911"/>
      <c r="T34" s="911"/>
      <c r="U34" s="911"/>
      <c r="V34" s="911"/>
      <c r="W34" s="911"/>
      <c r="X34" s="911"/>
      <c r="Y34" s="911"/>
      <c r="Z34" s="911"/>
      <c r="AA34" s="911"/>
      <c r="AB34" s="911"/>
      <c r="AC34" s="911"/>
      <c r="AD34" s="911"/>
      <c r="AE34" s="911"/>
      <c r="AF34" s="911"/>
      <c r="AG34" s="911"/>
      <c r="AH34" s="911"/>
      <c r="AI34" s="911"/>
      <c r="AJ34" s="912"/>
      <c r="AK34" s="904"/>
      <c r="AL34" s="905"/>
      <c r="AM34" s="905"/>
      <c r="AN34" s="905"/>
      <c r="AO34" s="905"/>
      <c r="AP34" s="905"/>
      <c r="AQ34" s="905"/>
      <c r="AR34" s="906"/>
      <c r="AS34" s="913"/>
      <c r="AT34" s="914"/>
      <c r="AU34" s="914"/>
      <c r="AV34" s="914"/>
      <c r="AW34" s="914"/>
      <c r="AX34" s="914"/>
      <c r="AY34" s="915"/>
      <c r="AZ34" s="388"/>
      <c r="BA34" s="389" t="s">
        <v>51</v>
      </c>
      <c r="BB34" s="388"/>
      <c r="BC34" s="389" t="s">
        <v>336</v>
      </c>
      <c r="BD34" s="916"/>
      <c r="BE34" s="908"/>
      <c r="BF34" s="908"/>
      <c r="BG34" s="908"/>
      <c r="BH34" s="908"/>
      <c r="BI34" s="909"/>
      <c r="BJ34" s="907"/>
      <c r="BK34" s="908"/>
      <c r="BL34" s="908"/>
      <c r="BM34" s="909"/>
      <c r="BN34" s="809"/>
      <c r="BO34" s="810"/>
      <c r="BP34" s="810"/>
      <c r="BQ34" s="810"/>
      <c r="BR34" s="810"/>
      <c r="BS34" s="811"/>
      <c r="BT34" s="162"/>
      <c r="BU34" s="78"/>
      <c r="BV34" s="169"/>
      <c r="BW34" s="169"/>
      <c r="BY34" s="156"/>
      <c r="BZ34" s="814"/>
      <c r="CA34" s="814"/>
      <c r="CB34" s="838"/>
      <c r="CC34" s="839"/>
      <c r="CD34" s="360">
        <f>BN32</f>
        <v>0</v>
      </c>
      <c r="CE34" s="360">
        <f>BJ32</f>
        <v>0</v>
      </c>
      <c r="CF34" s="360">
        <f t="shared" si="20"/>
        <v>0</v>
      </c>
      <c r="CG34" s="361">
        <f t="shared" si="22"/>
        <v>0</v>
      </c>
      <c r="CH34" s="361">
        <f t="shared" si="21"/>
        <v>0</v>
      </c>
    </row>
    <row r="35" spans="1:94" ht="16.5" customHeight="1">
      <c r="A35" s="187"/>
      <c r="B35" s="888"/>
      <c r="C35" s="889"/>
      <c r="D35" s="889"/>
      <c r="E35" s="889"/>
      <c r="F35" s="890" t="s">
        <v>51</v>
      </c>
      <c r="G35" s="890"/>
      <c r="H35" s="891"/>
      <c r="I35" s="891"/>
      <c r="J35" s="890" t="s">
        <v>50</v>
      </c>
      <c r="K35" s="892"/>
      <c r="L35" s="893" t="str">
        <f>IFERROR(DATEDIF(BX35,BX36+1,"Y"),"")</f>
        <v/>
      </c>
      <c r="M35" s="894"/>
      <c r="N35" s="894"/>
      <c r="O35" s="847" t="str">
        <f>IFERROR(DATEDIF(BX35,BX36+1,"YM"),"")</f>
        <v/>
      </c>
      <c r="P35" s="847"/>
      <c r="Q35" s="848"/>
      <c r="R35" s="853"/>
      <c r="S35" s="854"/>
      <c r="T35" s="854"/>
      <c r="U35" s="854"/>
      <c r="V35" s="854"/>
      <c r="W35" s="854"/>
      <c r="X35" s="854"/>
      <c r="Y35" s="854"/>
      <c r="Z35" s="854"/>
      <c r="AA35" s="854"/>
      <c r="AB35" s="854"/>
      <c r="AC35" s="854"/>
      <c r="AD35" s="854"/>
      <c r="AE35" s="854"/>
      <c r="AF35" s="854"/>
      <c r="AG35" s="854"/>
      <c r="AH35" s="854"/>
      <c r="AI35" s="854"/>
      <c r="AJ35" s="855"/>
      <c r="AK35" s="859"/>
      <c r="AL35" s="860"/>
      <c r="AM35" s="860"/>
      <c r="AN35" s="860"/>
      <c r="AO35" s="860"/>
      <c r="AP35" s="860"/>
      <c r="AQ35" s="860"/>
      <c r="AR35" s="861"/>
      <c r="AS35" s="866"/>
      <c r="AT35" s="867"/>
      <c r="AU35" s="867"/>
      <c r="AV35" s="867"/>
      <c r="AW35" s="867"/>
      <c r="AX35" s="867"/>
      <c r="AY35" s="868"/>
      <c r="AZ35" s="384"/>
      <c r="BA35" s="385" t="s">
        <v>51</v>
      </c>
      <c r="BB35" s="384"/>
      <c r="BC35" s="385" t="s">
        <v>336</v>
      </c>
      <c r="BD35" s="869"/>
      <c r="BE35" s="870"/>
      <c r="BF35" s="870"/>
      <c r="BG35" s="870"/>
      <c r="BH35" s="870"/>
      <c r="BI35" s="871"/>
      <c r="BJ35" s="875"/>
      <c r="BK35" s="876"/>
      <c r="BL35" s="876"/>
      <c r="BM35" s="877"/>
      <c r="BN35" s="803"/>
      <c r="BO35" s="804"/>
      <c r="BP35" s="804"/>
      <c r="BQ35" s="804"/>
      <c r="BR35" s="804"/>
      <c r="BS35" s="805"/>
      <c r="BT35" s="162"/>
      <c r="BU35" s="78"/>
      <c r="BV35" s="164">
        <f>IF(B35="S",25,IF(B35="H",88,IF(B35="R",118,)))</f>
        <v>0</v>
      </c>
      <c r="BW35" s="164">
        <f>D35+BV35</f>
        <v>0</v>
      </c>
      <c r="BX35" s="363" t="e">
        <f>DATE(BW35,H35,1)</f>
        <v>#NUM!</v>
      </c>
      <c r="BY35" s="156"/>
      <c r="BZ35" s="812">
        <f t="shared" ref="BZ35" si="42">BN35</f>
        <v>0</v>
      </c>
      <c r="CA35" s="812">
        <f t="shared" ref="CA35" si="43">BJ35</f>
        <v>0</v>
      </c>
      <c r="CB35" s="838" t="str">
        <f t="shared" ref="CB35" si="44">L35</f>
        <v/>
      </c>
      <c r="CC35" s="839" t="str">
        <f t="shared" ref="CC35" si="45">O35</f>
        <v/>
      </c>
      <c r="CD35" s="360">
        <f>BN35</f>
        <v>0</v>
      </c>
      <c r="CE35" s="360">
        <f>BJ35</f>
        <v>0</v>
      </c>
      <c r="CF35" s="360">
        <f t="shared" si="20"/>
        <v>0</v>
      </c>
      <c r="CG35" s="361">
        <f t="shared" si="22"/>
        <v>0</v>
      </c>
      <c r="CH35" s="361">
        <f t="shared" si="21"/>
        <v>0</v>
      </c>
    </row>
    <row r="36" spans="1:94" ht="16.5" customHeight="1">
      <c r="A36" s="187"/>
      <c r="B36" s="840" t="s">
        <v>56</v>
      </c>
      <c r="C36" s="841"/>
      <c r="D36" s="841"/>
      <c r="E36" s="841"/>
      <c r="F36" s="841"/>
      <c r="G36" s="841"/>
      <c r="H36" s="841"/>
      <c r="I36" s="841"/>
      <c r="J36" s="841"/>
      <c r="K36" s="842"/>
      <c r="L36" s="895"/>
      <c r="M36" s="896"/>
      <c r="N36" s="896"/>
      <c r="O36" s="849"/>
      <c r="P36" s="849"/>
      <c r="Q36" s="850"/>
      <c r="R36" s="856"/>
      <c r="S36" s="857"/>
      <c r="T36" s="857"/>
      <c r="U36" s="857"/>
      <c r="V36" s="857"/>
      <c r="W36" s="857"/>
      <c r="X36" s="857"/>
      <c r="Y36" s="857"/>
      <c r="Z36" s="857"/>
      <c r="AA36" s="857"/>
      <c r="AB36" s="857"/>
      <c r="AC36" s="857"/>
      <c r="AD36" s="857"/>
      <c r="AE36" s="857"/>
      <c r="AF36" s="857"/>
      <c r="AG36" s="857"/>
      <c r="AH36" s="857"/>
      <c r="AI36" s="857"/>
      <c r="AJ36" s="858"/>
      <c r="AK36" s="862"/>
      <c r="AL36" s="816"/>
      <c r="AM36" s="816"/>
      <c r="AN36" s="816"/>
      <c r="AO36" s="816"/>
      <c r="AP36" s="816"/>
      <c r="AQ36" s="816"/>
      <c r="AR36" s="863"/>
      <c r="AS36" s="843"/>
      <c r="AT36" s="844"/>
      <c r="AU36" s="844"/>
      <c r="AV36" s="844"/>
      <c r="AW36" s="844"/>
      <c r="AX36" s="844"/>
      <c r="AY36" s="845"/>
      <c r="AZ36" s="386"/>
      <c r="BA36" s="387" t="s">
        <v>51</v>
      </c>
      <c r="BB36" s="386"/>
      <c r="BC36" s="387" t="s">
        <v>336</v>
      </c>
      <c r="BD36" s="872"/>
      <c r="BE36" s="873"/>
      <c r="BF36" s="873"/>
      <c r="BG36" s="873"/>
      <c r="BH36" s="873"/>
      <c r="BI36" s="874"/>
      <c r="BJ36" s="878"/>
      <c r="BK36" s="879"/>
      <c r="BL36" s="879"/>
      <c r="BM36" s="880"/>
      <c r="BN36" s="806"/>
      <c r="BO36" s="807"/>
      <c r="BP36" s="807"/>
      <c r="BQ36" s="807"/>
      <c r="BR36" s="807"/>
      <c r="BS36" s="808"/>
      <c r="BT36" s="162"/>
      <c r="BU36" s="78"/>
      <c r="BV36" s="164">
        <f>IF(B37="S",25,IF(B37="H",88,IF(B37="R",118,)))</f>
        <v>0</v>
      </c>
      <c r="BW36" s="164">
        <f>D37+BV36</f>
        <v>0</v>
      </c>
      <c r="BX36" s="363" t="e">
        <f>DATE(BW36,H37,31)</f>
        <v>#NUM!</v>
      </c>
      <c r="BY36" s="156"/>
      <c r="BZ36" s="813"/>
      <c r="CA36" s="813"/>
      <c r="CB36" s="838"/>
      <c r="CC36" s="839"/>
      <c r="CD36" s="360">
        <f>BN35</f>
        <v>0</v>
      </c>
      <c r="CE36" s="360">
        <f>BJ35</f>
        <v>0</v>
      </c>
      <c r="CF36" s="360">
        <f t="shared" si="20"/>
        <v>0</v>
      </c>
      <c r="CG36" s="361">
        <f t="shared" si="22"/>
        <v>0</v>
      </c>
      <c r="CH36" s="361">
        <f t="shared" si="21"/>
        <v>0</v>
      </c>
    </row>
    <row r="37" spans="1:94" ht="16.5" customHeight="1">
      <c r="A37" s="187"/>
      <c r="B37" s="901"/>
      <c r="C37" s="902"/>
      <c r="D37" s="902"/>
      <c r="E37" s="902"/>
      <c r="F37" s="903" t="s">
        <v>51</v>
      </c>
      <c r="G37" s="903"/>
      <c r="H37" s="917"/>
      <c r="I37" s="917"/>
      <c r="J37" s="903" t="s">
        <v>50</v>
      </c>
      <c r="K37" s="918"/>
      <c r="L37" s="897"/>
      <c r="M37" s="898"/>
      <c r="N37" s="898"/>
      <c r="O37" s="851"/>
      <c r="P37" s="851"/>
      <c r="Q37" s="852"/>
      <c r="R37" s="910"/>
      <c r="S37" s="911"/>
      <c r="T37" s="911"/>
      <c r="U37" s="911"/>
      <c r="V37" s="911"/>
      <c r="W37" s="911"/>
      <c r="X37" s="911"/>
      <c r="Y37" s="911"/>
      <c r="Z37" s="911"/>
      <c r="AA37" s="911"/>
      <c r="AB37" s="911"/>
      <c r="AC37" s="911"/>
      <c r="AD37" s="911"/>
      <c r="AE37" s="911"/>
      <c r="AF37" s="911"/>
      <c r="AG37" s="911"/>
      <c r="AH37" s="911"/>
      <c r="AI37" s="911"/>
      <c r="AJ37" s="912"/>
      <c r="AK37" s="904"/>
      <c r="AL37" s="905"/>
      <c r="AM37" s="905"/>
      <c r="AN37" s="905"/>
      <c r="AO37" s="905"/>
      <c r="AP37" s="905"/>
      <c r="AQ37" s="905"/>
      <c r="AR37" s="906"/>
      <c r="AS37" s="913"/>
      <c r="AT37" s="914"/>
      <c r="AU37" s="914"/>
      <c r="AV37" s="914"/>
      <c r="AW37" s="914"/>
      <c r="AX37" s="914"/>
      <c r="AY37" s="915"/>
      <c r="AZ37" s="388"/>
      <c r="BA37" s="389" t="s">
        <v>51</v>
      </c>
      <c r="BB37" s="388"/>
      <c r="BC37" s="389" t="s">
        <v>336</v>
      </c>
      <c r="BD37" s="916"/>
      <c r="BE37" s="908"/>
      <c r="BF37" s="908"/>
      <c r="BG37" s="908"/>
      <c r="BH37" s="908"/>
      <c r="BI37" s="909"/>
      <c r="BJ37" s="907"/>
      <c r="BK37" s="908"/>
      <c r="BL37" s="908"/>
      <c r="BM37" s="909"/>
      <c r="BN37" s="809"/>
      <c r="BO37" s="810"/>
      <c r="BP37" s="810"/>
      <c r="BQ37" s="810"/>
      <c r="BR37" s="810"/>
      <c r="BS37" s="811"/>
      <c r="BT37" s="162"/>
      <c r="BU37" s="78"/>
      <c r="BV37" s="169"/>
      <c r="BW37" s="169"/>
      <c r="BY37" s="156"/>
      <c r="BZ37" s="814"/>
      <c r="CA37" s="814"/>
      <c r="CB37" s="838"/>
      <c r="CC37" s="839"/>
      <c r="CD37" s="360">
        <f>BN35</f>
        <v>0</v>
      </c>
      <c r="CE37" s="360">
        <f>BJ35</f>
        <v>0</v>
      </c>
      <c r="CF37" s="360">
        <f t="shared" si="20"/>
        <v>0</v>
      </c>
      <c r="CG37" s="361">
        <f t="shared" si="22"/>
        <v>0</v>
      </c>
      <c r="CH37" s="361">
        <f t="shared" si="21"/>
        <v>0</v>
      </c>
    </row>
    <row r="38" spans="1:94" ht="16.5" customHeight="1">
      <c r="A38" s="187"/>
      <c r="B38" s="888"/>
      <c r="C38" s="889"/>
      <c r="D38" s="889"/>
      <c r="E38" s="889"/>
      <c r="F38" s="890" t="s">
        <v>51</v>
      </c>
      <c r="G38" s="890"/>
      <c r="H38" s="891"/>
      <c r="I38" s="891"/>
      <c r="J38" s="890" t="s">
        <v>50</v>
      </c>
      <c r="K38" s="892"/>
      <c r="L38" s="893" t="str">
        <f>IFERROR(DATEDIF(BX38,BX39+1,"Y"),"")</f>
        <v/>
      </c>
      <c r="M38" s="894"/>
      <c r="N38" s="894"/>
      <c r="O38" s="847" t="str">
        <f>IFERROR(DATEDIF(BX38,BX39+1,"YM"),"")</f>
        <v/>
      </c>
      <c r="P38" s="847"/>
      <c r="Q38" s="848"/>
      <c r="R38" s="853"/>
      <c r="S38" s="854"/>
      <c r="T38" s="854"/>
      <c r="U38" s="854"/>
      <c r="V38" s="854"/>
      <c r="W38" s="854"/>
      <c r="X38" s="854"/>
      <c r="Y38" s="854"/>
      <c r="Z38" s="854"/>
      <c r="AA38" s="854"/>
      <c r="AB38" s="854"/>
      <c r="AC38" s="854"/>
      <c r="AD38" s="854"/>
      <c r="AE38" s="854"/>
      <c r="AF38" s="854"/>
      <c r="AG38" s="854"/>
      <c r="AH38" s="854"/>
      <c r="AI38" s="854"/>
      <c r="AJ38" s="855"/>
      <c r="AK38" s="859"/>
      <c r="AL38" s="860"/>
      <c r="AM38" s="860"/>
      <c r="AN38" s="860"/>
      <c r="AO38" s="860"/>
      <c r="AP38" s="860"/>
      <c r="AQ38" s="860"/>
      <c r="AR38" s="861"/>
      <c r="AS38" s="866"/>
      <c r="AT38" s="867"/>
      <c r="AU38" s="867"/>
      <c r="AV38" s="867"/>
      <c r="AW38" s="867"/>
      <c r="AX38" s="867"/>
      <c r="AY38" s="868"/>
      <c r="AZ38" s="384"/>
      <c r="BA38" s="385" t="s">
        <v>51</v>
      </c>
      <c r="BB38" s="384"/>
      <c r="BC38" s="385" t="s">
        <v>336</v>
      </c>
      <c r="BD38" s="869"/>
      <c r="BE38" s="870"/>
      <c r="BF38" s="870"/>
      <c r="BG38" s="870"/>
      <c r="BH38" s="870"/>
      <c r="BI38" s="871"/>
      <c r="BJ38" s="875"/>
      <c r="BK38" s="876"/>
      <c r="BL38" s="876"/>
      <c r="BM38" s="877"/>
      <c r="BN38" s="803"/>
      <c r="BO38" s="804"/>
      <c r="BP38" s="804"/>
      <c r="BQ38" s="804"/>
      <c r="BR38" s="804"/>
      <c r="BS38" s="805"/>
      <c r="BT38" s="162"/>
      <c r="BU38" s="78"/>
      <c r="BV38" s="164">
        <f>IF(B38="S",25,IF(B38="H",88,IF(B38="R",118,)))</f>
        <v>0</v>
      </c>
      <c r="BW38" s="164">
        <f>D38+BV38</f>
        <v>0</v>
      </c>
      <c r="BX38" s="363" t="e">
        <f>DATE(BW38,H38,1)</f>
        <v>#NUM!</v>
      </c>
      <c r="BY38" s="156"/>
      <c r="BZ38" s="812">
        <f t="shared" ref="BZ38" si="46">BN38</f>
        <v>0</v>
      </c>
      <c r="CA38" s="812">
        <f t="shared" ref="CA38" si="47">BJ38</f>
        <v>0</v>
      </c>
      <c r="CB38" s="838" t="str">
        <f t="shared" ref="CB38" si="48">L38</f>
        <v/>
      </c>
      <c r="CC38" s="839" t="str">
        <f t="shared" ref="CC38" si="49">O38</f>
        <v/>
      </c>
      <c r="CD38" s="360">
        <f>BN38</f>
        <v>0</v>
      </c>
      <c r="CE38" s="360">
        <f>BJ38</f>
        <v>0</v>
      </c>
      <c r="CF38" s="360">
        <f t="shared" si="20"/>
        <v>0</v>
      </c>
      <c r="CG38" s="361">
        <f t="shared" si="22"/>
        <v>0</v>
      </c>
      <c r="CH38" s="361">
        <f t="shared" si="21"/>
        <v>0</v>
      </c>
    </row>
    <row r="39" spans="1:94" ht="16.5" customHeight="1">
      <c r="A39" s="187"/>
      <c r="B39" s="840" t="s">
        <v>56</v>
      </c>
      <c r="C39" s="841"/>
      <c r="D39" s="841"/>
      <c r="E39" s="841"/>
      <c r="F39" s="841"/>
      <c r="G39" s="841"/>
      <c r="H39" s="841"/>
      <c r="I39" s="841"/>
      <c r="J39" s="841"/>
      <c r="K39" s="842"/>
      <c r="L39" s="895"/>
      <c r="M39" s="896"/>
      <c r="N39" s="896"/>
      <c r="O39" s="849"/>
      <c r="P39" s="849"/>
      <c r="Q39" s="850"/>
      <c r="R39" s="856"/>
      <c r="S39" s="857"/>
      <c r="T39" s="857"/>
      <c r="U39" s="857"/>
      <c r="V39" s="857"/>
      <c r="W39" s="857"/>
      <c r="X39" s="857"/>
      <c r="Y39" s="857"/>
      <c r="Z39" s="857"/>
      <c r="AA39" s="857"/>
      <c r="AB39" s="857"/>
      <c r="AC39" s="857"/>
      <c r="AD39" s="857"/>
      <c r="AE39" s="857"/>
      <c r="AF39" s="857"/>
      <c r="AG39" s="857"/>
      <c r="AH39" s="857"/>
      <c r="AI39" s="857"/>
      <c r="AJ39" s="858"/>
      <c r="AK39" s="862"/>
      <c r="AL39" s="816"/>
      <c r="AM39" s="816"/>
      <c r="AN39" s="816"/>
      <c r="AO39" s="816"/>
      <c r="AP39" s="816"/>
      <c r="AQ39" s="816"/>
      <c r="AR39" s="863"/>
      <c r="AS39" s="843"/>
      <c r="AT39" s="844"/>
      <c r="AU39" s="844"/>
      <c r="AV39" s="844"/>
      <c r="AW39" s="844"/>
      <c r="AX39" s="844"/>
      <c r="AY39" s="845"/>
      <c r="AZ39" s="386"/>
      <c r="BA39" s="387" t="s">
        <v>51</v>
      </c>
      <c r="BB39" s="386"/>
      <c r="BC39" s="387" t="s">
        <v>336</v>
      </c>
      <c r="BD39" s="872"/>
      <c r="BE39" s="873"/>
      <c r="BF39" s="873"/>
      <c r="BG39" s="873"/>
      <c r="BH39" s="873"/>
      <c r="BI39" s="874"/>
      <c r="BJ39" s="878"/>
      <c r="BK39" s="879"/>
      <c r="BL39" s="879"/>
      <c r="BM39" s="880"/>
      <c r="BN39" s="806"/>
      <c r="BO39" s="807"/>
      <c r="BP39" s="807"/>
      <c r="BQ39" s="807"/>
      <c r="BR39" s="807"/>
      <c r="BS39" s="808"/>
      <c r="BT39" s="162"/>
      <c r="BU39" s="78"/>
      <c r="BV39" s="164">
        <f>IF(B40="S",25,IF(B40="H",88,IF(B40="R",118,)))</f>
        <v>0</v>
      </c>
      <c r="BW39" s="164">
        <f>D40+BV39</f>
        <v>0</v>
      </c>
      <c r="BX39" s="363" t="e">
        <f>DATE(BW39,H40,31)</f>
        <v>#NUM!</v>
      </c>
      <c r="BY39" s="156"/>
      <c r="BZ39" s="813"/>
      <c r="CA39" s="813"/>
      <c r="CB39" s="838"/>
      <c r="CC39" s="839"/>
      <c r="CD39" s="360">
        <f>BN38</f>
        <v>0</v>
      </c>
      <c r="CE39" s="360">
        <f>BJ38</f>
        <v>0</v>
      </c>
      <c r="CF39" s="360">
        <f t="shared" si="20"/>
        <v>0</v>
      </c>
      <c r="CG39" s="361">
        <f>AZ39</f>
        <v>0</v>
      </c>
      <c r="CH39" s="361">
        <f t="shared" si="21"/>
        <v>0</v>
      </c>
    </row>
    <row r="40" spans="1:94" ht="16.5" customHeight="1">
      <c r="A40" s="187"/>
      <c r="B40" s="901"/>
      <c r="C40" s="902"/>
      <c r="D40" s="902"/>
      <c r="E40" s="902"/>
      <c r="F40" s="903" t="s">
        <v>51</v>
      </c>
      <c r="G40" s="903"/>
      <c r="H40" s="917"/>
      <c r="I40" s="917"/>
      <c r="J40" s="903" t="s">
        <v>50</v>
      </c>
      <c r="K40" s="918"/>
      <c r="L40" s="897"/>
      <c r="M40" s="898"/>
      <c r="N40" s="898"/>
      <c r="O40" s="851"/>
      <c r="P40" s="851"/>
      <c r="Q40" s="852"/>
      <c r="R40" s="910"/>
      <c r="S40" s="911"/>
      <c r="T40" s="911"/>
      <c r="U40" s="911"/>
      <c r="V40" s="911"/>
      <c r="W40" s="911"/>
      <c r="X40" s="911"/>
      <c r="Y40" s="911"/>
      <c r="Z40" s="911"/>
      <c r="AA40" s="911"/>
      <c r="AB40" s="911"/>
      <c r="AC40" s="911"/>
      <c r="AD40" s="911"/>
      <c r="AE40" s="911"/>
      <c r="AF40" s="911"/>
      <c r="AG40" s="911"/>
      <c r="AH40" s="911"/>
      <c r="AI40" s="911"/>
      <c r="AJ40" s="912"/>
      <c r="AK40" s="904"/>
      <c r="AL40" s="905"/>
      <c r="AM40" s="905"/>
      <c r="AN40" s="905"/>
      <c r="AO40" s="905"/>
      <c r="AP40" s="905"/>
      <c r="AQ40" s="905"/>
      <c r="AR40" s="906"/>
      <c r="AS40" s="913"/>
      <c r="AT40" s="914"/>
      <c r="AU40" s="914"/>
      <c r="AV40" s="914"/>
      <c r="AW40" s="914"/>
      <c r="AX40" s="914"/>
      <c r="AY40" s="915"/>
      <c r="AZ40" s="388"/>
      <c r="BA40" s="389" t="s">
        <v>51</v>
      </c>
      <c r="BB40" s="388"/>
      <c r="BC40" s="389" t="s">
        <v>336</v>
      </c>
      <c r="BD40" s="916"/>
      <c r="BE40" s="908"/>
      <c r="BF40" s="908"/>
      <c r="BG40" s="908"/>
      <c r="BH40" s="908"/>
      <c r="BI40" s="909"/>
      <c r="BJ40" s="907"/>
      <c r="BK40" s="908"/>
      <c r="BL40" s="908"/>
      <c r="BM40" s="909"/>
      <c r="BN40" s="809"/>
      <c r="BO40" s="810"/>
      <c r="BP40" s="810"/>
      <c r="BQ40" s="810"/>
      <c r="BR40" s="810"/>
      <c r="BS40" s="811"/>
      <c r="BT40" s="162"/>
      <c r="BU40" s="78"/>
      <c r="BV40" s="169"/>
      <c r="BW40" s="169"/>
      <c r="BY40" s="156"/>
      <c r="BZ40" s="814"/>
      <c r="CA40" s="814"/>
      <c r="CB40" s="838"/>
      <c r="CC40" s="839"/>
      <c r="CD40" s="360">
        <f>BN38</f>
        <v>0</v>
      </c>
      <c r="CE40" s="360">
        <f>BJ38</f>
        <v>0</v>
      </c>
      <c r="CF40" s="360">
        <f t="shared" si="20"/>
        <v>0</v>
      </c>
      <c r="CG40" s="361">
        <f t="shared" si="22"/>
        <v>0</v>
      </c>
      <c r="CH40" s="361">
        <f t="shared" si="21"/>
        <v>0</v>
      </c>
    </row>
    <row r="41" spans="1:94" ht="16.5" customHeight="1">
      <c r="A41" s="187"/>
      <c r="B41" s="888"/>
      <c r="C41" s="889"/>
      <c r="D41" s="889"/>
      <c r="E41" s="889"/>
      <c r="F41" s="890" t="s">
        <v>51</v>
      </c>
      <c r="G41" s="890"/>
      <c r="H41" s="891"/>
      <c r="I41" s="891"/>
      <c r="J41" s="890" t="s">
        <v>50</v>
      </c>
      <c r="K41" s="892"/>
      <c r="L41" s="893" t="str">
        <f>IFERROR(DATEDIF(BX41,BX42+1,"Y"),"")</f>
        <v/>
      </c>
      <c r="M41" s="894"/>
      <c r="N41" s="894"/>
      <c r="O41" s="847" t="str">
        <f>IFERROR(DATEDIF(BX41,BX42+1,"YM"),"")</f>
        <v/>
      </c>
      <c r="P41" s="847"/>
      <c r="Q41" s="848"/>
      <c r="R41" s="853"/>
      <c r="S41" s="854"/>
      <c r="T41" s="854"/>
      <c r="U41" s="854"/>
      <c r="V41" s="854"/>
      <c r="W41" s="854"/>
      <c r="X41" s="854"/>
      <c r="Y41" s="854"/>
      <c r="Z41" s="854"/>
      <c r="AA41" s="854"/>
      <c r="AB41" s="854"/>
      <c r="AC41" s="854"/>
      <c r="AD41" s="854"/>
      <c r="AE41" s="854"/>
      <c r="AF41" s="854"/>
      <c r="AG41" s="854"/>
      <c r="AH41" s="854"/>
      <c r="AI41" s="854"/>
      <c r="AJ41" s="855"/>
      <c r="AK41" s="859"/>
      <c r="AL41" s="860"/>
      <c r="AM41" s="860"/>
      <c r="AN41" s="860"/>
      <c r="AO41" s="860"/>
      <c r="AP41" s="860"/>
      <c r="AQ41" s="860"/>
      <c r="AR41" s="861"/>
      <c r="AS41" s="866"/>
      <c r="AT41" s="867"/>
      <c r="AU41" s="867"/>
      <c r="AV41" s="867"/>
      <c r="AW41" s="867"/>
      <c r="AX41" s="867"/>
      <c r="AY41" s="868"/>
      <c r="AZ41" s="384"/>
      <c r="BA41" s="385" t="s">
        <v>51</v>
      </c>
      <c r="BB41" s="384"/>
      <c r="BC41" s="385" t="s">
        <v>336</v>
      </c>
      <c r="BD41" s="869"/>
      <c r="BE41" s="870"/>
      <c r="BF41" s="870"/>
      <c r="BG41" s="870"/>
      <c r="BH41" s="870"/>
      <c r="BI41" s="871"/>
      <c r="BJ41" s="875"/>
      <c r="BK41" s="876"/>
      <c r="BL41" s="876"/>
      <c r="BM41" s="877"/>
      <c r="BN41" s="803"/>
      <c r="BO41" s="804"/>
      <c r="BP41" s="804"/>
      <c r="BQ41" s="804"/>
      <c r="BR41" s="804"/>
      <c r="BS41" s="805"/>
      <c r="BT41" s="162"/>
      <c r="BU41" s="78"/>
      <c r="BV41" s="164">
        <f>IF(B41="S",25,IF(B41="H",88,IF(B41="R",118,)))</f>
        <v>0</v>
      </c>
      <c r="BW41" s="164">
        <f>D41+BV41</f>
        <v>0</v>
      </c>
      <c r="BX41" s="363" t="e">
        <f>DATE(BW41,H41,1)</f>
        <v>#NUM!</v>
      </c>
      <c r="BY41" s="156"/>
      <c r="BZ41" s="812">
        <f t="shared" ref="BZ41" si="50">BN41</f>
        <v>0</v>
      </c>
      <c r="CA41" s="812">
        <f t="shared" ref="CA41" si="51">BJ41</f>
        <v>0</v>
      </c>
      <c r="CB41" s="838" t="str">
        <f t="shared" ref="CB41" si="52">L41</f>
        <v/>
      </c>
      <c r="CC41" s="839" t="str">
        <f t="shared" ref="CC41" si="53">O41</f>
        <v/>
      </c>
      <c r="CD41" s="360">
        <f>BN41</f>
        <v>0</v>
      </c>
      <c r="CE41" s="360">
        <f>BJ41</f>
        <v>0</v>
      </c>
      <c r="CF41" s="360">
        <f t="shared" si="20"/>
        <v>0</v>
      </c>
      <c r="CG41" s="361">
        <f t="shared" si="22"/>
        <v>0</v>
      </c>
      <c r="CH41" s="361">
        <f t="shared" si="21"/>
        <v>0</v>
      </c>
    </row>
    <row r="42" spans="1:94" ht="16.5" customHeight="1">
      <c r="A42" s="187"/>
      <c r="B42" s="840" t="s">
        <v>56</v>
      </c>
      <c r="C42" s="841"/>
      <c r="D42" s="841"/>
      <c r="E42" s="841"/>
      <c r="F42" s="841"/>
      <c r="G42" s="841"/>
      <c r="H42" s="841"/>
      <c r="I42" s="841"/>
      <c r="J42" s="841"/>
      <c r="K42" s="842"/>
      <c r="L42" s="895"/>
      <c r="M42" s="896"/>
      <c r="N42" s="896"/>
      <c r="O42" s="849"/>
      <c r="P42" s="849"/>
      <c r="Q42" s="850"/>
      <c r="R42" s="856"/>
      <c r="S42" s="857"/>
      <c r="T42" s="857"/>
      <c r="U42" s="857"/>
      <c r="V42" s="857"/>
      <c r="W42" s="857"/>
      <c r="X42" s="857"/>
      <c r="Y42" s="857"/>
      <c r="Z42" s="857"/>
      <c r="AA42" s="857"/>
      <c r="AB42" s="857"/>
      <c r="AC42" s="857"/>
      <c r="AD42" s="857"/>
      <c r="AE42" s="857"/>
      <c r="AF42" s="857"/>
      <c r="AG42" s="857"/>
      <c r="AH42" s="857"/>
      <c r="AI42" s="857"/>
      <c r="AJ42" s="858"/>
      <c r="AK42" s="862"/>
      <c r="AL42" s="816"/>
      <c r="AM42" s="816"/>
      <c r="AN42" s="816"/>
      <c r="AO42" s="816"/>
      <c r="AP42" s="816"/>
      <c r="AQ42" s="816"/>
      <c r="AR42" s="863"/>
      <c r="AS42" s="843"/>
      <c r="AT42" s="844"/>
      <c r="AU42" s="844"/>
      <c r="AV42" s="844"/>
      <c r="AW42" s="844"/>
      <c r="AX42" s="844"/>
      <c r="AY42" s="845"/>
      <c r="AZ42" s="386"/>
      <c r="BA42" s="387" t="s">
        <v>51</v>
      </c>
      <c r="BB42" s="386"/>
      <c r="BC42" s="387" t="s">
        <v>336</v>
      </c>
      <c r="BD42" s="872"/>
      <c r="BE42" s="873"/>
      <c r="BF42" s="873"/>
      <c r="BG42" s="873"/>
      <c r="BH42" s="873"/>
      <c r="BI42" s="874"/>
      <c r="BJ42" s="878"/>
      <c r="BK42" s="879"/>
      <c r="BL42" s="879"/>
      <c r="BM42" s="880"/>
      <c r="BN42" s="806"/>
      <c r="BO42" s="807"/>
      <c r="BP42" s="807"/>
      <c r="BQ42" s="807"/>
      <c r="BR42" s="807"/>
      <c r="BS42" s="808"/>
      <c r="BT42" s="162"/>
      <c r="BU42" s="78"/>
      <c r="BV42" s="164">
        <f>IF(B43="S",25,IF(B43="H",88,IF(B43="R",118,)))</f>
        <v>0</v>
      </c>
      <c r="BW42" s="164">
        <f>D43+BV42</f>
        <v>0</v>
      </c>
      <c r="BX42" s="363" t="e">
        <f>DATE(BW42,H43,31)</f>
        <v>#NUM!</v>
      </c>
      <c r="BY42" s="156"/>
      <c r="BZ42" s="813"/>
      <c r="CA42" s="813"/>
      <c r="CB42" s="838"/>
      <c r="CC42" s="839"/>
      <c r="CD42" s="360">
        <f>BN41</f>
        <v>0</v>
      </c>
      <c r="CE42" s="360">
        <f>BJ41</f>
        <v>0</v>
      </c>
      <c r="CF42" s="360">
        <f t="shared" si="20"/>
        <v>0</v>
      </c>
      <c r="CG42" s="361">
        <f t="shared" si="22"/>
        <v>0</v>
      </c>
      <c r="CH42" s="361">
        <f t="shared" si="21"/>
        <v>0</v>
      </c>
    </row>
    <row r="43" spans="1:94" ht="16.5" customHeight="1">
      <c r="A43" s="187"/>
      <c r="B43" s="901"/>
      <c r="C43" s="902"/>
      <c r="D43" s="902"/>
      <c r="E43" s="902"/>
      <c r="F43" s="903" t="s">
        <v>51</v>
      </c>
      <c r="G43" s="903"/>
      <c r="H43" s="917"/>
      <c r="I43" s="917"/>
      <c r="J43" s="903" t="s">
        <v>50</v>
      </c>
      <c r="K43" s="918"/>
      <c r="L43" s="897"/>
      <c r="M43" s="898"/>
      <c r="N43" s="898"/>
      <c r="O43" s="851"/>
      <c r="P43" s="851"/>
      <c r="Q43" s="852"/>
      <c r="R43" s="910"/>
      <c r="S43" s="911"/>
      <c r="T43" s="911"/>
      <c r="U43" s="911"/>
      <c r="V43" s="911"/>
      <c r="W43" s="911"/>
      <c r="X43" s="911"/>
      <c r="Y43" s="911"/>
      <c r="Z43" s="911"/>
      <c r="AA43" s="911"/>
      <c r="AB43" s="911"/>
      <c r="AC43" s="911"/>
      <c r="AD43" s="911"/>
      <c r="AE43" s="911"/>
      <c r="AF43" s="911"/>
      <c r="AG43" s="911"/>
      <c r="AH43" s="911"/>
      <c r="AI43" s="911"/>
      <c r="AJ43" s="912"/>
      <c r="AK43" s="904"/>
      <c r="AL43" s="905"/>
      <c r="AM43" s="905"/>
      <c r="AN43" s="905"/>
      <c r="AO43" s="905"/>
      <c r="AP43" s="905"/>
      <c r="AQ43" s="905"/>
      <c r="AR43" s="906"/>
      <c r="AS43" s="913"/>
      <c r="AT43" s="914"/>
      <c r="AU43" s="914"/>
      <c r="AV43" s="914"/>
      <c r="AW43" s="914"/>
      <c r="AX43" s="914"/>
      <c r="AY43" s="915"/>
      <c r="AZ43" s="388"/>
      <c r="BA43" s="391" t="s">
        <v>51</v>
      </c>
      <c r="BB43" s="388"/>
      <c r="BC43" s="389" t="s">
        <v>336</v>
      </c>
      <c r="BD43" s="916"/>
      <c r="BE43" s="908"/>
      <c r="BF43" s="908"/>
      <c r="BG43" s="908"/>
      <c r="BH43" s="908"/>
      <c r="BI43" s="909"/>
      <c r="BJ43" s="907"/>
      <c r="BK43" s="908"/>
      <c r="BL43" s="908"/>
      <c r="BM43" s="909"/>
      <c r="BN43" s="809"/>
      <c r="BO43" s="810"/>
      <c r="BP43" s="810"/>
      <c r="BQ43" s="810"/>
      <c r="BR43" s="810"/>
      <c r="BS43" s="811"/>
      <c r="BT43" s="162"/>
      <c r="BU43" s="78"/>
      <c r="BV43" s="169"/>
      <c r="BW43" s="169"/>
      <c r="BY43" s="156"/>
      <c r="BZ43" s="814"/>
      <c r="CA43" s="814"/>
      <c r="CB43" s="838"/>
      <c r="CC43" s="839"/>
      <c r="CD43" s="360">
        <f>BN41</f>
        <v>0</v>
      </c>
      <c r="CE43" s="360">
        <f>BJ41</f>
        <v>0</v>
      </c>
      <c r="CF43" s="360">
        <f t="shared" si="20"/>
        <v>0</v>
      </c>
      <c r="CG43" s="361">
        <f t="shared" si="22"/>
        <v>0</v>
      </c>
      <c r="CH43" s="361">
        <f t="shared" si="21"/>
        <v>0</v>
      </c>
    </row>
    <row r="44" spans="1:94" ht="16.5" customHeight="1">
      <c r="A44" s="187"/>
      <c r="B44" s="888"/>
      <c r="C44" s="889"/>
      <c r="D44" s="889"/>
      <c r="E44" s="889"/>
      <c r="F44" s="890" t="s">
        <v>51</v>
      </c>
      <c r="G44" s="890"/>
      <c r="H44" s="891"/>
      <c r="I44" s="891"/>
      <c r="J44" s="890" t="s">
        <v>50</v>
      </c>
      <c r="K44" s="892"/>
      <c r="L44" s="893" t="str">
        <f>IFERROR(DATEDIF(BX44,BX45+1,"Y"),"")</f>
        <v/>
      </c>
      <c r="M44" s="894"/>
      <c r="N44" s="894"/>
      <c r="O44" s="847" t="str">
        <f>IFERROR(DATEDIF(BX44,BX45+1,"YM"),"")</f>
        <v/>
      </c>
      <c r="P44" s="847"/>
      <c r="Q44" s="848"/>
      <c r="R44" s="853"/>
      <c r="S44" s="854"/>
      <c r="T44" s="854"/>
      <c r="U44" s="854"/>
      <c r="V44" s="854"/>
      <c r="W44" s="854"/>
      <c r="X44" s="854"/>
      <c r="Y44" s="854"/>
      <c r="Z44" s="854"/>
      <c r="AA44" s="854"/>
      <c r="AB44" s="854"/>
      <c r="AC44" s="854"/>
      <c r="AD44" s="854"/>
      <c r="AE44" s="854"/>
      <c r="AF44" s="854"/>
      <c r="AG44" s="854"/>
      <c r="AH44" s="854"/>
      <c r="AI44" s="854"/>
      <c r="AJ44" s="855"/>
      <c r="AK44" s="859"/>
      <c r="AL44" s="860"/>
      <c r="AM44" s="860"/>
      <c r="AN44" s="860"/>
      <c r="AO44" s="860"/>
      <c r="AP44" s="860"/>
      <c r="AQ44" s="860"/>
      <c r="AR44" s="861"/>
      <c r="AS44" s="866"/>
      <c r="AT44" s="867"/>
      <c r="AU44" s="867"/>
      <c r="AV44" s="867"/>
      <c r="AW44" s="867"/>
      <c r="AX44" s="867"/>
      <c r="AY44" s="868"/>
      <c r="AZ44" s="384"/>
      <c r="BA44" s="385" t="s">
        <v>51</v>
      </c>
      <c r="BB44" s="384"/>
      <c r="BC44" s="385" t="s">
        <v>336</v>
      </c>
      <c r="BD44" s="869"/>
      <c r="BE44" s="870"/>
      <c r="BF44" s="870"/>
      <c r="BG44" s="870"/>
      <c r="BH44" s="870"/>
      <c r="BI44" s="871"/>
      <c r="BJ44" s="875"/>
      <c r="BK44" s="876"/>
      <c r="BL44" s="876"/>
      <c r="BM44" s="877"/>
      <c r="BN44" s="803"/>
      <c r="BO44" s="804"/>
      <c r="BP44" s="804"/>
      <c r="BQ44" s="804"/>
      <c r="BR44" s="804"/>
      <c r="BS44" s="805"/>
      <c r="BT44" s="162"/>
      <c r="BU44" s="78"/>
      <c r="BV44" s="164">
        <f>IF(B44="S",25,IF(B44="H",88,IF(B44="R",118,)))</f>
        <v>0</v>
      </c>
      <c r="BW44" s="164">
        <f>D44+BV44</f>
        <v>0</v>
      </c>
      <c r="BX44" s="363" t="e">
        <f>DATE(BW44,H44,1)</f>
        <v>#NUM!</v>
      </c>
      <c r="BY44" s="156"/>
      <c r="BZ44" s="812">
        <f t="shared" ref="BZ44" si="54">BN44</f>
        <v>0</v>
      </c>
      <c r="CA44" s="812">
        <f t="shared" ref="CA44" si="55">BJ44</f>
        <v>0</v>
      </c>
      <c r="CB44" s="838" t="str">
        <f t="shared" ref="CB44" si="56">L44</f>
        <v/>
      </c>
      <c r="CC44" s="839" t="str">
        <f t="shared" ref="CC44" si="57">O44</f>
        <v/>
      </c>
      <c r="CD44" s="360">
        <f>BN44</f>
        <v>0</v>
      </c>
      <c r="CE44" s="360">
        <f>BJ44</f>
        <v>0</v>
      </c>
      <c r="CF44" s="360">
        <f t="shared" si="20"/>
        <v>0</v>
      </c>
      <c r="CG44" s="361">
        <f t="shared" si="22"/>
        <v>0</v>
      </c>
      <c r="CH44" s="361">
        <f t="shared" si="21"/>
        <v>0</v>
      </c>
    </row>
    <row r="45" spans="1:94" ht="16.5" customHeight="1">
      <c r="A45" s="187"/>
      <c r="B45" s="840" t="s">
        <v>56</v>
      </c>
      <c r="C45" s="841"/>
      <c r="D45" s="841"/>
      <c r="E45" s="841"/>
      <c r="F45" s="841"/>
      <c r="G45" s="841"/>
      <c r="H45" s="841"/>
      <c r="I45" s="841"/>
      <c r="J45" s="841"/>
      <c r="K45" s="842"/>
      <c r="L45" s="895"/>
      <c r="M45" s="896"/>
      <c r="N45" s="896"/>
      <c r="O45" s="849"/>
      <c r="P45" s="849"/>
      <c r="Q45" s="850"/>
      <c r="R45" s="856"/>
      <c r="S45" s="857"/>
      <c r="T45" s="857"/>
      <c r="U45" s="857"/>
      <c r="V45" s="857"/>
      <c r="W45" s="857"/>
      <c r="X45" s="857"/>
      <c r="Y45" s="857"/>
      <c r="Z45" s="857"/>
      <c r="AA45" s="857"/>
      <c r="AB45" s="857"/>
      <c r="AC45" s="857"/>
      <c r="AD45" s="857"/>
      <c r="AE45" s="857"/>
      <c r="AF45" s="857"/>
      <c r="AG45" s="857"/>
      <c r="AH45" s="857"/>
      <c r="AI45" s="857"/>
      <c r="AJ45" s="858"/>
      <c r="AK45" s="862"/>
      <c r="AL45" s="816"/>
      <c r="AM45" s="816"/>
      <c r="AN45" s="816"/>
      <c r="AO45" s="816"/>
      <c r="AP45" s="816"/>
      <c r="AQ45" s="816"/>
      <c r="AR45" s="863"/>
      <c r="AS45" s="843"/>
      <c r="AT45" s="844"/>
      <c r="AU45" s="844"/>
      <c r="AV45" s="844"/>
      <c r="AW45" s="844"/>
      <c r="AX45" s="844"/>
      <c r="AY45" s="845"/>
      <c r="AZ45" s="386"/>
      <c r="BA45" s="387" t="s">
        <v>51</v>
      </c>
      <c r="BB45" s="386"/>
      <c r="BC45" s="387" t="s">
        <v>336</v>
      </c>
      <c r="BD45" s="872"/>
      <c r="BE45" s="873"/>
      <c r="BF45" s="873"/>
      <c r="BG45" s="873"/>
      <c r="BH45" s="873"/>
      <c r="BI45" s="874"/>
      <c r="BJ45" s="878"/>
      <c r="BK45" s="879"/>
      <c r="BL45" s="879"/>
      <c r="BM45" s="880"/>
      <c r="BN45" s="806"/>
      <c r="BO45" s="807"/>
      <c r="BP45" s="807"/>
      <c r="BQ45" s="807"/>
      <c r="BR45" s="807"/>
      <c r="BS45" s="808"/>
      <c r="BT45" s="162"/>
      <c r="BU45" s="78"/>
      <c r="BV45" s="164">
        <f>IF(B46="S",25,IF(B46="H",88,IF(B46="R",118,)))</f>
        <v>0</v>
      </c>
      <c r="BW45" s="164">
        <f>D46+BV45</f>
        <v>0</v>
      </c>
      <c r="BX45" s="363" t="e">
        <f>DATE(BW45,H46,31)</f>
        <v>#NUM!</v>
      </c>
      <c r="BY45" s="156"/>
      <c r="BZ45" s="813"/>
      <c r="CA45" s="813"/>
      <c r="CB45" s="838"/>
      <c r="CC45" s="839"/>
      <c r="CD45" s="360">
        <f>BN44</f>
        <v>0</v>
      </c>
      <c r="CE45" s="360">
        <f>BJ44</f>
        <v>0</v>
      </c>
      <c r="CF45" s="360">
        <f t="shared" si="20"/>
        <v>0</v>
      </c>
      <c r="CG45" s="361">
        <f t="shared" si="22"/>
        <v>0</v>
      </c>
      <c r="CH45" s="361">
        <f t="shared" si="21"/>
        <v>0</v>
      </c>
    </row>
    <row r="46" spans="1:94" ht="16.5" customHeight="1">
      <c r="A46" s="187"/>
      <c r="B46" s="901"/>
      <c r="C46" s="902"/>
      <c r="D46" s="902"/>
      <c r="E46" s="902"/>
      <c r="F46" s="903" t="s">
        <v>51</v>
      </c>
      <c r="G46" s="903"/>
      <c r="H46" s="917"/>
      <c r="I46" s="917"/>
      <c r="J46" s="903" t="s">
        <v>50</v>
      </c>
      <c r="K46" s="918"/>
      <c r="L46" s="897"/>
      <c r="M46" s="898"/>
      <c r="N46" s="898"/>
      <c r="O46" s="851"/>
      <c r="P46" s="851"/>
      <c r="Q46" s="852"/>
      <c r="R46" s="910"/>
      <c r="S46" s="911"/>
      <c r="T46" s="911"/>
      <c r="U46" s="911"/>
      <c r="V46" s="911"/>
      <c r="W46" s="911"/>
      <c r="X46" s="911"/>
      <c r="Y46" s="911"/>
      <c r="Z46" s="911"/>
      <c r="AA46" s="911"/>
      <c r="AB46" s="911"/>
      <c r="AC46" s="911"/>
      <c r="AD46" s="911"/>
      <c r="AE46" s="911"/>
      <c r="AF46" s="911"/>
      <c r="AG46" s="911"/>
      <c r="AH46" s="911"/>
      <c r="AI46" s="911"/>
      <c r="AJ46" s="912"/>
      <c r="AK46" s="904"/>
      <c r="AL46" s="905"/>
      <c r="AM46" s="905"/>
      <c r="AN46" s="905"/>
      <c r="AO46" s="905"/>
      <c r="AP46" s="905"/>
      <c r="AQ46" s="905"/>
      <c r="AR46" s="906"/>
      <c r="AS46" s="913"/>
      <c r="AT46" s="914"/>
      <c r="AU46" s="914"/>
      <c r="AV46" s="914"/>
      <c r="AW46" s="914"/>
      <c r="AX46" s="914"/>
      <c r="AY46" s="915"/>
      <c r="AZ46" s="388"/>
      <c r="BA46" s="389" t="s">
        <v>51</v>
      </c>
      <c r="BB46" s="388"/>
      <c r="BC46" s="389" t="s">
        <v>336</v>
      </c>
      <c r="BD46" s="916"/>
      <c r="BE46" s="908"/>
      <c r="BF46" s="908"/>
      <c r="BG46" s="908"/>
      <c r="BH46" s="908"/>
      <c r="BI46" s="909"/>
      <c r="BJ46" s="907"/>
      <c r="BK46" s="908"/>
      <c r="BL46" s="908"/>
      <c r="BM46" s="909"/>
      <c r="BN46" s="809"/>
      <c r="BO46" s="810"/>
      <c r="BP46" s="810"/>
      <c r="BQ46" s="810"/>
      <c r="BR46" s="810"/>
      <c r="BS46" s="811"/>
      <c r="BT46" s="162"/>
      <c r="BU46" s="78"/>
      <c r="BV46" s="169"/>
      <c r="BW46" s="169"/>
      <c r="BY46" s="156"/>
      <c r="BZ46" s="814"/>
      <c r="CA46" s="814"/>
      <c r="CB46" s="838"/>
      <c r="CC46" s="839"/>
      <c r="CD46" s="360">
        <f>BN44</f>
        <v>0</v>
      </c>
      <c r="CE46" s="360">
        <f>BJ44</f>
        <v>0</v>
      </c>
      <c r="CF46" s="360">
        <f t="shared" si="20"/>
        <v>0</v>
      </c>
      <c r="CG46" s="361">
        <f t="shared" si="22"/>
        <v>0</v>
      </c>
      <c r="CH46" s="361">
        <f t="shared" si="21"/>
        <v>0</v>
      </c>
    </row>
    <row r="47" spans="1:94" ht="16.5" customHeight="1">
      <c r="A47" s="187"/>
      <c r="B47" s="888"/>
      <c r="C47" s="889"/>
      <c r="D47" s="889"/>
      <c r="E47" s="889"/>
      <c r="F47" s="890" t="s">
        <v>51</v>
      </c>
      <c r="G47" s="890"/>
      <c r="H47" s="891"/>
      <c r="I47" s="891"/>
      <c r="J47" s="890" t="s">
        <v>50</v>
      </c>
      <c r="K47" s="892"/>
      <c r="L47" s="893" t="str">
        <f>IFERROR(DATEDIF(BX47,BX48+1,"Y"),"")</f>
        <v/>
      </c>
      <c r="M47" s="894"/>
      <c r="N47" s="894"/>
      <c r="O47" s="847" t="str">
        <f>IFERROR(DATEDIF(BX47,BX48+1,"YM"),"")</f>
        <v/>
      </c>
      <c r="P47" s="847"/>
      <c r="Q47" s="848"/>
      <c r="R47" s="853"/>
      <c r="S47" s="854"/>
      <c r="T47" s="854"/>
      <c r="U47" s="854"/>
      <c r="V47" s="854"/>
      <c r="W47" s="854"/>
      <c r="X47" s="854"/>
      <c r="Y47" s="854"/>
      <c r="Z47" s="854"/>
      <c r="AA47" s="854"/>
      <c r="AB47" s="854"/>
      <c r="AC47" s="854"/>
      <c r="AD47" s="854"/>
      <c r="AE47" s="854"/>
      <c r="AF47" s="854"/>
      <c r="AG47" s="854"/>
      <c r="AH47" s="854"/>
      <c r="AI47" s="854"/>
      <c r="AJ47" s="855"/>
      <c r="AK47" s="859"/>
      <c r="AL47" s="860"/>
      <c r="AM47" s="860"/>
      <c r="AN47" s="860"/>
      <c r="AO47" s="860"/>
      <c r="AP47" s="860"/>
      <c r="AQ47" s="860"/>
      <c r="AR47" s="861"/>
      <c r="AS47" s="866"/>
      <c r="AT47" s="867"/>
      <c r="AU47" s="867"/>
      <c r="AV47" s="867"/>
      <c r="AW47" s="867"/>
      <c r="AX47" s="867"/>
      <c r="AY47" s="868"/>
      <c r="AZ47" s="384"/>
      <c r="BA47" s="385" t="s">
        <v>51</v>
      </c>
      <c r="BB47" s="384"/>
      <c r="BC47" s="385" t="s">
        <v>336</v>
      </c>
      <c r="BD47" s="869"/>
      <c r="BE47" s="870"/>
      <c r="BF47" s="870"/>
      <c r="BG47" s="870"/>
      <c r="BH47" s="870"/>
      <c r="BI47" s="871"/>
      <c r="BJ47" s="875"/>
      <c r="BK47" s="876"/>
      <c r="BL47" s="876"/>
      <c r="BM47" s="877"/>
      <c r="BN47" s="803"/>
      <c r="BO47" s="804"/>
      <c r="BP47" s="804"/>
      <c r="BQ47" s="804"/>
      <c r="BR47" s="804"/>
      <c r="BS47" s="805"/>
      <c r="BT47" s="162"/>
      <c r="BU47" s="78"/>
      <c r="BV47" s="164">
        <f>IF(B47="S",25,IF(B47="H",88,IF(B47="R",118,)))</f>
        <v>0</v>
      </c>
      <c r="BW47" s="164">
        <f>D47+BV47</f>
        <v>0</v>
      </c>
      <c r="BX47" s="363" t="e">
        <f>DATE(BW47,H47,1)</f>
        <v>#NUM!</v>
      </c>
      <c r="BY47" s="156"/>
      <c r="BZ47" s="812">
        <f t="shared" ref="BZ47" si="58">BN47</f>
        <v>0</v>
      </c>
      <c r="CA47" s="812">
        <f t="shared" ref="CA47" si="59">BJ47</f>
        <v>0</v>
      </c>
      <c r="CB47" s="838" t="str">
        <f t="shared" ref="CB47" si="60">L47</f>
        <v/>
      </c>
      <c r="CC47" s="839" t="str">
        <f t="shared" ref="CC47" si="61">O47</f>
        <v/>
      </c>
      <c r="CD47" s="360">
        <f>BN47</f>
        <v>0</v>
      </c>
      <c r="CE47" s="360">
        <f>BJ47</f>
        <v>0</v>
      </c>
      <c r="CF47" s="360">
        <f t="shared" si="20"/>
        <v>0</v>
      </c>
      <c r="CG47" s="361">
        <f t="shared" si="22"/>
        <v>0</v>
      </c>
      <c r="CH47" s="361">
        <f t="shared" si="21"/>
        <v>0</v>
      </c>
    </row>
    <row r="48" spans="1:94" ht="16.5" customHeight="1">
      <c r="A48" s="187"/>
      <c r="B48" s="840" t="s">
        <v>56</v>
      </c>
      <c r="C48" s="841"/>
      <c r="D48" s="841"/>
      <c r="E48" s="841"/>
      <c r="F48" s="841"/>
      <c r="G48" s="841"/>
      <c r="H48" s="841"/>
      <c r="I48" s="841"/>
      <c r="J48" s="841"/>
      <c r="K48" s="842"/>
      <c r="L48" s="895"/>
      <c r="M48" s="896"/>
      <c r="N48" s="896"/>
      <c r="O48" s="849"/>
      <c r="P48" s="849"/>
      <c r="Q48" s="850"/>
      <c r="R48" s="856"/>
      <c r="S48" s="857"/>
      <c r="T48" s="857"/>
      <c r="U48" s="857"/>
      <c r="V48" s="857"/>
      <c r="W48" s="857"/>
      <c r="X48" s="857"/>
      <c r="Y48" s="857"/>
      <c r="Z48" s="857"/>
      <c r="AA48" s="857"/>
      <c r="AB48" s="857"/>
      <c r="AC48" s="857"/>
      <c r="AD48" s="857"/>
      <c r="AE48" s="857"/>
      <c r="AF48" s="857"/>
      <c r="AG48" s="857"/>
      <c r="AH48" s="857"/>
      <c r="AI48" s="857"/>
      <c r="AJ48" s="858"/>
      <c r="AK48" s="862"/>
      <c r="AL48" s="816"/>
      <c r="AM48" s="816"/>
      <c r="AN48" s="816"/>
      <c r="AO48" s="816"/>
      <c r="AP48" s="816"/>
      <c r="AQ48" s="816"/>
      <c r="AR48" s="863"/>
      <c r="AS48" s="843"/>
      <c r="AT48" s="844"/>
      <c r="AU48" s="844"/>
      <c r="AV48" s="844"/>
      <c r="AW48" s="844"/>
      <c r="AX48" s="844"/>
      <c r="AY48" s="845"/>
      <c r="AZ48" s="386"/>
      <c r="BA48" s="387" t="s">
        <v>51</v>
      </c>
      <c r="BB48" s="386"/>
      <c r="BC48" s="387" t="s">
        <v>336</v>
      </c>
      <c r="BD48" s="872"/>
      <c r="BE48" s="873"/>
      <c r="BF48" s="873"/>
      <c r="BG48" s="873"/>
      <c r="BH48" s="873"/>
      <c r="BI48" s="874"/>
      <c r="BJ48" s="878"/>
      <c r="BK48" s="879"/>
      <c r="BL48" s="879"/>
      <c r="BM48" s="880"/>
      <c r="BN48" s="806"/>
      <c r="BO48" s="807"/>
      <c r="BP48" s="807"/>
      <c r="BQ48" s="807"/>
      <c r="BR48" s="807"/>
      <c r="BS48" s="808"/>
      <c r="BT48" s="162"/>
      <c r="BU48" s="78"/>
      <c r="BV48" s="164">
        <f>IF(B49="S",25,IF(B49="H",88,IF(B49="R",118,)))</f>
        <v>0</v>
      </c>
      <c r="BW48" s="164">
        <f>D49+BV48</f>
        <v>0</v>
      </c>
      <c r="BX48" s="363" t="e">
        <f>DATE(BW48,H49,31)</f>
        <v>#NUM!</v>
      </c>
      <c r="BY48" s="156"/>
      <c r="BZ48" s="813"/>
      <c r="CA48" s="813"/>
      <c r="CB48" s="838"/>
      <c r="CC48" s="839"/>
      <c r="CD48" s="360">
        <f>BN47</f>
        <v>0</v>
      </c>
      <c r="CE48" s="360">
        <f>BJ47</f>
        <v>0</v>
      </c>
      <c r="CF48" s="360">
        <f t="shared" si="20"/>
        <v>0</v>
      </c>
      <c r="CG48" s="361">
        <f t="shared" si="22"/>
        <v>0</v>
      </c>
      <c r="CH48" s="361">
        <f t="shared" si="21"/>
        <v>0</v>
      </c>
    </row>
    <row r="49" spans="1:113" ht="16.5" customHeight="1">
      <c r="A49" s="187"/>
      <c r="B49" s="901"/>
      <c r="C49" s="902"/>
      <c r="D49" s="902"/>
      <c r="E49" s="902"/>
      <c r="F49" s="903" t="s">
        <v>51</v>
      </c>
      <c r="G49" s="903"/>
      <c r="H49" s="917"/>
      <c r="I49" s="917"/>
      <c r="J49" s="903" t="s">
        <v>50</v>
      </c>
      <c r="K49" s="918"/>
      <c r="L49" s="897"/>
      <c r="M49" s="898"/>
      <c r="N49" s="898"/>
      <c r="O49" s="851"/>
      <c r="P49" s="851"/>
      <c r="Q49" s="852"/>
      <c r="R49" s="910"/>
      <c r="S49" s="911"/>
      <c r="T49" s="911"/>
      <c r="U49" s="911"/>
      <c r="V49" s="911"/>
      <c r="W49" s="911"/>
      <c r="X49" s="911"/>
      <c r="Y49" s="911"/>
      <c r="Z49" s="911"/>
      <c r="AA49" s="911"/>
      <c r="AB49" s="911"/>
      <c r="AC49" s="911"/>
      <c r="AD49" s="911"/>
      <c r="AE49" s="911"/>
      <c r="AF49" s="911"/>
      <c r="AG49" s="911"/>
      <c r="AH49" s="911"/>
      <c r="AI49" s="911"/>
      <c r="AJ49" s="912"/>
      <c r="AK49" s="904"/>
      <c r="AL49" s="905"/>
      <c r="AM49" s="905"/>
      <c r="AN49" s="905"/>
      <c r="AO49" s="905"/>
      <c r="AP49" s="905"/>
      <c r="AQ49" s="905"/>
      <c r="AR49" s="906"/>
      <c r="AS49" s="913"/>
      <c r="AT49" s="914"/>
      <c r="AU49" s="914"/>
      <c r="AV49" s="914"/>
      <c r="AW49" s="914"/>
      <c r="AX49" s="914"/>
      <c r="AY49" s="915"/>
      <c r="AZ49" s="388"/>
      <c r="BA49" s="389" t="s">
        <v>51</v>
      </c>
      <c r="BB49" s="388"/>
      <c r="BC49" s="389" t="s">
        <v>336</v>
      </c>
      <c r="BD49" s="916"/>
      <c r="BE49" s="908"/>
      <c r="BF49" s="908"/>
      <c r="BG49" s="908"/>
      <c r="BH49" s="908"/>
      <c r="BI49" s="909"/>
      <c r="BJ49" s="907"/>
      <c r="BK49" s="908"/>
      <c r="BL49" s="908"/>
      <c r="BM49" s="909"/>
      <c r="BN49" s="809"/>
      <c r="BO49" s="810"/>
      <c r="BP49" s="810"/>
      <c r="BQ49" s="810"/>
      <c r="BR49" s="810"/>
      <c r="BS49" s="811"/>
      <c r="BT49" s="162"/>
      <c r="BU49" s="78"/>
      <c r="BV49" s="169"/>
      <c r="BW49" s="169"/>
      <c r="BY49" s="156"/>
      <c r="BZ49" s="814"/>
      <c r="CA49" s="814"/>
      <c r="CB49" s="838"/>
      <c r="CC49" s="839"/>
      <c r="CD49" s="360">
        <f>BN47</f>
        <v>0</v>
      </c>
      <c r="CE49" s="360">
        <f>BJ47</f>
        <v>0</v>
      </c>
      <c r="CF49" s="360">
        <f t="shared" si="20"/>
        <v>0</v>
      </c>
      <c r="CG49" s="361">
        <f t="shared" si="22"/>
        <v>0</v>
      </c>
      <c r="CH49" s="361">
        <f t="shared" si="21"/>
        <v>0</v>
      </c>
    </row>
    <row r="50" spans="1:113" ht="16.5" customHeight="1">
      <c r="A50" s="187"/>
      <c r="B50" s="888"/>
      <c r="C50" s="889"/>
      <c r="D50" s="889"/>
      <c r="E50" s="889"/>
      <c r="F50" s="890" t="s">
        <v>51</v>
      </c>
      <c r="G50" s="890"/>
      <c r="H50" s="891"/>
      <c r="I50" s="891"/>
      <c r="J50" s="890" t="s">
        <v>50</v>
      </c>
      <c r="K50" s="892"/>
      <c r="L50" s="893" t="str">
        <f>IFERROR(DATEDIF(BX50,BX51+1,"Y"),"")</f>
        <v/>
      </c>
      <c r="M50" s="894"/>
      <c r="N50" s="894"/>
      <c r="O50" s="847" t="str">
        <f>IFERROR(DATEDIF(BX50,BX51+1,"YM"),"")</f>
        <v/>
      </c>
      <c r="P50" s="847"/>
      <c r="Q50" s="848"/>
      <c r="R50" s="853"/>
      <c r="S50" s="854"/>
      <c r="T50" s="854"/>
      <c r="U50" s="854"/>
      <c r="V50" s="854"/>
      <c r="W50" s="854"/>
      <c r="X50" s="854"/>
      <c r="Y50" s="854"/>
      <c r="Z50" s="854"/>
      <c r="AA50" s="854"/>
      <c r="AB50" s="854"/>
      <c r="AC50" s="854"/>
      <c r="AD50" s="854"/>
      <c r="AE50" s="854"/>
      <c r="AF50" s="854"/>
      <c r="AG50" s="854"/>
      <c r="AH50" s="854"/>
      <c r="AI50" s="854"/>
      <c r="AJ50" s="855"/>
      <c r="AK50" s="859"/>
      <c r="AL50" s="860"/>
      <c r="AM50" s="860"/>
      <c r="AN50" s="860"/>
      <c r="AO50" s="860"/>
      <c r="AP50" s="860"/>
      <c r="AQ50" s="860"/>
      <c r="AR50" s="861"/>
      <c r="AS50" s="866"/>
      <c r="AT50" s="867"/>
      <c r="AU50" s="867"/>
      <c r="AV50" s="867"/>
      <c r="AW50" s="867"/>
      <c r="AX50" s="867"/>
      <c r="AY50" s="868"/>
      <c r="AZ50" s="384"/>
      <c r="BA50" s="385" t="s">
        <v>51</v>
      </c>
      <c r="BB50" s="384"/>
      <c r="BC50" s="385" t="s">
        <v>336</v>
      </c>
      <c r="BD50" s="869"/>
      <c r="BE50" s="870"/>
      <c r="BF50" s="870"/>
      <c r="BG50" s="870"/>
      <c r="BH50" s="870"/>
      <c r="BI50" s="871"/>
      <c r="BJ50" s="875"/>
      <c r="BK50" s="876"/>
      <c r="BL50" s="876"/>
      <c r="BM50" s="877"/>
      <c r="BN50" s="803"/>
      <c r="BO50" s="804"/>
      <c r="BP50" s="804"/>
      <c r="BQ50" s="804"/>
      <c r="BR50" s="804"/>
      <c r="BS50" s="805"/>
      <c r="BT50" s="162"/>
      <c r="BU50" s="78"/>
      <c r="BV50" s="164">
        <f>IF(B50="S",25,IF(B50="H",88,IF(B50="R",118,)))</f>
        <v>0</v>
      </c>
      <c r="BW50" s="164">
        <f>D50+BV50</f>
        <v>0</v>
      </c>
      <c r="BX50" s="363" t="e">
        <f>DATE(BW50,H50,1)</f>
        <v>#NUM!</v>
      </c>
      <c r="BY50" s="156"/>
      <c r="BZ50" s="812">
        <f>BN50</f>
        <v>0</v>
      </c>
      <c r="CA50" s="812">
        <f t="shared" ref="CA50" si="62">BJ50</f>
        <v>0</v>
      </c>
      <c r="CB50" s="838" t="str">
        <f t="shared" ref="CB50" si="63">L50</f>
        <v/>
      </c>
      <c r="CC50" s="839" t="str">
        <f t="shared" ref="CC50" si="64">O50</f>
        <v/>
      </c>
      <c r="CD50" s="360">
        <f>BN50</f>
        <v>0</v>
      </c>
      <c r="CE50" s="360">
        <f>BJ50</f>
        <v>0</v>
      </c>
      <c r="CF50" s="360">
        <f t="shared" si="20"/>
        <v>0</v>
      </c>
      <c r="CG50" s="361">
        <f t="shared" si="22"/>
        <v>0</v>
      </c>
      <c r="CH50" s="361">
        <f t="shared" si="21"/>
        <v>0</v>
      </c>
    </row>
    <row r="51" spans="1:113" ht="16.5" customHeight="1">
      <c r="A51" s="187"/>
      <c r="B51" s="840" t="s">
        <v>56</v>
      </c>
      <c r="C51" s="841"/>
      <c r="D51" s="841"/>
      <c r="E51" s="841"/>
      <c r="F51" s="841"/>
      <c r="G51" s="841"/>
      <c r="H51" s="841"/>
      <c r="I51" s="841"/>
      <c r="J51" s="841"/>
      <c r="K51" s="842"/>
      <c r="L51" s="895"/>
      <c r="M51" s="896"/>
      <c r="N51" s="896"/>
      <c r="O51" s="849"/>
      <c r="P51" s="849"/>
      <c r="Q51" s="850"/>
      <c r="R51" s="856"/>
      <c r="S51" s="857"/>
      <c r="T51" s="857"/>
      <c r="U51" s="857"/>
      <c r="V51" s="857"/>
      <c r="W51" s="857"/>
      <c r="X51" s="857"/>
      <c r="Y51" s="857"/>
      <c r="Z51" s="857"/>
      <c r="AA51" s="857"/>
      <c r="AB51" s="857"/>
      <c r="AC51" s="857"/>
      <c r="AD51" s="857"/>
      <c r="AE51" s="857"/>
      <c r="AF51" s="857"/>
      <c r="AG51" s="857"/>
      <c r="AH51" s="857"/>
      <c r="AI51" s="857"/>
      <c r="AJ51" s="858"/>
      <c r="AK51" s="862"/>
      <c r="AL51" s="816"/>
      <c r="AM51" s="816"/>
      <c r="AN51" s="816"/>
      <c r="AO51" s="816"/>
      <c r="AP51" s="816"/>
      <c r="AQ51" s="816"/>
      <c r="AR51" s="863"/>
      <c r="AS51" s="843"/>
      <c r="AT51" s="844"/>
      <c r="AU51" s="844"/>
      <c r="AV51" s="844"/>
      <c r="AW51" s="844"/>
      <c r="AX51" s="844"/>
      <c r="AY51" s="845"/>
      <c r="AZ51" s="386"/>
      <c r="BA51" s="387" t="s">
        <v>51</v>
      </c>
      <c r="BB51" s="386"/>
      <c r="BC51" s="387" t="s">
        <v>336</v>
      </c>
      <c r="BD51" s="872"/>
      <c r="BE51" s="873"/>
      <c r="BF51" s="873"/>
      <c r="BG51" s="873"/>
      <c r="BH51" s="873"/>
      <c r="BI51" s="874"/>
      <c r="BJ51" s="878"/>
      <c r="BK51" s="879"/>
      <c r="BL51" s="879"/>
      <c r="BM51" s="880"/>
      <c r="BN51" s="806"/>
      <c r="BO51" s="807"/>
      <c r="BP51" s="807"/>
      <c r="BQ51" s="807"/>
      <c r="BR51" s="807"/>
      <c r="BS51" s="808"/>
      <c r="BT51" s="162"/>
      <c r="BU51" s="78"/>
      <c r="BV51" s="164">
        <f>IF(B52="S",25,IF(B52="H",88,IF(B52="R",118,)))</f>
        <v>0</v>
      </c>
      <c r="BW51" s="164">
        <f>D52+BV51</f>
        <v>0</v>
      </c>
      <c r="BX51" s="363" t="e">
        <f>DATE(BW51,H52,31)</f>
        <v>#NUM!</v>
      </c>
      <c r="BY51" s="156"/>
      <c r="BZ51" s="813"/>
      <c r="CA51" s="813"/>
      <c r="CB51" s="838"/>
      <c r="CC51" s="839"/>
      <c r="CD51" s="360">
        <f>BN50</f>
        <v>0</v>
      </c>
      <c r="CE51" s="360">
        <f>BJ50</f>
        <v>0</v>
      </c>
      <c r="CF51" s="360">
        <f t="shared" si="20"/>
        <v>0</v>
      </c>
      <c r="CG51" s="361">
        <f t="shared" si="22"/>
        <v>0</v>
      </c>
      <c r="CH51" s="361">
        <f t="shared" si="21"/>
        <v>0</v>
      </c>
    </row>
    <row r="52" spans="1:113" ht="16.5" customHeight="1" thickBot="1">
      <c r="A52" s="187"/>
      <c r="B52" s="840"/>
      <c r="C52" s="841"/>
      <c r="D52" s="841"/>
      <c r="E52" s="841"/>
      <c r="F52" s="846" t="s">
        <v>51</v>
      </c>
      <c r="G52" s="846"/>
      <c r="H52" s="899"/>
      <c r="I52" s="899"/>
      <c r="J52" s="846" t="s">
        <v>50</v>
      </c>
      <c r="K52" s="900"/>
      <c r="L52" s="897"/>
      <c r="M52" s="898"/>
      <c r="N52" s="898"/>
      <c r="O52" s="851"/>
      <c r="P52" s="851"/>
      <c r="Q52" s="852"/>
      <c r="R52" s="881"/>
      <c r="S52" s="882"/>
      <c r="T52" s="882"/>
      <c r="U52" s="882"/>
      <c r="V52" s="882"/>
      <c r="W52" s="882"/>
      <c r="X52" s="882"/>
      <c r="Y52" s="882"/>
      <c r="Z52" s="882"/>
      <c r="AA52" s="882"/>
      <c r="AB52" s="882"/>
      <c r="AC52" s="882"/>
      <c r="AD52" s="882"/>
      <c r="AE52" s="882"/>
      <c r="AF52" s="882"/>
      <c r="AG52" s="882"/>
      <c r="AH52" s="882"/>
      <c r="AI52" s="882"/>
      <c r="AJ52" s="883"/>
      <c r="AK52" s="864"/>
      <c r="AL52" s="826"/>
      <c r="AM52" s="826"/>
      <c r="AN52" s="826"/>
      <c r="AO52" s="826"/>
      <c r="AP52" s="826"/>
      <c r="AQ52" s="826"/>
      <c r="AR52" s="865"/>
      <c r="AS52" s="884"/>
      <c r="AT52" s="885"/>
      <c r="AU52" s="885"/>
      <c r="AV52" s="885"/>
      <c r="AW52" s="885"/>
      <c r="AX52" s="885"/>
      <c r="AY52" s="886"/>
      <c r="AZ52" s="388"/>
      <c r="BA52" s="392" t="s">
        <v>51</v>
      </c>
      <c r="BB52" s="388"/>
      <c r="BC52" s="389" t="s">
        <v>336</v>
      </c>
      <c r="BD52" s="887"/>
      <c r="BE52" s="879"/>
      <c r="BF52" s="879"/>
      <c r="BG52" s="879"/>
      <c r="BH52" s="879"/>
      <c r="BI52" s="880"/>
      <c r="BJ52" s="878"/>
      <c r="BK52" s="879"/>
      <c r="BL52" s="879"/>
      <c r="BM52" s="880"/>
      <c r="BN52" s="809"/>
      <c r="BO52" s="810"/>
      <c r="BP52" s="810"/>
      <c r="BQ52" s="810"/>
      <c r="BR52" s="810"/>
      <c r="BS52" s="811"/>
      <c r="BT52" s="162"/>
      <c r="BU52" s="78"/>
      <c r="BV52" s="169"/>
      <c r="BW52" s="169"/>
      <c r="BY52" s="156"/>
      <c r="BZ52" s="814"/>
      <c r="CA52" s="814"/>
      <c r="CB52" s="838"/>
      <c r="CC52" s="839"/>
      <c r="CD52" s="360">
        <f>BN50</f>
        <v>0</v>
      </c>
      <c r="CE52" s="360">
        <f>BJ50</f>
        <v>0</v>
      </c>
      <c r="CF52" s="360">
        <f t="shared" si="20"/>
        <v>0</v>
      </c>
      <c r="CG52" s="361">
        <f t="shared" si="22"/>
        <v>0</v>
      </c>
      <c r="CH52" s="361">
        <f t="shared" si="21"/>
        <v>0</v>
      </c>
    </row>
    <row r="53" spans="1:113" ht="15" customHeight="1">
      <c r="A53" s="187"/>
      <c r="B53" s="767" t="s">
        <v>105</v>
      </c>
      <c r="C53" s="768"/>
      <c r="D53" s="768"/>
      <c r="E53" s="768"/>
      <c r="F53" s="768"/>
      <c r="G53" s="768"/>
      <c r="H53" s="768"/>
      <c r="I53" s="768"/>
      <c r="J53" s="768"/>
      <c r="K53" s="768"/>
      <c r="L53" s="773" t="s">
        <v>69</v>
      </c>
      <c r="M53" s="774"/>
      <c r="N53" s="774">
        <v>15</v>
      </c>
      <c r="O53" s="774"/>
      <c r="P53" s="775" t="s">
        <v>51</v>
      </c>
      <c r="Q53" s="775"/>
      <c r="R53" s="776">
        <v>3</v>
      </c>
      <c r="S53" s="776"/>
      <c r="T53" s="775" t="s">
        <v>50</v>
      </c>
      <c r="U53" s="777"/>
      <c r="V53" s="827" t="s">
        <v>107</v>
      </c>
      <c r="W53" s="828"/>
      <c r="X53" s="828"/>
      <c r="Y53" s="828"/>
      <c r="Z53" s="828"/>
      <c r="AA53" s="828"/>
      <c r="AB53" s="828"/>
      <c r="AC53" s="828"/>
      <c r="AD53" s="828"/>
      <c r="AE53" s="828"/>
      <c r="AF53" s="828"/>
      <c r="AG53" s="828"/>
      <c r="AH53" s="828"/>
      <c r="AI53" s="828"/>
      <c r="AJ53" s="828"/>
      <c r="AK53" s="828"/>
      <c r="AL53" s="828"/>
      <c r="AM53" s="828"/>
      <c r="AN53" s="828"/>
      <c r="AO53" s="828"/>
      <c r="AP53" s="828"/>
      <c r="AQ53" s="828"/>
      <c r="AR53" s="828"/>
      <c r="AS53" s="828"/>
      <c r="AT53" s="828"/>
      <c r="AU53" s="828"/>
      <c r="AV53" s="828"/>
      <c r="AW53" s="828"/>
      <c r="AX53" s="829"/>
      <c r="AY53" s="393" t="s">
        <v>591</v>
      </c>
      <c r="AZ53" s="367"/>
      <c r="BA53" s="394"/>
      <c r="BB53" s="367"/>
      <c r="BC53" s="394"/>
      <c r="BD53" s="395"/>
      <c r="BE53" s="395"/>
      <c r="BF53" s="395"/>
      <c r="BG53" s="395"/>
      <c r="BH53" s="395"/>
      <c r="BI53" s="395"/>
      <c r="BJ53" s="396"/>
      <c r="BK53" s="395"/>
      <c r="BL53" s="395"/>
      <c r="BM53" s="395"/>
      <c r="BN53" s="397"/>
      <c r="BO53" s="395"/>
      <c r="BP53" s="395"/>
      <c r="BQ53" s="395"/>
      <c r="BR53" s="395"/>
      <c r="BS53" s="396"/>
      <c r="BT53" s="223"/>
      <c r="BU53" s="77"/>
      <c r="BV53" s="149"/>
      <c r="BW53" s="149"/>
      <c r="BX53" s="76"/>
      <c r="BY53" s="76"/>
      <c r="BZ53" s="368"/>
      <c r="CA53" s="368"/>
      <c r="CB53" s="368"/>
      <c r="CC53" s="368"/>
      <c r="CD53" s="368"/>
      <c r="CE53" s="368"/>
    </row>
    <row r="54" spans="1:113" ht="15" customHeight="1">
      <c r="A54" s="187"/>
      <c r="B54" s="769"/>
      <c r="C54" s="770"/>
      <c r="D54" s="770"/>
      <c r="E54" s="770"/>
      <c r="F54" s="770"/>
      <c r="G54" s="770"/>
      <c r="H54" s="770"/>
      <c r="I54" s="770"/>
      <c r="J54" s="770"/>
      <c r="K54" s="770"/>
      <c r="L54" s="830"/>
      <c r="M54" s="831"/>
      <c r="N54" s="831"/>
      <c r="O54" s="831"/>
      <c r="P54" s="832" t="s">
        <v>51</v>
      </c>
      <c r="Q54" s="832"/>
      <c r="R54" s="833"/>
      <c r="S54" s="833"/>
      <c r="T54" s="832" t="s">
        <v>50</v>
      </c>
      <c r="U54" s="834"/>
      <c r="V54" s="835"/>
      <c r="W54" s="836"/>
      <c r="X54" s="836"/>
      <c r="Y54" s="836"/>
      <c r="Z54" s="836"/>
      <c r="AA54" s="836"/>
      <c r="AB54" s="836"/>
      <c r="AC54" s="836"/>
      <c r="AD54" s="836"/>
      <c r="AE54" s="836"/>
      <c r="AF54" s="836"/>
      <c r="AG54" s="836"/>
      <c r="AH54" s="836"/>
      <c r="AI54" s="836"/>
      <c r="AJ54" s="836"/>
      <c r="AK54" s="836"/>
      <c r="AL54" s="836"/>
      <c r="AM54" s="836"/>
      <c r="AN54" s="836"/>
      <c r="AO54" s="836"/>
      <c r="AP54" s="836"/>
      <c r="AQ54" s="836"/>
      <c r="AR54" s="836"/>
      <c r="AS54" s="836"/>
      <c r="AT54" s="836"/>
      <c r="AU54" s="836"/>
      <c r="AV54" s="836"/>
      <c r="AW54" s="836"/>
      <c r="AX54" s="837"/>
      <c r="AY54" s="815" t="s">
        <v>104</v>
      </c>
      <c r="AZ54" s="816"/>
      <c r="BA54" s="816"/>
      <c r="BB54" s="398" t="s">
        <v>342</v>
      </c>
      <c r="BC54" s="398"/>
      <c r="BD54" s="398"/>
      <c r="BE54" s="398"/>
      <c r="BF54" s="398"/>
      <c r="BG54" s="398"/>
      <c r="BH54" s="398"/>
      <c r="BI54" s="398"/>
      <c r="BJ54" s="398"/>
      <c r="BK54" s="398"/>
      <c r="BL54" s="398"/>
      <c r="BM54" s="163"/>
      <c r="BN54" s="399"/>
      <c r="BO54" s="399"/>
      <c r="BP54" s="399"/>
      <c r="BQ54" s="399"/>
      <c r="BR54" s="399"/>
      <c r="BS54" s="400"/>
      <c r="BT54" s="223"/>
      <c r="BU54" s="77"/>
      <c r="BV54" s="150"/>
      <c r="BW54" s="151"/>
      <c r="BX54" s="76"/>
      <c r="BY54" s="76"/>
      <c r="BZ54" s="368"/>
      <c r="CA54" s="368"/>
      <c r="CB54" s="368"/>
      <c r="CC54" s="368"/>
      <c r="CD54" s="368"/>
      <c r="CE54" s="368"/>
    </row>
    <row r="55" spans="1:113" ht="15" customHeight="1" thickBot="1">
      <c r="A55" s="187"/>
      <c r="B55" s="771"/>
      <c r="C55" s="772"/>
      <c r="D55" s="772"/>
      <c r="E55" s="772"/>
      <c r="F55" s="772"/>
      <c r="G55" s="772"/>
      <c r="H55" s="772"/>
      <c r="I55" s="772"/>
      <c r="J55" s="772"/>
      <c r="K55" s="772"/>
      <c r="L55" s="817"/>
      <c r="M55" s="818"/>
      <c r="N55" s="818"/>
      <c r="O55" s="818"/>
      <c r="P55" s="819" t="s">
        <v>51</v>
      </c>
      <c r="Q55" s="819"/>
      <c r="R55" s="820"/>
      <c r="S55" s="820"/>
      <c r="T55" s="819" t="s">
        <v>50</v>
      </c>
      <c r="U55" s="821"/>
      <c r="V55" s="822"/>
      <c r="W55" s="823"/>
      <c r="X55" s="823"/>
      <c r="Y55" s="823"/>
      <c r="Z55" s="823"/>
      <c r="AA55" s="823"/>
      <c r="AB55" s="823"/>
      <c r="AC55" s="823"/>
      <c r="AD55" s="823"/>
      <c r="AE55" s="823"/>
      <c r="AF55" s="823"/>
      <c r="AG55" s="823"/>
      <c r="AH55" s="823"/>
      <c r="AI55" s="823"/>
      <c r="AJ55" s="823"/>
      <c r="AK55" s="823"/>
      <c r="AL55" s="823"/>
      <c r="AM55" s="823"/>
      <c r="AN55" s="823"/>
      <c r="AO55" s="823"/>
      <c r="AP55" s="823"/>
      <c r="AQ55" s="823"/>
      <c r="AR55" s="823"/>
      <c r="AS55" s="823"/>
      <c r="AT55" s="823"/>
      <c r="AU55" s="823"/>
      <c r="AV55" s="823"/>
      <c r="AW55" s="823"/>
      <c r="AX55" s="824"/>
      <c r="AY55" s="825" t="s">
        <v>104</v>
      </c>
      <c r="AZ55" s="826"/>
      <c r="BA55" s="826"/>
      <c r="BB55" s="401" t="s">
        <v>96</v>
      </c>
      <c r="BC55" s="401"/>
      <c r="BD55" s="402"/>
      <c r="BE55" s="402"/>
      <c r="BF55" s="402"/>
      <c r="BG55" s="402"/>
      <c r="BH55" s="402"/>
      <c r="BI55" s="402"/>
      <c r="BJ55" s="402"/>
      <c r="BK55" s="402"/>
      <c r="BL55" s="402"/>
      <c r="BM55" s="228"/>
      <c r="BN55" s="402"/>
      <c r="BO55" s="402"/>
      <c r="BP55" s="402"/>
      <c r="BQ55" s="402"/>
      <c r="BR55" s="402"/>
      <c r="BS55" s="403"/>
      <c r="BT55" s="223"/>
      <c r="BU55" s="77"/>
      <c r="BV55" s="151"/>
      <c r="BW55" s="151"/>
      <c r="BX55" s="76"/>
      <c r="BY55" s="76"/>
      <c r="BZ55" s="368"/>
      <c r="CA55" s="368"/>
      <c r="CB55" s="368"/>
      <c r="CC55" s="368"/>
      <c r="CD55" s="368"/>
      <c r="CE55" s="368"/>
    </row>
    <row r="56" spans="1:113" ht="15" customHeight="1" thickBot="1">
      <c r="A56" s="187"/>
      <c r="B56" s="224" t="s">
        <v>106</v>
      </c>
      <c r="C56" s="225"/>
      <c r="D56" s="225"/>
      <c r="E56" s="225"/>
      <c r="F56" s="225"/>
      <c r="G56" s="225"/>
      <c r="H56" s="225"/>
      <c r="I56" s="225"/>
      <c r="J56" s="225"/>
      <c r="K56" s="225"/>
      <c r="L56" s="226"/>
      <c r="M56" s="226"/>
      <c r="N56" s="226"/>
      <c r="O56" s="226"/>
      <c r="P56" s="226"/>
      <c r="Q56" s="226"/>
      <c r="R56" s="226"/>
      <c r="S56" s="226"/>
      <c r="T56" s="226"/>
      <c r="U56" s="226"/>
      <c r="V56" s="226"/>
      <c r="W56" s="226"/>
      <c r="X56" s="226"/>
      <c r="Y56" s="226"/>
      <c r="Z56" s="226"/>
      <c r="AA56" s="226"/>
      <c r="AB56" s="226"/>
      <c r="AC56" s="226"/>
      <c r="AD56" s="226"/>
      <c r="AE56" s="226"/>
      <c r="AF56" s="226"/>
      <c r="AG56" s="226"/>
      <c r="AH56" s="226"/>
      <c r="AI56" s="226"/>
      <c r="AJ56" s="226"/>
      <c r="AK56" s="226"/>
      <c r="AL56" s="226"/>
      <c r="AM56" s="226"/>
      <c r="AN56" s="226"/>
      <c r="AO56" s="226"/>
      <c r="AP56" s="226"/>
      <c r="AQ56" s="226"/>
      <c r="AR56" s="226"/>
      <c r="AS56" s="369"/>
      <c r="AT56" s="369"/>
      <c r="AU56" s="369"/>
      <c r="AV56" s="369"/>
      <c r="AW56" s="369"/>
      <c r="AX56" s="369"/>
      <c r="AY56" s="369"/>
      <c r="AZ56" s="367"/>
      <c r="BA56" s="367"/>
      <c r="BB56" s="367"/>
      <c r="BC56" s="367"/>
      <c r="BD56" s="226"/>
      <c r="BE56" s="226"/>
      <c r="BF56" s="226"/>
      <c r="BG56" s="226"/>
      <c r="BH56" s="226"/>
      <c r="BI56" s="226"/>
      <c r="BJ56" s="226"/>
      <c r="BK56" s="226"/>
      <c r="BL56" s="226"/>
      <c r="BM56" s="226"/>
      <c r="BN56" s="226"/>
      <c r="BO56" s="226"/>
      <c r="BP56" s="226"/>
      <c r="BQ56" s="226"/>
      <c r="BR56" s="226"/>
      <c r="BS56" s="227"/>
      <c r="BT56" s="156"/>
      <c r="BU56" s="76"/>
      <c r="BV56" s="152"/>
      <c r="BW56" s="152"/>
      <c r="BX56" s="76"/>
      <c r="BY56" s="76"/>
      <c r="BZ56" s="368"/>
      <c r="CA56" s="368"/>
      <c r="CB56" s="368"/>
      <c r="CC56" s="368"/>
      <c r="CD56" s="368"/>
      <c r="CE56" s="368"/>
    </row>
    <row r="57" spans="1:113" ht="15" customHeight="1">
      <c r="A57" s="187"/>
      <c r="B57" s="778"/>
      <c r="C57" s="779"/>
      <c r="D57" s="779"/>
      <c r="E57" s="779"/>
      <c r="F57" s="779"/>
      <c r="G57" s="779"/>
      <c r="H57" s="779"/>
      <c r="I57" s="779"/>
      <c r="J57" s="779"/>
      <c r="K57" s="779"/>
      <c r="L57" s="779"/>
      <c r="M57" s="779"/>
      <c r="N57" s="779"/>
      <c r="O57" s="779"/>
      <c r="P57" s="779"/>
      <c r="Q57" s="779"/>
      <c r="R57" s="779"/>
      <c r="S57" s="779"/>
      <c r="T57" s="779"/>
      <c r="U57" s="779"/>
      <c r="V57" s="779"/>
      <c r="W57" s="779"/>
      <c r="X57" s="779"/>
      <c r="Y57" s="779"/>
      <c r="Z57" s="779"/>
      <c r="AA57" s="779"/>
      <c r="AB57" s="779"/>
      <c r="AC57" s="779"/>
      <c r="AD57" s="779"/>
      <c r="AE57" s="779"/>
      <c r="AF57" s="779"/>
      <c r="AG57" s="779"/>
      <c r="AH57" s="779"/>
      <c r="AI57" s="779"/>
      <c r="AJ57" s="779"/>
      <c r="AK57" s="779"/>
      <c r="AL57" s="779"/>
      <c r="AM57" s="779"/>
      <c r="AN57" s="779"/>
      <c r="AO57" s="779"/>
      <c r="AP57" s="779"/>
      <c r="AQ57" s="779"/>
      <c r="AR57" s="779"/>
      <c r="AS57" s="779"/>
      <c r="AT57" s="779"/>
      <c r="AU57" s="779"/>
      <c r="AV57" s="779"/>
      <c r="AW57" s="779"/>
      <c r="AX57" s="779"/>
      <c r="AY57" s="779"/>
      <c r="AZ57" s="779"/>
      <c r="BA57" s="779"/>
      <c r="BB57" s="779"/>
      <c r="BC57" s="779"/>
      <c r="BD57" s="779"/>
      <c r="BE57" s="779"/>
      <c r="BF57" s="779"/>
      <c r="BG57" s="779"/>
      <c r="BH57" s="779"/>
      <c r="BI57" s="779"/>
      <c r="BJ57" s="779"/>
      <c r="BK57" s="779"/>
      <c r="BL57" s="779"/>
      <c r="BM57" s="779"/>
      <c r="BN57" s="779"/>
      <c r="BO57" s="779"/>
      <c r="BP57" s="779"/>
      <c r="BQ57" s="779"/>
      <c r="BR57" s="779"/>
      <c r="BS57" s="780"/>
      <c r="BT57" s="156"/>
      <c r="BU57" s="76"/>
      <c r="BV57" s="152"/>
      <c r="BW57" s="152"/>
      <c r="BX57" s="76"/>
      <c r="BY57" s="76"/>
      <c r="BZ57" s="368"/>
      <c r="CA57" s="368"/>
      <c r="CB57" s="368"/>
      <c r="CC57" s="368"/>
      <c r="CD57" s="368"/>
      <c r="CE57" s="368"/>
    </row>
    <row r="58" spans="1:113" ht="15" customHeight="1" thickBot="1">
      <c r="A58" s="187"/>
      <c r="B58" s="781"/>
      <c r="C58" s="782"/>
      <c r="D58" s="782"/>
      <c r="E58" s="782"/>
      <c r="F58" s="782"/>
      <c r="G58" s="782"/>
      <c r="H58" s="782"/>
      <c r="I58" s="782"/>
      <c r="J58" s="782"/>
      <c r="K58" s="782"/>
      <c r="L58" s="782"/>
      <c r="M58" s="782"/>
      <c r="N58" s="782"/>
      <c r="O58" s="782"/>
      <c r="P58" s="782"/>
      <c r="Q58" s="782"/>
      <c r="R58" s="782"/>
      <c r="S58" s="782"/>
      <c r="T58" s="782"/>
      <c r="U58" s="782"/>
      <c r="V58" s="782"/>
      <c r="W58" s="782"/>
      <c r="X58" s="782"/>
      <c r="Y58" s="782"/>
      <c r="Z58" s="782"/>
      <c r="AA58" s="782"/>
      <c r="AB58" s="782"/>
      <c r="AC58" s="782"/>
      <c r="AD58" s="782"/>
      <c r="AE58" s="782"/>
      <c r="AF58" s="782"/>
      <c r="AG58" s="782"/>
      <c r="AH58" s="782"/>
      <c r="AI58" s="782"/>
      <c r="AJ58" s="782"/>
      <c r="AK58" s="782"/>
      <c r="AL58" s="782"/>
      <c r="AM58" s="782"/>
      <c r="AN58" s="782"/>
      <c r="AO58" s="782"/>
      <c r="AP58" s="782"/>
      <c r="AQ58" s="782"/>
      <c r="AR58" s="782"/>
      <c r="AS58" s="782"/>
      <c r="AT58" s="782"/>
      <c r="AU58" s="782"/>
      <c r="AV58" s="782"/>
      <c r="AW58" s="782"/>
      <c r="AX58" s="782"/>
      <c r="AY58" s="782"/>
      <c r="AZ58" s="782"/>
      <c r="BA58" s="782"/>
      <c r="BB58" s="782"/>
      <c r="BC58" s="782"/>
      <c r="BD58" s="782"/>
      <c r="BE58" s="782"/>
      <c r="BF58" s="782"/>
      <c r="BG58" s="782"/>
      <c r="BH58" s="782"/>
      <c r="BI58" s="782"/>
      <c r="BJ58" s="782"/>
      <c r="BK58" s="782"/>
      <c r="BL58" s="782"/>
      <c r="BM58" s="782"/>
      <c r="BN58" s="782"/>
      <c r="BO58" s="782"/>
      <c r="BP58" s="782"/>
      <c r="BQ58" s="782"/>
      <c r="BR58" s="782"/>
      <c r="BS58" s="783"/>
      <c r="BT58" s="162"/>
      <c r="BU58" s="76"/>
      <c r="BV58" s="152"/>
      <c r="BW58" s="152"/>
      <c r="BX58" s="76"/>
      <c r="BY58" s="76"/>
    </row>
    <row r="59" spans="1:113" ht="15" customHeight="1" thickBot="1">
      <c r="A59" s="187"/>
      <c r="B59" s="784" t="s">
        <v>343</v>
      </c>
      <c r="C59" s="785"/>
      <c r="D59" s="785"/>
      <c r="E59" s="785"/>
      <c r="F59" s="785"/>
      <c r="G59" s="785"/>
      <c r="H59" s="785"/>
      <c r="I59" s="786"/>
      <c r="J59" s="790" t="s">
        <v>344</v>
      </c>
      <c r="K59" s="790"/>
      <c r="L59" s="790"/>
      <c r="M59" s="790"/>
      <c r="N59" s="790"/>
      <c r="O59" s="790"/>
      <c r="P59" s="790"/>
      <c r="Q59" s="790"/>
      <c r="R59" s="790"/>
      <c r="S59" s="790"/>
      <c r="T59" s="790"/>
      <c r="U59" s="790"/>
      <c r="V59" s="790"/>
      <c r="W59" s="790"/>
      <c r="X59" s="792" t="s">
        <v>345</v>
      </c>
      <c r="Y59" s="790"/>
      <c r="Z59" s="790"/>
      <c r="AA59" s="790"/>
      <c r="AB59" s="790"/>
      <c r="AC59" s="790"/>
      <c r="AD59" s="790"/>
      <c r="AE59" s="790"/>
      <c r="AF59" s="790"/>
      <c r="AG59" s="793"/>
      <c r="AH59" s="717" t="s">
        <v>346</v>
      </c>
      <c r="AI59" s="718"/>
      <c r="AJ59" s="718"/>
      <c r="AK59" s="718"/>
      <c r="AL59" s="718"/>
      <c r="AM59" s="718"/>
      <c r="AN59" s="718"/>
      <c r="AO59" s="718"/>
      <c r="AP59" s="718"/>
      <c r="AQ59" s="718"/>
      <c r="AR59" s="718"/>
      <c r="AS59" s="718"/>
      <c r="AT59" s="718"/>
      <c r="AU59" s="718"/>
      <c r="AV59" s="718"/>
      <c r="AW59" s="718"/>
      <c r="AX59" s="718"/>
      <c r="AY59" s="718"/>
      <c r="AZ59" s="718"/>
      <c r="BA59" s="718"/>
      <c r="BB59" s="718"/>
      <c r="BC59" s="718"/>
      <c r="BD59" s="718"/>
      <c r="BE59" s="718"/>
      <c r="BF59" s="718"/>
      <c r="BG59" s="718"/>
      <c r="BH59" s="718"/>
      <c r="BI59" s="718"/>
      <c r="BJ59" s="718"/>
      <c r="BK59" s="719"/>
      <c r="BL59" s="187"/>
      <c r="BM59" s="187"/>
      <c r="BN59" s="187"/>
      <c r="BO59" s="187"/>
      <c r="BP59" s="187"/>
      <c r="BR59" s="170"/>
      <c r="BS59" s="170"/>
      <c r="BT59" s="156"/>
      <c r="BV59" s="339"/>
      <c r="BW59" s="339"/>
      <c r="BX59" s="339"/>
      <c r="BY59" s="339"/>
      <c r="CD59" s="370"/>
      <c r="CE59" s="340"/>
      <c r="CF59" s="340"/>
      <c r="CG59" s="340"/>
      <c r="CH59" s="340"/>
      <c r="CI59" s="340"/>
      <c r="CJ59" s="340"/>
      <c r="CK59" s="340"/>
      <c r="CL59" s="340"/>
      <c r="CM59" s="340"/>
      <c r="CZ59"/>
      <c r="DA59"/>
      <c r="DB59"/>
      <c r="DC59"/>
      <c r="DD59"/>
      <c r="DE59"/>
      <c r="DF59"/>
      <c r="DG59"/>
      <c r="DH59"/>
      <c r="DI59"/>
    </row>
    <row r="60" spans="1:113" ht="15" customHeight="1" thickBot="1">
      <c r="B60" s="784"/>
      <c r="C60" s="785"/>
      <c r="D60" s="785"/>
      <c r="E60" s="785"/>
      <c r="F60" s="785"/>
      <c r="G60" s="785"/>
      <c r="H60" s="785"/>
      <c r="I60" s="786"/>
      <c r="J60" s="791"/>
      <c r="K60" s="791"/>
      <c r="L60" s="791"/>
      <c r="M60" s="791"/>
      <c r="N60" s="791"/>
      <c r="O60" s="791"/>
      <c r="P60" s="791"/>
      <c r="Q60" s="791"/>
      <c r="R60" s="791"/>
      <c r="S60" s="791"/>
      <c r="T60" s="791"/>
      <c r="U60" s="791"/>
      <c r="V60" s="791"/>
      <c r="W60" s="791"/>
      <c r="X60" s="794"/>
      <c r="Y60" s="791"/>
      <c r="Z60" s="791"/>
      <c r="AA60" s="791"/>
      <c r="AB60" s="791"/>
      <c r="AC60" s="791"/>
      <c r="AD60" s="791"/>
      <c r="AE60" s="791"/>
      <c r="AF60" s="791"/>
      <c r="AG60" s="795"/>
      <c r="AH60" s="796" t="s">
        <v>347</v>
      </c>
      <c r="AI60" s="797"/>
      <c r="AJ60" s="797"/>
      <c r="AK60" s="797"/>
      <c r="AL60" s="797"/>
      <c r="AM60" s="797"/>
      <c r="AN60" s="797"/>
      <c r="AO60" s="797"/>
      <c r="AP60" s="797"/>
      <c r="AQ60" s="798"/>
      <c r="AR60" s="799" t="s">
        <v>348</v>
      </c>
      <c r="AS60" s="800"/>
      <c r="AT60" s="800"/>
      <c r="AU60" s="800"/>
      <c r="AV60" s="800"/>
      <c r="AW60" s="800"/>
      <c r="AX60" s="800"/>
      <c r="AY60" s="800"/>
      <c r="AZ60" s="800"/>
      <c r="BA60" s="800"/>
      <c r="BB60" s="799" t="s">
        <v>349</v>
      </c>
      <c r="BC60" s="800"/>
      <c r="BD60" s="800"/>
      <c r="BE60" s="800"/>
      <c r="BF60" s="800"/>
      <c r="BG60" s="800"/>
      <c r="BH60" s="800"/>
      <c r="BI60" s="800"/>
      <c r="BJ60" s="800"/>
      <c r="BK60" s="801"/>
      <c r="BN60" s="170"/>
      <c r="BO60" s="170"/>
      <c r="BP60" s="156"/>
      <c r="BR60" s="339"/>
      <c r="BS60" s="339"/>
      <c r="BT60" s="339"/>
      <c r="BU60" s="339"/>
      <c r="BV60" s="339"/>
      <c r="BW60" s="339"/>
      <c r="BX60" s="339"/>
      <c r="BY60" s="339"/>
      <c r="CA60"/>
      <c r="CB60"/>
      <c r="CC60"/>
      <c r="CD60"/>
      <c r="CE60"/>
      <c r="CF60" s="340"/>
      <c r="CG60" s="340"/>
      <c r="CH60" s="340"/>
      <c r="CI60" s="340"/>
      <c r="CJ60" s="340"/>
      <c r="CK60" s="340"/>
      <c r="CL60" s="340"/>
      <c r="CM60" s="340"/>
      <c r="DB60"/>
      <c r="DC60"/>
      <c r="DD60"/>
      <c r="DE60"/>
      <c r="DF60"/>
      <c r="DG60"/>
      <c r="DH60"/>
      <c r="DI60"/>
    </row>
    <row r="61" spans="1:113" ht="15" customHeight="1">
      <c r="B61" s="784"/>
      <c r="C61" s="785"/>
      <c r="D61" s="785"/>
      <c r="E61" s="785"/>
      <c r="F61" s="785"/>
      <c r="G61" s="785"/>
      <c r="H61" s="785"/>
      <c r="I61" s="786"/>
      <c r="J61" s="802" t="s">
        <v>320</v>
      </c>
      <c r="K61" s="802"/>
      <c r="L61" s="802"/>
      <c r="M61" s="802"/>
      <c r="N61" s="802"/>
      <c r="O61" s="802"/>
      <c r="P61" s="802"/>
      <c r="Q61" s="802"/>
      <c r="R61" s="802"/>
      <c r="S61" s="802"/>
      <c r="T61" s="802"/>
      <c r="U61" s="802"/>
      <c r="V61" s="802"/>
      <c r="W61" s="802"/>
      <c r="X61" s="757">
        <f>IF(CN6=0,"",CN6)</f>
        <v>6</v>
      </c>
      <c r="Y61" s="758"/>
      <c r="Z61" s="758"/>
      <c r="AA61" s="759" t="s">
        <v>51</v>
      </c>
      <c r="AB61" s="759"/>
      <c r="AC61" s="758" t="str">
        <f>IF(CO6=0,"",CO6)</f>
        <v/>
      </c>
      <c r="AD61" s="758"/>
      <c r="AE61" s="758"/>
      <c r="AF61" s="759" t="s">
        <v>336</v>
      </c>
      <c r="AG61" s="766"/>
      <c r="AH61" s="757">
        <f>IF(CS6=0,"",CS6)</f>
        <v>2</v>
      </c>
      <c r="AI61" s="758"/>
      <c r="AJ61" s="758"/>
      <c r="AK61" s="759" t="s">
        <v>51</v>
      </c>
      <c r="AL61" s="759"/>
      <c r="AM61" s="758">
        <f>IF(CT6=0,"",CT6)</f>
        <v>6</v>
      </c>
      <c r="AN61" s="758"/>
      <c r="AO61" s="758"/>
      <c r="AP61" s="759" t="s">
        <v>336</v>
      </c>
      <c r="AQ61" s="766"/>
      <c r="AR61" s="757">
        <f>IF(DC6=0,"",DC6)</f>
        <v>1</v>
      </c>
      <c r="AS61" s="758"/>
      <c r="AT61" s="758"/>
      <c r="AU61" s="759" t="s">
        <v>51</v>
      </c>
      <c r="AV61" s="759"/>
      <c r="AW61" s="758">
        <f>IF(DD6=0,"",DD6)</f>
        <v>6</v>
      </c>
      <c r="AX61" s="758"/>
      <c r="AY61" s="758"/>
      <c r="AZ61" s="759" t="s">
        <v>336</v>
      </c>
      <c r="BA61" s="763"/>
      <c r="BB61" s="764">
        <f>IF(DH6=0,"",DH6)</f>
        <v>3</v>
      </c>
      <c r="BC61" s="760"/>
      <c r="BD61" s="760"/>
      <c r="BE61" s="765" t="s">
        <v>51</v>
      </c>
      <c r="BF61" s="765"/>
      <c r="BG61" s="760">
        <f>IF(DI6=0,"",DI6)</f>
        <v>2</v>
      </c>
      <c r="BH61" s="760"/>
      <c r="BI61" s="760"/>
      <c r="BJ61" s="761" t="s">
        <v>336</v>
      </c>
      <c r="BK61" s="762"/>
      <c r="BN61" s="155"/>
      <c r="BO61" s="177"/>
      <c r="BP61" s="156"/>
      <c r="BR61" s="339"/>
      <c r="BS61" s="339"/>
      <c r="BT61" s="339"/>
      <c r="BU61" s="339"/>
      <c r="BV61" s="339"/>
      <c r="BW61" s="339"/>
      <c r="BX61" s="339"/>
      <c r="BY61" s="339"/>
      <c r="CA61"/>
      <c r="CB61"/>
      <c r="CC61"/>
      <c r="CD61"/>
      <c r="CE61"/>
      <c r="CF61" s="340"/>
      <c r="CG61" s="340"/>
      <c r="CH61" s="340"/>
      <c r="CI61" s="340"/>
      <c r="CJ61" s="340"/>
      <c r="CK61" s="340"/>
      <c r="CL61" s="340"/>
      <c r="CM61" s="340"/>
      <c r="DB61"/>
      <c r="DC61"/>
      <c r="DD61"/>
      <c r="DE61"/>
      <c r="DF61"/>
      <c r="DG61"/>
      <c r="DH61"/>
      <c r="DI61"/>
    </row>
    <row r="62" spans="1:113" ht="15" customHeight="1">
      <c r="B62" s="784"/>
      <c r="C62" s="785"/>
      <c r="D62" s="785"/>
      <c r="E62" s="785"/>
      <c r="F62" s="785"/>
      <c r="G62" s="785"/>
      <c r="H62" s="785"/>
      <c r="I62" s="786"/>
      <c r="J62" s="754" t="s">
        <v>323</v>
      </c>
      <c r="K62" s="754"/>
      <c r="L62" s="754"/>
      <c r="M62" s="754"/>
      <c r="N62" s="754"/>
      <c r="O62" s="754"/>
      <c r="P62" s="754"/>
      <c r="Q62" s="754"/>
      <c r="R62" s="754"/>
      <c r="S62" s="754"/>
      <c r="T62" s="754"/>
      <c r="U62" s="754"/>
      <c r="V62" s="754"/>
      <c r="W62" s="754"/>
      <c r="X62" s="752" t="str">
        <f t="shared" ref="X62:X65" si="65">IF(CN7=0,"",CN7)</f>
        <v/>
      </c>
      <c r="Y62" s="749"/>
      <c r="Z62" s="749"/>
      <c r="AA62" s="750" t="s">
        <v>51</v>
      </c>
      <c r="AB62" s="750"/>
      <c r="AC62" s="749" t="str">
        <f t="shared" ref="AC62:AC65" si="66">IF(CO7=0,"",CO7)</f>
        <v/>
      </c>
      <c r="AD62" s="749"/>
      <c r="AE62" s="749"/>
      <c r="AF62" s="750" t="s">
        <v>336</v>
      </c>
      <c r="AG62" s="751"/>
      <c r="AH62" s="752" t="str">
        <f t="shared" ref="AH62:AH65" si="67">IF(CS7=0,"",CS7)</f>
        <v/>
      </c>
      <c r="AI62" s="749"/>
      <c r="AJ62" s="749"/>
      <c r="AK62" s="750" t="s">
        <v>51</v>
      </c>
      <c r="AL62" s="750"/>
      <c r="AM62" s="749" t="str">
        <f t="shared" ref="AM62:AM65" si="68">IF(CT7=0,"",CT7)</f>
        <v/>
      </c>
      <c r="AN62" s="749"/>
      <c r="AO62" s="749"/>
      <c r="AP62" s="750" t="s">
        <v>336</v>
      </c>
      <c r="AQ62" s="751"/>
      <c r="AR62" s="752" t="str">
        <f t="shared" ref="AR62:AR68" si="69">IF(DC7=0,"",DC7)</f>
        <v/>
      </c>
      <c r="AS62" s="749"/>
      <c r="AT62" s="749"/>
      <c r="AU62" s="750" t="s">
        <v>51</v>
      </c>
      <c r="AV62" s="750"/>
      <c r="AW62" s="749" t="str">
        <f>IF(DD7=0,"",DD7)</f>
        <v/>
      </c>
      <c r="AX62" s="749"/>
      <c r="AY62" s="749"/>
      <c r="AZ62" s="750" t="s">
        <v>336</v>
      </c>
      <c r="BA62" s="753"/>
      <c r="BB62" s="752" t="str">
        <f t="shared" ref="BB62:BB68" si="70">IF(DH7=0,"",DH7)</f>
        <v/>
      </c>
      <c r="BC62" s="749"/>
      <c r="BD62" s="749"/>
      <c r="BE62" s="750" t="s">
        <v>51</v>
      </c>
      <c r="BF62" s="750"/>
      <c r="BG62" s="749" t="str">
        <f t="shared" ref="BG62:BG68" si="71">IF(DI7=0,"",DI7)</f>
        <v/>
      </c>
      <c r="BH62" s="749"/>
      <c r="BI62" s="749"/>
      <c r="BJ62" s="755" t="s">
        <v>336</v>
      </c>
      <c r="BK62" s="751"/>
      <c r="BN62" s="155"/>
      <c r="BO62" s="177"/>
      <c r="BP62" s="156"/>
      <c r="BR62" s="339"/>
      <c r="BS62" s="339"/>
      <c r="BT62" s="339"/>
      <c r="BU62" s="339"/>
      <c r="BV62" s="339"/>
      <c r="BW62" s="339"/>
      <c r="BX62" s="339"/>
      <c r="BY62" s="339"/>
      <c r="CA62"/>
      <c r="CB62"/>
      <c r="CC62"/>
      <c r="CD62"/>
      <c r="CE62"/>
      <c r="CF62" s="340"/>
      <c r="CG62" s="340"/>
      <c r="CH62" s="340"/>
      <c r="CI62" s="340"/>
      <c r="CJ62" s="340"/>
      <c r="CK62" s="340"/>
      <c r="CL62" s="340"/>
      <c r="CM62" s="340"/>
      <c r="DB62"/>
      <c r="DC62"/>
      <c r="DD62"/>
      <c r="DE62"/>
      <c r="DF62"/>
      <c r="DG62"/>
      <c r="DH62"/>
      <c r="DI62"/>
    </row>
    <row r="63" spans="1:113" ht="15" customHeight="1">
      <c r="B63" s="784"/>
      <c r="C63" s="785"/>
      <c r="D63" s="785"/>
      <c r="E63" s="785"/>
      <c r="F63" s="785"/>
      <c r="G63" s="785"/>
      <c r="H63" s="785"/>
      <c r="I63" s="786"/>
      <c r="J63" s="754" t="s">
        <v>324</v>
      </c>
      <c r="K63" s="754"/>
      <c r="L63" s="754"/>
      <c r="M63" s="754"/>
      <c r="N63" s="754"/>
      <c r="O63" s="754"/>
      <c r="P63" s="754"/>
      <c r="Q63" s="754"/>
      <c r="R63" s="754"/>
      <c r="S63" s="754"/>
      <c r="T63" s="754"/>
      <c r="U63" s="754"/>
      <c r="V63" s="754"/>
      <c r="W63" s="754"/>
      <c r="X63" s="752" t="str">
        <f t="shared" si="65"/>
        <v/>
      </c>
      <c r="Y63" s="749"/>
      <c r="Z63" s="749"/>
      <c r="AA63" s="750" t="s">
        <v>51</v>
      </c>
      <c r="AB63" s="750"/>
      <c r="AC63" s="749" t="str">
        <f t="shared" si="66"/>
        <v/>
      </c>
      <c r="AD63" s="749"/>
      <c r="AE63" s="749"/>
      <c r="AF63" s="750" t="s">
        <v>336</v>
      </c>
      <c r="AG63" s="751"/>
      <c r="AH63" s="752" t="str">
        <f t="shared" si="67"/>
        <v/>
      </c>
      <c r="AI63" s="749"/>
      <c r="AJ63" s="749"/>
      <c r="AK63" s="750" t="s">
        <v>51</v>
      </c>
      <c r="AL63" s="750"/>
      <c r="AM63" s="749" t="str">
        <f t="shared" si="68"/>
        <v/>
      </c>
      <c r="AN63" s="749"/>
      <c r="AO63" s="749"/>
      <c r="AP63" s="750" t="s">
        <v>336</v>
      </c>
      <c r="AQ63" s="751"/>
      <c r="AR63" s="752" t="str">
        <f t="shared" si="69"/>
        <v/>
      </c>
      <c r="AS63" s="749"/>
      <c r="AT63" s="749"/>
      <c r="AU63" s="750" t="s">
        <v>51</v>
      </c>
      <c r="AV63" s="750"/>
      <c r="AW63" s="749" t="str">
        <f t="shared" ref="AW63:AW66" si="72">IF(DD8=0,"",DD8)</f>
        <v/>
      </c>
      <c r="AX63" s="749"/>
      <c r="AY63" s="749"/>
      <c r="AZ63" s="750" t="s">
        <v>336</v>
      </c>
      <c r="BA63" s="753"/>
      <c r="BB63" s="752" t="str">
        <f t="shared" si="70"/>
        <v/>
      </c>
      <c r="BC63" s="749"/>
      <c r="BD63" s="749"/>
      <c r="BE63" s="750" t="s">
        <v>51</v>
      </c>
      <c r="BF63" s="750"/>
      <c r="BG63" s="749" t="str">
        <f t="shared" si="71"/>
        <v/>
      </c>
      <c r="BH63" s="749"/>
      <c r="BI63" s="749"/>
      <c r="BJ63" s="755" t="s">
        <v>336</v>
      </c>
      <c r="BK63" s="751"/>
      <c r="BN63" s="170"/>
      <c r="BO63" s="170"/>
      <c r="BP63" s="156"/>
      <c r="BR63" s="339"/>
      <c r="BS63" s="339"/>
      <c r="BT63" s="339"/>
      <c r="BU63" s="339"/>
      <c r="BV63" s="339"/>
      <c r="BW63" s="339"/>
      <c r="BX63" s="339"/>
      <c r="BY63" s="339"/>
      <c r="CA63"/>
      <c r="CB63"/>
      <c r="CC63"/>
      <c r="CD63"/>
      <c r="CE63"/>
      <c r="CF63" s="340"/>
      <c r="CG63" s="340"/>
      <c r="CH63" s="340"/>
      <c r="CI63" s="340"/>
      <c r="CJ63" s="340"/>
      <c r="CK63" s="340"/>
      <c r="CL63" s="340"/>
      <c r="CM63" s="340"/>
      <c r="DB63"/>
      <c r="DC63"/>
      <c r="DD63"/>
      <c r="DE63"/>
      <c r="DF63"/>
      <c r="DG63"/>
      <c r="DH63"/>
      <c r="DI63"/>
    </row>
    <row r="64" spans="1:113" ht="15" customHeight="1">
      <c r="B64" s="784"/>
      <c r="C64" s="785"/>
      <c r="D64" s="785"/>
      <c r="E64" s="785"/>
      <c r="F64" s="785"/>
      <c r="G64" s="785"/>
      <c r="H64" s="785"/>
      <c r="I64" s="786"/>
      <c r="J64" s="754" t="s">
        <v>325</v>
      </c>
      <c r="K64" s="754"/>
      <c r="L64" s="754"/>
      <c r="M64" s="754"/>
      <c r="N64" s="754"/>
      <c r="O64" s="754"/>
      <c r="P64" s="754"/>
      <c r="Q64" s="754"/>
      <c r="R64" s="754"/>
      <c r="S64" s="754"/>
      <c r="T64" s="754"/>
      <c r="U64" s="754"/>
      <c r="V64" s="754"/>
      <c r="W64" s="754"/>
      <c r="X64" s="752" t="str">
        <f t="shared" si="65"/>
        <v/>
      </c>
      <c r="Y64" s="749"/>
      <c r="Z64" s="749"/>
      <c r="AA64" s="750" t="s">
        <v>51</v>
      </c>
      <c r="AB64" s="750"/>
      <c r="AC64" s="749" t="str">
        <f t="shared" si="66"/>
        <v/>
      </c>
      <c r="AD64" s="749"/>
      <c r="AE64" s="749"/>
      <c r="AF64" s="750" t="s">
        <v>336</v>
      </c>
      <c r="AG64" s="751"/>
      <c r="AH64" s="752" t="str">
        <f t="shared" si="67"/>
        <v/>
      </c>
      <c r="AI64" s="749"/>
      <c r="AJ64" s="749"/>
      <c r="AK64" s="750" t="s">
        <v>51</v>
      </c>
      <c r="AL64" s="750"/>
      <c r="AM64" s="749" t="str">
        <f t="shared" si="68"/>
        <v/>
      </c>
      <c r="AN64" s="749"/>
      <c r="AO64" s="749"/>
      <c r="AP64" s="750" t="s">
        <v>336</v>
      </c>
      <c r="AQ64" s="751"/>
      <c r="AR64" s="752" t="str">
        <f t="shared" si="69"/>
        <v/>
      </c>
      <c r="AS64" s="749"/>
      <c r="AT64" s="749"/>
      <c r="AU64" s="750" t="s">
        <v>51</v>
      </c>
      <c r="AV64" s="750"/>
      <c r="AW64" s="749" t="str">
        <f t="shared" si="72"/>
        <v/>
      </c>
      <c r="AX64" s="749"/>
      <c r="AY64" s="749"/>
      <c r="AZ64" s="750" t="s">
        <v>336</v>
      </c>
      <c r="BA64" s="753"/>
      <c r="BB64" s="752" t="str">
        <f t="shared" si="70"/>
        <v/>
      </c>
      <c r="BC64" s="749"/>
      <c r="BD64" s="749"/>
      <c r="BE64" s="750" t="s">
        <v>51</v>
      </c>
      <c r="BF64" s="750"/>
      <c r="BG64" s="749" t="str">
        <f t="shared" si="71"/>
        <v/>
      </c>
      <c r="BH64" s="749"/>
      <c r="BI64" s="749"/>
      <c r="BJ64" s="755" t="s">
        <v>336</v>
      </c>
      <c r="BK64" s="751"/>
      <c r="BN64" s="170"/>
      <c r="BO64" s="170"/>
      <c r="BP64" s="156"/>
      <c r="BR64" s="339"/>
      <c r="BS64" s="339"/>
      <c r="BT64" s="339"/>
      <c r="BU64" s="339"/>
      <c r="BV64" s="339"/>
      <c r="BW64" s="339"/>
      <c r="BX64" s="339"/>
      <c r="BY64" s="339"/>
      <c r="CA64"/>
      <c r="CB64"/>
      <c r="CC64"/>
      <c r="CD64"/>
      <c r="CE64"/>
      <c r="CF64" s="340"/>
      <c r="CG64" s="340"/>
      <c r="CH64" s="340"/>
      <c r="CI64" s="340"/>
      <c r="CJ64" s="340"/>
      <c r="CK64" s="340"/>
      <c r="CL64" s="340"/>
      <c r="CM64" s="340"/>
      <c r="DB64"/>
      <c r="DC64"/>
      <c r="DD64"/>
      <c r="DE64"/>
      <c r="DF64"/>
      <c r="DG64"/>
      <c r="DH64"/>
      <c r="DI64"/>
    </row>
    <row r="65" spans="2:113" ht="15" customHeight="1">
      <c r="B65" s="784"/>
      <c r="C65" s="785"/>
      <c r="D65" s="785"/>
      <c r="E65" s="785"/>
      <c r="F65" s="785"/>
      <c r="G65" s="785"/>
      <c r="H65" s="785"/>
      <c r="I65" s="786"/>
      <c r="J65" s="754" t="s">
        <v>326</v>
      </c>
      <c r="K65" s="754"/>
      <c r="L65" s="754"/>
      <c r="M65" s="754"/>
      <c r="N65" s="754"/>
      <c r="O65" s="754"/>
      <c r="P65" s="754"/>
      <c r="Q65" s="754"/>
      <c r="R65" s="754"/>
      <c r="S65" s="754"/>
      <c r="T65" s="754"/>
      <c r="U65" s="754"/>
      <c r="V65" s="754"/>
      <c r="W65" s="754"/>
      <c r="X65" s="752" t="str">
        <f t="shared" si="65"/>
        <v/>
      </c>
      <c r="Y65" s="749"/>
      <c r="Z65" s="749"/>
      <c r="AA65" s="750" t="s">
        <v>51</v>
      </c>
      <c r="AB65" s="750"/>
      <c r="AC65" s="749" t="str">
        <f t="shared" si="66"/>
        <v/>
      </c>
      <c r="AD65" s="749"/>
      <c r="AE65" s="749"/>
      <c r="AF65" s="750" t="s">
        <v>336</v>
      </c>
      <c r="AG65" s="751"/>
      <c r="AH65" s="752" t="str">
        <f t="shared" si="67"/>
        <v/>
      </c>
      <c r="AI65" s="749"/>
      <c r="AJ65" s="749"/>
      <c r="AK65" s="750" t="s">
        <v>51</v>
      </c>
      <c r="AL65" s="750"/>
      <c r="AM65" s="749" t="str">
        <f t="shared" si="68"/>
        <v/>
      </c>
      <c r="AN65" s="749"/>
      <c r="AO65" s="749"/>
      <c r="AP65" s="750" t="s">
        <v>336</v>
      </c>
      <c r="AQ65" s="751"/>
      <c r="AR65" s="752" t="str">
        <f t="shared" si="69"/>
        <v/>
      </c>
      <c r="AS65" s="749"/>
      <c r="AT65" s="749"/>
      <c r="AU65" s="750" t="s">
        <v>51</v>
      </c>
      <c r="AV65" s="750"/>
      <c r="AW65" s="749" t="str">
        <f t="shared" si="72"/>
        <v/>
      </c>
      <c r="AX65" s="749"/>
      <c r="AY65" s="749"/>
      <c r="AZ65" s="750" t="s">
        <v>336</v>
      </c>
      <c r="BA65" s="753"/>
      <c r="BB65" s="752" t="str">
        <f t="shared" si="70"/>
        <v/>
      </c>
      <c r="BC65" s="749"/>
      <c r="BD65" s="749"/>
      <c r="BE65" s="750" t="s">
        <v>51</v>
      </c>
      <c r="BF65" s="750"/>
      <c r="BG65" s="749" t="str">
        <f t="shared" si="71"/>
        <v/>
      </c>
      <c r="BH65" s="749"/>
      <c r="BI65" s="749"/>
      <c r="BJ65" s="755" t="s">
        <v>336</v>
      </c>
      <c r="BK65" s="751"/>
      <c r="BN65" s="170"/>
      <c r="BO65" s="170"/>
      <c r="BP65" s="156"/>
      <c r="BR65" s="339"/>
      <c r="BS65" s="339"/>
      <c r="BT65" s="339"/>
      <c r="BU65" s="339"/>
      <c r="BV65" s="339"/>
      <c r="BW65" s="339"/>
      <c r="BX65" s="339"/>
      <c r="BY65" s="339"/>
      <c r="CA65"/>
      <c r="CB65"/>
      <c r="CC65"/>
      <c r="CD65"/>
      <c r="CE65"/>
      <c r="CF65" s="340"/>
      <c r="CG65" s="340"/>
      <c r="CH65" s="340"/>
      <c r="CI65" s="340"/>
      <c r="CJ65" s="340"/>
      <c r="CK65" s="340"/>
      <c r="CL65" s="340"/>
      <c r="CM65" s="340"/>
      <c r="DB65"/>
      <c r="DC65"/>
      <c r="DD65"/>
      <c r="DE65"/>
      <c r="DF65"/>
      <c r="DG65"/>
      <c r="DH65"/>
      <c r="DI65"/>
    </row>
    <row r="66" spans="2:113" s="371" customFormat="1" ht="15" customHeight="1">
      <c r="B66" s="784"/>
      <c r="C66" s="785"/>
      <c r="D66" s="785"/>
      <c r="E66" s="785"/>
      <c r="F66" s="785"/>
      <c r="G66" s="785"/>
      <c r="H66" s="785"/>
      <c r="I66" s="786"/>
      <c r="J66" s="754" t="s">
        <v>350</v>
      </c>
      <c r="K66" s="754"/>
      <c r="L66" s="754"/>
      <c r="M66" s="754"/>
      <c r="N66" s="754"/>
      <c r="O66" s="754"/>
      <c r="P66" s="754"/>
      <c r="Q66" s="754"/>
      <c r="R66" s="754"/>
      <c r="S66" s="754"/>
      <c r="T66" s="754"/>
      <c r="U66" s="754"/>
      <c r="V66" s="754"/>
      <c r="W66" s="754"/>
      <c r="X66" s="752" t="str">
        <f>IF(SUM(CN11:CN13)=0,"",SUM(CN11:CN13))</f>
        <v/>
      </c>
      <c r="Y66" s="749"/>
      <c r="Z66" s="749"/>
      <c r="AA66" s="750" t="s">
        <v>51</v>
      </c>
      <c r="AB66" s="750"/>
      <c r="AC66" s="749" t="str">
        <f>IF(SUM(CO11:CO13)=0,"",SUM(CO11:CO13))</f>
        <v/>
      </c>
      <c r="AD66" s="749"/>
      <c r="AE66" s="749"/>
      <c r="AF66" s="750" t="s">
        <v>336</v>
      </c>
      <c r="AG66" s="751"/>
      <c r="AH66" s="752"/>
      <c r="AI66" s="749"/>
      <c r="AJ66" s="749"/>
      <c r="AK66" s="750" t="s">
        <v>51</v>
      </c>
      <c r="AL66" s="750"/>
      <c r="AM66" s="749"/>
      <c r="AN66" s="749"/>
      <c r="AO66" s="749"/>
      <c r="AP66" s="750" t="s">
        <v>336</v>
      </c>
      <c r="AQ66" s="751"/>
      <c r="AR66" s="752" t="str">
        <f t="shared" si="69"/>
        <v/>
      </c>
      <c r="AS66" s="749"/>
      <c r="AT66" s="749"/>
      <c r="AU66" s="750" t="s">
        <v>51</v>
      </c>
      <c r="AV66" s="750"/>
      <c r="AW66" s="749" t="str">
        <f t="shared" si="72"/>
        <v/>
      </c>
      <c r="AX66" s="749"/>
      <c r="AY66" s="749"/>
      <c r="AZ66" s="750" t="s">
        <v>336</v>
      </c>
      <c r="BA66" s="753"/>
      <c r="BB66" s="752" t="str">
        <f t="shared" si="70"/>
        <v/>
      </c>
      <c r="BC66" s="749"/>
      <c r="BD66" s="749"/>
      <c r="BE66" s="750" t="s">
        <v>51</v>
      </c>
      <c r="BF66" s="750"/>
      <c r="BG66" s="749" t="str">
        <f t="shared" si="71"/>
        <v/>
      </c>
      <c r="BH66" s="749"/>
      <c r="BI66" s="749"/>
      <c r="BJ66" s="755" t="s">
        <v>336</v>
      </c>
      <c r="BK66" s="751"/>
      <c r="BN66" s="372"/>
      <c r="BO66" s="372"/>
      <c r="BP66" s="373"/>
      <c r="BR66" s="374"/>
      <c r="BS66" s="374"/>
      <c r="BT66" s="374"/>
      <c r="BU66" s="374"/>
      <c r="BV66" s="374"/>
      <c r="BW66" s="374"/>
      <c r="BX66" s="374"/>
      <c r="BY66" s="374"/>
      <c r="BZ66" s="374"/>
      <c r="CF66" s="375"/>
      <c r="CG66" s="375"/>
      <c r="CH66" s="375"/>
      <c r="CI66" s="375"/>
      <c r="CJ66" s="375"/>
      <c r="CK66" s="375"/>
      <c r="CL66" s="375"/>
      <c r="CM66" s="375"/>
      <c r="CN66" s="375"/>
      <c r="CO66" s="375"/>
      <c r="CP66" s="375"/>
      <c r="CQ66" s="375"/>
      <c r="CR66" s="375"/>
      <c r="CS66" s="375"/>
      <c r="CT66" s="375"/>
      <c r="CU66" s="375"/>
      <c r="CV66" s="375"/>
      <c r="CW66" s="375"/>
      <c r="CX66" s="375"/>
      <c r="CY66" s="375"/>
      <c r="CZ66" s="375"/>
      <c r="DA66" s="375"/>
    </row>
    <row r="67" spans="2:113" s="371" customFormat="1" ht="15" customHeight="1">
      <c r="B67" s="784"/>
      <c r="C67" s="785"/>
      <c r="D67" s="785"/>
      <c r="E67" s="785"/>
      <c r="F67" s="785"/>
      <c r="G67" s="785"/>
      <c r="H67" s="785"/>
      <c r="I67" s="786"/>
      <c r="J67" s="756" t="s">
        <v>358</v>
      </c>
      <c r="K67" s="754"/>
      <c r="L67" s="754"/>
      <c r="M67" s="754"/>
      <c r="N67" s="754"/>
      <c r="O67" s="754"/>
      <c r="P67" s="754"/>
      <c r="Q67" s="754"/>
      <c r="R67" s="754"/>
      <c r="S67" s="754"/>
      <c r="T67" s="754"/>
      <c r="U67" s="754"/>
      <c r="V67" s="754"/>
      <c r="W67" s="754"/>
      <c r="X67" s="752">
        <f>IF(CN15=0,"",CN15)</f>
        <v>3</v>
      </c>
      <c r="Y67" s="749"/>
      <c r="Z67" s="749"/>
      <c r="AA67" s="750" t="s">
        <v>51</v>
      </c>
      <c r="AB67" s="750"/>
      <c r="AC67" s="749" t="str">
        <f>IF(CO15=0,"",CO15)</f>
        <v/>
      </c>
      <c r="AD67" s="749"/>
      <c r="AE67" s="749"/>
      <c r="AF67" s="750" t="s">
        <v>336</v>
      </c>
      <c r="AG67" s="751"/>
      <c r="AH67" s="752">
        <f>IF(CS15=0,"",CS15)</f>
        <v>1</v>
      </c>
      <c r="AI67" s="749"/>
      <c r="AJ67" s="749"/>
      <c r="AK67" s="750" t="s">
        <v>51</v>
      </c>
      <c r="AL67" s="750"/>
      <c r="AM67" s="749">
        <f>IF(CT15=0,"",CT15)</f>
        <v>6</v>
      </c>
      <c r="AN67" s="749"/>
      <c r="AO67" s="749"/>
      <c r="AP67" s="750" t="s">
        <v>336</v>
      </c>
      <c r="AQ67" s="751"/>
      <c r="AR67" s="752" t="str">
        <f t="shared" si="69"/>
        <v/>
      </c>
      <c r="AS67" s="749"/>
      <c r="AT67" s="749"/>
      <c r="AU67" s="750" t="s">
        <v>51</v>
      </c>
      <c r="AV67" s="750"/>
      <c r="AW67" s="749" t="str">
        <f>IF(DD12=0,"",DD12)</f>
        <v/>
      </c>
      <c r="AX67" s="749"/>
      <c r="AY67" s="749"/>
      <c r="AZ67" s="750" t="s">
        <v>336</v>
      </c>
      <c r="BA67" s="753"/>
      <c r="BB67" s="752" t="str">
        <f t="shared" si="70"/>
        <v/>
      </c>
      <c r="BC67" s="749"/>
      <c r="BD67" s="749"/>
      <c r="BE67" s="750" t="s">
        <v>51</v>
      </c>
      <c r="BF67" s="750"/>
      <c r="BG67" s="749" t="str">
        <f t="shared" si="71"/>
        <v/>
      </c>
      <c r="BH67" s="749"/>
      <c r="BI67" s="749"/>
      <c r="BJ67" s="755" t="s">
        <v>336</v>
      </c>
      <c r="BK67" s="751"/>
      <c r="BN67" s="372"/>
      <c r="BO67" s="372"/>
      <c r="BP67" s="373"/>
      <c r="BR67" s="374"/>
      <c r="BS67" s="374"/>
      <c r="BT67" s="374"/>
      <c r="BU67" s="374"/>
      <c r="BV67" s="374"/>
      <c r="BW67" s="374"/>
      <c r="BX67" s="374"/>
      <c r="BY67" s="374"/>
      <c r="BZ67" s="374"/>
      <c r="CF67" s="375"/>
      <c r="CG67" s="375"/>
      <c r="CH67" s="375"/>
      <c r="CI67" s="375"/>
      <c r="CJ67" s="375"/>
      <c r="CK67" s="375"/>
      <c r="CL67" s="375"/>
      <c r="CM67" s="375"/>
      <c r="CN67" s="375"/>
      <c r="CO67" s="375"/>
      <c r="CP67" s="375"/>
      <c r="CQ67" s="375"/>
      <c r="CR67" s="375"/>
      <c r="CS67" s="375"/>
      <c r="CT67" s="375"/>
      <c r="CU67" s="375"/>
      <c r="CV67" s="375"/>
      <c r="CW67" s="375"/>
      <c r="CX67" s="375"/>
      <c r="CY67" s="375"/>
      <c r="CZ67" s="375"/>
      <c r="DA67" s="375"/>
    </row>
    <row r="68" spans="2:113" s="371" customFormat="1" ht="15" customHeight="1" thickBot="1">
      <c r="B68" s="787"/>
      <c r="C68" s="788"/>
      <c r="D68" s="788"/>
      <c r="E68" s="788"/>
      <c r="F68" s="788"/>
      <c r="G68" s="788"/>
      <c r="H68" s="788"/>
      <c r="I68" s="789"/>
      <c r="J68" s="748" t="s">
        <v>340</v>
      </c>
      <c r="K68" s="748"/>
      <c r="L68" s="748"/>
      <c r="M68" s="748"/>
      <c r="N68" s="748"/>
      <c r="O68" s="748"/>
      <c r="P68" s="748"/>
      <c r="Q68" s="748"/>
      <c r="R68" s="748"/>
      <c r="S68" s="748"/>
      <c r="T68" s="748"/>
      <c r="U68" s="748"/>
      <c r="V68" s="748"/>
      <c r="W68" s="748"/>
      <c r="X68" s="747" t="str">
        <f>IF(CN14=0,"",CN14)</f>
        <v/>
      </c>
      <c r="Y68" s="736"/>
      <c r="Z68" s="736"/>
      <c r="AA68" s="735" t="s">
        <v>51</v>
      </c>
      <c r="AB68" s="735"/>
      <c r="AC68" s="736" t="str">
        <f>IF(CO14=0,"",CO14)</f>
        <v/>
      </c>
      <c r="AD68" s="736"/>
      <c r="AE68" s="736"/>
      <c r="AF68" s="735" t="s">
        <v>336</v>
      </c>
      <c r="AG68" s="738"/>
      <c r="AH68" s="747" t="str">
        <f>IF(CS14=0,"",CS14)</f>
        <v/>
      </c>
      <c r="AI68" s="736"/>
      <c r="AJ68" s="736"/>
      <c r="AK68" s="735" t="s">
        <v>51</v>
      </c>
      <c r="AL68" s="735"/>
      <c r="AM68" s="736" t="str">
        <f>IF(CT14=0,"",CT14)</f>
        <v/>
      </c>
      <c r="AN68" s="736"/>
      <c r="AO68" s="736"/>
      <c r="AP68" s="735" t="s">
        <v>336</v>
      </c>
      <c r="AQ68" s="738"/>
      <c r="AR68" s="747" t="str">
        <f t="shared" si="69"/>
        <v/>
      </c>
      <c r="AS68" s="736"/>
      <c r="AT68" s="736"/>
      <c r="AU68" s="735" t="s">
        <v>51</v>
      </c>
      <c r="AV68" s="735"/>
      <c r="AW68" s="736" t="str">
        <f>IF(DD13=0,"",DD13)</f>
        <v/>
      </c>
      <c r="AX68" s="736"/>
      <c r="AY68" s="736"/>
      <c r="AZ68" s="735" t="s">
        <v>336</v>
      </c>
      <c r="BA68" s="746"/>
      <c r="BB68" s="747" t="str">
        <f t="shared" si="70"/>
        <v/>
      </c>
      <c r="BC68" s="736"/>
      <c r="BD68" s="736"/>
      <c r="BE68" s="735" t="s">
        <v>51</v>
      </c>
      <c r="BF68" s="735"/>
      <c r="BG68" s="736" t="str">
        <f t="shared" si="71"/>
        <v/>
      </c>
      <c r="BH68" s="736"/>
      <c r="BI68" s="736"/>
      <c r="BJ68" s="737" t="s">
        <v>336</v>
      </c>
      <c r="BK68" s="738"/>
      <c r="BL68" s="569"/>
      <c r="BM68" s="570"/>
      <c r="BN68" s="571"/>
      <c r="BO68" s="571"/>
      <c r="BP68" s="572"/>
      <c r="BQ68" s="570"/>
      <c r="BR68" s="573"/>
      <c r="BS68" s="374"/>
      <c r="BT68" s="374"/>
      <c r="BU68" s="374"/>
      <c r="BV68" s="374"/>
      <c r="BW68" s="374"/>
      <c r="BX68" s="374"/>
      <c r="BY68" s="374"/>
      <c r="BZ68" s="374"/>
      <c r="CF68" s="375"/>
      <c r="CG68" s="375"/>
      <c r="CH68" s="375"/>
      <c r="CI68" s="375"/>
      <c r="CJ68" s="375"/>
      <c r="CK68" s="375"/>
      <c r="CL68" s="375"/>
      <c r="CM68" s="375"/>
      <c r="CN68" s="375"/>
      <c r="CO68" s="375"/>
      <c r="CP68" s="375"/>
      <c r="CQ68" s="375"/>
      <c r="CR68" s="375"/>
      <c r="CS68" s="375"/>
      <c r="CT68" s="375"/>
      <c r="CU68" s="375"/>
      <c r="CV68" s="375"/>
      <c r="CW68" s="375"/>
      <c r="CX68" s="375"/>
      <c r="CY68" s="375"/>
      <c r="CZ68" s="375"/>
      <c r="DA68" s="375"/>
    </row>
    <row r="69" spans="2:113" ht="15" customHeight="1">
      <c r="X69" s="366"/>
      <c r="Y69" s="366"/>
      <c r="Z69" s="366"/>
      <c r="AA69" s="366"/>
      <c r="AB69" s="366"/>
      <c r="AC69" s="366"/>
      <c r="AD69" s="366"/>
      <c r="AE69" s="366"/>
      <c r="AF69" s="366"/>
      <c r="AG69" s="366"/>
      <c r="AH69" s="366"/>
      <c r="AI69" s="366"/>
      <c r="AJ69" s="366"/>
      <c r="AK69" s="366"/>
      <c r="AL69" s="366"/>
      <c r="AM69" s="366"/>
      <c r="AN69" s="366"/>
      <c r="AO69" s="366"/>
      <c r="AP69" s="366"/>
      <c r="AQ69" s="366"/>
      <c r="AR69" s="366"/>
      <c r="AS69" s="567"/>
      <c r="AT69" s="567"/>
      <c r="AU69" s="567"/>
      <c r="AV69" s="567"/>
      <c r="AW69" s="567"/>
      <c r="AX69" s="567"/>
      <c r="AY69" s="567"/>
      <c r="AZ69" s="568"/>
      <c r="BA69" s="568"/>
      <c r="BB69" s="568"/>
      <c r="BC69" s="568"/>
      <c r="BD69" s="366"/>
      <c r="BE69" s="366"/>
      <c r="BF69" s="366"/>
      <c r="BG69" s="366"/>
      <c r="BH69" s="366"/>
      <c r="BI69" s="366"/>
      <c r="BJ69" s="366"/>
      <c r="BK69" s="366"/>
      <c r="BL69" s="366"/>
      <c r="BM69" s="366"/>
      <c r="BN69" s="366"/>
      <c r="BO69" s="366"/>
      <c r="BP69" s="366"/>
      <c r="BQ69" s="366"/>
      <c r="BR69" s="366"/>
      <c r="BV69" s="152"/>
      <c r="BW69" s="152"/>
      <c r="BX69" s="76"/>
    </row>
    <row r="70" spans="2:113" s="156" customFormat="1" ht="15" customHeight="1">
      <c r="B70" s="171"/>
      <c r="C70" s="172"/>
      <c r="D70" s="172"/>
      <c r="E70" s="172"/>
      <c r="F70" s="172"/>
      <c r="G70" s="172"/>
      <c r="H70" s="172"/>
      <c r="I70" s="172"/>
      <c r="J70" s="172"/>
      <c r="K70" s="172"/>
      <c r="L70" s="172"/>
      <c r="M70" s="172"/>
      <c r="N70" s="172"/>
      <c r="O70" s="172"/>
      <c r="P70" s="172"/>
      <c r="Q70" s="172"/>
      <c r="R70" s="172"/>
      <c r="S70" s="172"/>
      <c r="T70" s="172"/>
      <c r="U70" s="172"/>
      <c r="V70" s="172"/>
      <c r="W70" s="172"/>
      <c r="X70" s="172"/>
      <c r="Y70" s="172"/>
      <c r="Z70" s="172"/>
      <c r="AA70" s="172"/>
      <c r="AB70" s="172"/>
      <c r="AC70" s="172"/>
      <c r="AD70" s="172"/>
      <c r="AE70" s="172"/>
      <c r="AF70" s="172"/>
      <c r="AG70" s="172"/>
      <c r="AH70" s="172"/>
      <c r="AI70" s="172"/>
      <c r="AJ70" s="172"/>
      <c r="AK70" s="172"/>
      <c r="AL70" s="172"/>
      <c r="AM70" s="172"/>
      <c r="AN70" s="172"/>
      <c r="AO70" s="172"/>
      <c r="AP70" s="172"/>
      <c r="AQ70" s="172"/>
      <c r="AR70" s="172"/>
      <c r="AS70" s="172"/>
      <c r="AT70" s="376"/>
      <c r="AU70" s="376"/>
      <c r="AV70" s="376"/>
      <c r="AW70" s="376"/>
      <c r="AX70" s="376"/>
      <c r="AY70" s="376"/>
      <c r="AZ70" s="376"/>
      <c r="BA70" s="376"/>
      <c r="BB70" s="376"/>
      <c r="BC70" s="172"/>
      <c r="BD70" s="172"/>
      <c r="BE70" s="172"/>
      <c r="BF70" s="172"/>
      <c r="BG70" s="172"/>
      <c r="BH70" s="172"/>
      <c r="BK70" s="170"/>
      <c r="BL70" s="170"/>
    </row>
    <row r="71" spans="2:113" s="156" customFormat="1" ht="26.25" customHeight="1">
      <c r="B71" s="153" t="s">
        <v>555</v>
      </c>
      <c r="C71" s="154"/>
      <c r="D71" s="154"/>
      <c r="E71" s="154"/>
      <c r="F71" s="154"/>
      <c r="G71" s="154"/>
      <c r="H71" s="154"/>
      <c r="I71" s="154"/>
      <c r="J71" s="154"/>
      <c r="K71" s="154"/>
      <c r="L71" s="739" t="s">
        <v>359</v>
      </c>
      <c r="M71" s="739"/>
      <c r="N71" s="739"/>
      <c r="O71" s="739"/>
      <c r="P71" s="739"/>
      <c r="Q71" s="739"/>
      <c r="R71" s="739"/>
      <c r="S71" s="739"/>
      <c r="T71" s="739"/>
      <c r="U71" s="739"/>
      <c r="V71" s="739"/>
      <c r="W71" s="739"/>
      <c r="X71" s="739"/>
      <c r="Y71" s="739"/>
      <c r="Z71" s="739"/>
      <c r="AA71" s="739"/>
      <c r="AB71" s="739"/>
      <c r="AC71" s="739"/>
      <c r="AD71" s="739"/>
      <c r="AE71" s="739"/>
      <c r="AF71" s="739"/>
      <c r="AG71" s="739"/>
      <c r="AH71" s="739"/>
      <c r="AI71" s="739"/>
      <c r="AJ71" s="739"/>
      <c r="AK71" s="739"/>
      <c r="AL71" s="739"/>
      <c r="AM71" s="739"/>
      <c r="AN71" s="739"/>
      <c r="AO71" s="739"/>
      <c r="AP71" s="739"/>
      <c r="AQ71" s="739"/>
      <c r="AR71" s="739"/>
      <c r="AS71" s="740"/>
      <c r="AT71" s="720" t="s">
        <v>79</v>
      </c>
      <c r="AU71" s="720"/>
      <c r="AV71" s="720"/>
      <c r="AW71" s="720"/>
      <c r="AX71" s="720"/>
      <c r="AY71" s="720"/>
      <c r="AZ71" s="720"/>
      <c r="BA71" s="721"/>
      <c r="BB71" s="741">
        <f>BB1</f>
        <v>0</v>
      </c>
      <c r="BC71" s="742"/>
      <c r="BD71" s="742"/>
      <c r="BE71" s="742"/>
      <c r="BF71" s="742"/>
      <c r="BG71" s="742"/>
      <c r="BH71" s="742"/>
      <c r="BI71" s="742"/>
      <c r="BJ71" s="742"/>
      <c r="BK71" s="742"/>
      <c r="BL71" s="742"/>
      <c r="BM71" s="742"/>
      <c r="BN71" s="742"/>
      <c r="BO71" s="742"/>
      <c r="BP71" s="742"/>
      <c r="BQ71" s="742"/>
      <c r="BR71" s="742"/>
      <c r="BS71" s="743"/>
    </row>
    <row r="72" spans="2:113" s="156" customFormat="1" ht="26.25" customHeight="1">
      <c r="B72" s="153"/>
      <c r="C72" s="154"/>
      <c r="D72" s="154"/>
      <c r="E72" s="154"/>
      <c r="F72" s="154"/>
      <c r="G72" s="154"/>
      <c r="H72" s="154"/>
      <c r="I72" s="154"/>
      <c r="J72" s="154"/>
      <c r="K72" s="154"/>
      <c r="L72" s="739"/>
      <c r="M72" s="739"/>
      <c r="N72" s="739"/>
      <c r="O72" s="739"/>
      <c r="P72" s="739"/>
      <c r="Q72" s="739"/>
      <c r="R72" s="739"/>
      <c r="S72" s="739"/>
      <c r="T72" s="739"/>
      <c r="U72" s="739"/>
      <c r="V72" s="739"/>
      <c r="W72" s="739"/>
      <c r="X72" s="739"/>
      <c r="Y72" s="739"/>
      <c r="Z72" s="739"/>
      <c r="AA72" s="739"/>
      <c r="AB72" s="739"/>
      <c r="AC72" s="739"/>
      <c r="AD72" s="739"/>
      <c r="AE72" s="739"/>
      <c r="AF72" s="739"/>
      <c r="AG72" s="739"/>
      <c r="AH72" s="739"/>
      <c r="AI72" s="739"/>
      <c r="AJ72" s="739"/>
      <c r="AK72" s="739"/>
      <c r="AL72" s="739"/>
      <c r="AM72" s="739"/>
      <c r="AN72" s="739"/>
      <c r="AO72" s="739"/>
      <c r="AP72" s="739"/>
      <c r="AQ72" s="739"/>
      <c r="AR72" s="739"/>
      <c r="AS72" s="740"/>
      <c r="AT72" s="720" t="s">
        <v>108</v>
      </c>
      <c r="AU72" s="720"/>
      <c r="AV72" s="720"/>
      <c r="AW72" s="720"/>
      <c r="AX72" s="720"/>
      <c r="AY72" s="720"/>
      <c r="AZ72" s="720"/>
      <c r="BA72" s="721"/>
      <c r="BB72" s="744">
        <f>BB2</f>
        <v>0</v>
      </c>
      <c r="BC72" s="744"/>
      <c r="BD72" s="744"/>
      <c r="BE72" s="744"/>
      <c r="BF72" s="744"/>
      <c r="BG72" s="744"/>
      <c r="BH72" s="744"/>
      <c r="BI72" s="744"/>
      <c r="BJ72" s="744"/>
      <c r="BK72" s="744"/>
      <c r="BL72" s="744"/>
      <c r="BM72" s="744"/>
      <c r="BN72" s="744"/>
      <c r="BO72" s="744"/>
      <c r="BP72" s="744"/>
      <c r="BQ72" s="744"/>
      <c r="BR72" s="744"/>
      <c r="BS72" s="745"/>
    </row>
    <row r="73" spans="2:113" s="156" customFormat="1" ht="26.25" customHeight="1">
      <c r="B73" s="163"/>
      <c r="C73" s="163"/>
      <c r="D73" s="163"/>
      <c r="E73" s="163"/>
      <c r="F73" s="163"/>
      <c r="G73" s="163"/>
      <c r="H73" s="163"/>
      <c r="I73" s="163"/>
      <c r="J73" s="163"/>
      <c r="K73" s="163"/>
      <c r="L73" s="163"/>
      <c r="M73" s="163"/>
      <c r="N73" s="163"/>
      <c r="O73" s="163"/>
      <c r="P73" s="163"/>
      <c r="Q73" s="163"/>
      <c r="R73" s="163"/>
      <c r="S73" s="163"/>
      <c r="T73" s="163"/>
      <c r="U73" s="163"/>
      <c r="V73" s="163"/>
      <c r="W73" s="163"/>
      <c r="X73" s="163"/>
      <c r="Y73" s="163"/>
      <c r="Z73" s="163"/>
      <c r="AA73" s="163"/>
      <c r="AB73" s="163"/>
      <c r="AC73" s="163"/>
      <c r="AD73" s="163"/>
      <c r="AE73" s="163"/>
      <c r="AF73" s="163"/>
      <c r="AG73" s="163"/>
      <c r="AH73" s="163"/>
      <c r="AI73" s="377"/>
      <c r="AJ73" s="377"/>
      <c r="AK73" s="377"/>
      <c r="AL73" s="377"/>
      <c r="AM73" s="377"/>
      <c r="AN73" s="377"/>
      <c r="AO73" s="377"/>
      <c r="AP73" s="377"/>
      <c r="AQ73" s="378"/>
      <c r="AR73" s="404"/>
      <c r="AS73" s="405"/>
      <c r="AT73" s="720" t="s">
        <v>360</v>
      </c>
      <c r="AU73" s="720"/>
      <c r="AV73" s="720"/>
      <c r="AW73" s="720"/>
      <c r="AX73" s="720"/>
      <c r="AY73" s="720"/>
      <c r="AZ73" s="720"/>
      <c r="BA73" s="721"/>
      <c r="BB73" s="722"/>
      <c r="BC73" s="723"/>
      <c r="BD73" s="724"/>
      <c r="BE73" s="724"/>
      <c r="BF73" s="724"/>
      <c r="BG73" s="724"/>
      <c r="BH73" s="724"/>
      <c r="BI73" s="724"/>
      <c r="BJ73" s="724"/>
      <c r="BK73" s="724"/>
      <c r="BL73" s="724"/>
      <c r="BM73" s="724"/>
      <c r="BN73" s="724"/>
      <c r="BO73" s="724"/>
      <c r="BP73" s="724"/>
      <c r="BQ73" s="724"/>
      <c r="BR73" s="724"/>
      <c r="BS73" s="725"/>
    </row>
    <row r="74" spans="2:113" s="156" customFormat="1" ht="15" customHeight="1">
      <c r="B74" s="379" t="s">
        <v>109</v>
      </c>
      <c r="C74" s="173"/>
      <c r="D74" s="174"/>
      <c r="E74" s="174"/>
      <c r="F74" s="174"/>
      <c r="G74" s="174"/>
      <c r="H74" s="174"/>
      <c r="I74" s="174"/>
      <c r="J74" s="174"/>
      <c r="K74" s="174"/>
      <c r="L74" s="174"/>
      <c r="M74" s="174"/>
      <c r="N74" s="174"/>
      <c r="O74" s="174"/>
      <c r="P74" s="174"/>
      <c r="Q74" s="174"/>
      <c r="R74" s="174"/>
      <c r="S74" s="174"/>
      <c r="T74" s="174"/>
      <c r="U74" s="174"/>
      <c r="V74" s="174"/>
      <c r="W74" s="174"/>
      <c r="X74" s="174"/>
      <c r="Y74" s="174"/>
      <c r="Z74" s="174"/>
      <c r="AA74" s="174"/>
      <c r="AB74" s="174"/>
      <c r="AC74" s="174"/>
      <c r="AD74" s="174"/>
      <c r="AE74" s="174"/>
      <c r="AF74" s="174"/>
      <c r="AG74" s="174"/>
      <c r="AH74" s="174"/>
      <c r="AI74" s="174"/>
      <c r="AJ74" s="174"/>
      <c r="AK74" s="174"/>
      <c r="AL74" s="174"/>
      <c r="AM74" s="174"/>
      <c r="AN74" s="174"/>
      <c r="AO74" s="174"/>
      <c r="AP74" s="174"/>
      <c r="AQ74" s="174"/>
      <c r="AR74" s="174"/>
      <c r="AS74" s="174"/>
      <c r="AT74" s="381"/>
      <c r="AU74" s="381"/>
      <c r="AV74" s="381"/>
      <c r="AW74" s="381"/>
      <c r="AX74" s="381"/>
      <c r="AY74" s="381"/>
      <c r="AZ74" s="381"/>
      <c r="BA74" s="381"/>
      <c r="BB74" s="381"/>
      <c r="BC74" s="381"/>
      <c r="BD74" s="174"/>
      <c r="BE74" s="174"/>
      <c r="BF74" s="174"/>
      <c r="BG74" s="174"/>
      <c r="BH74" s="174"/>
      <c r="BK74" s="170"/>
      <c r="BL74" s="170"/>
    </row>
    <row r="75" spans="2:113" s="156" customFormat="1" ht="15" customHeight="1">
      <c r="B75" s="406" t="s">
        <v>110</v>
      </c>
      <c r="C75" s="175"/>
      <c r="D75" s="175"/>
      <c r="E75" s="175"/>
      <c r="F75" s="175"/>
      <c r="G75" s="175"/>
      <c r="H75" s="175"/>
      <c r="I75" s="175"/>
      <c r="J75" s="175"/>
      <c r="K75" s="175"/>
      <c r="L75" s="175"/>
      <c r="M75" s="175"/>
      <c r="N75" s="175"/>
      <c r="O75" s="175"/>
      <c r="P75" s="175"/>
      <c r="Q75" s="175"/>
      <c r="R75" s="175"/>
      <c r="S75" s="175"/>
      <c r="T75" s="175"/>
      <c r="U75" s="175"/>
      <c r="V75" s="175"/>
      <c r="W75" s="175"/>
      <c r="X75" s="175"/>
      <c r="Y75" s="175"/>
      <c r="Z75" s="175"/>
      <c r="AA75" s="175"/>
      <c r="AB75" s="175"/>
      <c r="AC75" s="175"/>
      <c r="AD75" s="175"/>
      <c r="AE75" s="175"/>
      <c r="AF75" s="175"/>
      <c r="AG75" s="175"/>
      <c r="AH75" s="175"/>
      <c r="AI75" s="175"/>
      <c r="AJ75" s="175"/>
      <c r="AK75" s="175"/>
      <c r="AL75" s="175"/>
      <c r="AM75" s="175"/>
      <c r="AN75" s="175"/>
      <c r="AO75" s="175"/>
      <c r="AP75" s="175"/>
      <c r="AQ75" s="175"/>
      <c r="AR75" s="175"/>
      <c r="AS75" s="175"/>
      <c r="AT75" s="175"/>
      <c r="AU75" s="175"/>
      <c r="AV75" s="175"/>
      <c r="AW75" s="175"/>
      <c r="AX75" s="175"/>
      <c r="AY75" s="175"/>
      <c r="AZ75" s="175"/>
      <c r="BA75" s="175"/>
      <c r="BB75" s="175"/>
      <c r="BC75" s="175"/>
      <c r="BD75" s="175"/>
      <c r="BE75" s="175"/>
      <c r="BF75" s="175"/>
      <c r="BG75" s="175"/>
      <c r="BH75" s="175"/>
      <c r="BK75" s="170"/>
      <c r="BL75" s="170"/>
    </row>
    <row r="76" spans="2:113" s="76" customFormat="1" ht="20.25" customHeight="1">
      <c r="B76" s="726"/>
      <c r="C76" s="727"/>
      <c r="D76" s="727"/>
      <c r="E76" s="727"/>
      <c r="F76" s="727"/>
      <c r="G76" s="727"/>
      <c r="H76" s="727"/>
      <c r="I76" s="727"/>
      <c r="J76" s="727"/>
      <c r="K76" s="727"/>
      <c r="L76" s="727"/>
      <c r="M76" s="727"/>
      <c r="N76" s="727"/>
      <c r="O76" s="727"/>
      <c r="P76" s="727"/>
      <c r="Q76" s="727"/>
      <c r="R76" s="727"/>
      <c r="S76" s="727"/>
      <c r="T76" s="727"/>
      <c r="U76" s="727"/>
      <c r="V76" s="727"/>
      <c r="W76" s="727"/>
      <c r="X76" s="727"/>
      <c r="Y76" s="727"/>
      <c r="Z76" s="727"/>
      <c r="AA76" s="727"/>
      <c r="AB76" s="727"/>
      <c r="AC76" s="727"/>
      <c r="AD76" s="727"/>
      <c r="AE76" s="727"/>
      <c r="AF76" s="727"/>
      <c r="AG76" s="727"/>
      <c r="AH76" s="727"/>
      <c r="AI76" s="727"/>
      <c r="AJ76" s="727"/>
      <c r="AK76" s="727"/>
      <c r="AL76" s="727"/>
      <c r="AM76" s="727"/>
      <c r="AN76" s="727"/>
      <c r="AO76" s="727"/>
      <c r="AP76" s="727"/>
      <c r="AQ76" s="727"/>
      <c r="AR76" s="727"/>
      <c r="AS76" s="727"/>
      <c r="AT76" s="727"/>
      <c r="AU76" s="727"/>
      <c r="AV76" s="727"/>
      <c r="AW76" s="727"/>
      <c r="AX76" s="727"/>
      <c r="AY76" s="727"/>
      <c r="AZ76" s="727"/>
      <c r="BA76" s="727"/>
      <c r="BB76" s="727"/>
      <c r="BC76" s="727"/>
      <c r="BD76" s="727"/>
      <c r="BE76" s="727"/>
      <c r="BF76" s="727"/>
      <c r="BG76" s="727"/>
      <c r="BH76" s="727"/>
      <c r="BI76" s="727"/>
      <c r="BJ76" s="727"/>
      <c r="BK76" s="727"/>
      <c r="BL76" s="727"/>
      <c r="BM76" s="727"/>
      <c r="BN76" s="727"/>
      <c r="BO76" s="727"/>
      <c r="BP76" s="727"/>
      <c r="BQ76" s="727"/>
      <c r="BR76" s="727"/>
      <c r="BS76" s="728"/>
    </row>
    <row r="77" spans="2:113" s="76" customFormat="1" ht="20.25" customHeight="1">
      <c r="B77" s="729"/>
      <c r="C77" s="730"/>
      <c r="D77" s="730"/>
      <c r="E77" s="730"/>
      <c r="F77" s="730"/>
      <c r="G77" s="730"/>
      <c r="H77" s="730"/>
      <c r="I77" s="730"/>
      <c r="J77" s="730"/>
      <c r="K77" s="730"/>
      <c r="L77" s="730"/>
      <c r="M77" s="730"/>
      <c r="N77" s="730"/>
      <c r="O77" s="730"/>
      <c r="P77" s="730"/>
      <c r="Q77" s="730"/>
      <c r="R77" s="730"/>
      <c r="S77" s="730"/>
      <c r="T77" s="730"/>
      <c r="U77" s="730"/>
      <c r="V77" s="730"/>
      <c r="W77" s="730"/>
      <c r="X77" s="730"/>
      <c r="Y77" s="730"/>
      <c r="Z77" s="730"/>
      <c r="AA77" s="730"/>
      <c r="AB77" s="730"/>
      <c r="AC77" s="730"/>
      <c r="AD77" s="730"/>
      <c r="AE77" s="730"/>
      <c r="AF77" s="730"/>
      <c r="AG77" s="730"/>
      <c r="AH77" s="730"/>
      <c r="AI77" s="730"/>
      <c r="AJ77" s="730"/>
      <c r="AK77" s="730"/>
      <c r="AL77" s="730"/>
      <c r="AM77" s="730"/>
      <c r="AN77" s="730"/>
      <c r="AO77" s="730"/>
      <c r="AP77" s="730"/>
      <c r="AQ77" s="730"/>
      <c r="AR77" s="730"/>
      <c r="AS77" s="730"/>
      <c r="AT77" s="730"/>
      <c r="AU77" s="730"/>
      <c r="AV77" s="730"/>
      <c r="AW77" s="730"/>
      <c r="AX77" s="730"/>
      <c r="AY77" s="730"/>
      <c r="AZ77" s="730"/>
      <c r="BA77" s="730"/>
      <c r="BB77" s="730"/>
      <c r="BC77" s="730"/>
      <c r="BD77" s="730"/>
      <c r="BE77" s="730"/>
      <c r="BF77" s="730"/>
      <c r="BG77" s="730"/>
      <c r="BH77" s="730"/>
      <c r="BI77" s="730"/>
      <c r="BJ77" s="730"/>
      <c r="BK77" s="730"/>
      <c r="BL77" s="730"/>
      <c r="BM77" s="730"/>
      <c r="BN77" s="730"/>
      <c r="BO77" s="730"/>
      <c r="BP77" s="730"/>
      <c r="BQ77" s="730"/>
      <c r="BR77" s="730"/>
      <c r="BS77" s="731"/>
    </row>
    <row r="78" spans="2:113" s="76" customFormat="1" ht="20.25" customHeight="1">
      <c r="B78" s="729"/>
      <c r="C78" s="730"/>
      <c r="D78" s="730"/>
      <c r="E78" s="730"/>
      <c r="F78" s="730"/>
      <c r="G78" s="730"/>
      <c r="H78" s="730"/>
      <c r="I78" s="730"/>
      <c r="J78" s="730"/>
      <c r="K78" s="730"/>
      <c r="L78" s="730"/>
      <c r="M78" s="730"/>
      <c r="N78" s="730"/>
      <c r="O78" s="730"/>
      <c r="P78" s="730"/>
      <c r="Q78" s="730"/>
      <c r="R78" s="730"/>
      <c r="S78" s="730"/>
      <c r="T78" s="730"/>
      <c r="U78" s="730"/>
      <c r="V78" s="730"/>
      <c r="W78" s="730"/>
      <c r="X78" s="730"/>
      <c r="Y78" s="730"/>
      <c r="Z78" s="730"/>
      <c r="AA78" s="730"/>
      <c r="AB78" s="730"/>
      <c r="AC78" s="730"/>
      <c r="AD78" s="730"/>
      <c r="AE78" s="730"/>
      <c r="AF78" s="730"/>
      <c r="AG78" s="730"/>
      <c r="AH78" s="730"/>
      <c r="AI78" s="730"/>
      <c r="AJ78" s="730"/>
      <c r="AK78" s="730"/>
      <c r="AL78" s="730"/>
      <c r="AM78" s="730"/>
      <c r="AN78" s="730"/>
      <c r="AO78" s="730"/>
      <c r="AP78" s="730"/>
      <c r="AQ78" s="730"/>
      <c r="AR78" s="730"/>
      <c r="AS78" s="730"/>
      <c r="AT78" s="730"/>
      <c r="AU78" s="730"/>
      <c r="AV78" s="730"/>
      <c r="AW78" s="730"/>
      <c r="AX78" s="730"/>
      <c r="AY78" s="730"/>
      <c r="AZ78" s="730"/>
      <c r="BA78" s="730"/>
      <c r="BB78" s="730"/>
      <c r="BC78" s="730"/>
      <c r="BD78" s="730"/>
      <c r="BE78" s="730"/>
      <c r="BF78" s="730"/>
      <c r="BG78" s="730"/>
      <c r="BH78" s="730"/>
      <c r="BI78" s="730"/>
      <c r="BJ78" s="730"/>
      <c r="BK78" s="730"/>
      <c r="BL78" s="730"/>
      <c r="BM78" s="730"/>
      <c r="BN78" s="730"/>
      <c r="BO78" s="730"/>
      <c r="BP78" s="730"/>
      <c r="BQ78" s="730"/>
      <c r="BR78" s="730"/>
      <c r="BS78" s="731"/>
    </row>
    <row r="79" spans="2:113" s="76" customFormat="1" ht="20.25" customHeight="1">
      <c r="B79" s="729"/>
      <c r="C79" s="730"/>
      <c r="D79" s="730"/>
      <c r="E79" s="730"/>
      <c r="F79" s="730"/>
      <c r="G79" s="730"/>
      <c r="H79" s="730"/>
      <c r="I79" s="730"/>
      <c r="J79" s="730"/>
      <c r="K79" s="730"/>
      <c r="L79" s="730"/>
      <c r="M79" s="730"/>
      <c r="N79" s="730"/>
      <c r="O79" s="730"/>
      <c r="P79" s="730"/>
      <c r="Q79" s="730"/>
      <c r="R79" s="730"/>
      <c r="S79" s="730"/>
      <c r="T79" s="730"/>
      <c r="U79" s="730"/>
      <c r="V79" s="730"/>
      <c r="W79" s="730"/>
      <c r="X79" s="730"/>
      <c r="Y79" s="730"/>
      <c r="Z79" s="730"/>
      <c r="AA79" s="730"/>
      <c r="AB79" s="730"/>
      <c r="AC79" s="730"/>
      <c r="AD79" s="730"/>
      <c r="AE79" s="730"/>
      <c r="AF79" s="730"/>
      <c r="AG79" s="730"/>
      <c r="AH79" s="730"/>
      <c r="AI79" s="730"/>
      <c r="AJ79" s="730"/>
      <c r="AK79" s="730"/>
      <c r="AL79" s="730"/>
      <c r="AM79" s="730"/>
      <c r="AN79" s="730"/>
      <c r="AO79" s="730"/>
      <c r="AP79" s="730"/>
      <c r="AQ79" s="730"/>
      <c r="AR79" s="730"/>
      <c r="AS79" s="730"/>
      <c r="AT79" s="730"/>
      <c r="AU79" s="730"/>
      <c r="AV79" s="730"/>
      <c r="AW79" s="730"/>
      <c r="AX79" s="730"/>
      <c r="AY79" s="730"/>
      <c r="AZ79" s="730"/>
      <c r="BA79" s="730"/>
      <c r="BB79" s="730"/>
      <c r="BC79" s="730"/>
      <c r="BD79" s="730"/>
      <c r="BE79" s="730"/>
      <c r="BF79" s="730"/>
      <c r="BG79" s="730"/>
      <c r="BH79" s="730"/>
      <c r="BI79" s="730"/>
      <c r="BJ79" s="730"/>
      <c r="BK79" s="730"/>
      <c r="BL79" s="730"/>
      <c r="BM79" s="730"/>
      <c r="BN79" s="730"/>
      <c r="BO79" s="730"/>
      <c r="BP79" s="730"/>
      <c r="BQ79" s="730"/>
      <c r="BR79" s="730"/>
      <c r="BS79" s="731"/>
    </row>
    <row r="80" spans="2:113" s="76" customFormat="1" ht="20.25" customHeight="1">
      <c r="B80" s="729"/>
      <c r="C80" s="730"/>
      <c r="D80" s="730"/>
      <c r="E80" s="730"/>
      <c r="F80" s="730"/>
      <c r="G80" s="730"/>
      <c r="H80" s="730"/>
      <c r="I80" s="730"/>
      <c r="J80" s="730"/>
      <c r="K80" s="730"/>
      <c r="L80" s="730"/>
      <c r="M80" s="730"/>
      <c r="N80" s="730"/>
      <c r="O80" s="730"/>
      <c r="P80" s="730"/>
      <c r="Q80" s="730"/>
      <c r="R80" s="730"/>
      <c r="S80" s="730"/>
      <c r="T80" s="730"/>
      <c r="U80" s="730"/>
      <c r="V80" s="730"/>
      <c r="W80" s="730"/>
      <c r="X80" s="730"/>
      <c r="Y80" s="730"/>
      <c r="Z80" s="730"/>
      <c r="AA80" s="730"/>
      <c r="AB80" s="730"/>
      <c r="AC80" s="730"/>
      <c r="AD80" s="730"/>
      <c r="AE80" s="730"/>
      <c r="AF80" s="730"/>
      <c r="AG80" s="730"/>
      <c r="AH80" s="730"/>
      <c r="AI80" s="730"/>
      <c r="AJ80" s="730"/>
      <c r="AK80" s="730"/>
      <c r="AL80" s="730"/>
      <c r="AM80" s="730"/>
      <c r="AN80" s="730"/>
      <c r="AO80" s="730"/>
      <c r="AP80" s="730"/>
      <c r="AQ80" s="730"/>
      <c r="AR80" s="730"/>
      <c r="AS80" s="730"/>
      <c r="AT80" s="730"/>
      <c r="AU80" s="730"/>
      <c r="AV80" s="730"/>
      <c r="AW80" s="730"/>
      <c r="AX80" s="730"/>
      <c r="AY80" s="730"/>
      <c r="AZ80" s="730"/>
      <c r="BA80" s="730"/>
      <c r="BB80" s="730"/>
      <c r="BC80" s="730"/>
      <c r="BD80" s="730"/>
      <c r="BE80" s="730"/>
      <c r="BF80" s="730"/>
      <c r="BG80" s="730"/>
      <c r="BH80" s="730"/>
      <c r="BI80" s="730"/>
      <c r="BJ80" s="730"/>
      <c r="BK80" s="730"/>
      <c r="BL80" s="730"/>
      <c r="BM80" s="730"/>
      <c r="BN80" s="730"/>
      <c r="BO80" s="730"/>
      <c r="BP80" s="730"/>
      <c r="BQ80" s="730"/>
      <c r="BR80" s="730"/>
      <c r="BS80" s="731"/>
    </row>
    <row r="81" spans="2:71" s="76" customFormat="1" ht="20.25" customHeight="1">
      <c r="B81" s="729"/>
      <c r="C81" s="730"/>
      <c r="D81" s="730"/>
      <c r="E81" s="730"/>
      <c r="F81" s="730"/>
      <c r="G81" s="730"/>
      <c r="H81" s="730"/>
      <c r="I81" s="730"/>
      <c r="J81" s="730"/>
      <c r="K81" s="730"/>
      <c r="L81" s="730"/>
      <c r="M81" s="730"/>
      <c r="N81" s="730"/>
      <c r="O81" s="730"/>
      <c r="P81" s="730"/>
      <c r="Q81" s="730"/>
      <c r="R81" s="730"/>
      <c r="S81" s="730"/>
      <c r="T81" s="730"/>
      <c r="U81" s="730"/>
      <c r="V81" s="730"/>
      <c r="W81" s="730"/>
      <c r="X81" s="730"/>
      <c r="Y81" s="730"/>
      <c r="Z81" s="730"/>
      <c r="AA81" s="730"/>
      <c r="AB81" s="730"/>
      <c r="AC81" s="730"/>
      <c r="AD81" s="730"/>
      <c r="AE81" s="730"/>
      <c r="AF81" s="730"/>
      <c r="AG81" s="730"/>
      <c r="AH81" s="730"/>
      <c r="AI81" s="730"/>
      <c r="AJ81" s="730"/>
      <c r="AK81" s="730"/>
      <c r="AL81" s="730"/>
      <c r="AM81" s="730"/>
      <c r="AN81" s="730"/>
      <c r="AO81" s="730"/>
      <c r="AP81" s="730"/>
      <c r="AQ81" s="730"/>
      <c r="AR81" s="730"/>
      <c r="AS81" s="730"/>
      <c r="AT81" s="730"/>
      <c r="AU81" s="730"/>
      <c r="AV81" s="730"/>
      <c r="AW81" s="730"/>
      <c r="AX81" s="730"/>
      <c r="AY81" s="730"/>
      <c r="AZ81" s="730"/>
      <c r="BA81" s="730"/>
      <c r="BB81" s="730"/>
      <c r="BC81" s="730"/>
      <c r="BD81" s="730"/>
      <c r="BE81" s="730"/>
      <c r="BF81" s="730"/>
      <c r="BG81" s="730"/>
      <c r="BH81" s="730"/>
      <c r="BI81" s="730"/>
      <c r="BJ81" s="730"/>
      <c r="BK81" s="730"/>
      <c r="BL81" s="730"/>
      <c r="BM81" s="730"/>
      <c r="BN81" s="730"/>
      <c r="BO81" s="730"/>
      <c r="BP81" s="730"/>
      <c r="BQ81" s="730"/>
      <c r="BR81" s="730"/>
      <c r="BS81" s="731"/>
    </row>
    <row r="82" spans="2:71" s="76" customFormat="1" ht="20.25" customHeight="1">
      <c r="B82" s="729"/>
      <c r="C82" s="730"/>
      <c r="D82" s="730"/>
      <c r="E82" s="730"/>
      <c r="F82" s="730"/>
      <c r="G82" s="730"/>
      <c r="H82" s="730"/>
      <c r="I82" s="730"/>
      <c r="J82" s="730"/>
      <c r="K82" s="730"/>
      <c r="L82" s="730"/>
      <c r="M82" s="730"/>
      <c r="N82" s="730"/>
      <c r="O82" s="730"/>
      <c r="P82" s="730"/>
      <c r="Q82" s="730"/>
      <c r="R82" s="730"/>
      <c r="S82" s="730"/>
      <c r="T82" s="730"/>
      <c r="U82" s="730"/>
      <c r="V82" s="730"/>
      <c r="W82" s="730"/>
      <c r="X82" s="730"/>
      <c r="Y82" s="730"/>
      <c r="Z82" s="730"/>
      <c r="AA82" s="730"/>
      <c r="AB82" s="730"/>
      <c r="AC82" s="730"/>
      <c r="AD82" s="730"/>
      <c r="AE82" s="730"/>
      <c r="AF82" s="730"/>
      <c r="AG82" s="730"/>
      <c r="AH82" s="730"/>
      <c r="AI82" s="730"/>
      <c r="AJ82" s="730"/>
      <c r="AK82" s="730"/>
      <c r="AL82" s="730"/>
      <c r="AM82" s="730"/>
      <c r="AN82" s="730"/>
      <c r="AO82" s="730"/>
      <c r="AP82" s="730"/>
      <c r="AQ82" s="730"/>
      <c r="AR82" s="730"/>
      <c r="AS82" s="730"/>
      <c r="AT82" s="730"/>
      <c r="AU82" s="730"/>
      <c r="AV82" s="730"/>
      <c r="AW82" s="730"/>
      <c r="AX82" s="730"/>
      <c r="AY82" s="730"/>
      <c r="AZ82" s="730"/>
      <c r="BA82" s="730"/>
      <c r="BB82" s="730"/>
      <c r="BC82" s="730"/>
      <c r="BD82" s="730"/>
      <c r="BE82" s="730"/>
      <c r="BF82" s="730"/>
      <c r="BG82" s="730"/>
      <c r="BH82" s="730"/>
      <c r="BI82" s="730"/>
      <c r="BJ82" s="730"/>
      <c r="BK82" s="730"/>
      <c r="BL82" s="730"/>
      <c r="BM82" s="730"/>
      <c r="BN82" s="730"/>
      <c r="BO82" s="730"/>
      <c r="BP82" s="730"/>
      <c r="BQ82" s="730"/>
      <c r="BR82" s="730"/>
      <c r="BS82" s="731"/>
    </row>
    <row r="83" spans="2:71" s="76" customFormat="1" ht="20.25" customHeight="1">
      <c r="B83" s="729"/>
      <c r="C83" s="730"/>
      <c r="D83" s="730"/>
      <c r="E83" s="730"/>
      <c r="F83" s="730"/>
      <c r="G83" s="730"/>
      <c r="H83" s="730"/>
      <c r="I83" s="730"/>
      <c r="J83" s="730"/>
      <c r="K83" s="730"/>
      <c r="L83" s="730"/>
      <c r="M83" s="730"/>
      <c r="N83" s="730"/>
      <c r="O83" s="730"/>
      <c r="P83" s="730"/>
      <c r="Q83" s="730"/>
      <c r="R83" s="730"/>
      <c r="S83" s="730"/>
      <c r="T83" s="730"/>
      <c r="U83" s="730"/>
      <c r="V83" s="730"/>
      <c r="W83" s="730"/>
      <c r="X83" s="730"/>
      <c r="Y83" s="730"/>
      <c r="Z83" s="730"/>
      <c r="AA83" s="730"/>
      <c r="AB83" s="730"/>
      <c r="AC83" s="730"/>
      <c r="AD83" s="730"/>
      <c r="AE83" s="730"/>
      <c r="AF83" s="730"/>
      <c r="AG83" s="730"/>
      <c r="AH83" s="730"/>
      <c r="AI83" s="730"/>
      <c r="AJ83" s="730"/>
      <c r="AK83" s="730"/>
      <c r="AL83" s="730"/>
      <c r="AM83" s="730"/>
      <c r="AN83" s="730"/>
      <c r="AO83" s="730"/>
      <c r="AP83" s="730"/>
      <c r="AQ83" s="730"/>
      <c r="AR83" s="730"/>
      <c r="AS83" s="730"/>
      <c r="AT83" s="730"/>
      <c r="AU83" s="730"/>
      <c r="AV83" s="730"/>
      <c r="AW83" s="730"/>
      <c r="AX83" s="730"/>
      <c r="AY83" s="730"/>
      <c r="AZ83" s="730"/>
      <c r="BA83" s="730"/>
      <c r="BB83" s="730"/>
      <c r="BC83" s="730"/>
      <c r="BD83" s="730"/>
      <c r="BE83" s="730"/>
      <c r="BF83" s="730"/>
      <c r="BG83" s="730"/>
      <c r="BH83" s="730"/>
      <c r="BI83" s="730"/>
      <c r="BJ83" s="730"/>
      <c r="BK83" s="730"/>
      <c r="BL83" s="730"/>
      <c r="BM83" s="730"/>
      <c r="BN83" s="730"/>
      <c r="BO83" s="730"/>
      <c r="BP83" s="730"/>
      <c r="BQ83" s="730"/>
      <c r="BR83" s="730"/>
      <c r="BS83" s="731"/>
    </row>
    <row r="84" spans="2:71" s="76" customFormat="1" ht="20.25" customHeight="1">
      <c r="B84" s="729"/>
      <c r="C84" s="730"/>
      <c r="D84" s="730"/>
      <c r="E84" s="730"/>
      <c r="F84" s="730"/>
      <c r="G84" s="730"/>
      <c r="H84" s="730"/>
      <c r="I84" s="730"/>
      <c r="J84" s="730"/>
      <c r="K84" s="730"/>
      <c r="L84" s="730"/>
      <c r="M84" s="730"/>
      <c r="N84" s="730"/>
      <c r="O84" s="730"/>
      <c r="P84" s="730"/>
      <c r="Q84" s="730"/>
      <c r="R84" s="730"/>
      <c r="S84" s="730"/>
      <c r="T84" s="730"/>
      <c r="U84" s="730"/>
      <c r="V84" s="730"/>
      <c r="W84" s="730"/>
      <c r="X84" s="730"/>
      <c r="Y84" s="730"/>
      <c r="Z84" s="730"/>
      <c r="AA84" s="730"/>
      <c r="AB84" s="730"/>
      <c r="AC84" s="730"/>
      <c r="AD84" s="730"/>
      <c r="AE84" s="730"/>
      <c r="AF84" s="730"/>
      <c r="AG84" s="730"/>
      <c r="AH84" s="730"/>
      <c r="AI84" s="730"/>
      <c r="AJ84" s="730"/>
      <c r="AK84" s="730"/>
      <c r="AL84" s="730"/>
      <c r="AM84" s="730"/>
      <c r="AN84" s="730"/>
      <c r="AO84" s="730"/>
      <c r="AP84" s="730"/>
      <c r="AQ84" s="730"/>
      <c r="AR84" s="730"/>
      <c r="AS84" s="730"/>
      <c r="AT84" s="730"/>
      <c r="AU84" s="730"/>
      <c r="AV84" s="730"/>
      <c r="AW84" s="730"/>
      <c r="AX84" s="730"/>
      <c r="AY84" s="730"/>
      <c r="AZ84" s="730"/>
      <c r="BA84" s="730"/>
      <c r="BB84" s="730"/>
      <c r="BC84" s="730"/>
      <c r="BD84" s="730"/>
      <c r="BE84" s="730"/>
      <c r="BF84" s="730"/>
      <c r="BG84" s="730"/>
      <c r="BH84" s="730"/>
      <c r="BI84" s="730"/>
      <c r="BJ84" s="730"/>
      <c r="BK84" s="730"/>
      <c r="BL84" s="730"/>
      <c r="BM84" s="730"/>
      <c r="BN84" s="730"/>
      <c r="BO84" s="730"/>
      <c r="BP84" s="730"/>
      <c r="BQ84" s="730"/>
      <c r="BR84" s="730"/>
      <c r="BS84" s="731"/>
    </row>
    <row r="85" spans="2:71" s="76" customFormat="1" ht="20.25" customHeight="1">
      <c r="B85" s="729"/>
      <c r="C85" s="730"/>
      <c r="D85" s="730"/>
      <c r="E85" s="730"/>
      <c r="F85" s="730"/>
      <c r="G85" s="730"/>
      <c r="H85" s="730"/>
      <c r="I85" s="730"/>
      <c r="J85" s="730"/>
      <c r="K85" s="730"/>
      <c r="L85" s="730"/>
      <c r="M85" s="730"/>
      <c r="N85" s="730"/>
      <c r="O85" s="730"/>
      <c r="P85" s="730"/>
      <c r="Q85" s="730"/>
      <c r="R85" s="730"/>
      <c r="S85" s="730"/>
      <c r="T85" s="730"/>
      <c r="U85" s="730"/>
      <c r="V85" s="730"/>
      <c r="W85" s="730"/>
      <c r="X85" s="730"/>
      <c r="Y85" s="730"/>
      <c r="Z85" s="730"/>
      <c r="AA85" s="730"/>
      <c r="AB85" s="730"/>
      <c r="AC85" s="730"/>
      <c r="AD85" s="730"/>
      <c r="AE85" s="730"/>
      <c r="AF85" s="730"/>
      <c r="AG85" s="730"/>
      <c r="AH85" s="730"/>
      <c r="AI85" s="730"/>
      <c r="AJ85" s="730"/>
      <c r="AK85" s="730"/>
      <c r="AL85" s="730"/>
      <c r="AM85" s="730"/>
      <c r="AN85" s="730"/>
      <c r="AO85" s="730"/>
      <c r="AP85" s="730"/>
      <c r="AQ85" s="730"/>
      <c r="AR85" s="730"/>
      <c r="AS85" s="730"/>
      <c r="AT85" s="730"/>
      <c r="AU85" s="730"/>
      <c r="AV85" s="730"/>
      <c r="AW85" s="730"/>
      <c r="AX85" s="730"/>
      <c r="AY85" s="730"/>
      <c r="AZ85" s="730"/>
      <c r="BA85" s="730"/>
      <c r="BB85" s="730"/>
      <c r="BC85" s="730"/>
      <c r="BD85" s="730"/>
      <c r="BE85" s="730"/>
      <c r="BF85" s="730"/>
      <c r="BG85" s="730"/>
      <c r="BH85" s="730"/>
      <c r="BI85" s="730"/>
      <c r="BJ85" s="730"/>
      <c r="BK85" s="730"/>
      <c r="BL85" s="730"/>
      <c r="BM85" s="730"/>
      <c r="BN85" s="730"/>
      <c r="BO85" s="730"/>
      <c r="BP85" s="730"/>
      <c r="BQ85" s="730"/>
      <c r="BR85" s="730"/>
      <c r="BS85" s="731"/>
    </row>
    <row r="86" spans="2:71" s="76" customFormat="1" ht="20.25" customHeight="1">
      <c r="B86" s="732"/>
      <c r="C86" s="733"/>
      <c r="D86" s="733"/>
      <c r="E86" s="733"/>
      <c r="F86" s="733"/>
      <c r="G86" s="733"/>
      <c r="H86" s="733"/>
      <c r="I86" s="733"/>
      <c r="J86" s="733"/>
      <c r="K86" s="733"/>
      <c r="L86" s="733"/>
      <c r="M86" s="733"/>
      <c r="N86" s="733"/>
      <c r="O86" s="733"/>
      <c r="P86" s="733"/>
      <c r="Q86" s="733"/>
      <c r="R86" s="733"/>
      <c r="S86" s="733"/>
      <c r="T86" s="733"/>
      <c r="U86" s="733"/>
      <c r="V86" s="733"/>
      <c r="W86" s="733"/>
      <c r="X86" s="733"/>
      <c r="Y86" s="733"/>
      <c r="Z86" s="733"/>
      <c r="AA86" s="733"/>
      <c r="AB86" s="733"/>
      <c r="AC86" s="733"/>
      <c r="AD86" s="733"/>
      <c r="AE86" s="733"/>
      <c r="AF86" s="733"/>
      <c r="AG86" s="733"/>
      <c r="AH86" s="733"/>
      <c r="AI86" s="733"/>
      <c r="AJ86" s="733"/>
      <c r="AK86" s="733"/>
      <c r="AL86" s="733"/>
      <c r="AM86" s="733"/>
      <c r="AN86" s="733"/>
      <c r="AO86" s="733"/>
      <c r="AP86" s="733"/>
      <c r="AQ86" s="733"/>
      <c r="AR86" s="733"/>
      <c r="AS86" s="733"/>
      <c r="AT86" s="733"/>
      <c r="AU86" s="733"/>
      <c r="AV86" s="733"/>
      <c r="AW86" s="733"/>
      <c r="AX86" s="733"/>
      <c r="AY86" s="733"/>
      <c r="AZ86" s="733"/>
      <c r="BA86" s="733"/>
      <c r="BB86" s="733"/>
      <c r="BC86" s="733"/>
      <c r="BD86" s="733"/>
      <c r="BE86" s="733"/>
      <c r="BF86" s="733"/>
      <c r="BG86" s="733"/>
      <c r="BH86" s="733"/>
      <c r="BI86" s="733"/>
      <c r="BJ86" s="733"/>
      <c r="BK86" s="733"/>
      <c r="BL86" s="733"/>
      <c r="BM86" s="733"/>
      <c r="BN86" s="733"/>
      <c r="BO86" s="733"/>
      <c r="BP86" s="733"/>
      <c r="BQ86" s="733"/>
      <c r="BR86" s="733"/>
      <c r="BS86" s="734"/>
    </row>
    <row r="87" spans="2:71" s="156" customFormat="1" ht="15" customHeight="1">
      <c r="B87" s="382" t="s">
        <v>111</v>
      </c>
      <c r="C87" s="174"/>
      <c r="D87" s="174"/>
      <c r="E87" s="174"/>
      <c r="F87" s="174"/>
      <c r="G87" s="174"/>
      <c r="H87" s="174"/>
      <c r="I87" s="174"/>
      <c r="J87" s="174"/>
      <c r="K87" s="174"/>
      <c r="L87" s="174"/>
      <c r="M87" s="174"/>
      <c r="N87" s="174"/>
      <c r="O87" s="174"/>
      <c r="P87" s="174"/>
      <c r="Q87" s="174"/>
      <c r="R87" s="174"/>
      <c r="S87" s="174"/>
      <c r="T87" s="174"/>
      <c r="U87" s="174"/>
      <c r="V87" s="174"/>
      <c r="W87" s="174"/>
      <c r="X87" s="174"/>
      <c r="Y87" s="174"/>
      <c r="Z87" s="174"/>
      <c r="AA87" s="174"/>
      <c r="AB87" s="174"/>
      <c r="AC87" s="174"/>
      <c r="AD87" s="174"/>
      <c r="AE87" s="174"/>
      <c r="AF87" s="174"/>
      <c r="AG87" s="174"/>
      <c r="AH87" s="174"/>
      <c r="AI87" s="174"/>
      <c r="AJ87" s="174"/>
      <c r="AK87" s="174"/>
      <c r="AL87" s="174"/>
      <c r="AM87" s="174"/>
      <c r="AN87" s="174"/>
      <c r="AO87" s="174"/>
      <c r="AP87" s="174"/>
      <c r="AQ87" s="174"/>
      <c r="AR87" s="174"/>
      <c r="AS87" s="174"/>
      <c r="AT87" s="174"/>
      <c r="AU87" s="174"/>
      <c r="AV87" s="174"/>
      <c r="AW87" s="174"/>
      <c r="AX87" s="174"/>
      <c r="AY87" s="174"/>
      <c r="AZ87" s="174"/>
      <c r="BA87" s="174"/>
      <c r="BB87" s="174"/>
      <c r="BC87" s="174"/>
      <c r="BD87" s="174"/>
      <c r="BE87" s="174"/>
      <c r="BF87" s="174"/>
      <c r="BG87" s="174"/>
      <c r="BH87" s="174"/>
      <c r="BK87" s="170"/>
      <c r="BL87" s="170"/>
    </row>
    <row r="88" spans="2:71" s="156" customFormat="1" ht="15" customHeight="1">
      <c r="B88" s="407" t="s">
        <v>112</v>
      </c>
      <c r="C88" s="174"/>
      <c r="D88" s="174"/>
      <c r="E88" s="174"/>
      <c r="F88" s="174"/>
      <c r="G88" s="174"/>
      <c r="H88" s="174"/>
      <c r="I88" s="174"/>
      <c r="J88" s="174"/>
      <c r="K88" s="174"/>
      <c r="L88" s="174"/>
      <c r="M88" s="174"/>
      <c r="N88" s="380"/>
      <c r="O88" s="380"/>
      <c r="P88" s="380"/>
      <c r="Q88" s="380"/>
      <c r="R88" s="174"/>
      <c r="S88" s="174"/>
      <c r="T88" s="174"/>
      <c r="U88" s="174"/>
      <c r="V88" s="174"/>
      <c r="W88" s="174"/>
      <c r="X88" s="174"/>
      <c r="Y88" s="174"/>
      <c r="Z88" s="174"/>
      <c r="AA88" s="174"/>
      <c r="AB88" s="174"/>
      <c r="AC88" s="174"/>
      <c r="AD88" s="174"/>
      <c r="AE88" s="174"/>
      <c r="AF88" s="174"/>
      <c r="AG88" s="174"/>
      <c r="AH88" s="174"/>
      <c r="AI88" s="174"/>
      <c r="AJ88" s="174"/>
      <c r="AK88" s="174"/>
      <c r="AL88" s="174"/>
      <c r="AM88" s="174"/>
      <c r="AN88" s="174"/>
      <c r="AO88" s="174"/>
      <c r="AP88" s="174"/>
      <c r="AQ88" s="174"/>
      <c r="AR88" s="174"/>
      <c r="AS88" s="174"/>
      <c r="AT88" s="174"/>
      <c r="AU88" s="174"/>
      <c r="AV88" s="174"/>
      <c r="AW88" s="174"/>
      <c r="AX88" s="174"/>
      <c r="AY88" s="174"/>
      <c r="AZ88" s="174"/>
      <c r="BA88" s="174"/>
      <c r="BB88" s="174"/>
      <c r="BC88" s="174"/>
      <c r="BD88" s="174"/>
      <c r="BE88" s="174"/>
      <c r="BF88" s="174"/>
      <c r="BG88" s="174"/>
      <c r="BH88" s="174"/>
      <c r="BK88" s="170"/>
      <c r="BL88" s="170"/>
    </row>
    <row r="89" spans="2:71" s="76" customFormat="1" ht="20.25" customHeight="1">
      <c r="B89" s="726"/>
      <c r="C89" s="727"/>
      <c r="D89" s="727"/>
      <c r="E89" s="727"/>
      <c r="F89" s="727"/>
      <c r="G89" s="727"/>
      <c r="H89" s="727"/>
      <c r="I89" s="727"/>
      <c r="J89" s="727"/>
      <c r="K89" s="727"/>
      <c r="L89" s="727"/>
      <c r="M89" s="727"/>
      <c r="N89" s="727"/>
      <c r="O89" s="727"/>
      <c r="P89" s="727"/>
      <c r="Q89" s="727"/>
      <c r="R89" s="727"/>
      <c r="S89" s="727"/>
      <c r="T89" s="727"/>
      <c r="U89" s="727"/>
      <c r="V89" s="727"/>
      <c r="W89" s="727"/>
      <c r="X89" s="727"/>
      <c r="Y89" s="727"/>
      <c r="Z89" s="727"/>
      <c r="AA89" s="727"/>
      <c r="AB89" s="727"/>
      <c r="AC89" s="727"/>
      <c r="AD89" s="727"/>
      <c r="AE89" s="727"/>
      <c r="AF89" s="727"/>
      <c r="AG89" s="727"/>
      <c r="AH89" s="727"/>
      <c r="AI89" s="727"/>
      <c r="AJ89" s="727"/>
      <c r="AK89" s="727"/>
      <c r="AL89" s="727"/>
      <c r="AM89" s="727"/>
      <c r="AN89" s="727"/>
      <c r="AO89" s="727"/>
      <c r="AP89" s="727"/>
      <c r="AQ89" s="727"/>
      <c r="AR89" s="727"/>
      <c r="AS89" s="727"/>
      <c r="AT89" s="727"/>
      <c r="AU89" s="727"/>
      <c r="AV89" s="727"/>
      <c r="AW89" s="727"/>
      <c r="AX89" s="727"/>
      <c r="AY89" s="727"/>
      <c r="AZ89" s="727"/>
      <c r="BA89" s="727"/>
      <c r="BB89" s="727"/>
      <c r="BC89" s="727"/>
      <c r="BD89" s="727"/>
      <c r="BE89" s="727"/>
      <c r="BF89" s="727"/>
      <c r="BG89" s="727"/>
      <c r="BH89" s="727"/>
      <c r="BI89" s="727"/>
      <c r="BJ89" s="727"/>
      <c r="BK89" s="727"/>
      <c r="BL89" s="727"/>
      <c r="BM89" s="727"/>
      <c r="BN89" s="727"/>
      <c r="BO89" s="727"/>
      <c r="BP89" s="727"/>
      <c r="BQ89" s="727"/>
      <c r="BR89" s="727"/>
      <c r="BS89" s="728"/>
    </row>
    <row r="90" spans="2:71" s="76" customFormat="1" ht="20.25" customHeight="1">
      <c r="B90" s="729"/>
      <c r="C90" s="730"/>
      <c r="D90" s="730"/>
      <c r="E90" s="730"/>
      <c r="F90" s="730"/>
      <c r="G90" s="730"/>
      <c r="H90" s="730"/>
      <c r="I90" s="730"/>
      <c r="J90" s="730"/>
      <c r="K90" s="730"/>
      <c r="L90" s="730"/>
      <c r="M90" s="730"/>
      <c r="N90" s="730"/>
      <c r="O90" s="730"/>
      <c r="P90" s="730"/>
      <c r="Q90" s="730"/>
      <c r="R90" s="730"/>
      <c r="S90" s="730"/>
      <c r="T90" s="730"/>
      <c r="U90" s="730"/>
      <c r="V90" s="730"/>
      <c r="W90" s="730"/>
      <c r="X90" s="730"/>
      <c r="Y90" s="730"/>
      <c r="Z90" s="730"/>
      <c r="AA90" s="730"/>
      <c r="AB90" s="730"/>
      <c r="AC90" s="730"/>
      <c r="AD90" s="730"/>
      <c r="AE90" s="730"/>
      <c r="AF90" s="730"/>
      <c r="AG90" s="730"/>
      <c r="AH90" s="730"/>
      <c r="AI90" s="730"/>
      <c r="AJ90" s="730"/>
      <c r="AK90" s="730"/>
      <c r="AL90" s="730"/>
      <c r="AM90" s="730"/>
      <c r="AN90" s="730"/>
      <c r="AO90" s="730"/>
      <c r="AP90" s="730"/>
      <c r="AQ90" s="730"/>
      <c r="AR90" s="730"/>
      <c r="AS90" s="730"/>
      <c r="AT90" s="730"/>
      <c r="AU90" s="730"/>
      <c r="AV90" s="730"/>
      <c r="AW90" s="730"/>
      <c r="AX90" s="730"/>
      <c r="AY90" s="730"/>
      <c r="AZ90" s="730"/>
      <c r="BA90" s="730"/>
      <c r="BB90" s="730"/>
      <c r="BC90" s="730"/>
      <c r="BD90" s="730"/>
      <c r="BE90" s="730"/>
      <c r="BF90" s="730"/>
      <c r="BG90" s="730"/>
      <c r="BH90" s="730"/>
      <c r="BI90" s="730"/>
      <c r="BJ90" s="730"/>
      <c r="BK90" s="730"/>
      <c r="BL90" s="730"/>
      <c r="BM90" s="730"/>
      <c r="BN90" s="730"/>
      <c r="BO90" s="730"/>
      <c r="BP90" s="730"/>
      <c r="BQ90" s="730"/>
      <c r="BR90" s="730"/>
      <c r="BS90" s="731"/>
    </row>
    <row r="91" spans="2:71" s="76" customFormat="1" ht="20.25" customHeight="1">
      <c r="B91" s="729"/>
      <c r="C91" s="730"/>
      <c r="D91" s="730"/>
      <c r="E91" s="730"/>
      <c r="F91" s="730"/>
      <c r="G91" s="730"/>
      <c r="H91" s="730"/>
      <c r="I91" s="730"/>
      <c r="J91" s="730"/>
      <c r="K91" s="730"/>
      <c r="L91" s="730"/>
      <c r="M91" s="730"/>
      <c r="N91" s="730"/>
      <c r="O91" s="730"/>
      <c r="P91" s="730"/>
      <c r="Q91" s="730"/>
      <c r="R91" s="730"/>
      <c r="S91" s="730"/>
      <c r="T91" s="730"/>
      <c r="U91" s="730"/>
      <c r="V91" s="730"/>
      <c r="W91" s="730"/>
      <c r="X91" s="730"/>
      <c r="Y91" s="730"/>
      <c r="Z91" s="730"/>
      <c r="AA91" s="730"/>
      <c r="AB91" s="730"/>
      <c r="AC91" s="730"/>
      <c r="AD91" s="730"/>
      <c r="AE91" s="730"/>
      <c r="AF91" s="730"/>
      <c r="AG91" s="730"/>
      <c r="AH91" s="730"/>
      <c r="AI91" s="730"/>
      <c r="AJ91" s="730"/>
      <c r="AK91" s="730"/>
      <c r="AL91" s="730"/>
      <c r="AM91" s="730"/>
      <c r="AN91" s="730"/>
      <c r="AO91" s="730"/>
      <c r="AP91" s="730"/>
      <c r="AQ91" s="730"/>
      <c r="AR91" s="730"/>
      <c r="AS91" s="730"/>
      <c r="AT91" s="730"/>
      <c r="AU91" s="730"/>
      <c r="AV91" s="730"/>
      <c r="AW91" s="730"/>
      <c r="AX91" s="730"/>
      <c r="AY91" s="730"/>
      <c r="AZ91" s="730"/>
      <c r="BA91" s="730"/>
      <c r="BB91" s="730"/>
      <c r="BC91" s="730"/>
      <c r="BD91" s="730"/>
      <c r="BE91" s="730"/>
      <c r="BF91" s="730"/>
      <c r="BG91" s="730"/>
      <c r="BH91" s="730"/>
      <c r="BI91" s="730"/>
      <c r="BJ91" s="730"/>
      <c r="BK91" s="730"/>
      <c r="BL91" s="730"/>
      <c r="BM91" s="730"/>
      <c r="BN91" s="730"/>
      <c r="BO91" s="730"/>
      <c r="BP91" s="730"/>
      <c r="BQ91" s="730"/>
      <c r="BR91" s="730"/>
      <c r="BS91" s="731"/>
    </row>
    <row r="92" spans="2:71" s="76" customFormat="1" ht="20.25" customHeight="1">
      <c r="B92" s="729"/>
      <c r="C92" s="730"/>
      <c r="D92" s="730"/>
      <c r="E92" s="730"/>
      <c r="F92" s="730"/>
      <c r="G92" s="730"/>
      <c r="H92" s="730"/>
      <c r="I92" s="730"/>
      <c r="J92" s="730"/>
      <c r="K92" s="730"/>
      <c r="L92" s="730"/>
      <c r="M92" s="730"/>
      <c r="N92" s="730"/>
      <c r="O92" s="730"/>
      <c r="P92" s="730"/>
      <c r="Q92" s="730"/>
      <c r="R92" s="730"/>
      <c r="S92" s="730"/>
      <c r="T92" s="730"/>
      <c r="U92" s="730"/>
      <c r="V92" s="730"/>
      <c r="W92" s="730"/>
      <c r="X92" s="730"/>
      <c r="Y92" s="730"/>
      <c r="Z92" s="730"/>
      <c r="AA92" s="730"/>
      <c r="AB92" s="730"/>
      <c r="AC92" s="730"/>
      <c r="AD92" s="730"/>
      <c r="AE92" s="730"/>
      <c r="AF92" s="730"/>
      <c r="AG92" s="730"/>
      <c r="AH92" s="730"/>
      <c r="AI92" s="730"/>
      <c r="AJ92" s="730"/>
      <c r="AK92" s="730"/>
      <c r="AL92" s="730"/>
      <c r="AM92" s="730"/>
      <c r="AN92" s="730"/>
      <c r="AO92" s="730"/>
      <c r="AP92" s="730"/>
      <c r="AQ92" s="730"/>
      <c r="AR92" s="730"/>
      <c r="AS92" s="730"/>
      <c r="AT92" s="730"/>
      <c r="AU92" s="730"/>
      <c r="AV92" s="730"/>
      <c r="AW92" s="730"/>
      <c r="AX92" s="730"/>
      <c r="AY92" s="730"/>
      <c r="AZ92" s="730"/>
      <c r="BA92" s="730"/>
      <c r="BB92" s="730"/>
      <c r="BC92" s="730"/>
      <c r="BD92" s="730"/>
      <c r="BE92" s="730"/>
      <c r="BF92" s="730"/>
      <c r="BG92" s="730"/>
      <c r="BH92" s="730"/>
      <c r="BI92" s="730"/>
      <c r="BJ92" s="730"/>
      <c r="BK92" s="730"/>
      <c r="BL92" s="730"/>
      <c r="BM92" s="730"/>
      <c r="BN92" s="730"/>
      <c r="BO92" s="730"/>
      <c r="BP92" s="730"/>
      <c r="BQ92" s="730"/>
      <c r="BR92" s="730"/>
      <c r="BS92" s="731"/>
    </row>
    <row r="93" spans="2:71" s="76" customFormat="1" ht="20.25" customHeight="1">
      <c r="B93" s="729"/>
      <c r="C93" s="730"/>
      <c r="D93" s="730"/>
      <c r="E93" s="730"/>
      <c r="F93" s="730"/>
      <c r="G93" s="730"/>
      <c r="H93" s="730"/>
      <c r="I93" s="730"/>
      <c r="J93" s="730"/>
      <c r="K93" s="730"/>
      <c r="L93" s="730"/>
      <c r="M93" s="730"/>
      <c r="N93" s="730"/>
      <c r="O93" s="730"/>
      <c r="P93" s="730"/>
      <c r="Q93" s="730"/>
      <c r="R93" s="730"/>
      <c r="S93" s="730"/>
      <c r="T93" s="730"/>
      <c r="U93" s="730"/>
      <c r="V93" s="730"/>
      <c r="W93" s="730"/>
      <c r="X93" s="730"/>
      <c r="Y93" s="730"/>
      <c r="Z93" s="730"/>
      <c r="AA93" s="730"/>
      <c r="AB93" s="730"/>
      <c r="AC93" s="730"/>
      <c r="AD93" s="730"/>
      <c r="AE93" s="730"/>
      <c r="AF93" s="730"/>
      <c r="AG93" s="730"/>
      <c r="AH93" s="730"/>
      <c r="AI93" s="730"/>
      <c r="AJ93" s="730"/>
      <c r="AK93" s="730"/>
      <c r="AL93" s="730"/>
      <c r="AM93" s="730"/>
      <c r="AN93" s="730"/>
      <c r="AO93" s="730"/>
      <c r="AP93" s="730"/>
      <c r="AQ93" s="730"/>
      <c r="AR93" s="730"/>
      <c r="AS93" s="730"/>
      <c r="AT93" s="730"/>
      <c r="AU93" s="730"/>
      <c r="AV93" s="730"/>
      <c r="AW93" s="730"/>
      <c r="AX93" s="730"/>
      <c r="AY93" s="730"/>
      <c r="AZ93" s="730"/>
      <c r="BA93" s="730"/>
      <c r="BB93" s="730"/>
      <c r="BC93" s="730"/>
      <c r="BD93" s="730"/>
      <c r="BE93" s="730"/>
      <c r="BF93" s="730"/>
      <c r="BG93" s="730"/>
      <c r="BH93" s="730"/>
      <c r="BI93" s="730"/>
      <c r="BJ93" s="730"/>
      <c r="BK93" s="730"/>
      <c r="BL93" s="730"/>
      <c r="BM93" s="730"/>
      <c r="BN93" s="730"/>
      <c r="BO93" s="730"/>
      <c r="BP93" s="730"/>
      <c r="BQ93" s="730"/>
      <c r="BR93" s="730"/>
      <c r="BS93" s="731"/>
    </row>
    <row r="94" spans="2:71" s="76" customFormat="1" ht="20.25" customHeight="1">
      <c r="B94" s="729"/>
      <c r="C94" s="730"/>
      <c r="D94" s="730"/>
      <c r="E94" s="730"/>
      <c r="F94" s="730"/>
      <c r="G94" s="730"/>
      <c r="H94" s="730"/>
      <c r="I94" s="730"/>
      <c r="J94" s="730"/>
      <c r="K94" s="730"/>
      <c r="L94" s="730"/>
      <c r="M94" s="730"/>
      <c r="N94" s="730"/>
      <c r="O94" s="730"/>
      <c r="P94" s="730"/>
      <c r="Q94" s="730"/>
      <c r="R94" s="730"/>
      <c r="S94" s="730"/>
      <c r="T94" s="730"/>
      <c r="U94" s="730"/>
      <c r="V94" s="730"/>
      <c r="W94" s="730"/>
      <c r="X94" s="730"/>
      <c r="Y94" s="730"/>
      <c r="Z94" s="730"/>
      <c r="AA94" s="730"/>
      <c r="AB94" s="730"/>
      <c r="AC94" s="730"/>
      <c r="AD94" s="730"/>
      <c r="AE94" s="730"/>
      <c r="AF94" s="730"/>
      <c r="AG94" s="730"/>
      <c r="AH94" s="730"/>
      <c r="AI94" s="730"/>
      <c r="AJ94" s="730"/>
      <c r="AK94" s="730"/>
      <c r="AL94" s="730"/>
      <c r="AM94" s="730"/>
      <c r="AN94" s="730"/>
      <c r="AO94" s="730"/>
      <c r="AP94" s="730"/>
      <c r="AQ94" s="730"/>
      <c r="AR94" s="730"/>
      <c r="AS94" s="730"/>
      <c r="AT94" s="730"/>
      <c r="AU94" s="730"/>
      <c r="AV94" s="730"/>
      <c r="AW94" s="730"/>
      <c r="AX94" s="730"/>
      <c r="AY94" s="730"/>
      <c r="AZ94" s="730"/>
      <c r="BA94" s="730"/>
      <c r="BB94" s="730"/>
      <c r="BC94" s="730"/>
      <c r="BD94" s="730"/>
      <c r="BE94" s="730"/>
      <c r="BF94" s="730"/>
      <c r="BG94" s="730"/>
      <c r="BH94" s="730"/>
      <c r="BI94" s="730"/>
      <c r="BJ94" s="730"/>
      <c r="BK94" s="730"/>
      <c r="BL94" s="730"/>
      <c r="BM94" s="730"/>
      <c r="BN94" s="730"/>
      <c r="BO94" s="730"/>
      <c r="BP94" s="730"/>
      <c r="BQ94" s="730"/>
      <c r="BR94" s="730"/>
      <c r="BS94" s="731"/>
    </row>
    <row r="95" spans="2:71" s="76" customFormat="1" ht="20.25" customHeight="1">
      <c r="B95" s="729"/>
      <c r="C95" s="730"/>
      <c r="D95" s="730"/>
      <c r="E95" s="730"/>
      <c r="F95" s="730"/>
      <c r="G95" s="730"/>
      <c r="H95" s="730"/>
      <c r="I95" s="730"/>
      <c r="J95" s="730"/>
      <c r="K95" s="730"/>
      <c r="L95" s="730"/>
      <c r="M95" s="730"/>
      <c r="N95" s="730"/>
      <c r="O95" s="730"/>
      <c r="P95" s="730"/>
      <c r="Q95" s="730"/>
      <c r="R95" s="730"/>
      <c r="S95" s="730"/>
      <c r="T95" s="730"/>
      <c r="U95" s="730"/>
      <c r="V95" s="730"/>
      <c r="W95" s="730"/>
      <c r="X95" s="730"/>
      <c r="Y95" s="730"/>
      <c r="Z95" s="730"/>
      <c r="AA95" s="730"/>
      <c r="AB95" s="730"/>
      <c r="AC95" s="730"/>
      <c r="AD95" s="730"/>
      <c r="AE95" s="730"/>
      <c r="AF95" s="730"/>
      <c r="AG95" s="730"/>
      <c r="AH95" s="730"/>
      <c r="AI95" s="730"/>
      <c r="AJ95" s="730"/>
      <c r="AK95" s="730"/>
      <c r="AL95" s="730"/>
      <c r="AM95" s="730"/>
      <c r="AN95" s="730"/>
      <c r="AO95" s="730"/>
      <c r="AP95" s="730"/>
      <c r="AQ95" s="730"/>
      <c r="AR95" s="730"/>
      <c r="AS95" s="730"/>
      <c r="AT95" s="730"/>
      <c r="AU95" s="730"/>
      <c r="AV95" s="730"/>
      <c r="AW95" s="730"/>
      <c r="AX95" s="730"/>
      <c r="AY95" s="730"/>
      <c r="AZ95" s="730"/>
      <c r="BA95" s="730"/>
      <c r="BB95" s="730"/>
      <c r="BC95" s="730"/>
      <c r="BD95" s="730"/>
      <c r="BE95" s="730"/>
      <c r="BF95" s="730"/>
      <c r="BG95" s="730"/>
      <c r="BH95" s="730"/>
      <c r="BI95" s="730"/>
      <c r="BJ95" s="730"/>
      <c r="BK95" s="730"/>
      <c r="BL95" s="730"/>
      <c r="BM95" s="730"/>
      <c r="BN95" s="730"/>
      <c r="BO95" s="730"/>
      <c r="BP95" s="730"/>
      <c r="BQ95" s="730"/>
      <c r="BR95" s="730"/>
      <c r="BS95" s="731"/>
    </row>
    <row r="96" spans="2:71" s="76" customFormat="1" ht="20.25" customHeight="1">
      <c r="B96" s="729"/>
      <c r="C96" s="730"/>
      <c r="D96" s="730"/>
      <c r="E96" s="730"/>
      <c r="F96" s="730"/>
      <c r="G96" s="730"/>
      <c r="H96" s="730"/>
      <c r="I96" s="730"/>
      <c r="J96" s="730"/>
      <c r="K96" s="730"/>
      <c r="L96" s="730"/>
      <c r="M96" s="730"/>
      <c r="N96" s="730"/>
      <c r="O96" s="730"/>
      <c r="P96" s="730"/>
      <c r="Q96" s="730"/>
      <c r="R96" s="730"/>
      <c r="S96" s="730"/>
      <c r="T96" s="730"/>
      <c r="U96" s="730"/>
      <c r="V96" s="730"/>
      <c r="W96" s="730"/>
      <c r="X96" s="730"/>
      <c r="Y96" s="730"/>
      <c r="Z96" s="730"/>
      <c r="AA96" s="730"/>
      <c r="AB96" s="730"/>
      <c r="AC96" s="730"/>
      <c r="AD96" s="730"/>
      <c r="AE96" s="730"/>
      <c r="AF96" s="730"/>
      <c r="AG96" s="730"/>
      <c r="AH96" s="730"/>
      <c r="AI96" s="730"/>
      <c r="AJ96" s="730"/>
      <c r="AK96" s="730"/>
      <c r="AL96" s="730"/>
      <c r="AM96" s="730"/>
      <c r="AN96" s="730"/>
      <c r="AO96" s="730"/>
      <c r="AP96" s="730"/>
      <c r="AQ96" s="730"/>
      <c r="AR96" s="730"/>
      <c r="AS96" s="730"/>
      <c r="AT96" s="730"/>
      <c r="AU96" s="730"/>
      <c r="AV96" s="730"/>
      <c r="AW96" s="730"/>
      <c r="AX96" s="730"/>
      <c r="AY96" s="730"/>
      <c r="AZ96" s="730"/>
      <c r="BA96" s="730"/>
      <c r="BB96" s="730"/>
      <c r="BC96" s="730"/>
      <c r="BD96" s="730"/>
      <c r="BE96" s="730"/>
      <c r="BF96" s="730"/>
      <c r="BG96" s="730"/>
      <c r="BH96" s="730"/>
      <c r="BI96" s="730"/>
      <c r="BJ96" s="730"/>
      <c r="BK96" s="730"/>
      <c r="BL96" s="730"/>
      <c r="BM96" s="730"/>
      <c r="BN96" s="730"/>
      <c r="BO96" s="730"/>
      <c r="BP96" s="730"/>
      <c r="BQ96" s="730"/>
      <c r="BR96" s="730"/>
      <c r="BS96" s="731"/>
    </row>
    <row r="97" spans="2:71" s="76" customFormat="1" ht="20.25" customHeight="1">
      <c r="B97" s="729"/>
      <c r="C97" s="730"/>
      <c r="D97" s="730"/>
      <c r="E97" s="730"/>
      <c r="F97" s="730"/>
      <c r="G97" s="730"/>
      <c r="H97" s="730"/>
      <c r="I97" s="730"/>
      <c r="J97" s="730"/>
      <c r="K97" s="730"/>
      <c r="L97" s="730"/>
      <c r="M97" s="730"/>
      <c r="N97" s="730"/>
      <c r="O97" s="730"/>
      <c r="P97" s="730"/>
      <c r="Q97" s="730"/>
      <c r="R97" s="730"/>
      <c r="S97" s="730"/>
      <c r="T97" s="730"/>
      <c r="U97" s="730"/>
      <c r="V97" s="730"/>
      <c r="W97" s="730"/>
      <c r="X97" s="730"/>
      <c r="Y97" s="730"/>
      <c r="Z97" s="730"/>
      <c r="AA97" s="730"/>
      <c r="AB97" s="730"/>
      <c r="AC97" s="730"/>
      <c r="AD97" s="730"/>
      <c r="AE97" s="730"/>
      <c r="AF97" s="730"/>
      <c r="AG97" s="730"/>
      <c r="AH97" s="730"/>
      <c r="AI97" s="730"/>
      <c r="AJ97" s="730"/>
      <c r="AK97" s="730"/>
      <c r="AL97" s="730"/>
      <c r="AM97" s="730"/>
      <c r="AN97" s="730"/>
      <c r="AO97" s="730"/>
      <c r="AP97" s="730"/>
      <c r="AQ97" s="730"/>
      <c r="AR97" s="730"/>
      <c r="AS97" s="730"/>
      <c r="AT97" s="730"/>
      <c r="AU97" s="730"/>
      <c r="AV97" s="730"/>
      <c r="AW97" s="730"/>
      <c r="AX97" s="730"/>
      <c r="AY97" s="730"/>
      <c r="AZ97" s="730"/>
      <c r="BA97" s="730"/>
      <c r="BB97" s="730"/>
      <c r="BC97" s="730"/>
      <c r="BD97" s="730"/>
      <c r="BE97" s="730"/>
      <c r="BF97" s="730"/>
      <c r="BG97" s="730"/>
      <c r="BH97" s="730"/>
      <c r="BI97" s="730"/>
      <c r="BJ97" s="730"/>
      <c r="BK97" s="730"/>
      <c r="BL97" s="730"/>
      <c r="BM97" s="730"/>
      <c r="BN97" s="730"/>
      <c r="BO97" s="730"/>
      <c r="BP97" s="730"/>
      <c r="BQ97" s="730"/>
      <c r="BR97" s="730"/>
      <c r="BS97" s="731"/>
    </row>
    <row r="98" spans="2:71" s="76" customFormat="1" ht="20.25" customHeight="1">
      <c r="B98" s="729"/>
      <c r="C98" s="730"/>
      <c r="D98" s="730"/>
      <c r="E98" s="730"/>
      <c r="F98" s="730"/>
      <c r="G98" s="730"/>
      <c r="H98" s="730"/>
      <c r="I98" s="730"/>
      <c r="J98" s="730"/>
      <c r="K98" s="730"/>
      <c r="L98" s="730"/>
      <c r="M98" s="730"/>
      <c r="N98" s="730"/>
      <c r="O98" s="730"/>
      <c r="P98" s="730"/>
      <c r="Q98" s="730"/>
      <c r="R98" s="730"/>
      <c r="S98" s="730"/>
      <c r="T98" s="730"/>
      <c r="U98" s="730"/>
      <c r="V98" s="730"/>
      <c r="W98" s="730"/>
      <c r="X98" s="730"/>
      <c r="Y98" s="730"/>
      <c r="Z98" s="730"/>
      <c r="AA98" s="730"/>
      <c r="AB98" s="730"/>
      <c r="AC98" s="730"/>
      <c r="AD98" s="730"/>
      <c r="AE98" s="730"/>
      <c r="AF98" s="730"/>
      <c r="AG98" s="730"/>
      <c r="AH98" s="730"/>
      <c r="AI98" s="730"/>
      <c r="AJ98" s="730"/>
      <c r="AK98" s="730"/>
      <c r="AL98" s="730"/>
      <c r="AM98" s="730"/>
      <c r="AN98" s="730"/>
      <c r="AO98" s="730"/>
      <c r="AP98" s="730"/>
      <c r="AQ98" s="730"/>
      <c r="AR98" s="730"/>
      <c r="AS98" s="730"/>
      <c r="AT98" s="730"/>
      <c r="AU98" s="730"/>
      <c r="AV98" s="730"/>
      <c r="AW98" s="730"/>
      <c r="AX98" s="730"/>
      <c r="AY98" s="730"/>
      <c r="AZ98" s="730"/>
      <c r="BA98" s="730"/>
      <c r="BB98" s="730"/>
      <c r="BC98" s="730"/>
      <c r="BD98" s="730"/>
      <c r="BE98" s="730"/>
      <c r="BF98" s="730"/>
      <c r="BG98" s="730"/>
      <c r="BH98" s="730"/>
      <c r="BI98" s="730"/>
      <c r="BJ98" s="730"/>
      <c r="BK98" s="730"/>
      <c r="BL98" s="730"/>
      <c r="BM98" s="730"/>
      <c r="BN98" s="730"/>
      <c r="BO98" s="730"/>
      <c r="BP98" s="730"/>
      <c r="BQ98" s="730"/>
      <c r="BR98" s="730"/>
      <c r="BS98" s="731"/>
    </row>
    <row r="99" spans="2:71" s="76" customFormat="1" ht="20.25" customHeight="1">
      <c r="B99" s="732"/>
      <c r="C99" s="733"/>
      <c r="D99" s="733"/>
      <c r="E99" s="733"/>
      <c r="F99" s="733"/>
      <c r="G99" s="733"/>
      <c r="H99" s="733"/>
      <c r="I99" s="733"/>
      <c r="J99" s="733"/>
      <c r="K99" s="733"/>
      <c r="L99" s="733"/>
      <c r="M99" s="733"/>
      <c r="N99" s="733"/>
      <c r="O99" s="733"/>
      <c r="P99" s="733"/>
      <c r="Q99" s="733"/>
      <c r="R99" s="733"/>
      <c r="S99" s="733"/>
      <c r="T99" s="733"/>
      <c r="U99" s="733"/>
      <c r="V99" s="733"/>
      <c r="W99" s="733"/>
      <c r="X99" s="733"/>
      <c r="Y99" s="733"/>
      <c r="Z99" s="733"/>
      <c r="AA99" s="733"/>
      <c r="AB99" s="733"/>
      <c r="AC99" s="733"/>
      <c r="AD99" s="733"/>
      <c r="AE99" s="733"/>
      <c r="AF99" s="733"/>
      <c r="AG99" s="733"/>
      <c r="AH99" s="733"/>
      <c r="AI99" s="733"/>
      <c r="AJ99" s="733"/>
      <c r="AK99" s="733"/>
      <c r="AL99" s="733"/>
      <c r="AM99" s="733"/>
      <c r="AN99" s="733"/>
      <c r="AO99" s="733"/>
      <c r="AP99" s="733"/>
      <c r="AQ99" s="733"/>
      <c r="AR99" s="733"/>
      <c r="AS99" s="733"/>
      <c r="AT99" s="733"/>
      <c r="AU99" s="733"/>
      <c r="AV99" s="733"/>
      <c r="AW99" s="733"/>
      <c r="AX99" s="733"/>
      <c r="AY99" s="733"/>
      <c r="AZ99" s="733"/>
      <c r="BA99" s="733"/>
      <c r="BB99" s="733"/>
      <c r="BC99" s="733"/>
      <c r="BD99" s="733"/>
      <c r="BE99" s="733"/>
      <c r="BF99" s="733"/>
      <c r="BG99" s="733"/>
      <c r="BH99" s="733"/>
      <c r="BI99" s="733"/>
      <c r="BJ99" s="733"/>
      <c r="BK99" s="733"/>
      <c r="BL99" s="733"/>
      <c r="BM99" s="733"/>
      <c r="BN99" s="733"/>
      <c r="BO99" s="733"/>
      <c r="BP99" s="733"/>
      <c r="BQ99" s="733"/>
      <c r="BR99" s="733"/>
      <c r="BS99" s="734"/>
    </row>
    <row r="100" spans="2:71" s="156" customFormat="1" ht="15" customHeight="1">
      <c r="B100" s="382" t="s">
        <v>113</v>
      </c>
      <c r="C100" s="174"/>
      <c r="D100" s="174"/>
      <c r="E100" s="174"/>
      <c r="F100" s="174"/>
      <c r="G100" s="174"/>
      <c r="H100" s="174"/>
      <c r="I100" s="174"/>
      <c r="J100" s="174"/>
      <c r="K100" s="174"/>
      <c r="L100" s="174"/>
      <c r="M100" s="174"/>
      <c r="N100" s="174"/>
      <c r="O100" s="174"/>
      <c r="P100" s="174"/>
      <c r="Q100" s="174"/>
      <c r="R100" s="174"/>
      <c r="S100" s="174"/>
      <c r="T100" s="174"/>
      <c r="U100" s="174"/>
      <c r="V100" s="174"/>
      <c r="W100" s="174"/>
      <c r="X100" s="174"/>
      <c r="Y100" s="174"/>
      <c r="Z100" s="174"/>
      <c r="AA100" s="174"/>
      <c r="AB100" s="174"/>
      <c r="AC100" s="174"/>
      <c r="AD100" s="174"/>
      <c r="AE100" s="174"/>
      <c r="AF100" s="174"/>
      <c r="AG100" s="174"/>
      <c r="AH100" s="174"/>
      <c r="AI100" s="174"/>
      <c r="AJ100" s="174"/>
      <c r="AK100" s="174"/>
      <c r="AL100" s="174"/>
      <c r="AM100" s="174"/>
      <c r="AN100" s="174"/>
      <c r="AO100" s="174"/>
      <c r="AP100" s="174"/>
      <c r="AQ100" s="174"/>
      <c r="AR100" s="174"/>
      <c r="AS100" s="174"/>
      <c r="AT100" s="174"/>
      <c r="AU100" s="174"/>
      <c r="AV100" s="174"/>
      <c r="AW100" s="174"/>
      <c r="AX100" s="174"/>
      <c r="AY100" s="174"/>
      <c r="AZ100" s="174"/>
      <c r="BA100" s="174"/>
      <c r="BB100" s="174"/>
      <c r="BC100" s="174"/>
      <c r="BD100" s="174"/>
      <c r="BE100" s="174"/>
      <c r="BF100" s="174"/>
      <c r="BG100" s="174"/>
      <c r="BH100" s="174"/>
      <c r="BK100" s="170"/>
      <c r="BL100" s="170"/>
    </row>
    <row r="101" spans="2:71" s="156" customFormat="1" ht="15" customHeight="1">
      <c r="B101" s="407" t="s">
        <v>114</v>
      </c>
      <c r="C101" s="174"/>
      <c r="D101" s="174"/>
      <c r="E101" s="174"/>
      <c r="F101" s="174"/>
      <c r="G101" s="174"/>
      <c r="H101" s="174"/>
      <c r="I101" s="174"/>
      <c r="J101" s="174"/>
      <c r="K101" s="174"/>
      <c r="L101" s="174"/>
      <c r="M101" s="174"/>
      <c r="N101" s="174"/>
      <c r="O101" s="174"/>
      <c r="P101" s="174"/>
      <c r="Q101" s="174"/>
      <c r="R101" s="174"/>
      <c r="S101" s="174"/>
      <c r="T101" s="174"/>
      <c r="U101" s="174"/>
      <c r="V101" s="174"/>
      <c r="W101" s="174"/>
      <c r="X101" s="174"/>
      <c r="Y101" s="174"/>
      <c r="Z101" s="174"/>
      <c r="AA101" s="174"/>
      <c r="AB101" s="174"/>
      <c r="AC101" s="174"/>
      <c r="AD101" s="174"/>
      <c r="AE101" s="174"/>
      <c r="AF101" s="174"/>
      <c r="AG101" s="174"/>
      <c r="AH101" s="174"/>
      <c r="AI101" s="174"/>
      <c r="AJ101" s="174"/>
      <c r="AK101" s="174"/>
      <c r="AL101" s="174"/>
      <c r="AM101" s="174"/>
      <c r="AN101" s="174"/>
      <c r="AO101" s="174"/>
      <c r="AP101" s="174"/>
      <c r="AQ101" s="174"/>
      <c r="AR101" s="174"/>
      <c r="AS101" s="174"/>
      <c r="AT101" s="174"/>
      <c r="AU101" s="174"/>
      <c r="AV101" s="174"/>
      <c r="AW101" s="174"/>
      <c r="AX101" s="174"/>
      <c r="AY101" s="174"/>
      <c r="AZ101" s="174"/>
      <c r="BA101" s="174"/>
      <c r="BB101" s="174"/>
      <c r="BC101" s="174"/>
      <c r="BD101" s="174"/>
      <c r="BE101" s="174"/>
      <c r="BF101" s="174"/>
      <c r="BG101" s="174"/>
      <c r="BH101" s="174"/>
      <c r="BK101" s="170"/>
      <c r="BL101" s="170"/>
    </row>
    <row r="102" spans="2:71" s="156" customFormat="1" ht="15" customHeight="1">
      <c r="B102" s="407" t="s">
        <v>117</v>
      </c>
      <c r="C102" s="174"/>
      <c r="D102" s="174"/>
      <c r="E102" s="174"/>
      <c r="F102" s="174"/>
      <c r="G102" s="174"/>
      <c r="H102" s="174"/>
      <c r="I102" s="174"/>
      <c r="J102" s="174"/>
      <c r="K102" s="174"/>
      <c r="L102" s="174"/>
      <c r="M102" s="174"/>
      <c r="N102" s="174"/>
      <c r="O102" s="174"/>
      <c r="P102" s="174"/>
      <c r="Q102" s="174"/>
      <c r="R102" s="174"/>
      <c r="S102" s="174"/>
      <c r="T102" s="174"/>
      <c r="U102" s="174"/>
      <c r="V102" s="174"/>
      <c r="W102" s="174"/>
      <c r="X102" s="174"/>
      <c r="Y102" s="174"/>
      <c r="Z102" s="174"/>
      <c r="AA102" s="174"/>
      <c r="AB102" s="174"/>
      <c r="AC102" s="174"/>
      <c r="AD102" s="174"/>
      <c r="AE102" s="174"/>
      <c r="AF102" s="174"/>
      <c r="AG102" s="174"/>
      <c r="AH102" s="174"/>
      <c r="AI102" s="174"/>
      <c r="AJ102" s="174"/>
      <c r="AK102" s="174"/>
      <c r="AL102" s="174"/>
      <c r="AM102" s="174"/>
      <c r="AN102" s="174"/>
      <c r="AO102" s="174"/>
      <c r="AP102" s="174"/>
      <c r="AQ102" s="174"/>
      <c r="AR102" s="174"/>
      <c r="AS102" s="174"/>
      <c r="AT102" s="174"/>
      <c r="AU102" s="174"/>
      <c r="AV102" s="174"/>
      <c r="AW102" s="174"/>
      <c r="AX102" s="174"/>
      <c r="AY102" s="174"/>
      <c r="AZ102" s="174"/>
      <c r="BA102" s="174"/>
      <c r="BB102" s="174"/>
      <c r="BC102" s="174"/>
      <c r="BD102" s="174"/>
      <c r="BE102" s="174"/>
      <c r="BF102" s="174"/>
      <c r="BG102" s="174"/>
      <c r="BH102" s="174"/>
      <c r="BK102" s="170"/>
      <c r="BL102" s="170"/>
    </row>
    <row r="103" spans="2:71" s="76" customFormat="1" ht="20.25" customHeight="1">
      <c r="B103" s="726"/>
      <c r="C103" s="727"/>
      <c r="D103" s="727"/>
      <c r="E103" s="727"/>
      <c r="F103" s="727"/>
      <c r="G103" s="727"/>
      <c r="H103" s="727"/>
      <c r="I103" s="727"/>
      <c r="J103" s="727"/>
      <c r="K103" s="727"/>
      <c r="L103" s="727"/>
      <c r="M103" s="727"/>
      <c r="N103" s="727"/>
      <c r="O103" s="727"/>
      <c r="P103" s="727"/>
      <c r="Q103" s="727"/>
      <c r="R103" s="727"/>
      <c r="S103" s="727"/>
      <c r="T103" s="727"/>
      <c r="U103" s="727"/>
      <c r="V103" s="727"/>
      <c r="W103" s="727"/>
      <c r="X103" s="727"/>
      <c r="Y103" s="727"/>
      <c r="Z103" s="727"/>
      <c r="AA103" s="727"/>
      <c r="AB103" s="727"/>
      <c r="AC103" s="727"/>
      <c r="AD103" s="727"/>
      <c r="AE103" s="727"/>
      <c r="AF103" s="727"/>
      <c r="AG103" s="727"/>
      <c r="AH103" s="727"/>
      <c r="AI103" s="727"/>
      <c r="AJ103" s="727"/>
      <c r="AK103" s="727"/>
      <c r="AL103" s="727"/>
      <c r="AM103" s="727"/>
      <c r="AN103" s="727"/>
      <c r="AO103" s="727"/>
      <c r="AP103" s="727"/>
      <c r="AQ103" s="727"/>
      <c r="AR103" s="727"/>
      <c r="AS103" s="727"/>
      <c r="AT103" s="727"/>
      <c r="AU103" s="727"/>
      <c r="AV103" s="727"/>
      <c r="AW103" s="727"/>
      <c r="AX103" s="727"/>
      <c r="AY103" s="727"/>
      <c r="AZ103" s="727"/>
      <c r="BA103" s="727"/>
      <c r="BB103" s="727"/>
      <c r="BC103" s="727"/>
      <c r="BD103" s="727"/>
      <c r="BE103" s="727"/>
      <c r="BF103" s="727"/>
      <c r="BG103" s="727"/>
      <c r="BH103" s="727"/>
      <c r="BI103" s="727"/>
      <c r="BJ103" s="727"/>
      <c r="BK103" s="727"/>
      <c r="BL103" s="727"/>
      <c r="BM103" s="727"/>
      <c r="BN103" s="727"/>
      <c r="BO103" s="727"/>
      <c r="BP103" s="727"/>
      <c r="BQ103" s="727"/>
      <c r="BR103" s="727"/>
      <c r="BS103" s="728"/>
    </row>
    <row r="104" spans="2:71" s="76" customFormat="1" ht="20.25" customHeight="1">
      <c r="B104" s="729"/>
      <c r="C104" s="730"/>
      <c r="D104" s="730"/>
      <c r="E104" s="730"/>
      <c r="F104" s="730"/>
      <c r="G104" s="730"/>
      <c r="H104" s="730"/>
      <c r="I104" s="730"/>
      <c r="J104" s="730"/>
      <c r="K104" s="730"/>
      <c r="L104" s="730"/>
      <c r="M104" s="730"/>
      <c r="N104" s="730"/>
      <c r="O104" s="730"/>
      <c r="P104" s="730"/>
      <c r="Q104" s="730"/>
      <c r="R104" s="730"/>
      <c r="S104" s="730"/>
      <c r="T104" s="730"/>
      <c r="U104" s="730"/>
      <c r="V104" s="730"/>
      <c r="W104" s="730"/>
      <c r="X104" s="730"/>
      <c r="Y104" s="730"/>
      <c r="Z104" s="730"/>
      <c r="AA104" s="730"/>
      <c r="AB104" s="730"/>
      <c r="AC104" s="730"/>
      <c r="AD104" s="730"/>
      <c r="AE104" s="730"/>
      <c r="AF104" s="730"/>
      <c r="AG104" s="730"/>
      <c r="AH104" s="730"/>
      <c r="AI104" s="730"/>
      <c r="AJ104" s="730"/>
      <c r="AK104" s="730"/>
      <c r="AL104" s="730"/>
      <c r="AM104" s="730"/>
      <c r="AN104" s="730"/>
      <c r="AO104" s="730"/>
      <c r="AP104" s="730"/>
      <c r="AQ104" s="730"/>
      <c r="AR104" s="730"/>
      <c r="AS104" s="730"/>
      <c r="AT104" s="730"/>
      <c r="AU104" s="730"/>
      <c r="AV104" s="730"/>
      <c r="AW104" s="730"/>
      <c r="AX104" s="730"/>
      <c r="AY104" s="730"/>
      <c r="AZ104" s="730"/>
      <c r="BA104" s="730"/>
      <c r="BB104" s="730"/>
      <c r="BC104" s="730"/>
      <c r="BD104" s="730"/>
      <c r="BE104" s="730"/>
      <c r="BF104" s="730"/>
      <c r="BG104" s="730"/>
      <c r="BH104" s="730"/>
      <c r="BI104" s="730"/>
      <c r="BJ104" s="730"/>
      <c r="BK104" s="730"/>
      <c r="BL104" s="730"/>
      <c r="BM104" s="730"/>
      <c r="BN104" s="730"/>
      <c r="BO104" s="730"/>
      <c r="BP104" s="730"/>
      <c r="BQ104" s="730"/>
      <c r="BR104" s="730"/>
      <c r="BS104" s="731"/>
    </row>
    <row r="105" spans="2:71" s="76" customFormat="1" ht="20.25" customHeight="1">
      <c r="B105" s="729"/>
      <c r="C105" s="730"/>
      <c r="D105" s="730"/>
      <c r="E105" s="730"/>
      <c r="F105" s="730"/>
      <c r="G105" s="730"/>
      <c r="H105" s="730"/>
      <c r="I105" s="730"/>
      <c r="J105" s="730"/>
      <c r="K105" s="730"/>
      <c r="L105" s="730"/>
      <c r="M105" s="730"/>
      <c r="N105" s="730"/>
      <c r="O105" s="730"/>
      <c r="P105" s="730"/>
      <c r="Q105" s="730"/>
      <c r="R105" s="730"/>
      <c r="S105" s="730"/>
      <c r="T105" s="730"/>
      <c r="U105" s="730"/>
      <c r="V105" s="730"/>
      <c r="W105" s="730"/>
      <c r="X105" s="730"/>
      <c r="Y105" s="730"/>
      <c r="Z105" s="730"/>
      <c r="AA105" s="730"/>
      <c r="AB105" s="730"/>
      <c r="AC105" s="730"/>
      <c r="AD105" s="730"/>
      <c r="AE105" s="730"/>
      <c r="AF105" s="730"/>
      <c r="AG105" s="730"/>
      <c r="AH105" s="730"/>
      <c r="AI105" s="730"/>
      <c r="AJ105" s="730"/>
      <c r="AK105" s="730"/>
      <c r="AL105" s="730"/>
      <c r="AM105" s="730"/>
      <c r="AN105" s="730"/>
      <c r="AO105" s="730"/>
      <c r="AP105" s="730"/>
      <c r="AQ105" s="730"/>
      <c r="AR105" s="730"/>
      <c r="AS105" s="730"/>
      <c r="AT105" s="730"/>
      <c r="AU105" s="730"/>
      <c r="AV105" s="730"/>
      <c r="AW105" s="730"/>
      <c r="AX105" s="730"/>
      <c r="AY105" s="730"/>
      <c r="AZ105" s="730"/>
      <c r="BA105" s="730"/>
      <c r="BB105" s="730"/>
      <c r="BC105" s="730"/>
      <c r="BD105" s="730"/>
      <c r="BE105" s="730"/>
      <c r="BF105" s="730"/>
      <c r="BG105" s="730"/>
      <c r="BH105" s="730"/>
      <c r="BI105" s="730"/>
      <c r="BJ105" s="730"/>
      <c r="BK105" s="730"/>
      <c r="BL105" s="730"/>
      <c r="BM105" s="730"/>
      <c r="BN105" s="730"/>
      <c r="BO105" s="730"/>
      <c r="BP105" s="730"/>
      <c r="BQ105" s="730"/>
      <c r="BR105" s="730"/>
      <c r="BS105" s="731"/>
    </row>
    <row r="106" spans="2:71" s="76" customFormat="1" ht="20.25" customHeight="1">
      <c r="B106" s="729"/>
      <c r="C106" s="730"/>
      <c r="D106" s="730"/>
      <c r="E106" s="730"/>
      <c r="F106" s="730"/>
      <c r="G106" s="730"/>
      <c r="H106" s="730"/>
      <c r="I106" s="730"/>
      <c r="J106" s="730"/>
      <c r="K106" s="730"/>
      <c r="L106" s="730"/>
      <c r="M106" s="730"/>
      <c r="N106" s="730"/>
      <c r="O106" s="730"/>
      <c r="P106" s="730"/>
      <c r="Q106" s="730"/>
      <c r="R106" s="730"/>
      <c r="S106" s="730"/>
      <c r="T106" s="730"/>
      <c r="U106" s="730"/>
      <c r="V106" s="730"/>
      <c r="W106" s="730"/>
      <c r="X106" s="730"/>
      <c r="Y106" s="730"/>
      <c r="Z106" s="730"/>
      <c r="AA106" s="730"/>
      <c r="AB106" s="730"/>
      <c r="AC106" s="730"/>
      <c r="AD106" s="730"/>
      <c r="AE106" s="730"/>
      <c r="AF106" s="730"/>
      <c r="AG106" s="730"/>
      <c r="AH106" s="730"/>
      <c r="AI106" s="730"/>
      <c r="AJ106" s="730"/>
      <c r="AK106" s="730"/>
      <c r="AL106" s="730"/>
      <c r="AM106" s="730"/>
      <c r="AN106" s="730"/>
      <c r="AO106" s="730"/>
      <c r="AP106" s="730"/>
      <c r="AQ106" s="730"/>
      <c r="AR106" s="730"/>
      <c r="AS106" s="730"/>
      <c r="AT106" s="730"/>
      <c r="AU106" s="730"/>
      <c r="AV106" s="730"/>
      <c r="AW106" s="730"/>
      <c r="AX106" s="730"/>
      <c r="AY106" s="730"/>
      <c r="AZ106" s="730"/>
      <c r="BA106" s="730"/>
      <c r="BB106" s="730"/>
      <c r="BC106" s="730"/>
      <c r="BD106" s="730"/>
      <c r="BE106" s="730"/>
      <c r="BF106" s="730"/>
      <c r="BG106" s="730"/>
      <c r="BH106" s="730"/>
      <c r="BI106" s="730"/>
      <c r="BJ106" s="730"/>
      <c r="BK106" s="730"/>
      <c r="BL106" s="730"/>
      <c r="BM106" s="730"/>
      <c r="BN106" s="730"/>
      <c r="BO106" s="730"/>
      <c r="BP106" s="730"/>
      <c r="BQ106" s="730"/>
      <c r="BR106" s="730"/>
      <c r="BS106" s="731"/>
    </row>
    <row r="107" spans="2:71" s="76" customFormat="1" ht="20.25" customHeight="1">
      <c r="B107" s="729"/>
      <c r="C107" s="730"/>
      <c r="D107" s="730"/>
      <c r="E107" s="730"/>
      <c r="F107" s="730"/>
      <c r="G107" s="730"/>
      <c r="H107" s="730"/>
      <c r="I107" s="730"/>
      <c r="J107" s="730"/>
      <c r="K107" s="730"/>
      <c r="L107" s="730"/>
      <c r="M107" s="730"/>
      <c r="N107" s="730"/>
      <c r="O107" s="730"/>
      <c r="P107" s="730"/>
      <c r="Q107" s="730"/>
      <c r="R107" s="730"/>
      <c r="S107" s="730"/>
      <c r="T107" s="730"/>
      <c r="U107" s="730"/>
      <c r="V107" s="730"/>
      <c r="W107" s="730"/>
      <c r="X107" s="730"/>
      <c r="Y107" s="730"/>
      <c r="Z107" s="730"/>
      <c r="AA107" s="730"/>
      <c r="AB107" s="730"/>
      <c r="AC107" s="730"/>
      <c r="AD107" s="730"/>
      <c r="AE107" s="730"/>
      <c r="AF107" s="730"/>
      <c r="AG107" s="730"/>
      <c r="AH107" s="730"/>
      <c r="AI107" s="730"/>
      <c r="AJ107" s="730"/>
      <c r="AK107" s="730"/>
      <c r="AL107" s="730"/>
      <c r="AM107" s="730"/>
      <c r="AN107" s="730"/>
      <c r="AO107" s="730"/>
      <c r="AP107" s="730"/>
      <c r="AQ107" s="730"/>
      <c r="AR107" s="730"/>
      <c r="AS107" s="730"/>
      <c r="AT107" s="730"/>
      <c r="AU107" s="730"/>
      <c r="AV107" s="730"/>
      <c r="AW107" s="730"/>
      <c r="AX107" s="730"/>
      <c r="AY107" s="730"/>
      <c r="AZ107" s="730"/>
      <c r="BA107" s="730"/>
      <c r="BB107" s="730"/>
      <c r="BC107" s="730"/>
      <c r="BD107" s="730"/>
      <c r="BE107" s="730"/>
      <c r="BF107" s="730"/>
      <c r="BG107" s="730"/>
      <c r="BH107" s="730"/>
      <c r="BI107" s="730"/>
      <c r="BJ107" s="730"/>
      <c r="BK107" s="730"/>
      <c r="BL107" s="730"/>
      <c r="BM107" s="730"/>
      <c r="BN107" s="730"/>
      <c r="BO107" s="730"/>
      <c r="BP107" s="730"/>
      <c r="BQ107" s="730"/>
      <c r="BR107" s="730"/>
      <c r="BS107" s="731"/>
    </row>
    <row r="108" spans="2:71" s="76" customFormat="1" ht="20.25" customHeight="1">
      <c r="B108" s="729"/>
      <c r="C108" s="730"/>
      <c r="D108" s="730"/>
      <c r="E108" s="730"/>
      <c r="F108" s="730"/>
      <c r="G108" s="730"/>
      <c r="H108" s="730"/>
      <c r="I108" s="730"/>
      <c r="J108" s="730"/>
      <c r="K108" s="730"/>
      <c r="L108" s="730"/>
      <c r="M108" s="730"/>
      <c r="N108" s="730"/>
      <c r="O108" s="730"/>
      <c r="P108" s="730"/>
      <c r="Q108" s="730"/>
      <c r="R108" s="730"/>
      <c r="S108" s="730"/>
      <c r="T108" s="730"/>
      <c r="U108" s="730"/>
      <c r="V108" s="730"/>
      <c r="W108" s="730"/>
      <c r="X108" s="730"/>
      <c r="Y108" s="730"/>
      <c r="Z108" s="730"/>
      <c r="AA108" s="730"/>
      <c r="AB108" s="730"/>
      <c r="AC108" s="730"/>
      <c r="AD108" s="730"/>
      <c r="AE108" s="730"/>
      <c r="AF108" s="730"/>
      <c r="AG108" s="730"/>
      <c r="AH108" s="730"/>
      <c r="AI108" s="730"/>
      <c r="AJ108" s="730"/>
      <c r="AK108" s="730"/>
      <c r="AL108" s="730"/>
      <c r="AM108" s="730"/>
      <c r="AN108" s="730"/>
      <c r="AO108" s="730"/>
      <c r="AP108" s="730"/>
      <c r="AQ108" s="730"/>
      <c r="AR108" s="730"/>
      <c r="AS108" s="730"/>
      <c r="AT108" s="730"/>
      <c r="AU108" s="730"/>
      <c r="AV108" s="730"/>
      <c r="AW108" s="730"/>
      <c r="AX108" s="730"/>
      <c r="AY108" s="730"/>
      <c r="AZ108" s="730"/>
      <c r="BA108" s="730"/>
      <c r="BB108" s="730"/>
      <c r="BC108" s="730"/>
      <c r="BD108" s="730"/>
      <c r="BE108" s="730"/>
      <c r="BF108" s="730"/>
      <c r="BG108" s="730"/>
      <c r="BH108" s="730"/>
      <c r="BI108" s="730"/>
      <c r="BJ108" s="730"/>
      <c r="BK108" s="730"/>
      <c r="BL108" s="730"/>
      <c r="BM108" s="730"/>
      <c r="BN108" s="730"/>
      <c r="BO108" s="730"/>
      <c r="BP108" s="730"/>
      <c r="BQ108" s="730"/>
      <c r="BR108" s="730"/>
      <c r="BS108" s="731"/>
    </row>
    <row r="109" spans="2:71" s="76" customFormat="1" ht="20.25" customHeight="1">
      <c r="B109" s="729"/>
      <c r="C109" s="730"/>
      <c r="D109" s="730"/>
      <c r="E109" s="730"/>
      <c r="F109" s="730"/>
      <c r="G109" s="730"/>
      <c r="H109" s="730"/>
      <c r="I109" s="730"/>
      <c r="J109" s="730"/>
      <c r="K109" s="730"/>
      <c r="L109" s="730"/>
      <c r="M109" s="730"/>
      <c r="N109" s="730"/>
      <c r="O109" s="730"/>
      <c r="P109" s="730"/>
      <c r="Q109" s="730"/>
      <c r="R109" s="730"/>
      <c r="S109" s="730"/>
      <c r="T109" s="730"/>
      <c r="U109" s="730"/>
      <c r="V109" s="730"/>
      <c r="W109" s="730"/>
      <c r="X109" s="730"/>
      <c r="Y109" s="730"/>
      <c r="Z109" s="730"/>
      <c r="AA109" s="730"/>
      <c r="AB109" s="730"/>
      <c r="AC109" s="730"/>
      <c r="AD109" s="730"/>
      <c r="AE109" s="730"/>
      <c r="AF109" s="730"/>
      <c r="AG109" s="730"/>
      <c r="AH109" s="730"/>
      <c r="AI109" s="730"/>
      <c r="AJ109" s="730"/>
      <c r="AK109" s="730"/>
      <c r="AL109" s="730"/>
      <c r="AM109" s="730"/>
      <c r="AN109" s="730"/>
      <c r="AO109" s="730"/>
      <c r="AP109" s="730"/>
      <c r="AQ109" s="730"/>
      <c r="AR109" s="730"/>
      <c r="AS109" s="730"/>
      <c r="AT109" s="730"/>
      <c r="AU109" s="730"/>
      <c r="AV109" s="730"/>
      <c r="AW109" s="730"/>
      <c r="AX109" s="730"/>
      <c r="AY109" s="730"/>
      <c r="AZ109" s="730"/>
      <c r="BA109" s="730"/>
      <c r="BB109" s="730"/>
      <c r="BC109" s="730"/>
      <c r="BD109" s="730"/>
      <c r="BE109" s="730"/>
      <c r="BF109" s="730"/>
      <c r="BG109" s="730"/>
      <c r="BH109" s="730"/>
      <c r="BI109" s="730"/>
      <c r="BJ109" s="730"/>
      <c r="BK109" s="730"/>
      <c r="BL109" s="730"/>
      <c r="BM109" s="730"/>
      <c r="BN109" s="730"/>
      <c r="BO109" s="730"/>
      <c r="BP109" s="730"/>
      <c r="BQ109" s="730"/>
      <c r="BR109" s="730"/>
      <c r="BS109" s="731"/>
    </row>
    <row r="110" spans="2:71" s="76" customFormat="1" ht="20.25" customHeight="1">
      <c r="B110" s="729"/>
      <c r="C110" s="730"/>
      <c r="D110" s="730"/>
      <c r="E110" s="730"/>
      <c r="F110" s="730"/>
      <c r="G110" s="730"/>
      <c r="H110" s="730"/>
      <c r="I110" s="730"/>
      <c r="J110" s="730"/>
      <c r="K110" s="730"/>
      <c r="L110" s="730"/>
      <c r="M110" s="730"/>
      <c r="N110" s="730"/>
      <c r="O110" s="730"/>
      <c r="P110" s="730"/>
      <c r="Q110" s="730"/>
      <c r="R110" s="730"/>
      <c r="S110" s="730"/>
      <c r="T110" s="730"/>
      <c r="U110" s="730"/>
      <c r="V110" s="730"/>
      <c r="W110" s="730"/>
      <c r="X110" s="730"/>
      <c r="Y110" s="730"/>
      <c r="Z110" s="730"/>
      <c r="AA110" s="730"/>
      <c r="AB110" s="730"/>
      <c r="AC110" s="730"/>
      <c r="AD110" s="730"/>
      <c r="AE110" s="730"/>
      <c r="AF110" s="730"/>
      <c r="AG110" s="730"/>
      <c r="AH110" s="730"/>
      <c r="AI110" s="730"/>
      <c r="AJ110" s="730"/>
      <c r="AK110" s="730"/>
      <c r="AL110" s="730"/>
      <c r="AM110" s="730"/>
      <c r="AN110" s="730"/>
      <c r="AO110" s="730"/>
      <c r="AP110" s="730"/>
      <c r="AQ110" s="730"/>
      <c r="AR110" s="730"/>
      <c r="AS110" s="730"/>
      <c r="AT110" s="730"/>
      <c r="AU110" s="730"/>
      <c r="AV110" s="730"/>
      <c r="AW110" s="730"/>
      <c r="AX110" s="730"/>
      <c r="AY110" s="730"/>
      <c r="AZ110" s="730"/>
      <c r="BA110" s="730"/>
      <c r="BB110" s="730"/>
      <c r="BC110" s="730"/>
      <c r="BD110" s="730"/>
      <c r="BE110" s="730"/>
      <c r="BF110" s="730"/>
      <c r="BG110" s="730"/>
      <c r="BH110" s="730"/>
      <c r="BI110" s="730"/>
      <c r="BJ110" s="730"/>
      <c r="BK110" s="730"/>
      <c r="BL110" s="730"/>
      <c r="BM110" s="730"/>
      <c r="BN110" s="730"/>
      <c r="BO110" s="730"/>
      <c r="BP110" s="730"/>
      <c r="BQ110" s="730"/>
      <c r="BR110" s="730"/>
      <c r="BS110" s="731"/>
    </row>
    <row r="111" spans="2:71" s="76" customFormat="1" ht="20.25" customHeight="1">
      <c r="B111" s="729"/>
      <c r="C111" s="730"/>
      <c r="D111" s="730"/>
      <c r="E111" s="730"/>
      <c r="F111" s="730"/>
      <c r="G111" s="730"/>
      <c r="H111" s="730"/>
      <c r="I111" s="730"/>
      <c r="J111" s="730"/>
      <c r="K111" s="730"/>
      <c r="L111" s="730"/>
      <c r="M111" s="730"/>
      <c r="N111" s="730"/>
      <c r="O111" s="730"/>
      <c r="P111" s="730"/>
      <c r="Q111" s="730"/>
      <c r="R111" s="730"/>
      <c r="S111" s="730"/>
      <c r="T111" s="730"/>
      <c r="U111" s="730"/>
      <c r="V111" s="730"/>
      <c r="W111" s="730"/>
      <c r="X111" s="730"/>
      <c r="Y111" s="730"/>
      <c r="Z111" s="730"/>
      <c r="AA111" s="730"/>
      <c r="AB111" s="730"/>
      <c r="AC111" s="730"/>
      <c r="AD111" s="730"/>
      <c r="AE111" s="730"/>
      <c r="AF111" s="730"/>
      <c r="AG111" s="730"/>
      <c r="AH111" s="730"/>
      <c r="AI111" s="730"/>
      <c r="AJ111" s="730"/>
      <c r="AK111" s="730"/>
      <c r="AL111" s="730"/>
      <c r="AM111" s="730"/>
      <c r="AN111" s="730"/>
      <c r="AO111" s="730"/>
      <c r="AP111" s="730"/>
      <c r="AQ111" s="730"/>
      <c r="AR111" s="730"/>
      <c r="AS111" s="730"/>
      <c r="AT111" s="730"/>
      <c r="AU111" s="730"/>
      <c r="AV111" s="730"/>
      <c r="AW111" s="730"/>
      <c r="AX111" s="730"/>
      <c r="AY111" s="730"/>
      <c r="AZ111" s="730"/>
      <c r="BA111" s="730"/>
      <c r="BB111" s="730"/>
      <c r="BC111" s="730"/>
      <c r="BD111" s="730"/>
      <c r="BE111" s="730"/>
      <c r="BF111" s="730"/>
      <c r="BG111" s="730"/>
      <c r="BH111" s="730"/>
      <c r="BI111" s="730"/>
      <c r="BJ111" s="730"/>
      <c r="BK111" s="730"/>
      <c r="BL111" s="730"/>
      <c r="BM111" s="730"/>
      <c r="BN111" s="730"/>
      <c r="BO111" s="730"/>
      <c r="BP111" s="730"/>
      <c r="BQ111" s="730"/>
      <c r="BR111" s="730"/>
      <c r="BS111" s="731"/>
    </row>
    <row r="112" spans="2:71" s="76" customFormat="1" ht="20.25" customHeight="1">
      <c r="B112" s="729"/>
      <c r="C112" s="730"/>
      <c r="D112" s="730"/>
      <c r="E112" s="730"/>
      <c r="F112" s="730"/>
      <c r="G112" s="730"/>
      <c r="H112" s="730"/>
      <c r="I112" s="730"/>
      <c r="J112" s="730"/>
      <c r="K112" s="730"/>
      <c r="L112" s="730"/>
      <c r="M112" s="730"/>
      <c r="N112" s="730"/>
      <c r="O112" s="730"/>
      <c r="P112" s="730"/>
      <c r="Q112" s="730"/>
      <c r="R112" s="730"/>
      <c r="S112" s="730"/>
      <c r="T112" s="730"/>
      <c r="U112" s="730"/>
      <c r="V112" s="730"/>
      <c r="W112" s="730"/>
      <c r="X112" s="730"/>
      <c r="Y112" s="730"/>
      <c r="Z112" s="730"/>
      <c r="AA112" s="730"/>
      <c r="AB112" s="730"/>
      <c r="AC112" s="730"/>
      <c r="AD112" s="730"/>
      <c r="AE112" s="730"/>
      <c r="AF112" s="730"/>
      <c r="AG112" s="730"/>
      <c r="AH112" s="730"/>
      <c r="AI112" s="730"/>
      <c r="AJ112" s="730"/>
      <c r="AK112" s="730"/>
      <c r="AL112" s="730"/>
      <c r="AM112" s="730"/>
      <c r="AN112" s="730"/>
      <c r="AO112" s="730"/>
      <c r="AP112" s="730"/>
      <c r="AQ112" s="730"/>
      <c r="AR112" s="730"/>
      <c r="AS112" s="730"/>
      <c r="AT112" s="730"/>
      <c r="AU112" s="730"/>
      <c r="AV112" s="730"/>
      <c r="AW112" s="730"/>
      <c r="AX112" s="730"/>
      <c r="AY112" s="730"/>
      <c r="AZ112" s="730"/>
      <c r="BA112" s="730"/>
      <c r="BB112" s="730"/>
      <c r="BC112" s="730"/>
      <c r="BD112" s="730"/>
      <c r="BE112" s="730"/>
      <c r="BF112" s="730"/>
      <c r="BG112" s="730"/>
      <c r="BH112" s="730"/>
      <c r="BI112" s="730"/>
      <c r="BJ112" s="730"/>
      <c r="BK112" s="730"/>
      <c r="BL112" s="730"/>
      <c r="BM112" s="730"/>
      <c r="BN112" s="730"/>
      <c r="BO112" s="730"/>
      <c r="BP112" s="730"/>
      <c r="BQ112" s="730"/>
      <c r="BR112" s="730"/>
      <c r="BS112" s="731"/>
    </row>
    <row r="113" spans="2:71" s="76" customFormat="1" ht="20.25" customHeight="1">
      <c r="B113" s="732"/>
      <c r="C113" s="733"/>
      <c r="D113" s="733"/>
      <c r="E113" s="733"/>
      <c r="F113" s="733"/>
      <c r="G113" s="733"/>
      <c r="H113" s="733"/>
      <c r="I113" s="733"/>
      <c r="J113" s="733"/>
      <c r="K113" s="733"/>
      <c r="L113" s="733"/>
      <c r="M113" s="733"/>
      <c r="N113" s="733"/>
      <c r="O113" s="733"/>
      <c r="P113" s="733"/>
      <c r="Q113" s="733"/>
      <c r="R113" s="733"/>
      <c r="S113" s="733"/>
      <c r="T113" s="733"/>
      <c r="U113" s="733"/>
      <c r="V113" s="733"/>
      <c r="W113" s="733"/>
      <c r="X113" s="733"/>
      <c r="Y113" s="733"/>
      <c r="Z113" s="733"/>
      <c r="AA113" s="733"/>
      <c r="AB113" s="733"/>
      <c r="AC113" s="733"/>
      <c r="AD113" s="733"/>
      <c r="AE113" s="733"/>
      <c r="AF113" s="733"/>
      <c r="AG113" s="733"/>
      <c r="AH113" s="733"/>
      <c r="AI113" s="733"/>
      <c r="AJ113" s="733"/>
      <c r="AK113" s="733"/>
      <c r="AL113" s="733"/>
      <c r="AM113" s="733"/>
      <c r="AN113" s="733"/>
      <c r="AO113" s="733"/>
      <c r="AP113" s="733"/>
      <c r="AQ113" s="733"/>
      <c r="AR113" s="733"/>
      <c r="AS113" s="733"/>
      <c r="AT113" s="733"/>
      <c r="AU113" s="733"/>
      <c r="AV113" s="733"/>
      <c r="AW113" s="733"/>
      <c r="AX113" s="733"/>
      <c r="AY113" s="733"/>
      <c r="AZ113" s="733"/>
      <c r="BA113" s="733"/>
      <c r="BB113" s="733"/>
      <c r="BC113" s="733"/>
      <c r="BD113" s="733"/>
      <c r="BE113" s="733"/>
      <c r="BF113" s="733"/>
      <c r="BG113" s="733"/>
      <c r="BH113" s="733"/>
      <c r="BI113" s="733"/>
      <c r="BJ113" s="733"/>
      <c r="BK113" s="733"/>
      <c r="BL113" s="733"/>
      <c r="BM113" s="733"/>
      <c r="BN113" s="733"/>
      <c r="BO113" s="733"/>
      <c r="BP113" s="733"/>
      <c r="BQ113" s="733"/>
      <c r="BR113" s="733"/>
      <c r="BS113" s="734"/>
    </row>
    <row r="114" spans="2:71" s="156" customFormat="1" ht="15" customHeight="1">
      <c r="B114" s="382" t="s">
        <v>115</v>
      </c>
      <c r="C114" s="174"/>
      <c r="D114" s="174"/>
      <c r="E114" s="174"/>
      <c r="F114" s="174"/>
      <c r="G114" s="174"/>
      <c r="H114" s="174"/>
      <c r="I114" s="174"/>
      <c r="J114" s="174"/>
      <c r="K114" s="174"/>
      <c r="L114" s="174"/>
      <c r="M114" s="174"/>
      <c r="N114" s="174"/>
      <c r="O114" s="174"/>
      <c r="P114" s="174"/>
      <c r="Q114" s="174"/>
      <c r="R114" s="174"/>
      <c r="S114" s="174"/>
      <c r="T114" s="174"/>
      <c r="U114" s="174"/>
      <c r="V114" s="174"/>
      <c r="W114" s="174"/>
      <c r="X114" s="174"/>
      <c r="Y114" s="174"/>
      <c r="Z114" s="174"/>
      <c r="AA114" s="174"/>
      <c r="AB114" s="174"/>
      <c r="AC114" s="174"/>
      <c r="AD114" s="174"/>
      <c r="AE114" s="174"/>
      <c r="AF114" s="174"/>
      <c r="AG114" s="174"/>
      <c r="AH114" s="174"/>
      <c r="AI114" s="174"/>
      <c r="AJ114" s="174"/>
      <c r="AK114" s="174"/>
      <c r="AL114" s="174"/>
      <c r="AM114" s="174"/>
      <c r="AN114" s="174"/>
      <c r="AO114" s="174"/>
      <c r="AP114" s="174"/>
      <c r="AQ114" s="174"/>
      <c r="AR114" s="174"/>
      <c r="AS114" s="174"/>
      <c r="AT114" s="174"/>
      <c r="AU114" s="174"/>
      <c r="AV114" s="174"/>
      <c r="AW114" s="174"/>
      <c r="AX114" s="174"/>
      <c r="AY114" s="174"/>
      <c r="AZ114" s="174"/>
      <c r="BA114" s="174"/>
      <c r="BB114" s="174"/>
      <c r="BC114" s="174"/>
      <c r="BD114" s="174"/>
      <c r="BE114" s="174"/>
      <c r="BF114" s="174"/>
      <c r="BG114" s="174"/>
      <c r="BH114" s="174"/>
      <c r="BK114" s="170"/>
      <c r="BL114" s="170"/>
    </row>
    <row r="115" spans="2:71" s="156" customFormat="1" ht="15" customHeight="1">
      <c r="B115" s="407" t="s">
        <v>116</v>
      </c>
      <c r="C115" s="174"/>
      <c r="D115" s="174"/>
      <c r="E115" s="174"/>
      <c r="F115" s="174"/>
      <c r="G115" s="174"/>
      <c r="H115" s="174"/>
      <c r="I115" s="174"/>
      <c r="J115" s="174"/>
      <c r="K115" s="174"/>
      <c r="L115" s="174"/>
      <c r="M115" s="174"/>
      <c r="N115" s="174"/>
      <c r="O115" s="174"/>
      <c r="P115" s="174"/>
      <c r="Q115" s="174"/>
      <c r="R115" s="174"/>
      <c r="S115" s="174"/>
      <c r="T115" s="174"/>
      <c r="U115" s="174"/>
      <c r="V115" s="174"/>
      <c r="W115" s="174"/>
      <c r="X115" s="174"/>
      <c r="Y115" s="174"/>
      <c r="Z115" s="174"/>
      <c r="AA115" s="174"/>
      <c r="AB115" s="174"/>
      <c r="AC115" s="174"/>
      <c r="AD115" s="174"/>
      <c r="AE115" s="174"/>
      <c r="AF115" s="174"/>
      <c r="AG115" s="174"/>
      <c r="AH115" s="174"/>
      <c r="AI115" s="174"/>
      <c r="AJ115" s="174"/>
      <c r="AK115" s="174"/>
      <c r="AL115" s="174"/>
      <c r="AM115" s="174"/>
      <c r="AN115" s="174"/>
      <c r="AO115" s="174"/>
      <c r="AP115" s="174"/>
      <c r="AQ115" s="174"/>
      <c r="AR115" s="174"/>
      <c r="AS115" s="174"/>
      <c r="AT115" s="174"/>
      <c r="AU115" s="174"/>
      <c r="AV115" s="174"/>
      <c r="AW115" s="174"/>
      <c r="AX115" s="174"/>
      <c r="AY115" s="174"/>
      <c r="AZ115" s="174"/>
      <c r="BA115" s="174"/>
      <c r="BB115" s="174"/>
      <c r="BC115" s="174"/>
      <c r="BD115" s="174"/>
      <c r="BE115" s="174"/>
      <c r="BF115" s="174"/>
      <c r="BG115" s="174"/>
      <c r="BH115" s="174"/>
      <c r="BK115" s="170"/>
      <c r="BL115" s="170"/>
    </row>
    <row r="116" spans="2:71" s="76" customFormat="1" ht="20.25" customHeight="1">
      <c r="B116" s="726"/>
      <c r="C116" s="727"/>
      <c r="D116" s="727"/>
      <c r="E116" s="727"/>
      <c r="F116" s="727"/>
      <c r="G116" s="727"/>
      <c r="H116" s="727"/>
      <c r="I116" s="727"/>
      <c r="J116" s="727"/>
      <c r="K116" s="727"/>
      <c r="L116" s="727"/>
      <c r="M116" s="727"/>
      <c r="N116" s="727"/>
      <c r="O116" s="727"/>
      <c r="P116" s="727"/>
      <c r="Q116" s="727"/>
      <c r="R116" s="727"/>
      <c r="S116" s="727"/>
      <c r="T116" s="727"/>
      <c r="U116" s="727"/>
      <c r="V116" s="727"/>
      <c r="W116" s="727"/>
      <c r="X116" s="727"/>
      <c r="Y116" s="727"/>
      <c r="Z116" s="727"/>
      <c r="AA116" s="727"/>
      <c r="AB116" s="727"/>
      <c r="AC116" s="727"/>
      <c r="AD116" s="727"/>
      <c r="AE116" s="727"/>
      <c r="AF116" s="727"/>
      <c r="AG116" s="727"/>
      <c r="AH116" s="727"/>
      <c r="AI116" s="727"/>
      <c r="AJ116" s="727"/>
      <c r="AK116" s="727"/>
      <c r="AL116" s="727"/>
      <c r="AM116" s="727"/>
      <c r="AN116" s="727"/>
      <c r="AO116" s="727"/>
      <c r="AP116" s="727"/>
      <c r="AQ116" s="727"/>
      <c r="AR116" s="727"/>
      <c r="AS116" s="727"/>
      <c r="AT116" s="727"/>
      <c r="AU116" s="727"/>
      <c r="AV116" s="727"/>
      <c r="AW116" s="727"/>
      <c r="AX116" s="727"/>
      <c r="AY116" s="727"/>
      <c r="AZ116" s="727"/>
      <c r="BA116" s="727"/>
      <c r="BB116" s="727"/>
      <c r="BC116" s="727"/>
      <c r="BD116" s="727"/>
      <c r="BE116" s="727"/>
      <c r="BF116" s="727"/>
      <c r="BG116" s="727"/>
      <c r="BH116" s="727"/>
      <c r="BI116" s="727"/>
      <c r="BJ116" s="727"/>
      <c r="BK116" s="727"/>
      <c r="BL116" s="727"/>
      <c r="BM116" s="727"/>
      <c r="BN116" s="727"/>
      <c r="BO116" s="727"/>
      <c r="BP116" s="727"/>
      <c r="BQ116" s="727"/>
      <c r="BR116" s="727"/>
      <c r="BS116" s="728"/>
    </row>
    <row r="117" spans="2:71" s="76" customFormat="1" ht="20.25" customHeight="1">
      <c r="B117" s="729"/>
      <c r="C117" s="730"/>
      <c r="D117" s="730"/>
      <c r="E117" s="730"/>
      <c r="F117" s="730"/>
      <c r="G117" s="730"/>
      <c r="H117" s="730"/>
      <c r="I117" s="730"/>
      <c r="J117" s="730"/>
      <c r="K117" s="730"/>
      <c r="L117" s="730"/>
      <c r="M117" s="730"/>
      <c r="N117" s="730"/>
      <c r="O117" s="730"/>
      <c r="P117" s="730"/>
      <c r="Q117" s="730"/>
      <c r="R117" s="730"/>
      <c r="S117" s="730"/>
      <c r="T117" s="730"/>
      <c r="U117" s="730"/>
      <c r="V117" s="730"/>
      <c r="W117" s="730"/>
      <c r="X117" s="730"/>
      <c r="Y117" s="730"/>
      <c r="Z117" s="730"/>
      <c r="AA117" s="730"/>
      <c r="AB117" s="730"/>
      <c r="AC117" s="730"/>
      <c r="AD117" s="730"/>
      <c r="AE117" s="730"/>
      <c r="AF117" s="730"/>
      <c r="AG117" s="730"/>
      <c r="AH117" s="730"/>
      <c r="AI117" s="730"/>
      <c r="AJ117" s="730"/>
      <c r="AK117" s="730"/>
      <c r="AL117" s="730"/>
      <c r="AM117" s="730"/>
      <c r="AN117" s="730"/>
      <c r="AO117" s="730"/>
      <c r="AP117" s="730"/>
      <c r="AQ117" s="730"/>
      <c r="AR117" s="730"/>
      <c r="AS117" s="730"/>
      <c r="AT117" s="730"/>
      <c r="AU117" s="730"/>
      <c r="AV117" s="730"/>
      <c r="AW117" s="730"/>
      <c r="AX117" s="730"/>
      <c r="AY117" s="730"/>
      <c r="AZ117" s="730"/>
      <c r="BA117" s="730"/>
      <c r="BB117" s="730"/>
      <c r="BC117" s="730"/>
      <c r="BD117" s="730"/>
      <c r="BE117" s="730"/>
      <c r="BF117" s="730"/>
      <c r="BG117" s="730"/>
      <c r="BH117" s="730"/>
      <c r="BI117" s="730"/>
      <c r="BJ117" s="730"/>
      <c r="BK117" s="730"/>
      <c r="BL117" s="730"/>
      <c r="BM117" s="730"/>
      <c r="BN117" s="730"/>
      <c r="BO117" s="730"/>
      <c r="BP117" s="730"/>
      <c r="BQ117" s="730"/>
      <c r="BR117" s="730"/>
      <c r="BS117" s="731"/>
    </row>
    <row r="118" spans="2:71" s="76" customFormat="1" ht="20.25" customHeight="1">
      <c r="B118" s="729"/>
      <c r="C118" s="730"/>
      <c r="D118" s="730"/>
      <c r="E118" s="730"/>
      <c r="F118" s="730"/>
      <c r="G118" s="730"/>
      <c r="H118" s="730"/>
      <c r="I118" s="730"/>
      <c r="J118" s="730"/>
      <c r="K118" s="730"/>
      <c r="L118" s="730"/>
      <c r="M118" s="730"/>
      <c r="N118" s="730"/>
      <c r="O118" s="730"/>
      <c r="P118" s="730"/>
      <c r="Q118" s="730"/>
      <c r="R118" s="730"/>
      <c r="S118" s="730"/>
      <c r="T118" s="730"/>
      <c r="U118" s="730"/>
      <c r="V118" s="730"/>
      <c r="W118" s="730"/>
      <c r="X118" s="730"/>
      <c r="Y118" s="730"/>
      <c r="Z118" s="730"/>
      <c r="AA118" s="730"/>
      <c r="AB118" s="730"/>
      <c r="AC118" s="730"/>
      <c r="AD118" s="730"/>
      <c r="AE118" s="730"/>
      <c r="AF118" s="730"/>
      <c r="AG118" s="730"/>
      <c r="AH118" s="730"/>
      <c r="AI118" s="730"/>
      <c r="AJ118" s="730"/>
      <c r="AK118" s="730"/>
      <c r="AL118" s="730"/>
      <c r="AM118" s="730"/>
      <c r="AN118" s="730"/>
      <c r="AO118" s="730"/>
      <c r="AP118" s="730"/>
      <c r="AQ118" s="730"/>
      <c r="AR118" s="730"/>
      <c r="AS118" s="730"/>
      <c r="AT118" s="730"/>
      <c r="AU118" s="730"/>
      <c r="AV118" s="730"/>
      <c r="AW118" s="730"/>
      <c r="AX118" s="730"/>
      <c r="AY118" s="730"/>
      <c r="AZ118" s="730"/>
      <c r="BA118" s="730"/>
      <c r="BB118" s="730"/>
      <c r="BC118" s="730"/>
      <c r="BD118" s="730"/>
      <c r="BE118" s="730"/>
      <c r="BF118" s="730"/>
      <c r="BG118" s="730"/>
      <c r="BH118" s="730"/>
      <c r="BI118" s="730"/>
      <c r="BJ118" s="730"/>
      <c r="BK118" s="730"/>
      <c r="BL118" s="730"/>
      <c r="BM118" s="730"/>
      <c r="BN118" s="730"/>
      <c r="BO118" s="730"/>
      <c r="BP118" s="730"/>
      <c r="BQ118" s="730"/>
      <c r="BR118" s="730"/>
      <c r="BS118" s="731"/>
    </row>
    <row r="119" spans="2:71" s="76" customFormat="1" ht="20.25" customHeight="1">
      <c r="B119" s="729"/>
      <c r="C119" s="730"/>
      <c r="D119" s="730"/>
      <c r="E119" s="730"/>
      <c r="F119" s="730"/>
      <c r="G119" s="730"/>
      <c r="H119" s="730"/>
      <c r="I119" s="730"/>
      <c r="J119" s="730"/>
      <c r="K119" s="730"/>
      <c r="L119" s="730"/>
      <c r="M119" s="730"/>
      <c r="N119" s="730"/>
      <c r="O119" s="730"/>
      <c r="P119" s="730"/>
      <c r="Q119" s="730"/>
      <c r="R119" s="730"/>
      <c r="S119" s="730"/>
      <c r="T119" s="730"/>
      <c r="U119" s="730"/>
      <c r="V119" s="730"/>
      <c r="W119" s="730"/>
      <c r="X119" s="730"/>
      <c r="Y119" s="730"/>
      <c r="Z119" s="730"/>
      <c r="AA119" s="730"/>
      <c r="AB119" s="730"/>
      <c r="AC119" s="730"/>
      <c r="AD119" s="730"/>
      <c r="AE119" s="730"/>
      <c r="AF119" s="730"/>
      <c r="AG119" s="730"/>
      <c r="AH119" s="730"/>
      <c r="AI119" s="730"/>
      <c r="AJ119" s="730"/>
      <c r="AK119" s="730"/>
      <c r="AL119" s="730"/>
      <c r="AM119" s="730"/>
      <c r="AN119" s="730"/>
      <c r="AO119" s="730"/>
      <c r="AP119" s="730"/>
      <c r="AQ119" s="730"/>
      <c r="AR119" s="730"/>
      <c r="AS119" s="730"/>
      <c r="AT119" s="730"/>
      <c r="AU119" s="730"/>
      <c r="AV119" s="730"/>
      <c r="AW119" s="730"/>
      <c r="AX119" s="730"/>
      <c r="AY119" s="730"/>
      <c r="AZ119" s="730"/>
      <c r="BA119" s="730"/>
      <c r="BB119" s="730"/>
      <c r="BC119" s="730"/>
      <c r="BD119" s="730"/>
      <c r="BE119" s="730"/>
      <c r="BF119" s="730"/>
      <c r="BG119" s="730"/>
      <c r="BH119" s="730"/>
      <c r="BI119" s="730"/>
      <c r="BJ119" s="730"/>
      <c r="BK119" s="730"/>
      <c r="BL119" s="730"/>
      <c r="BM119" s="730"/>
      <c r="BN119" s="730"/>
      <c r="BO119" s="730"/>
      <c r="BP119" s="730"/>
      <c r="BQ119" s="730"/>
      <c r="BR119" s="730"/>
      <c r="BS119" s="731"/>
    </row>
    <row r="120" spans="2:71" s="76" customFormat="1" ht="20.25" customHeight="1">
      <c r="B120" s="729"/>
      <c r="C120" s="730"/>
      <c r="D120" s="730"/>
      <c r="E120" s="730"/>
      <c r="F120" s="730"/>
      <c r="G120" s="730"/>
      <c r="H120" s="730"/>
      <c r="I120" s="730"/>
      <c r="J120" s="730"/>
      <c r="K120" s="730"/>
      <c r="L120" s="730"/>
      <c r="M120" s="730"/>
      <c r="N120" s="730"/>
      <c r="O120" s="730"/>
      <c r="P120" s="730"/>
      <c r="Q120" s="730"/>
      <c r="R120" s="730"/>
      <c r="S120" s="730"/>
      <c r="T120" s="730"/>
      <c r="U120" s="730"/>
      <c r="V120" s="730"/>
      <c r="W120" s="730"/>
      <c r="X120" s="730"/>
      <c r="Y120" s="730"/>
      <c r="Z120" s="730"/>
      <c r="AA120" s="730"/>
      <c r="AB120" s="730"/>
      <c r="AC120" s="730"/>
      <c r="AD120" s="730"/>
      <c r="AE120" s="730"/>
      <c r="AF120" s="730"/>
      <c r="AG120" s="730"/>
      <c r="AH120" s="730"/>
      <c r="AI120" s="730"/>
      <c r="AJ120" s="730"/>
      <c r="AK120" s="730"/>
      <c r="AL120" s="730"/>
      <c r="AM120" s="730"/>
      <c r="AN120" s="730"/>
      <c r="AO120" s="730"/>
      <c r="AP120" s="730"/>
      <c r="AQ120" s="730"/>
      <c r="AR120" s="730"/>
      <c r="AS120" s="730"/>
      <c r="AT120" s="730"/>
      <c r="AU120" s="730"/>
      <c r="AV120" s="730"/>
      <c r="AW120" s="730"/>
      <c r="AX120" s="730"/>
      <c r="AY120" s="730"/>
      <c r="AZ120" s="730"/>
      <c r="BA120" s="730"/>
      <c r="BB120" s="730"/>
      <c r="BC120" s="730"/>
      <c r="BD120" s="730"/>
      <c r="BE120" s="730"/>
      <c r="BF120" s="730"/>
      <c r="BG120" s="730"/>
      <c r="BH120" s="730"/>
      <c r="BI120" s="730"/>
      <c r="BJ120" s="730"/>
      <c r="BK120" s="730"/>
      <c r="BL120" s="730"/>
      <c r="BM120" s="730"/>
      <c r="BN120" s="730"/>
      <c r="BO120" s="730"/>
      <c r="BP120" s="730"/>
      <c r="BQ120" s="730"/>
      <c r="BR120" s="730"/>
      <c r="BS120" s="731"/>
    </row>
    <row r="121" spans="2:71" s="76" customFormat="1" ht="20.25" customHeight="1">
      <c r="B121" s="729"/>
      <c r="C121" s="730"/>
      <c r="D121" s="730"/>
      <c r="E121" s="730"/>
      <c r="F121" s="730"/>
      <c r="G121" s="730"/>
      <c r="H121" s="730"/>
      <c r="I121" s="730"/>
      <c r="J121" s="730"/>
      <c r="K121" s="730"/>
      <c r="L121" s="730"/>
      <c r="M121" s="730"/>
      <c r="N121" s="730"/>
      <c r="O121" s="730"/>
      <c r="P121" s="730"/>
      <c r="Q121" s="730"/>
      <c r="R121" s="730"/>
      <c r="S121" s="730"/>
      <c r="T121" s="730"/>
      <c r="U121" s="730"/>
      <c r="V121" s="730"/>
      <c r="W121" s="730"/>
      <c r="X121" s="730"/>
      <c r="Y121" s="730"/>
      <c r="Z121" s="730"/>
      <c r="AA121" s="730"/>
      <c r="AB121" s="730"/>
      <c r="AC121" s="730"/>
      <c r="AD121" s="730"/>
      <c r="AE121" s="730"/>
      <c r="AF121" s="730"/>
      <c r="AG121" s="730"/>
      <c r="AH121" s="730"/>
      <c r="AI121" s="730"/>
      <c r="AJ121" s="730"/>
      <c r="AK121" s="730"/>
      <c r="AL121" s="730"/>
      <c r="AM121" s="730"/>
      <c r="AN121" s="730"/>
      <c r="AO121" s="730"/>
      <c r="AP121" s="730"/>
      <c r="AQ121" s="730"/>
      <c r="AR121" s="730"/>
      <c r="AS121" s="730"/>
      <c r="AT121" s="730"/>
      <c r="AU121" s="730"/>
      <c r="AV121" s="730"/>
      <c r="AW121" s="730"/>
      <c r="AX121" s="730"/>
      <c r="AY121" s="730"/>
      <c r="AZ121" s="730"/>
      <c r="BA121" s="730"/>
      <c r="BB121" s="730"/>
      <c r="BC121" s="730"/>
      <c r="BD121" s="730"/>
      <c r="BE121" s="730"/>
      <c r="BF121" s="730"/>
      <c r="BG121" s="730"/>
      <c r="BH121" s="730"/>
      <c r="BI121" s="730"/>
      <c r="BJ121" s="730"/>
      <c r="BK121" s="730"/>
      <c r="BL121" s="730"/>
      <c r="BM121" s="730"/>
      <c r="BN121" s="730"/>
      <c r="BO121" s="730"/>
      <c r="BP121" s="730"/>
      <c r="BQ121" s="730"/>
      <c r="BR121" s="730"/>
      <c r="BS121" s="731"/>
    </row>
    <row r="122" spans="2:71" s="76" customFormat="1" ht="20.25" customHeight="1">
      <c r="B122" s="729"/>
      <c r="C122" s="730"/>
      <c r="D122" s="730"/>
      <c r="E122" s="730"/>
      <c r="F122" s="730"/>
      <c r="G122" s="730"/>
      <c r="H122" s="730"/>
      <c r="I122" s="730"/>
      <c r="J122" s="730"/>
      <c r="K122" s="730"/>
      <c r="L122" s="730"/>
      <c r="M122" s="730"/>
      <c r="N122" s="730"/>
      <c r="O122" s="730"/>
      <c r="P122" s="730"/>
      <c r="Q122" s="730"/>
      <c r="R122" s="730"/>
      <c r="S122" s="730"/>
      <c r="T122" s="730"/>
      <c r="U122" s="730"/>
      <c r="V122" s="730"/>
      <c r="W122" s="730"/>
      <c r="X122" s="730"/>
      <c r="Y122" s="730"/>
      <c r="Z122" s="730"/>
      <c r="AA122" s="730"/>
      <c r="AB122" s="730"/>
      <c r="AC122" s="730"/>
      <c r="AD122" s="730"/>
      <c r="AE122" s="730"/>
      <c r="AF122" s="730"/>
      <c r="AG122" s="730"/>
      <c r="AH122" s="730"/>
      <c r="AI122" s="730"/>
      <c r="AJ122" s="730"/>
      <c r="AK122" s="730"/>
      <c r="AL122" s="730"/>
      <c r="AM122" s="730"/>
      <c r="AN122" s="730"/>
      <c r="AO122" s="730"/>
      <c r="AP122" s="730"/>
      <c r="AQ122" s="730"/>
      <c r="AR122" s="730"/>
      <c r="AS122" s="730"/>
      <c r="AT122" s="730"/>
      <c r="AU122" s="730"/>
      <c r="AV122" s="730"/>
      <c r="AW122" s="730"/>
      <c r="AX122" s="730"/>
      <c r="AY122" s="730"/>
      <c r="AZ122" s="730"/>
      <c r="BA122" s="730"/>
      <c r="BB122" s="730"/>
      <c r="BC122" s="730"/>
      <c r="BD122" s="730"/>
      <c r="BE122" s="730"/>
      <c r="BF122" s="730"/>
      <c r="BG122" s="730"/>
      <c r="BH122" s="730"/>
      <c r="BI122" s="730"/>
      <c r="BJ122" s="730"/>
      <c r="BK122" s="730"/>
      <c r="BL122" s="730"/>
      <c r="BM122" s="730"/>
      <c r="BN122" s="730"/>
      <c r="BO122" s="730"/>
      <c r="BP122" s="730"/>
      <c r="BQ122" s="730"/>
      <c r="BR122" s="730"/>
      <c r="BS122" s="731"/>
    </row>
    <row r="123" spans="2:71" s="76" customFormat="1" ht="20.25" customHeight="1">
      <c r="B123" s="729"/>
      <c r="C123" s="730"/>
      <c r="D123" s="730"/>
      <c r="E123" s="730"/>
      <c r="F123" s="730"/>
      <c r="G123" s="730"/>
      <c r="H123" s="730"/>
      <c r="I123" s="730"/>
      <c r="J123" s="730"/>
      <c r="K123" s="730"/>
      <c r="L123" s="730"/>
      <c r="M123" s="730"/>
      <c r="N123" s="730"/>
      <c r="O123" s="730"/>
      <c r="P123" s="730"/>
      <c r="Q123" s="730"/>
      <c r="R123" s="730"/>
      <c r="S123" s="730"/>
      <c r="T123" s="730"/>
      <c r="U123" s="730"/>
      <c r="V123" s="730"/>
      <c r="W123" s="730"/>
      <c r="X123" s="730"/>
      <c r="Y123" s="730"/>
      <c r="Z123" s="730"/>
      <c r="AA123" s="730"/>
      <c r="AB123" s="730"/>
      <c r="AC123" s="730"/>
      <c r="AD123" s="730"/>
      <c r="AE123" s="730"/>
      <c r="AF123" s="730"/>
      <c r="AG123" s="730"/>
      <c r="AH123" s="730"/>
      <c r="AI123" s="730"/>
      <c r="AJ123" s="730"/>
      <c r="AK123" s="730"/>
      <c r="AL123" s="730"/>
      <c r="AM123" s="730"/>
      <c r="AN123" s="730"/>
      <c r="AO123" s="730"/>
      <c r="AP123" s="730"/>
      <c r="AQ123" s="730"/>
      <c r="AR123" s="730"/>
      <c r="AS123" s="730"/>
      <c r="AT123" s="730"/>
      <c r="AU123" s="730"/>
      <c r="AV123" s="730"/>
      <c r="AW123" s="730"/>
      <c r="AX123" s="730"/>
      <c r="AY123" s="730"/>
      <c r="AZ123" s="730"/>
      <c r="BA123" s="730"/>
      <c r="BB123" s="730"/>
      <c r="BC123" s="730"/>
      <c r="BD123" s="730"/>
      <c r="BE123" s="730"/>
      <c r="BF123" s="730"/>
      <c r="BG123" s="730"/>
      <c r="BH123" s="730"/>
      <c r="BI123" s="730"/>
      <c r="BJ123" s="730"/>
      <c r="BK123" s="730"/>
      <c r="BL123" s="730"/>
      <c r="BM123" s="730"/>
      <c r="BN123" s="730"/>
      <c r="BO123" s="730"/>
      <c r="BP123" s="730"/>
      <c r="BQ123" s="730"/>
      <c r="BR123" s="730"/>
      <c r="BS123" s="731"/>
    </row>
    <row r="124" spans="2:71" s="76" customFormat="1" ht="20.25" customHeight="1">
      <c r="B124" s="729"/>
      <c r="C124" s="730"/>
      <c r="D124" s="730"/>
      <c r="E124" s="730"/>
      <c r="F124" s="730"/>
      <c r="G124" s="730"/>
      <c r="H124" s="730"/>
      <c r="I124" s="730"/>
      <c r="J124" s="730"/>
      <c r="K124" s="730"/>
      <c r="L124" s="730"/>
      <c r="M124" s="730"/>
      <c r="N124" s="730"/>
      <c r="O124" s="730"/>
      <c r="P124" s="730"/>
      <c r="Q124" s="730"/>
      <c r="R124" s="730"/>
      <c r="S124" s="730"/>
      <c r="T124" s="730"/>
      <c r="U124" s="730"/>
      <c r="V124" s="730"/>
      <c r="W124" s="730"/>
      <c r="X124" s="730"/>
      <c r="Y124" s="730"/>
      <c r="Z124" s="730"/>
      <c r="AA124" s="730"/>
      <c r="AB124" s="730"/>
      <c r="AC124" s="730"/>
      <c r="AD124" s="730"/>
      <c r="AE124" s="730"/>
      <c r="AF124" s="730"/>
      <c r="AG124" s="730"/>
      <c r="AH124" s="730"/>
      <c r="AI124" s="730"/>
      <c r="AJ124" s="730"/>
      <c r="AK124" s="730"/>
      <c r="AL124" s="730"/>
      <c r="AM124" s="730"/>
      <c r="AN124" s="730"/>
      <c r="AO124" s="730"/>
      <c r="AP124" s="730"/>
      <c r="AQ124" s="730"/>
      <c r="AR124" s="730"/>
      <c r="AS124" s="730"/>
      <c r="AT124" s="730"/>
      <c r="AU124" s="730"/>
      <c r="AV124" s="730"/>
      <c r="AW124" s="730"/>
      <c r="AX124" s="730"/>
      <c r="AY124" s="730"/>
      <c r="AZ124" s="730"/>
      <c r="BA124" s="730"/>
      <c r="BB124" s="730"/>
      <c r="BC124" s="730"/>
      <c r="BD124" s="730"/>
      <c r="BE124" s="730"/>
      <c r="BF124" s="730"/>
      <c r="BG124" s="730"/>
      <c r="BH124" s="730"/>
      <c r="BI124" s="730"/>
      <c r="BJ124" s="730"/>
      <c r="BK124" s="730"/>
      <c r="BL124" s="730"/>
      <c r="BM124" s="730"/>
      <c r="BN124" s="730"/>
      <c r="BO124" s="730"/>
      <c r="BP124" s="730"/>
      <c r="BQ124" s="730"/>
      <c r="BR124" s="730"/>
      <c r="BS124" s="731"/>
    </row>
    <row r="125" spans="2:71" s="76" customFormat="1" ht="20.25" customHeight="1">
      <c r="B125" s="729"/>
      <c r="C125" s="730"/>
      <c r="D125" s="730"/>
      <c r="E125" s="730"/>
      <c r="F125" s="730"/>
      <c r="G125" s="730"/>
      <c r="H125" s="730"/>
      <c r="I125" s="730"/>
      <c r="J125" s="730"/>
      <c r="K125" s="730"/>
      <c r="L125" s="730"/>
      <c r="M125" s="730"/>
      <c r="N125" s="730"/>
      <c r="O125" s="730"/>
      <c r="P125" s="730"/>
      <c r="Q125" s="730"/>
      <c r="R125" s="730"/>
      <c r="S125" s="730"/>
      <c r="T125" s="730"/>
      <c r="U125" s="730"/>
      <c r="V125" s="730"/>
      <c r="W125" s="730"/>
      <c r="X125" s="730"/>
      <c r="Y125" s="730"/>
      <c r="Z125" s="730"/>
      <c r="AA125" s="730"/>
      <c r="AB125" s="730"/>
      <c r="AC125" s="730"/>
      <c r="AD125" s="730"/>
      <c r="AE125" s="730"/>
      <c r="AF125" s="730"/>
      <c r="AG125" s="730"/>
      <c r="AH125" s="730"/>
      <c r="AI125" s="730"/>
      <c r="AJ125" s="730"/>
      <c r="AK125" s="730"/>
      <c r="AL125" s="730"/>
      <c r="AM125" s="730"/>
      <c r="AN125" s="730"/>
      <c r="AO125" s="730"/>
      <c r="AP125" s="730"/>
      <c r="AQ125" s="730"/>
      <c r="AR125" s="730"/>
      <c r="AS125" s="730"/>
      <c r="AT125" s="730"/>
      <c r="AU125" s="730"/>
      <c r="AV125" s="730"/>
      <c r="AW125" s="730"/>
      <c r="AX125" s="730"/>
      <c r="AY125" s="730"/>
      <c r="AZ125" s="730"/>
      <c r="BA125" s="730"/>
      <c r="BB125" s="730"/>
      <c r="BC125" s="730"/>
      <c r="BD125" s="730"/>
      <c r="BE125" s="730"/>
      <c r="BF125" s="730"/>
      <c r="BG125" s="730"/>
      <c r="BH125" s="730"/>
      <c r="BI125" s="730"/>
      <c r="BJ125" s="730"/>
      <c r="BK125" s="730"/>
      <c r="BL125" s="730"/>
      <c r="BM125" s="730"/>
      <c r="BN125" s="730"/>
      <c r="BO125" s="730"/>
      <c r="BP125" s="730"/>
      <c r="BQ125" s="730"/>
      <c r="BR125" s="730"/>
      <c r="BS125" s="731"/>
    </row>
    <row r="126" spans="2:71" s="76" customFormat="1" ht="20.25" customHeight="1">
      <c r="B126" s="732"/>
      <c r="C126" s="733"/>
      <c r="D126" s="733"/>
      <c r="E126" s="733"/>
      <c r="F126" s="733"/>
      <c r="G126" s="733"/>
      <c r="H126" s="733"/>
      <c r="I126" s="733"/>
      <c r="J126" s="733"/>
      <c r="K126" s="733"/>
      <c r="L126" s="733"/>
      <c r="M126" s="733"/>
      <c r="N126" s="733"/>
      <c r="O126" s="733"/>
      <c r="P126" s="733"/>
      <c r="Q126" s="733"/>
      <c r="R126" s="733"/>
      <c r="S126" s="733"/>
      <c r="T126" s="733"/>
      <c r="U126" s="733"/>
      <c r="V126" s="733"/>
      <c r="W126" s="733"/>
      <c r="X126" s="733"/>
      <c r="Y126" s="733"/>
      <c r="Z126" s="733"/>
      <c r="AA126" s="733"/>
      <c r="AB126" s="733"/>
      <c r="AC126" s="733"/>
      <c r="AD126" s="733"/>
      <c r="AE126" s="733"/>
      <c r="AF126" s="733"/>
      <c r="AG126" s="733"/>
      <c r="AH126" s="733"/>
      <c r="AI126" s="733"/>
      <c r="AJ126" s="733"/>
      <c r="AK126" s="733"/>
      <c r="AL126" s="733"/>
      <c r="AM126" s="733"/>
      <c r="AN126" s="733"/>
      <c r="AO126" s="733"/>
      <c r="AP126" s="733"/>
      <c r="AQ126" s="733"/>
      <c r="AR126" s="733"/>
      <c r="AS126" s="733"/>
      <c r="AT126" s="733"/>
      <c r="AU126" s="733"/>
      <c r="AV126" s="733"/>
      <c r="AW126" s="733"/>
      <c r="AX126" s="733"/>
      <c r="AY126" s="733"/>
      <c r="AZ126" s="733"/>
      <c r="BA126" s="733"/>
      <c r="BB126" s="733"/>
      <c r="BC126" s="733"/>
      <c r="BD126" s="733"/>
      <c r="BE126" s="733"/>
      <c r="BF126" s="733"/>
      <c r="BG126" s="733"/>
      <c r="BH126" s="733"/>
      <c r="BI126" s="733"/>
      <c r="BJ126" s="733"/>
      <c r="BK126" s="733"/>
      <c r="BL126" s="733"/>
      <c r="BM126" s="733"/>
      <c r="BN126" s="733"/>
      <c r="BO126" s="733"/>
      <c r="BP126" s="733"/>
      <c r="BQ126" s="733"/>
      <c r="BR126" s="733"/>
      <c r="BS126" s="734"/>
    </row>
    <row r="127" spans="2:71" s="156" customFormat="1" ht="15" customHeight="1">
      <c r="B127" s="174"/>
      <c r="C127" s="174"/>
      <c r="D127" s="174"/>
      <c r="E127" s="174"/>
      <c r="F127" s="174"/>
      <c r="G127" s="174"/>
      <c r="H127" s="174"/>
      <c r="I127" s="174"/>
      <c r="J127" s="174"/>
      <c r="K127" s="174"/>
      <c r="L127" s="174"/>
      <c r="M127" s="174"/>
      <c r="N127" s="174"/>
      <c r="O127" s="174"/>
      <c r="P127" s="174"/>
      <c r="Q127" s="174"/>
      <c r="R127" s="174"/>
      <c r="S127" s="174"/>
      <c r="T127" s="174"/>
      <c r="U127" s="174"/>
      <c r="V127" s="174"/>
      <c r="W127" s="174"/>
      <c r="X127" s="174"/>
      <c r="Y127" s="174"/>
      <c r="Z127" s="174"/>
      <c r="AA127" s="174"/>
      <c r="AB127" s="174"/>
      <c r="AC127" s="174"/>
      <c r="AD127" s="174"/>
      <c r="AE127" s="174"/>
      <c r="AF127" s="174"/>
      <c r="AG127" s="174"/>
      <c r="AH127" s="174"/>
      <c r="AI127" s="174"/>
      <c r="AJ127" s="174"/>
      <c r="AK127" s="174"/>
      <c r="AL127" s="174"/>
      <c r="AM127" s="174"/>
      <c r="AN127" s="174"/>
      <c r="AO127" s="174"/>
      <c r="AP127" s="174"/>
      <c r="AQ127" s="174"/>
      <c r="AR127" s="174"/>
      <c r="AS127" s="174"/>
      <c r="AT127" s="174"/>
      <c r="AU127" s="174"/>
      <c r="AV127" s="174"/>
      <c r="AW127" s="174"/>
      <c r="AX127" s="174"/>
      <c r="AY127" s="174"/>
      <c r="AZ127" s="174"/>
      <c r="BA127" s="174"/>
      <c r="BB127" s="174"/>
      <c r="BC127" s="174"/>
      <c r="BD127" s="174"/>
      <c r="BE127" s="174"/>
      <c r="BF127" s="174"/>
      <c r="BG127" s="174"/>
      <c r="BH127" s="174"/>
      <c r="BK127" s="170"/>
      <c r="BL127" s="170"/>
    </row>
  </sheetData>
  <sheetProtection selectLockedCells="1"/>
  <mergeCells count="574">
    <mergeCell ref="L1:AS2"/>
    <mergeCell ref="AT1:BA1"/>
    <mergeCell ref="BB1:BS1"/>
    <mergeCell ref="AT2:BA2"/>
    <mergeCell ref="BB2:BS2"/>
    <mergeCell ref="BC3:BE3"/>
    <mergeCell ref="BF3:BG3"/>
    <mergeCell ref="BH3:BI3"/>
    <mergeCell ref="BJ3:BK3"/>
    <mergeCell ref="BL3:BM3"/>
    <mergeCell ref="BN3:BO3"/>
    <mergeCell ref="BP3:BS3"/>
    <mergeCell ref="CQ3:CY3"/>
    <mergeCell ref="B4:K6"/>
    <mergeCell ref="L4:AG6"/>
    <mergeCell ref="BJ4:BS11"/>
    <mergeCell ref="CP4:CT4"/>
    <mergeCell ref="CU4:CY4"/>
    <mergeCell ref="B7:K9"/>
    <mergeCell ref="N7:V7"/>
    <mergeCell ref="DE4:DI4"/>
    <mergeCell ref="AH5:AI6"/>
    <mergeCell ref="AJ5:AK6"/>
    <mergeCell ref="AL5:AM6"/>
    <mergeCell ref="AN5:AO6"/>
    <mergeCell ref="AP5:AQ6"/>
    <mergeCell ref="AR5:AS6"/>
    <mergeCell ref="AT5:AU6"/>
    <mergeCell ref="AV5:AX6"/>
    <mergeCell ref="B10:K11"/>
    <mergeCell ref="L10:BI11"/>
    <mergeCell ref="B12:K13"/>
    <mergeCell ref="L12:Q13"/>
    <mergeCell ref="R12:AJ12"/>
    <mergeCell ref="AK12:AR12"/>
    <mergeCell ref="AS12:BC12"/>
    <mergeCell ref="BD12:BI13"/>
    <mergeCell ref="CZ4:DD4"/>
    <mergeCell ref="BJ12:BM13"/>
    <mergeCell ref="BN12:BS13"/>
    <mergeCell ref="BZ12:CC12"/>
    <mergeCell ref="CD12:CH12"/>
    <mergeCell ref="R13:AJ13"/>
    <mergeCell ref="AK13:AR13"/>
    <mergeCell ref="AS13:AY13"/>
    <mergeCell ref="AZ13:BC13"/>
    <mergeCell ref="L8:BI9"/>
    <mergeCell ref="CB14:CB16"/>
    <mergeCell ref="CC14:CC16"/>
    <mergeCell ref="B15:K15"/>
    <mergeCell ref="AS15:AY15"/>
    <mergeCell ref="B16:C16"/>
    <mergeCell ref="D16:E16"/>
    <mergeCell ref="F16:G16"/>
    <mergeCell ref="O14:Q16"/>
    <mergeCell ref="R14:AJ15"/>
    <mergeCell ref="AK14:AR16"/>
    <mergeCell ref="AS14:AY14"/>
    <mergeCell ref="BD14:BI15"/>
    <mergeCell ref="BJ14:BM16"/>
    <mergeCell ref="R16:AJ16"/>
    <mergeCell ref="AS16:AY16"/>
    <mergeCell ref="BD16:BI16"/>
    <mergeCell ref="B14:C14"/>
    <mergeCell ref="D14:E14"/>
    <mergeCell ref="F14:G14"/>
    <mergeCell ref="H14:I14"/>
    <mergeCell ref="J14:K14"/>
    <mergeCell ref="L14:N16"/>
    <mergeCell ref="H16:I16"/>
    <mergeCell ref="J16:K16"/>
    <mergeCell ref="F17:G17"/>
    <mergeCell ref="H17:I17"/>
    <mergeCell ref="J17:K17"/>
    <mergeCell ref="L17:N19"/>
    <mergeCell ref="H19:I19"/>
    <mergeCell ref="J19:K19"/>
    <mergeCell ref="BN14:BS16"/>
    <mergeCell ref="BZ14:BZ16"/>
    <mergeCell ref="CA14:CA16"/>
    <mergeCell ref="L20:N22"/>
    <mergeCell ref="H22:I22"/>
    <mergeCell ref="J22:K22"/>
    <mergeCell ref="BN17:BS19"/>
    <mergeCell ref="BZ17:BZ19"/>
    <mergeCell ref="CA17:CA19"/>
    <mergeCell ref="CB17:CB19"/>
    <mergeCell ref="CC17:CC19"/>
    <mergeCell ref="B18:K18"/>
    <mergeCell ref="AS18:AY18"/>
    <mergeCell ref="B19:C19"/>
    <mergeCell ref="D19:E19"/>
    <mergeCell ref="F19:G19"/>
    <mergeCell ref="O17:Q19"/>
    <mergeCell ref="R17:AJ18"/>
    <mergeCell ref="AK17:AR19"/>
    <mergeCell ref="AS17:AY17"/>
    <mergeCell ref="BD17:BI18"/>
    <mergeCell ref="BJ17:BM19"/>
    <mergeCell ref="R19:AJ19"/>
    <mergeCell ref="AS19:AY19"/>
    <mergeCell ref="BD19:BI19"/>
    <mergeCell ref="B17:C17"/>
    <mergeCell ref="D17:E17"/>
    <mergeCell ref="BN20:BS22"/>
    <mergeCell ref="BZ20:BZ22"/>
    <mergeCell ref="CA20:CA22"/>
    <mergeCell ref="CB20:CB22"/>
    <mergeCell ref="CC20:CC22"/>
    <mergeCell ref="B21:K21"/>
    <mergeCell ref="AS21:AY21"/>
    <mergeCell ref="B22:C22"/>
    <mergeCell ref="D22:E22"/>
    <mergeCell ref="F22:G22"/>
    <mergeCell ref="O20:Q22"/>
    <mergeCell ref="R20:AJ21"/>
    <mergeCell ref="AK20:AR22"/>
    <mergeCell ref="AS20:AY20"/>
    <mergeCell ref="BD20:BI21"/>
    <mergeCell ref="BJ20:BM22"/>
    <mergeCell ref="R22:AJ22"/>
    <mergeCell ref="AS22:AY22"/>
    <mergeCell ref="BD22:BI22"/>
    <mergeCell ref="B20:C20"/>
    <mergeCell ref="D20:E20"/>
    <mergeCell ref="F20:G20"/>
    <mergeCell ref="H20:I20"/>
    <mergeCell ref="J20:K20"/>
    <mergeCell ref="CB23:CB25"/>
    <mergeCell ref="CC23:CC25"/>
    <mergeCell ref="B24:K24"/>
    <mergeCell ref="AS24:AY24"/>
    <mergeCell ref="B25:C25"/>
    <mergeCell ref="D25:E25"/>
    <mergeCell ref="F25:G25"/>
    <mergeCell ref="O23:Q25"/>
    <mergeCell ref="R23:AJ24"/>
    <mergeCell ref="AK23:AR25"/>
    <mergeCell ref="AS23:AY23"/>
    <mergeCell ref="BD23:BI24"/>
    <mergeCell ref="BJ23:BM25"/>
    <mergeCell ref="R25:AJ25"/>
    <mergeCell ref="AS25:AY25"/>
    <mergeCell ref="BD25:BI25"/>
    <mergeCell ref="B23:C23"/>
    <mergeCell ref="D23:E23"/>
    <mergeCell ref="F23:G23"/>
    <mergeCell ref="H23:I23"/>
    <mergeCell ref="J23:K23"/>
    <mergeCell ref="L23:N25"/>
    <mergeCell ref="H25:I25"/>
    <mergeCell ref="J25:K25"/>
    <mergeCell ref="F26:G26"/>
    <mergeCell ref="H26:I26"/>
    <mergeCell ref="J26:K26"/>
    <mergeCell ref="L26:N28"/>
    <mergeCell ref="H28:I28"/>
    <mergeCell ref="J28:K28"/>
    <mergeCell ref="BN23:BS25"/>
    <mergeCell ref="BZ23:BZ25"/>
    <mergeCell ref="CA23:CA25"/>
    <mergeCell ref="L29:N31"/>
    <mergeCell ref="H31:I31"/>
    <mergeCell ref="J31:K31"/>
    <mergeCell ref="BN26:BS28"/>
    <mergeCell ref="BZ26:BZ28"/>
    <mergeCell ref="CA26:CA28"/>
    <mergeCell ref="CB26:CB28"/>
    <mergeCell ref="CC26:CC28"/>
    <mergeCell ref="B27:K27"/>
    <mergeCell ref="AS27:AY27"/>
    <mergeCell ref="B28:C28"/>
    <mergeCell ref="D28:E28"/>
    <mergeCell ref="F28:G28"/>
    <mergeCell ref="O26:Q28"/>
    <mergeCell ref="R26:AJ27"/>
    <mergeCell ref="AK26:AR28"/>
    <mergeCell ref="AS26:AY26"/>
    <mergeCell ref="BD26:BI27"/>
    <mergeCell ref="BJ26:BM28"/>
    <mergeCell ref="R28:AJ28"/>
    <mergeCell ref="AS28:AY28"/>
    <mergeCell ref="BD28:BI28"/>
    <mergeCell ref="B26:C26"/>
    <mergeCell ref="D26:E26"/>
    <mergeCell ref="BN29:BS31"/>
    <mergeCell ref="BZ29:BZ31"/>
    <mergeCell ref="CA29:CA31"/>
    <mergeCell ref="CB29:CB31"/>
    <mergeCell ref="CC29:CC31"/>
    <mergeCell ref="B30:K30"/>
    <mergeCell ref="AS30:AY30"/>
    <mergeCell ref="B31:C31"/>
    <mergeCell ref="D31:E31"/>
    <mergeCell ref="F31:G31"/>
    <mergeCell ref="O29:Q31"/>
    <mergeCell ref="R29:AJ30"/>
    <mergeCell ref="AK29:AR31"/>
    <mergeCell ref="AS29:AY29"/>
    <mergeCell ref="BD29:BI30"/>
    <mergeCell ref="BJ29:BM31"/>
    <mergeCell ref="R31:AJ31"/>
    <mergeCell ref="AS31:AY31"/>
    <mergeCell ref="BD31:BI31"/>
    <mergeCell ref="B29:C29"/>
    <mergeCell ref="D29:E29"/>
    <mergeCell ref="F29:G29"/>
    <mergeCell ref="H29:I29"/>
    <mergeCell ref="J29:K29"/>
    <mergeCell ref="CB32:CB34"/>
    <mergeCell ref="CC32:CC34"/>
    <mergeCell ref="B33:K33"/>
    <mergeCell ref="AS33:AY33"/>
    <mergeCell ref="B34:C34"/>
    <mergeCell ref="D34:E34"/>
    <mergeCell ref="F34:G34"/>
    <mergeCell ref="O32:Q34"/>
    <mergeCell ref="R32:AJ33"/>
    <mergeCell ref="AK32:AR34"/>
    <mergeCell ref="AS32:AY32"/>
    <mergeCell ref="BD32:BI33"/>
    <mergeCell ref="BJ32:BM34"/>
    <mergeCell ref="R34:AJ34"/>
    <mergeCell ref="AS34:AY34"/>
    <mergeCell ref="BD34:BI34"/>
    <mergeCell ref="B32:C32"/>
    <mergeCell ref="D32:E32"/>
    <mergeCell ref="F32:G32"/>
    <mergeCell ref="H32:I32"/>
    <mergeCell ref="J32:K32"/>
    <mergeCell ref="L32:N34"/>
    <mergeCell ref="H34:I34"/>
    <mergeCell ref="J34:K34"/>
    <mergeCell ref="F35:G35"/>
    <mergeCell ref="H35:I35"/>
    <mergeCell ref="J35:K35"/>
    <mergeCell ref="L35:N37"/>
    <mergeCell ref="H37:I37"/>
    <mergeCell ref="J37:K37"/>
    <mergeCell ref="BN32:BS34"/>
    <mergeCell ref="BZ32:BZ34"/>
    <mergeCell ref="CA32:CA34"/>
    <mergeCell ref="L38:N40"/>
    <mergeCell ref="H40:I40"/>
    <mergeCell ref="J40:K40"/>
    <mergeCell ref="BN35:BS37"/>
    <mergeCell ref="BZ35:BZ37"/>
    <mergeCell ref="CA35:CA37"/>
    <mergeCell ref="CB35:CB37"/>
    <mergeCell ref="CC35:CC37"/>
    <mergeCell ref="B36:K36"/>
    <mergeCell ref="AS36:AY36"/>
    <mergeCell ref="B37:C37"/>
    <mergeCell ref="D37:E37"/>
    <mergeCell ref="F37:G37"/>
    <mergeCell ref="O35:Q37"/>
    <mergeCell ref="R35:AJ36"/>
    <mergeCell ref="AK35:AR37"/>
    <mergeCell ref="AS35:AY35"/>
    <mergeCell ref="BD35:BI36"/>
    <mergeCell ref="BJ35:BM37"/>
    <mergeCell ref="R37:AJ37"/>
    <mergeCell ref="AS37:AY37"/>
    <mergeCell ref="BD37:BI37"/>
    <mergeCell ref="B35:C35"/>
    <mergeCell ref="D35:E35"/>
    <mergeCell ref="BN38:BS40"/>
    <mergeCell ref="BZ38:BZ40"/>
    <mergeCell ref="CA38:CA40"/>
    <mergeCell ref="CB38:CB40"/>
    <mergeCell ref="CC38:CC40"/>
    <mergeCell ref="B39:K39"/>
    <mergeCell ref="AS39:AY39"/>
    <mergeCell ref="B40:C40"/>
    <mergeCell ref="D40:E40"/>
    <mergeCell ref="F40:G40"/>
    <mergeCell ref="O38:Q40"/>
    <mergeCell ref="R38:AJ39"/>
    <mergeCell ref="AK38:AR40"/>
    <mergeCell ref="AS38:AY38"/>
    <mergeCell ref="BD38:BI39"/>
    <mergeCell ref="BJ38:BM40"/>
    <mergeCell ref="R40:AJ40"/>
    <mergeCell ref="AS40:AY40"/>
    <mergeCell ref="BD40:BI40"/>
    <mergeCell ref="B38:C38"/>
    <mergeCell ref="D38:E38"/>
    <mergeCell ref="F38:G38"/>
    <mergeCell ref="H38:I38"/>
    <mergeCell ref="J38:K38"/>
    <mergeCell ref="CB41:CB43"/>
    <mergeCell ref="CC41:CC43"/>
    <mergeCell ref="B42:K42"/>
    <mergeCell ref="AS42:AY42"/>
    <mergeCell ref="B43:C43"/>
    <mergeCell ref="D43:E43"/>
    <mergeCell ref="F43:G43"/>
    <mergeCell ref="O41:Q43"/>
    <mergeCell ref="R41:AJ42"/>
    <mergeCell ref="AK41:AR43"/>
    <mergeCell ref="AS41:AY41"/>
    <mergeCell ref="BD41:BI42"/>
    <mergeCell ref="BJ41:BM43"/>
    <mergeCell ref="R43:AJ43"/>
    <mergeCell ref="AS43:AY43"/>
    <mergeCell ref="BD43:BI43"/>
    <mergeCell ref="B41:C41"/>
    <mergeCell ref="D41:E41"/>
    <mergeCell ref="F41:G41"/>
    <mergeCell ref="H41:I41"/>
    <mergeCell ref="J41:K41"/>
    <mergeCell ref="L41:N43"/>
    <mergeCell ref="H43:I43"/>
    <mergeCell ref="J43:K43"/>
    <mergeCell ref="F44:G44"/>
    <mergeCell ref="H44:I44"/>
    <mergeCell ref="J44:K44"/>
    <mergeCell ref="L44:N46"/>
    <mergeCell ref="H46:I46"/>
    <mergeCell ref="J46:K46"/>
    <mergeCell ref="BN41:BS43"/>
    <mergeCell ref="BZ41:BZ43"/>
    <mergeCell ref="CA41:CA43"/>
    <mergeCell ref="L47:N49"/>
    <mergeCell ref="H49:I49"/>
    <mergeCell ref="J49:K49"/>
    <mergeCell ref="BN44:BS46"/>
    <mergeCell ref="BZ44:BZ46"/>
    <mergeCell ref="CA44:CA46"/>
    <mergeCell ref="CB44:CB46"/>
    <mergeCell ref="CC44:CC46"/>
    <mergeCell ref="B45:K45"/>
    <mergeCell ref="AS45:AY45"/>
    <mergeCell ref="B46:C46"/>
    <mergeCell ref="D46:E46"/>
    <mergeCell ref="F46:G46"/>
    <mergeCell ref="O44:Q46"/>
    <mergeCell ref="R44:AJ45"/>
    <mergeCell ref="AK44:AR46"/>
    <mergeCell ref="AS44:AY44"/>
    <mergeCell ref="BD44:BI45"/>
    <mergeCell ref="BJ44:BM46"/>
    <mergeCell ref="R46:AJ46"/>
    <mergeCell ref="AS46:AY46"/>
    <mergeCell ref="BD46:BI46"/>
    <mergeCell ref="B44:C44"/>
    <mergeCell ref="D44:E44"/>
    <mergeCell ref="BN47:BS49"/>
    <mergeCell ref="BZ47:BZ49"/>
    <mergeCell ref="CA47:CA49"/>
    <mergeCell ref="CB47:CB49"/>
    <mergeCell ref="CC47:CC49"/>
    <mergeCell ref="B48:K48"/>
    <mergeCell ref="AS48:AY48"/>
    <mergeCell ref="B49:C49"/>
    <mergeCell ref="D49:E49"/>
    <mergeCell ref="F49:G49"/>
    <mergeCell ref="O47:Q49"/>
    <mergeCell ref="R47:AJ48"/>
    <mergeCell ref="AK47:AR49"/>
    <mergeCell ref="AS47:AY47"/>
    <mergeCell ref="BD47:BI48"/>
    <mergeCell ref="BJ47:BM49"/>
    <mergeCell ref="R49:AJ49"/>
    <mergeCell ref="AS49:AY49"/>
    <mergeCell ref="BD49:BI49"/>
    <mergeCell ref="B47:C47"/>
    <mergeCell ref="D47:E47"/>
    <mergeCell ref="F47:G47"/>
    <mergeCell ref="H47:I47"/>
    <mergeCell ref="J47:K47"/>
    <mergeCell ref="CB50:CB52"/>
    <mergeCell ref="CC50:CC52"/>
    <mergeCell ref="B51:K51"/>
    <mergeCell ref="AS51:AY51"/>
    <mergeCell ref="B52:C52"/>
    <mergeCell ref="D52:E52"/>
    <mergeCell ref="F52:G52"/>
    <mergeCell ref="O50:Q52"/>
    <mergeCell ref="R50:AJ51"/>
    <mergeCell ref="AK50:AR52"/>
    <mergeCell ref="AS50:AY50"/>
    <mergeCell ref="BD50:BI51"/>
    <mergeCell ref="BJ50:BM52"/>
    <mergeCell ref="R52:AJ52"/>
    <mergeCell ref="AS52:AY52"/>
    <mergeCell ref="BD52:BI52"/>
    <mergeCell ref="B50:C50"/>
    <mergeCell ref="D50:E50"/>
    <mergeCell ref="F50:G50"/>
    <mergeCell ref="H50:I50"/>
    <mergeCell ref="J50:K50"/>
    <mergeCell ref="L50:N52"/>
    <mergeCell ref="H52:I52"/>
    <mergeCell ref="J52:K52"/>
    <mergeCell ref="BN50:BS52"/>
    <mergeCell ref="BZ50:BZ52"/>
    <mergeCell ref="CA50:CA52"/>
    <mergeCell ref="AY54:BA54"/>
    <mergeCell ref="L55:M55"/>
    <mergeCell ref="N55:O55"/>
    <mergeCell ref="P55:Q55"/>
    <mergeCell ref="R55:S55"/>
    <mergeCell ref="T55:U55"/>
    <mergeCell ref="V55:AX55"/>
    <mergeCell ref="AY55:BA55"/>
    <mergeCell ref="V53:AX53"/>
    <mergeCell ref="L54:M54"/>
    <mergeCell ref="N54:O54"/>
    <mergeCell ref="P54:Q54"/>
    <mergeCell ref="R54:S54"/>
    <mergeCell ref="T54:U54"/>
    <mergeCell ref="V54:AX54"/>
    <mergeCell ref="J62:W62"/>
    <mergeCell ref="X62:Z62"/>
    <mergeCell ref="AA62:AB62"/>
    <mergeCell ref="AC62:AE62"/>
    <mergeCell ref="AF62:AG62"/>
    <mergeCell ref="B53:K55"/>
    <mergeCell ref="L53:M53"/>
    <mergeCell ref="N53:O53"/>
    <mergeCell ref="P53:Q53"/>
    <mergeCell ref="R53:S53"/>
    <mergeCell ref="T53:U53"/>
    <mergeCell ref="B57:BS58"/>
    <mergeCell ref="B59:I68"/>
    <mergeCell ref="J59:W60"/>
    <mergeCell ref="X59:AG60"/>
    <mergeCell ref="AH60:AQ60"/>
    <mergeCell ref="AR60:BA60"/>
    <mergeCell ref="BB60:BK60"/>
    <mergeCell ref="J61:W61"/>
    <mergeCell ref="AW61:AY61"/>
    <mergeCell ref="X61:Z61"/>
    <mergeCell ref="AA61:AB61"/>
    <mergeCell ref="AC61:AE61"/>
    <mergeCell ref="AF61:AG61"/>
    <mergeCell ref="AH61:AJ61"/>
    <mergeCell ref="AK61:AL61"/>
    <mergeCell ref="BG61:BI61"/>
    <mergeCell ref="BJ61:BK61"/>
    <mergeCell ref="AU61:AV61"/>
    <mergeCell ref="AZ61:BA61"/>
    <mergeCell ref="BB61:BD61"/>
    <mergeCell ref="BE61:BF61"/>
    <mergeCell ref="AM61:AO61"/>
    <mergeCell ref="AP61:AQ61"/>
    <mergeCell ref="AR61:AT61"/>
    <mergeCell ref="AR62:AT62"/>
    <mergeCell ref="AW62:AY62"/>
    <mergeCell ref="BJ62:BK62"/>
    <mergeCell ref="J63:W63"/>
    <mergeCell ref="X63:Z63"/>
    <mergeCell ref="AA63:AB63"/>
    <mergeCell ref="AC63:AE63"/>
    <mergeCell ref="AF63:AG63"/>
    <mergeCell ref="AH63:AJ63"/>
    <mergeCell ref="AK63:AL63"/>
    <mergeCell ref="AM63:AO63"/>
    <mergeCell ref="AP63:AQ63"/>
    <mergeCell ref="AU62:AV62"/>
    <mergeCell ref="AZ62:BA62"/>
    <mergeCell ref="BB62:BD62"/>
    <mergeCell ref="BE62:BF62"/>
    <mergeCell ref="BG62:BI62"/>
    <mergeCell ref="AP62:AQ62"/>
    <mergeCell ref="AZ63:BA63"/>
    <mergeCell ref="BB63:BD63"/>
    <mergeCell ref="BE63:BF63"/>
    <mergeCell ref="BG63:BI63"/>
    <mergeCell ref="AH62:AJ62"/>
    <mergeCell ref="AK62:AL62"/>
    <mergeCell ref="AM62:AO62"/>
    <mergeCell ref="BJ63:BK63"/>
    <mergeCell ref="AR63:AT63"/>
    <mergeCell ref="AW63:AY63"/>
    <mergeCell ref="AU63:AV63"/>
    <mergeCell ref="BJ64:BK64"/>
    <mergeCell ref="J65:W65"/>
    <mergeCell ref="X65:Z65"/>
    <mergeCell ref="AA65:AB65"/>
    <mergeCell ref="AC65:AE65"/>
    <mergeCell ref="AF65:AG65"/>
    <mergeCell ref="AH65:AJ65"/>
    <mergeCell ref="AK65:AL65"/>
    <mergeCell ref="AU64:AV64"/>
    <mergeCell ref="AZ64:BA64"/>
    <mergeCell ref="BB64:BD64"/>
    <mergeCell ref="AK64:AL64"/>
    <mergeCell ref="AM64:AO64"/>
    <mergeCell ref="AP64:AQ64"/>
    <mergeCell ref="AR64:AT64"/>
    <mergeCell ref="AW64:AY64"/>
    <mergeCell ref="J64:W64"/>
    <mergeCell ref="X64:Z64"/>
    <mergeCell ref="BG65:BI65"/>
    <mergeCell ref="BJ65:BK65"/>
    <mergeCell ref="AA64:AB64"/>
    <mergeCell ref="AC64:AE64"/>
    <mergeCell ref="AF64:AG64"/>
    <mergeCell ref="AH64:AJ64"/>
    <mergeCell ref="AU65:AV65"/>
    <mergeCell ref="AZ65:BA65"/>
    <mergeCell ref="BB65:BD65"/>
    <mergeCell ref="BE65:BF65"/>
    <mergeCell ref="AM65:AO65"/>
    <mergeCell ref="AP65:AQ65"/>
    <mergeCell ref="AR65:AT65"/>
    <mergeCell ref="AW65:AY65"/>
    <mergeCell ref="BE64:BF64"/>
    <mergeCell ref="BG64:BI64"/>
    <mergeCell ref="J66:W66"/>
    <mergeCell ref="X66:Z66"/>
    <mergeCell ref="AA66:AB66"/>
    <mergeCell ref="AC66:AE66"/>
    <mergeCell ref="AF66:AG66"/>
    <mergeCell ref="AH66:AJ66"/>
    <mergeCell ref="AK66:AL66"/>
    <mergeCell ref="AM66:AO66"/>
    <mergeCell ref="BJ67:BK67"/>
    <mergeCell ref="AU67:AV67"/>
    <mergeCell ref="BJ66:BK66"/>
    <mergeCell ref="J67:W67"/>
    <mergeCell ref="X67:Z67"/>
    <mergeCell ref="AA67:AB67"/>
    <mergeCell ref="AC67:AE67"/>
    <mergeCell ref="AF67:AG67"/>
    <mergeCell ref="AH67:AJ67"/>
    <mergeCell ref="AK67:AL67"/>
    <mergeCell ref="AM67:AO67"/>
    <mergeCell ref="AP67:AQ67"/>
    <mergeCell ref="AU66:AV66"/>
    <mergeCell ref="AZ66:BA66"/>
    <mergeCell ref="BB66:BD66"/>
    <mergeCell ref="BE66:BF66"/>
    <mergeCell ref="BG66:BI66"/>
    <mergeCell ref="AP66:AQ66"/>
    <mergeCell ref="AR66:AT66"/>
    <mergeCell ref="AW66:AY66"/>
    <mergeCell ref="AZ67:BA67"/>
    <mergeCell ref="BB67:BD67"/>
    <mergeCell ref="X68:Z68"/>
    <mergeCell ref="AA68:AB68"/>
    <mergeCell ref="AC68:AE68"/>
    <mergeCell ref="AF68:AG68"/>
    <mergeCell ref="AH68:AJ68"/>
    <mergeCell ref="AW67:AY67"/>
    <mergeCell ref="AR67:AT67"/>
    <mergeCell ref="BE67:BF67"/>
    <mergeCell ref="BG67:BI67"/>
    <mergeCell ref="AH59:BK59"/>
    <mergeCell ref="AT73:BA73"/>
    <mergeCell ref="BB73:BS73"/>
    <mergeCell ref="B76:BS86"/>
    <mergeCell ref="B89:BS99"/>
    <mergeCell ref="B103:BS113"/>
    <mergeCell ref="B116:BS126"/>
    <mergeCell ref="BE68:BF68"/>
    <mergeCell ref="BG68:BI68"/>
    <mergeCell ref="BJ68:BK68"/>
    <mergeCell ref="L71:AS72"/>
    <mergeCell ref="AT71:BA71"/>
    <mergeCell ref="BB71:BS71"/>
    <mergeCell ref="AT72:BA72"/>
    <mergeCell ref="BB72:BS72"/>
    <mergeCell ref="AU68:AV68"/>
    <mergeCell ref="AZ68:BA68"/>
    <mergeCell ref="BB68:BD68"/>
    <mergeCell ref="AK68:AL68"/>
    <mergeCell ref="AM68:AO68"/>
    <mergeCell ref="AP68:AQ68"/>
    <mergeCell ref="AR68:AT68"/>
    <mergeCell ref="AW68:AY68"/>
    <mergeCell ref="J68:W68"/>
  </mergeCells>
  <phoneticPr fontId="2"/>
  <conditionalFormatting sqref="C3">
    <cfRule type="notContainsBlanks" dxfId="49" priority="2">
      <formula>LEN(TRIM(C3))&gt;0</formula>
    </cfRule>
  </conditionalFormatting>
  <conditionalFormatting sqref="L4:AG6 N7:V7 L8:BI9">
    <cfRule type="containsBlanks" dxfId="48" priority="1">
      <formula>LEN(TRIM(L4))=0</formula>
    </cfRule>
  </conditionalFormatting>
  <dataValidations count="8">
    <dataValidation type="list" allowBlank="1" showInputMessage="1" showErrorMessage="1" sqref="BN14:BS52">
      <formula1>"認可保育所,認定こども園,幼稚園,横浜保育室,認証保育室,家庭的保育事業,小規模保育事業,事業所内保育事業,企業主導型,認可外"</formula1>
    </dataValidation>
    <dataValidation type="list" allowBlank="1" showInputMessage="1" showErrorMessage="1" sqref="BJ14:BM52">
      <formula1>"常勤,非常勤"</formula1>
    </dataValidation>
    <dataValidation type="list" allowBlank="1" showInputMessage="1" showErrorMessage="1" sqref="AY54:AY55 AN54:AN55">
      <formula1>"□,■"</formula1>
    </dataValidation>
    <dataValidation type="list" allowBlank="1" showInputMessage="1" showErrorMessage="1" sqref="BD38 BD44 BD47 BD41 BD50 BD14 BD17 BD20 BD23 BD26 BD29 BD32 BD35">
      <formula1>"正規,パート,アルバイト,派遣,その他"</formula1>
    </dataValidation>
    <dataValidation type="list" allowBlank="1" showInputMessage="1" showErrorMessage="1" sqref="B14:C14 B40:C41 L53:M55 B46:C47 B49:C50 B43:C44 B52:C52 B37:C38 B34:C35 B31:C32 B28:C29 B25:C26 B22:C23 B19:C20 B16:C17">
      <formula1>"S,H,R"</formula1>
    </dataValidation>
    <dataValidation type="list" allowBlank="1" showInputMessage="1" showErrorMessage="1" sqref="AH5:AI6">
      <formula1>"S,H"</formula1>
    </dataValidation>
    <dataValidation imeMode="halfAlpha" allowBlank="1" showInputMessage="1" showErrorMessage="1" sqref="BF3 BJ3 BN3"/>
    <dataValidation type="list" allowBlank="1" showInputMessage="1" showErrorMessage="1" sqref="AS14:AY52">
      <formula1>"施設長,主任保育士,副主任保育士,主幹保育教諭,管理者,校長"</formula1>
    </dataValidation>
  </dataValidations>
  <printOptions horizontalCentered="1"/>
  <pageMargins left="0.70866141732283472" right="0.70866141732283472" top="0.74803149606299213" bottom="0.74803149606299213" header="0.31496062992125984" footer="0.31496062992125984"/>
  <pageSetup paperSize="9" scale="64" orientation="portrait" blackAndWhite="1" r:id="rId1"/>
  <rowBreaks count="1" manualBreakCount="1">
    <brk id="69" max="71" man="1"/>
  </rowBreaks>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H13"/>
  <sheetViews>
    <sheetView view="pageBreakPreview" zoomScale="130" zoomScaleNormal="85" zoomScaleSheetLayoutView="130" workbookViewId="0">
      <selection activeCell="D5" sqref="D5"/>
    </sheetView>
  </sheetViews>
  <sheetFormatPr defaultRowHeight="104.25" customHeight="1"/>
  <cols>
    <col min="1" max="1" width="2.625" style="121" customWidth="1"/>
    <col min="2" max="2" width="16.875" style="121" customWidth="1"/>
    <col min="3" max="3" width="20.5" style="121" customWidth="1"/>
    <col min="4" max="4" width="59.5" style="121" customWidth="1"/>
    <col min="5" max="5" width="39.625" style="425" customWidth="1"/>
    <col min="6" max="6" width="28.75" style="121" customWidth="1"/>
    <col min="7" max="7" width="29.375" style="121" customWidth="1"/>
    <col min="8" max="8" width="28.75" style="121" customWidth="1"/>
    <col min="9" max="16384" width="9" style="120"/>
  </cols>
  <sheetData>
    <row r="1" spans="1:8" ht="24" customHeight="1">
      <c r="A1" s="1088" t="s">
        <v>515</v>
      </c>
      <c r="B1" s="1088"/>
      <c r="C1" s="1088"/>
      <c r="D1" s="1088"/>
      <c r="E1" s="1088"/>
      <c r="F1" s="1088"/>
      <c r="G1" s="1088"/>
      <c r="H1" s="1088"/>
    </row>
    <row r="2" spans="1:8" ht="24" customHeight="1">
      <c r="A2" s="408"/>
      <c r="B2" s="408"/>
      <c r="C2" s="408"/>
      <c r="D2" s="408"/>
      <c r="E2" s="409" t="s">
        <v>361</v>
      </c>
      <c r="F2" s="408"/>
      <c r="G2" s="408"/>
      <c r="H2" s="408"/>
    </row>
    <row r="3" spans="1:8" ht="64.5" customHeight="1">
      <c r="A3" s="408"/>
      <c r="B3" s="410" t="s">
        <v>362</v>
      </c>
      <c r="C3" s="1089"/>
      <c r="D3" s="1090"/>
      <c r="E3" s="411" t="s">
        <v>417</v>
      </c>
      <c r="F3" s="408"/>
      <c r="G3" s="408"/>
      <c r="H3" s="408"/>
    </row>
    <row r="4" spans="1:8" ht="68.25" customHeight="1">
      <c r="A4" s="408"/>
      <c r="B4" s="410" t="s">
        <v>418</v>
      </c>
      <c r="C4" s="1089"/>
      <c r="D4" s="1090"/>
      <c r="E4" s="411" t="s">
        <v>35</v>
      </c>
      <c r="F4" s="408"/>
      <c r="G4" s="408"/>
      <c r="H4" s="408"/>
    </row>
    <row r="5" spans="1:8" ht="68.25" customHeight="1">
      <c r="A5" s="408"/>
      <c r="B5" s="1091" t="s">
        <v>363</v>
      </c>
      <c r="C5" s="412" t="s">
        <v>364</v>
      </c>
      <c r="D5" s="412"/>
      <c r="E5" s="413" t="s">
        <v>365</v>
      </c>
      <c r="F5" s="408"/>
      <c r="G5" s="408"/>
      <c r="H5" s="408"/>
    </row>
    <row r="6" spans="1:8" ht="57" customHeight="1">
      <c r="A6" s="408"/>
      <c r="B6" s="1092"/>
      <c r="C6" s="414" t="s">
        <v>366</v>
      </c>
      <c r="D6" s="414"/>
      <c r="E6" s="415" t="s">
        <v>367</v>
      </c>
      <c r="F6" s="408"/>
      <c r="G6" s="408"/>
      <c r="H6" s="408"/>
    </row>
    <row r="7" spans="1:8" ht="35.25" customHeight="1">
      <c r="A7" s="408"/>
      <c r="B7" s="1093" t="s">
        <v>368</v>
      </c>
      <c r="C7" s="416" t="s">
        <v>369</v>
      </c>
      <c r="D7" s="417" t="s">
        <v>370</v>
      </c>
      <c r="E7" s="1095" t="s">
        <v>371</v>
      </c>
      <c r="F7" s="408"/>
      <c r="G7" s="408"/>
      <c r="H7" s="408"/>
    </row>
    <row r="8" spans="1:8" ht="51.75" customHeight="1">
      <c r="A8" s="408"/>
      <c r="B8" s="1094"/>
      <c r="C8" s="418"/>
      <c r="D8" s="419"/>
      <c r="E8" s="1095"/>
      <c r="F8" s="408"/>
      <c r="G8" s="408"/>
      <c r="H8" s="408"/>
    </row>
    <row r="9" spans="1:8" ht="51.75" customHeight="1">
      <c r="A9" s="408"/>
      <c r="B9" s="1094"/>
      <c r="C9" s="420"/>
      <c r="D9" s="421"/>
      <c r="E9" s="1095"/>
      <c r="F9" s="408"/>
      <c r="G9" s="408"/>
      <c r="H9" s="408"/>
    </row>
    <row r="10" spans="1:8" ht="51.75" customHeight="1">
      <c r="B10" s="1094"/>
      <c r="C10" s="422"/>
      <c r="D10" s="423"/>
      <c r="E10" s="1095"/>
    </row>
    <row r="11" spans="1:8" ht="51.75" customHeight="1">
      <c r="B11" s="1094"/>
      <c r="C11" s="422"/>
      <c r="D11" s="424"/>
      <c r="E11" s="1095"/>
    </row>
    <row r="12" spans="1:8" ht="51.75" customHeight="1">
      <c r="B12" s="1094"/>
      <c r="C12" s="422"/>
      <c r="D12" s="424"/>
      <c r="E12" s="1095"/>
    </row>
    <row r="13" spans="1:8" ht="51.75" customHeight="1">
      <c r="B13" s="1094"/>
      <c r="C13" s="422"/>
      <c r="D13" s="424"/>
      <c r="E13" s="1095"/>
    </row>
  </sheetData>
  <sheetProtection sheet="1" formatCells="0" selectLockedCells="1"/>
  <mergeCells count="6">
    <mergeCell ref="A1:H1"/>
    <mergeCell ref="C3:D3"/>
    <mergeCell ref="C4:D4"/>
    <mergeCell ref="B5:B6"/>
    <mergeCell ref="B7:B13"/>
    <mergeCell ref="E7:E13"/>
  </mergeCells>
  <phoneticPr fontId="2"/>
  <pageMargins left="0.23622047244094491" right="0.23622047244094491" top="0" bottom="0" header="0.31496062992125984" footer="0.31496062992125984"/>
  <pageSetup paperSize="9" orientation="portrait" blackAndWhite="1"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AH256"/>
  <sheetViews>
    <sheetView view="pageBreakPreview" zoomScale="130" zoomScaleNormal="100" zoomScaleSheetLayoutView="130" workbookViewId="0">
      <selection activeCell="N266" sqref="N266"/>
    </sheetView>
  </sheetViews>
  <sheetFormatPr defaultColWidth="3.625" defaultRowHeight="15" customHeight="1"/>
  <cols>
    <col min="1" max="16384" width="3.625" style="101"/>
  </cols>
  <sheetData>
    <row r="1" spans="2:34" ht="15" customHeight="1">
      <c r="B1" s="203" t="s">
        <v>512</v>
      </c>
      <c r="G1" s="1160" t="s">
        <v>118</v>
      </c>
      <c r="H1" s="1160"/>
      <c r="I1" s="1160"/>
      <c r="J1" s="1160"/>
      <c r="K1" s="1160"/>
      <c r="L1" s="1160"/>
      <c r="M1" s="1160"/>
      <c r="N1" s="1160"/>
      <c r="O1" s="1160"/>
      <c r="P1" s="1160"/>
      <c r="Q1" s="1162" t="s">
        <v>373</v>
      </c>
      <c r="R1" s="1162"/>
      <c r="S1" s="1162"/>
      <c r="T1" s="1162"/>
      <c r="U1" s="1162"/>
      <c r="V1" s="1162"/>
      <c r="W1" s="1162"/>
      <c r="X1" s="1162"/>
    </row>
    <row r="2" spans="2:34" ht="15" customHeight="1">
      <c r="F2" s="204"/>
      <c r="G2" s="1160"/>
      <c r="H2" s="1160"/>
      <c r="I2" s="1160"/>
      <c r="J2" s="1160"/>
      <c r="K2" s="1160"/>
      <c r="L2" s="1160"/>
      <c r="M2" s="1160"/>
      <c r="N2" s="1160"/>
      <c r="O2" s="1160"/>
      <c r="P2" s="1160"/>
      <c r="Q2" s="1162"/>
      <c r="R2" s="1162"/>
      <c r="S2" s="1162"/>
      <c r="T2" s="1162"/>
      <c r="U2" s="1162"/>
      <c r="V2" s="1162"/>
      <c r="W2" s="1162"/>
      <c r="X2" s="1162"/>
    </row>
    <row r="3" spans="2:34" ht="15" customHeight="1">
      <c r="B3" s="205" t="s">
        <v>551</v>
      </c>
      <c r="F3" s="206"/>
      <c r="G3" s="1161"/>
      <c r="H3" s="1161"/>
      <c r="I3" s="1161"/>
      <c r="J3" s="1161"/>
      <c r="K3" s="1161"/>
      <c r="L3" s="1161"/>
      <c r="M3" s="1161"/>
      <c r="N3" s="1161"/>
      <c r="O3" s="1161"/>
      <c r="P3" s="1161"/>
    </row>
    <row r="4" spans="2:34" ht="15" customHeight="1">
      <c r="B4" s="1149" t="s">
        <v>257</v>
      </c>
      <c r="C4" s="1150"/>
      <c r="D4" s="1150"/>
      <c r="E4" s="1150"/>
      <c r="F4" s="1151"/>
      <c r="G4" s="1122"/>
      <c r="H4" s="1123"/>
      <c r="I4" s="1123"/>
      <c r="J4" s="1123"/>
      <c r="K4" s="1123"/>
      <c r="L4" s="1123"/>
      <c r="M4" s="1123"/>
      <c r="N4" s="1123"/>
      <c r="O4" s="1123"/>
      <c r="P4" s="1123"/>
      <c r="Q4" s="1123"/>
      <c r="R4" s="1123"/>
      <c r="S4" s="1123"/>
      <c r="T4" s="1123"/>
      <c r="U4" s="1123"/>
      <c r="V4" s="1123"/>
      <c r="W4" s="1123"/>
      <c r="X4" s="1124"/>
    </row>
    <row r="5" spans="2:34" ht="15" customHeight="1">
      <c r="B5" s="1155"/>
      <c r="C5" s="1156"/>
      <c r="D5" s="1156"/>
      <c r="E5" s="1156"/>
      <c r="F5" s="1157"/>
      <c r="G5" s="1128"/>
      <c r="H5" s="1129"/>
      <c r="I5" s="1129"/>
      <c r="J5" s="1129"/>
      <c r="K5" s="1129"/>
      <c r="L5" s="1129"/>
      <c r="M5" s="1129"/>
      <c r="N5" s="1129"/>
      <c r="O5" s="1129"/>
      <c r="P5" s="1129"/>
      <c r="Q5" s="1129"/>
      <c r="R5" s="1129"/>
      <c r="S5" s="1129"/>
      <c r="T5" s="1129"/>
      <c r="U5" s="1129"/>
      <c r="V5" s="1129"/>
      <c r="W5" s="1129"/>
      <c r="X5" s="1130"/>
    </row>
    <row r="6" spans="2:34" ht="15" customHeight="1">
      <c r="B6" s="1149" t="s">
        <v>258</v>
      </c>
      <c r="C6" s="1150"/>
      <c r="D6" s="1150"/>
      <c r="E6" s="1150"/>
      <c r="F6" s="1151"/>
      <c r="G6" s="1122"/>
      <c r="H6" s="1123"/>
      <c r="I6" s="1123"/>
      <c r="J6" s="1123"/>
      <c r="K6" s="1123"/>
      <c r="L6" s="1123"/>
      <c r="M6" s="1123"/>
      <c r="N6" s="1123"/>
      <c r="O6" s="1123"/>
      <c r="P6" s="1123"/>
      <c r="Q6" s="1123"/>
      <c r="R6" s="1123"/>
      <c r="S6" s="1123"/>
      <c r="T6" s="1123"/>
      <c r="U6" s="1123"/>
      <c r="V6" s="1123"/>
      <c r="W6" s="1123"/>
      <c r="X6" s="1124"/>
    </row>
    <row r="7" spans="2:34" ht="15" customHeight="1">
      <c r="B7" s="1155"/>
      <c r="C7" s="1156"/>
      <c r="D7" s="1156"/>
      <c r="E7" s="1156"/>
      <c r="F7" s="1157"/>
      <c r="G7" s="1128"/>
      <c r="H7" s="1129"/>
      <c r="I7" s="1129"/>
      <c r="J7" s="1129"/>
      <c r="K7" s="1129"/>
      <c r="L7" s="1129"/>
      <c r="M7" s="1129"/>
      <c r="N7" s="1129"/>
      <c r="O7" s="1129"/>
      <c r="P7" s="1129"/>
      <c r="Q7" s="1129"/>
      <c r="R7" s="1129"/>
      <c r="S7" s="1129"/>
      <c r="T7" s="1129"/>
      <c r="U7" s="1129"/>
      <c r="V7" s="1129"/>
      <c r="W7" s="1129"/>
      <c r="X7" s="1130"/>
    </row>
    <row r="8" spans="2:34" ht="15" customHeight="1">
      <c r="B8" s="1149" t="s">
        <v>155</v>
      </c>
      <c r="C8" s="1150"/>
      <c r="D8" s="1150"/>
      <c r="E8" s="1150"/>
      <c r="F8" s="1151"/>
      <c r="G8" s="1158"/>
      <c r="H8" s="1158"/>
      <c r="I8" s="1158"/>
      <c r="J8" s="255" t="s">
        <v>119</v>
      </c>
      <c r="K8" s="1158"/>
      <c r="L8" s="1158"/>
      <c r="M8" s="1158"/>
      <c r="N8" s="255" t="s">
        <v>120</v>
      </c>
      <c r="O8" s="1135" t="s">
        <v>121</v>
      </c>
      <c r="P8" s="1135"/>
      <c r="Q8" s="248"/>
      <c r="R8" s="255" t="s">
        <v>122</v>
      </c>
      <c r="S8" s="1135" t="s">
        <v>123</v>
      </c>
      <c r="T8" s="1135"/>
      <c r="U8" s="1158"/>
      <c r="V8" s="1158"/>
      <c r="W8" s="255" t="s">
        <v>124</v>
      </c>
      <c r="X8" s="184"/>
      <c r="Y8" s="93"/>
      <c r="Z8" s="250"/>
      <c r="AA8" s="94"/>
      <c r="AB8" s="94"/>
      <c r="AC8" s="94"/>
      <c r="AD8" s="94"/>
      <c r="AE8" s="93"/>
      <c r="AF8" s="93"/>
      <c r="AG8" s="94"/>
    </row>
    <row r="9" spans="2:34" ht="15" customHeight="1">
      <c r="B9" s="1152"/>
      <c r="C9" s="1153"/>
      <c r="D9" s="1153"/>
      <c r="E9" s="1153"/>
      <c r="F9" s="1154"/>
      <c r="G9" s="98"/>
      <c r="H9" s="98"/>
      <c r="I9" s="98"/>
      <c r="J9" s="256"/>
      <c r="K9" s="98"/>
      <c r="L9" s="98"/>
      <c r="M9" s="98"/>
      <c r="N9" s="98"/>
      <c r="O9" s="1133" t="s">
        <v>259</v>
      </c>
      <c r="P9" s="1133"/>
      <c r="Q9" s="249"/>
      <c r="R9" s="256" t="s">
        <v>122</v>
      </c>
      <c r="S9" s="208"/>
      <c r="T9" s="208"/>
      <c r="U9" s="208"/>
      <c r="V9" s="208"/>
      <c r="W9" s="208"/>
      <c r="X9" s="185"/>
      <c r="Y9" s="96"/>
      <c r="Z9" s="250"/>
      <c r="AA9" s="97"/>
      <c r="AB9" s="97"/>
      <c r="AC9" s="97"/>
      <c r="AD9" s="97"/>
      <c r="AE9" s="97"/>
      <c r="AF9" s="97"/>
      <c r="AG9" s="97"/>
    </row>
    <row r="10" spans="2:34" ht="15" customHeight="1">
      <c r="B10" s="1155"/>
      <c r="C10" s="1156"/>
      <c r="D10" s="1156"/>
      <c r="E10" s="1156"/>
      <c r="F10" s="1157"/>
      <c r="G10" s="209"/>
      <c r="H10" s="209"/>
      <c r="I10" s="209"/>
      <c r="J10" s="257"/>
      <c r="K10" s="209"/>
      <c r="L10" s="209"/>
      <c r="M10" s="209"/>
      <c r="N10" s="1136" t="s">
        <v>125</v>
      </c>
      <c r="O10" s="1136"/>
      <c r="P10" s="1159"/>
      <c r="Q10" s="1159"/>
      <c r="R10" s="1159"/>
      <c r="S10" s="1159"/>
      <c r="T10" s="1136" t="s">
        <v>126</v>
      </c>
      <c r="U10" s="1136"/>
      <c r="V10" s="1159"/>
      <c r="W10" s="1159"/>
      <c r="X10" s="210" t="s">
        <v>260</v>
      </c>
      <c r="Y10" s="97"/>
      <c r="Z10" s="97"/>
      <c r="AA10" s="97"/>
      <c r="AB10" s="97"/>
      <c r="AC10" s="94"/>
      <c r="AD10" s="94"/>
      <c r="AE10" s="1144"/>
      <c r="AF10" s="1144"/>
      <c r="AG10" s="250"/>
    </row>
    <row r="11" spans="2:34" ht="27" customHeight="1">
      <c r="B11" s="1096" t="s">
        <v>127</v>
      </c>
      <c r="C11" s="1097"/>
      <c r="D11" s="1097"/>
      <c r="E11" s="1097"/>
      <c r="F11" s="1098"/>
      <c r="G11" s="1145" t="s">
        <v>131</v>
      </c>
      <c r="H11" s="1146"/>
      <c r="I11" s="1146" t="s">
        <v>132</v>
      </c>
      <c r="J11" s="1147"/>
      <c r="K11" s="1137" t="s">
        <v>133</v>
      </c>
      <c r="L11" s="1137"/>
      <c r="M11" s="1148" t="s">
        <v>134</v>
      </c>
      <c r="N11" s="1146"/>
      <c r="O11" s="1146" t="s">
        <v>135</v>
      </c>
      <c r="P11" s="1146"/>
      <c r="Q11" s="1146" t="s">
        <v>136</v>
      </c>
      <c r="R11" s="1146"/>
      <c r="S11" s="1146" t="s">
        <v>137</v>
      </c>
      <c r="T11" s="1147"/>
      <c r="U11" s="1137" t="s">
        <v>138</v>
      </c>
      <c r="V11" s="1137"/>
      <c r="W11" s="1137" t="s">
        <v>139</v>
      </c>
      <c r="X11" s="1137"/>
      <c r="Y11" s="98"/>
      <c r="Z11" s="98"/>
      <c r="AA11" s="98"/>
      <c r="AB11" s="98"/>
      <c r="AC11" s="98"/>
      <c r="AD11" s="98"/>
      <c r="AE11" s="96"/>
      <c r="AF11" s="96"/>
      <c r="AG11" s="96"/>
      <c r="AH11" s="96"/>
    </row>
    <row r="12" spans="2:34" ht="27" customHeight="1">
      <c r="B12" s="1119"/>
      <c r="C12" s="1120"/>
      <c r="D12" s="1120"/>
      <c r="E12" s="1120"/>
      <c r="F12" s="1121"/>
      <c r="G12" s="1138"/>
      <c r="H12" s="1139"/>
      <c r="I12" s="1139"/>
      <c r="J12" s="1140"/>
      <c r="K12" s="1141">
        <f>SUM(G12:J12)</f>
        <v>0</v>
      </c>
      <c r="L12" s="1141"/>
      <c r="M12" s="1142"/>
      <c r="N12" s="1139"/>
      <c r="O12" s="1139"/>
      <c r="P12" s="1139"/>
      <c r="Q12" s="1139"/>
      <c r="R12" s="1139"/>
      <c r="S12" s="1139"/>
      <c r="T12" s="1140"/>
      <c r="U12" s="1141">
        <f>SUM(M12:T12)</f>
        <v>0</v>
      </c>
      <c r="V12" s="1141"/>
      <c r="W12" s="1143">
        <f>SUM(K12,U12)</f>
        <v>0</v>
      </c>
      <c r="X12" s="1143"/>
      <c r="Y12" s="99"/>
      <c r="Z12" s="99"/>
      <c r="AA12" s="100"/>
      <c r="AB12" s="100"/>
      <c r="AC12" s="100"/>
      <c r="AD12" s="100"/>
      <c r="AE12" s="96"/>
      <c r="AF12" s="96"/>
      <c r="AG12" s="96"/>
      <c r="AH12" s="96"/>
    </row>
    <row r="13" spans="2:34" ht="15" customHeight="1">
      <c r="B13" s="1096" t="s">
        <v>128</v>
      </c>
      <c r="C13" s="1097"/>
      <c r="D13" s="1097"/>
      <c r="E13" s="1097"/>
      <c r="F13" s="1098"/>
      <c r="G13" s="1102" t="s">
        <v>140</v>
      </c>
      <c r="H13" s="1103"/>
      <c r="I13" s="1132"/>
      <c r="J13" s="1132"/>
      <c r="K13" s="1132"/>
      <c r="L13" s="1132"/>
      <c r="M13" s="1132"/>
      <c r="N13" s="1132"/>
      <c r="O13" s="1135" t="s">
        <v>145</v>
      </c>
      <c r="P13" s="1135"/>
      <c r="Q13" s="1132"/>
      <c r="R13" s="1132"/>
      <c r="S13" s="1132"/>
      <c r="T13" s="1103" t="s">
        <v>141</v>
      </c>
      <c r="U13" s="207"/>
      <c r="V13" s="207"/>
      <c r="W13" s="207"/>
      <c r="X13" s="184"/>
    </row>
    <row r="14" spans="2:34" ht="15" customHeight="1">
      <c r="B14" s="1099"/>
      <c r="C14" s="1100"/>
      <c r="D14" s="1100"/>
      <c r="E14" s="1100"/>
      <c r="F14" s="1101"/>
      <c r="G14" s="1104"/>
      <c r="H14" s="1105"/>
      <c r="I14" s="1118"/>
      <c r="J14" s="1118"/>
      <c r="K14" s="1118"/>
      <c r="L14" s="1118"/>
      <c r="M14" s="1118"/>
      <c r="N14" s="1118"/>
      <c r="O14" s="1133"/>
      <c r="P14" s="1133"/>
      <c r="Q14" s="1118"/>
      <c r="R14" s="1118"/>
      <c r="S14" s="1118"/>
      <c r="T14" s="1105"/>
      <c r="U14" s="208"/>
      <c r="V14" s="208"/>
      <c r="W14" s="208"/>
      <c r="X14" s="185"/>
    </row>
    <row r="15" spans="2:34" ht="15" customHeight="1">
      <c r="B15" s="1099"/>
      <c r="C15" s="1100"/>
      <c r="D15" s="1100"/>
      <c r="E15" s="1100"/>
      <c r="F15" s="1101"/>
      <c r="G15" s="1106"/>
      <c r="H15" s="1107"/>
      <c r="I15" s="1134"/>
      <c r="J15" s="1134"/>
      <c r="K15" s="1134"/>
      <c r="L15" s="1134"/>
      <c r="M15" s="1134"/>
      <c r="N15" s="1134"/>
      <c r="O15" s="1136"/>
      <c r="P15" s="1136"/>
      <c r="Q15" s="1134"/>
      <c r="R15" s="1134"/>
      <c r="S15" s="1134"/>
      <c r="T15" s="1107"/>
      <c r="U15" s="208"/>
      <c r="V15" s="208"/>
      <c r="W15" s="208"/>
      <c r="X15" s="185"/>
    </row>
    <row r="16" spans="2:34" ht="15" customHeight="1">
      <c r="B16" s="1096" t="s">
        <v>129</v>
      </c>
      <c r="C16" s="1097"/>
      <c r="D16" s="1097"/>
      <c r="E16" s="1097"/>
      <c r="F16" s="1098"/>
      <c r="G16" s="254"/>
      <c r="H16" s="255"/>
      <c r="I16" s="252"/>
      <c r="J16" s="1132"/>
      <c r="K16" s="1132"/>
      <c r="L16" s="252"/>
      <c r="M16" s="252"/>
      <c r="N16" s="207"/>
      <c r="O16" s="207"/>
      <c r="P16" s="1132"/>
      <c r="Q16" s="1132"/>
      <c r="R16" s="258"/>
      <c r="S16" s="258"/>
      <c r="T16" s="207"/>
      <c r="U16" s="207"/>
      <c r="V16" s="207"/>
      <c r="W16" s="207"/>
      <c r="X16" s="184"/>
    </row>
    <row r="17" spans="2:24" ht="15" customHeight="1">
      <c r="B17" s="1099"/>
      <c r="C17" s="1100"/>
      <c r="D17" s="1100"/>
      <c r="E17" s="1100"/>
      <c r="F17" s="1101"/>
      <c r="G17" s="211" t="s">
        <v>142</v>
      </c>
      <c r="H17" s="208"/>
      <c r="I17" s="208"/>
      <c r="J17" s="1118"/>
      <c r="K17" s="1118"/>
      <c r="L17" s="1133" t="s">
        <v>143</v>
      </c>
      <c r="M17" s="1133"/>
      <c r="N17" s="1133"/>
      <c r="O17" s="1133"/>
      <c r="P17" s="1118"/>
      <c r="Q17" s="1118"/>
      <c r="R17" s="208" t="s">
        <v>144</v>
      </c>
      <c r="S17" s="208"/>
      <c r="T17" s="208"/>
      <c r="U17" s="208"/>
      <c r="V17" s="208"/>
      <c r="W17" s="208"/>
      <c r="X17" s="185"/>
    </row>
    <row r="18" spans="2:24" ht="15" customHeight="1">
      <c r="B18" s="1099"/>
      <c r="C18" s="1100"/>
      <c r="D18" s="1100"/>
      <c r="E18" s="1100"/>
      <c r="F18" s="1101"/>
      <c r="G18" s="211" t="s">
        <v>261</v>
      </c>
      <c r="H18" s="208"/>
      <c r="I18" s="208"/>
      <c r="J18" s="208"/>
      <c r="K18" s="208"/>
      <c r="L18" s="208"/>
      <c r="M18" s="208"/>
      <c r="N18" s="208"/>
      <c r="O18" s="208"/>
      <c r="P18" s="208"/>
      <c r="Q18" s="208"/>
      <c r="R18" s="208"/>
      <c r="S18" s="208"/>
      <c r="T18" s="208"/>
      <c r="U18" s="208"/>
      <c r="V18" s="208"/>
      <c r="W18" s="208"/>
      <c r="X18" s="185"/>
    </row>
    <row r="19" spans="2:24" ht="15" customHeight="1">
      <c r="B19" s="1119"/>
      <c r="C19" s="1120"/>
      <c r="D19" s="1120"/>
      <c r="E19" s="1120"/>
      <c r="F19" s="1121"/>
      <c r="G19" s="212"/>
      <c r="H19" s="213"/>
      <c r="I19" s="213"/>
      <c r="J19" s="213"/>
      <c r="K19" s="213"/>
      <c r="L19" s="213"/>
      <c r="M19" s="213"/>
      <c r="N19" s="213"/>
      <c r="O19" s="213"/>
      <c r="P19" s="213"/>
      <c r="Q19" s="213"/>
      <c r="R19" s="213"/>
      <c r="S19" s="213"/>
      <c r="T19" s="213"/>
      <c r="U19" s="213"/>
      <c r="V19" s="213"/>
      <c r="W19" s="213"/>
      <c r="X19" s="214"/>
    </row>
    <row r="20" spans="2:24" ht="15" customHeight="1">
      <c r="B20" s="1096" t="s">
        <v>130</v>
      </c>
      <c r="C20" s="1097"/>
      <c r="D20" s="1097"/>
      <c r="E20" s="1097"/>
      <c r="F20" s="1098"/>
      <c r="G20" s="1102" t="s">
        <v>146</v>
      </c>
      <c r="H20" s="1103"/>
      <c r="I20" s="1103"/>
      <c r="J20" s="1132"/>
      <c r="K20" s="1132"/>
      <c r="L20" s="215" t="s">
        <v>148</v>
      </c>
      <c r="M20" s="207"/>
      <c r="N20" s="207"/>
      <c r="O20" s="207"/>
      <c r="P20" s="207"/>
      <c r="Q20" s="216"/>
      <c r="R20" s="216"/>
      <c r="S20" s="216"/>
      <c r="T20" s="216"/>
      <c r="U20" s="216"/>
      <c r="V20" s="216"/>
      <c r="W20" s="216"/>
      <c r="X20" s="184"/>
    </row>
    <row r="21" spans="2:24" ht="15" customHeight="1">
      <c r="B21" s="1099"/>
      <c r="C21" s="1100"/>
      <c r="D21" s="1100"/>
      <c r="E21" s="1100"/>
      <c r="F21" s="1101"/>
      <c r="G21" s="1104" t="s">
        <v>147</v>
      </c>
      <c r="H21" s="1105"/>
      <c r="I21" s="1105"/>
      <c r="J21" s="98"/>
      <c r="K21" s="217"/>
      <c r="L21" s="253" t="s">
        <v>149</v>
      </c>
      <c r="M21" s="218"/>
      <c r="N21" s="1117" t="s">
        <v>154</v>
      </c>
      <c r="O21" s="1117"/>
      <c r="P21" s="217"/>
      <c r="Q21" s="253" t="s">
        <v>149</v>
      </c>
      <c r="R21" s="218"/>
      <c r="S21" s="253" t="s">
        <v>151</v>
      </c>
      <c r="T21" s="1118"/>
      <c r="U21" s="1118"/>
      <c r="V21" s="96" t="s">
        <v>150</v>
      </c>
      <c r="W21" s="96"/>
      <c r="X21" s="185"/>
    </row>
    <row r="22" spans="2:24" ht="15" customHeight="1">
      <c r="B22" s="1099"/>
      <c r="C22" s="1100"/>
      <c r="D22" s="1100"/>
      <c r="E22" s="1100"/>
      <c r="F22" s="1101"/>
      <c r="G22" s="96"/>
      <c r="H22" s="96"/>
      <c r="I22" s="96"/>
      <c r="J22" s="98"/>
      <c r="K22" s="217"/>
      <c r="L22" s="253" t="s">
        <v>149</v>
      </c>
      <c r="M22" s="218"/>
      <c r="N22" s="1117" t="s">
        <v>154</v>
      </c>
      <c r="O22" s="1117"/>
      <c r="P22" s="217"/>
      <c r="Q22" s="253" t="s">
        <v>149</v>
      </c>
      <c r="R22" s="218"/>
      <c r="S22" s="253" t="s">
        <v>151</v>
      </c>
      <c r="T22" s="1118"/>
      <c r="U22" s="1118"/>
      <c r="V22" s="96" t="s">
        <v>150</v>
      </c>
      <c r="W22" s="96"/>
      <c r="X22" s="185"/>
    </row>
    <row r="23" spans="2:24" ht="15" customHeight="1">
      <c r="B23" s="1099"/>
      <c r="C23" s="1100"/>
      <c r="D23" s="1100"/>
      <c r="E23" s="1100"/>
      <c r="F23" s="1101"/>
      <c r="G23" s="96"/>
      <c r="H23" s="96"/>
      <c r="I23" s="96"/>
      <c r="J23" s="98"/>
      <c r="K23" s="217"/>
      <c r="L23" s="253" t="s">
        <v>149</v>
      </c>
      <c r="M23" s="218"/>
      <c r="N23" s="1117" t="s">
        <v>154</v>
      </c>
      <c r="O23" s="1117"/>
      <c r="P23" s="217"/>
      <c r="Q23" s="253" t="s">
        <v>149</v>
      </c>
      <c r="R23" s="218"/>
      <c r="S23" s="253" t="s">
        <v>151</v>
      </c>
      <c r="T23" s="1118"/>
      <c r="U23" s="1118"/>
      <c r="V23" s="96" t="s">
        <v>150</v>
      </c>
      <c r="W23" s="96"/>
      <c r="X23" s="185"/>
    </row>
    <row r="24" spans="2:24" ht="15" customHeight="1">
      <c r="B24" s="1119"/>
      <c r="C24" s="1120"/>
      <c r="D24" s="1120"/>
      <c r="E24" s="1120"/>
      <c r="F24" s="1121"/>
      <c r="G24" s="96"/>
      <c r="H24" s="96"/>
      <c r="I24" s="96"/>
      <c r="J24" s="98"/>
      <c r="K24" s="217"/>
      <c r="L24" s="253" t="s">
        <v>149</v>
      </c>
      <c r="M24" s="218"/>
      <c r="N24" s="1117" t="s">
        <v>154</v>
      </c>
      <c r="O24" s="1117"/>
      <c r="P24" s="217"/>
      <c r="Q24" s="253" t="s">
        <v>149</v>
      </c>
      <c r="R24" s="218"/>
      <c r="S24" s="253" t="s">
        <v>151</v>
      </c>
      <c r="T24" s="1118"/>
      <c r="U24" s="1118"/>
      <c r="V24" s="96" t="s">
        <v>150</v>
      </c>
      <c r="W24" s="96"/>
      <c r="X24" s="185"/>
    </row>
    <row r="25" spans="2:24" ht="15" customHeight="1">
      <c r="B25" s="1096" t="s">
        <v>153</v>
      </c>
      <c r="C25" s="1097"/>
      <c r="D25" s="1097"/>
      <c r="E25" s="1097"/>
      <c r="F25" s="1098"/>
      <c r="G25" s="1122"/>
      <c r="H25" s="1123"/>
      <c r="I25" s="1123"/>
      <c r="J25" s="1123"/>
      <c r="K25" s="1123"/>
      <c r="L25" s="1123"/>
      <c r="M25" s="1123"/>
      <c r="N25" s="1123"/>
      <c r="O25" s="1123"/>
      <c r="P25" s="1123"/>
      <c r="Q25" s="1123"/>
      <c r="R25" s="1123"/>
      <c r="S25" s="1123"/>
      <c r="T25" s="1123"/>
      <c r="U25" s="1123"/>
      <c r="V25" s="1123"/>
      <c r="W25" s="1123"/>
      <c r="X25" s="1124"/>
    </row>
    <row r="26" spans="2:24" ht="15" customHeight="1">
      <c r="B26" s="1099"/>
      <c r="C26" s="1100"/>
      <c r="D26" s="1100"/>
      <c r="E26" s="1100"/>
      <c r="F26" s="1101"/>
      <c r="G26" s="1125"/>
      <c r="H26" s="1126"/>
      <c r="I26" s="1126"/>
      <c r="J26" s="1126"/>
      <c r="K26" s="1126"/>
      <c r="L26" s="1126"/>
      <c r="M26" s="1126"/>
      <c r="N26" s="1126"/>
      <c r="O26" s="1126"/>
      <c r="P26" s="1126"/>
      <c r="Q26" s="1126"/>
      <c r="R26" s="1126"/>
      <c r="S26" s="1126"/>
      <c r="T26" s="1126"/>
      <c r="U26" s="1126"/>
      <c r="V26" s="1126"/>
      <c r="W26" s="1126"/>
      <c r="X26" s="1127"/>
    </row>
    <row r="27" spans="2:24" ht="15" customHeight="1">
      <c r="B27" s="1119"/>
      <c r="C27" s="1120"/>
      <c r="D27" s="1120"/>
      <c r="E27" s="1120"/>
      <c r="F27" s="1121"/>
      <c r="G27" s="1128"/>
      <c r="H27" s="1129"/>
      <c r="I27" s="1129"/>
      <c r="J27" s="1129"/>
      <c r="K27" s="1129"/>
      <c r="L27" s="1129"/>
      <c r="M27" s="1129"/>
      <c r="N27" s="1129"/>
      <c r="O27" s="1129"/>
      <c r="P27" s="1129"/>
      <c r="Q27" s="1129"/>
      <c r="R27" s="1129"/>
      <c r="S27" s="1129"/>
      <c r="T27" s="1129"/>
      <c r="U27" s="1129"/>
      <c r="V27" s="1129"/>
      <c r="W27" s="1129"/>
      <c r="X27" s="1130"/>
    </row>
    <row r="29" spans="2:24" ht="15" customHeight="1">
      <c r="B29" s="219" t="s">
        <v>152</v>
      </c>
    </row>
    <row r="30" spans="2:24" ht="15" customHeight="1">
      <c r="B30" s="1131" t="s">
        <v>262</v>
      </c>
      <c r="C30" s="1131"/>
      <c r="D30" s="1131"/>
      <c r="E30" s="1131"/>
      <c r="F30" s="1131"/>
      <c r="G30" s="1131"/>
      <c r="H30" s="1131"/>
      <c r="I30" s="1131"/>
      <c r="J30" s="1131"/>
      <c r="K30" s="1131"/>
      <c r="L30" s="1131"/>
      <c r="M30" s="1131"/>
      <c r="N30" s="1131"/>
      <c r="O30" s="1131"/>
      <c r="P30" s="1131"/>
      <c r="Q30" s="1131"/>
      <c r="R30" s="1131"/>
      <c r="S30" s="1131"/>
      <c r="T30" s="1131"/>
      <c r="U30" s="1131"/>
      <c r="V30" s="1131"/>
      <c r="W30" s="1131"/>
      <c r="X30" s="1131"/>
    </row>
    <row r="31" spans="2:24" ht="15" customHeight="1">
      <c r="B31" s="1131"/>
      <c r="C31" s="1131"/>
      <c r="D31" s="1131"/>
      <c r="E31" s="1131"/>
      <c r="F31" s="1131"/>
      <c r="G31" s="1131"/>
      <c r="H31" s="1131"/>
      <c r="I31" s="1131"/>
      <c r="J31" s="1131"/>
      <c r="K31" s="1131"/>
      <c r="L31" s="1131"/>
      <c r="M31" s="1131"/>
      <c r="N31" s="1131"/>
      <c r="O31" s="1131"/>
      <c r="P31" s="1131"/>
      <c r="Q31" s="1131"/>
      <c r="R31" s="1131"/>
      <c r="S31" s="1131"/>
      <c r="T31" s="1131"/>
      <c r="U31" s="1131"/>
      <c r="V31" s="1131"/>
      <c r="W31" s="1131"/>
      <c r="X31" s="1131"/>
    </row>
    <row r="32" spans="2:24" ht="15" customHeight="1">
      <c r="B32" s="1131"/>
      <c r="C32" s="1131"/>
      <c r="D32" s="1131"/>
      <c r="E32" s="1131"/>
      <c r="F32" s="1131"/>
      <c r="G32" s="1131"/>
      <c r="H32" s="1131"/>
      <c r="I32" s="1131"/>
      <c r="J32" s="1131"/>
      <c r="K32" s="1131"/>
      <c r="L32" s="1131"/>
      <c r="M32" s="1131"/>
      <c r="N32" s="1131"/>
      <c r="O32" s="1131"/>
      <c r="P32" s="1131"/>
      <c r="Q32" s="1131"/>
      <c r="R32" s="1131"/>
      <c r="S32" s="1131"/>
      <c r="T32" s="1131"/>
      <c r="U32" s="1131"/>
      <c r="V32" s="1131"/>
      <c r="W32" s="1131"/>
      <c r="X32" s="1131"/>
    </row>
    <row r="33" spans="1:24" ht="15" customHeight="1">
      <c r="B33" s="1131"/>
      <c r="C33" s="1131"/>
      <c r="D33" s="1131"/>
      <c r="E33" s="1131"/>
      <c r="F33" s="1131"/>
      <c r="G33" s="1131"/>
      <c r="H33" s="1131"/>
      <c r="I33" s="1131"/>
      <c r="J33" s="1131"/>
      <c r="K33" s="1131"/>
      <c r="L33" s="1131"/>
      <c r="M33" s="1131"/>
      <c r="N33" s="1131"/>
      <c r="O33" s="1131"/>
      <c r="P33" s="1131"/>
      <c r="Q33" s="1131"/>
      <c r="R33" s="1131"/>
      <c r="S33" s="1131"/>
      <c r="T33" s="1131"/>
      <c r="U33" s="1131"/>
      <c r="V33" s="1131"/>
      <c r="W33" s="1131"/>
      <c r="X33" s="1131"/>
    </row>
    <row r="34" spans="1:24" ht="15" customHeight="1">
      <c r="B34" s="1131"/>
      <c r="C34" s="1131"/>
      <c r="D34" s="1131"/>
      <c r="E34" s="1131"/>
      <c r="F34" s="1131"/>
      <c r="G34" s="1131"/>
      <c r="H34" s="1131"/>
      <c r="I34" s="1131"/>
      <c r="J34" s="1131"/>
      <c r="K34" s="1131"/>
      <c r="L34" s="1131"/>
      <c r="M34" s="1131"/>
      <c r="N34" s="1131"/>
      <c r="O34" s="1131"/>
      <c r="P34" s="1131"/>
      <c r="Q34" s="1131"/>
      <c r="R34" s="1131"/>
      <c r="S34" s="1131"/>
      <c r="T34" s="1131"/>
      <c r="U34" s="1131"/>
      <c r="V34" s="1131"/>
      <c r="W34" s="1131"/>
      <c r="X34" s="1131"/>
    </row>
    <row r="35" spans="1:24" ht="15" customHeight="1">
      <c r="B35" s="1131"/>
      <c r="C35" s="1131"/>
      <c r="D35" s="1131"/>
      <c r="E35" s="1131"/>
      <c r="F35" s="1131"/>
      <c r="G35" s="1131"/>
      <c r="H35" s="1131"/>
      <c r="I35" s="1131"/>
      <c r="J35" s="1131"/>
      <c r="K35" s="1131"/>
      <c r="L35" s="1131"/>
      <c r="M35" s="1131"/>
      <c r="N35" s="1131"/>
      <c r="O35" s="1131"/>
      <c r="P35" s="1131"/>
      <c r="Q35" s="1131"/>
      <c r="R35" s="1131"/>
      <c r="S35" s="1131"/>
      <c r="T35" s="1131"/>
      <c r="U35" s="1131"/>
      <c r="V35" s="1131"/>
      <c r="W35" s="1131"/>
      <c r="X35" s="1131"/>
    </row>
    <row r="36" spans="1:24" ht="15" customHeight="1">
      <c r="B36" s="1131"/>
      <c r="C36" s="1131"/>
      <c r="D36" s="1131"/>
      <c r="E36" s="1131"/>
      <c r="F36" s="1131"/>
      <c r="G36" s="1131"/>
      <c r="H36" s="1131"/>
      <c r="I36" s="1131"/>
      <c r="J36" s="1131"/>
      <c r="K36" s="1131"/>
      <c r="L36" s="1131"/>
      <c r="M36" s="1131"/>
      <c r="N36" s="1131"/>
      <c r="O36" s="1131"/>
      <c r="P36" s="1131"/>
      <c r="Q36" s="1131"/>
      <c r="R36" s="1131"/>
      <c r="S36" s="1131"/>
      <c r="T36" s="1131"/>
      <c r="U36" s="1131"/>
      <c r="V36" s="1131"/>
      <c r="W36" s="1131"/>
      <c r="X36" s="1131"/>
    </row>
    <row r="37" spans="1:24" ht="15" customHeight="1">
      <c r="B37" s="1131"/>
      <c r="C37" s="1131"/>
      <c r="D37" s="1131"/>
      <c r="E37" s="1131"/>
      <c r="F37" s="1131"/>
      <c r="G37" s="1131"/>
      <c r="H37" s="1131"/>
      <c r="I37" s="1131"/>
      <c r="J37" s="1131"/>
      <c r="K37" s="1131"/>
      <c r="L37" s="1131"/>
      <c r="M37" s="1131"/>
      <c r="N37" s="1131"/>
      <c r="O37" s="1131"/>
      <c r="P37" s="1131"/>
      <c r="Q37" s="1131"/>
      <c r="R37" s="1131"/>
      <c r="S37" s="1131"/>
      <c r="T37" s="1131"/>
      <c r="U37" s="1131"/>
      <c r="V37" s="1131"/>
      <c r="W37" s="1131"/>
      <c r="X37" s="1131"/>
    </row>
    <row r="38" spans="1:24" ht="15" customHeight="1">
      <c r="B38" s="1131"/>
      <c r="C38" s="1131"/>
      <c r="D38" s="1131"/>
      <c r="E38" s="1131"/>
      <c r="F38" s="1131"/>
      <c r="G38" s="1131"/>
      <c r="H38" s="1131"/>
      <c r="I38" s="1131"/>
      <c r="J38" s="1131"/>
      <c r="K38" s="1131"/>
      <c r="L38" s="1131"/>
      <c r="M38" s="1131"/>
      <c r="N38" s="1131"/>
      <c r="O38" s="1131"/>
      <c r="P38" s="1131"/>
      <c r="Q38" s="1131"/>
      <c r="R38" s="1131"/>
      <c r="S38" s="1131"/>
      <c r="T38" s="1131"/>
      <c r="U38" s="1131"/>
      <c r="V38" s="1131"/>
      <c r="W38" s="1131"/>
      <c r="X38" s="1131"/>
    </row>
    <row r="39" spans="1:24" ht="15" customHeight="1">
      <c r="B39" s="1131"/>
      <c r="C39" s="1131"/>
      <c r="D39" s="1131"/>
      <c r="E39" s="1131"/>
      <c r="F39" s="1131"/>
      <c r="G39" s="1131"/>
      <c r="H39" s="1131"/>
      <c r="I39" s="1131"/>
      <c r="J39" s="1131"/>
      <c r="K39" s="1131"/>
      <c r="L39" s="1131"/>
      <c r="M39" s="1131"/>
      <c r="N39" s="1131"/>
      <c r="O39" s="1131"/>
      <c r="P39" s="1131"/>
      <c r="Q39" s="1131"/>
      <c r="R39" s="1131"/>
      <c r="S39" s="1131"/>
      <c r="T39" s="1131"/>
      <c r="U39" s="1131"/>
      <c r="V39" s="1131"/>
      <c r="W39" s="1131"/>
      <c r="X39" s="1131"/>
    </row>
    <row r="40" spans="1:24" ht="15" customHeight="1">
      <c r="B40" s="1131"/>
      <c r="C40" s="1131"/>
      <c r="D40" s="1131"/>
      <c r="E40" s="1131"/>
      <c r="F40" s="1131"/>
      <c r="G40" s="1131"/>
      <c r="H40" s="1131"/>
      <c r="I40" s="1131"/>
      <c r="J40" s="1131"/>
      <c r="K40" s="1131"/>
      <c r="L40" s="1131"/>
      <c r="M40" s="1131"/>
      <c r="N40" s="1131"/>
      <c r="O40" s="1131"/>
      <c r="P40" s="1131"/>
      <c r="Q40" s="1131"/>
      <c r="R40" s="1131"/>
      <c r="S40" s="1131"/>
      <c r="T40" s="1131"/>
      <c r="U40" s="1131"/>
      <c r="V40" s="1131"/>
      <c r="W40" s="1131"/>
      <c r="X40" s="1131"/>
    </row>
    <row r="41" spans="1:24" ht="15" customHeight="1">
      <c r="B41" s="1131"/>
      <c r="C41" s="1131"/>
      <c r="D41" s="1131"/>
      <c r="E41" s="1131"/>
      <c r="F41" s="1131"/>
      <c r="G41" s="1131"/>
      <c r="H41" s="1131"/>
      <c r="I41" s="1131"/>
      <c r="J41" s="1131"/>
      <c r="K41" s="1131"/>
      <c r="L41" s="1131"/>
      <c r="M41" s="1131"/>
      <c r="N41" s="1131"/>
      <c r="O41" s="1131"/>
      <c r="P41" s="1131"/>
      <c r="Q41" s="1131"/>
      <c r="R41" s="1131"/>
      <c r="S41" s="1131"/>
      <c r="T41" s="1131"/>
      <c r="U41" s="1131"/>
      <c r="V41" s="1131"/>
      <c r="W41" s="1131"/>
      <c r="X41" s="1131"/>
    </row>
    <row r="42" spans="1:24" ht="15" customHeight="1">
      <c r="B42" s="251"/>
      <c r="C42" s="251"/>
      <c r="D42" s="251"/>
      <c r="E42" s="251"/>
      <c r="F42" s="251"/>
      <c r="G42" s="251"/>
      <c r="H42" s="251"/>
      <c r="I42" s="251"/>
      <c r="J42" s="251"/>
      <c r="K42" s="251"/>
      <c r="L42" s="251"/>
      <c r="M42" s="251"/>
      <c r="N42" s="251"/>
      <c r="O42" s="251"/>
      <c r="P42" s="251"/>
      <c r="Q42" s="251"/>
      <c r="R42" s="251"/>
      <c r="S42" s="251"/>
      <c r="T42" s="251"/>
      <c r="U42" s="251"/>
      <c r="V42" s="251"/>
      <c r="W42" s="251"/>
      <c r="X42" s="251"/>
    </row>
    <row r="43" spans="1:24" ht="15" customHeight="1">
      <c r="A43" s="259" t="s">
        <v>263</v>
      </c>
      <c r="B43" s="220"/>
      <c r="C43" s="220"/>
      <c r="D43" s="220"/>
      <c r="E43" s="220"/>
      <c r="F43" s="220"/>
      <c r="G43" s="220"/>
      <c r="H43" s="220"/>
      <c r="I43" s="220"/>
      <c r="J43" s="220"/>
      <c r="K43" s="220"/>
      <c r="L43" s="220"/>
      <c r="M43" s="220"/>
      <c r="N43" s="220"/>
      <c r="O43" s="220"/>
      <c r="P43" s="220"/>
      <c r="Q43" s="220"/>
      <c r="R43" s="220"/>
      <c r="S43" s="220"/>
      <c r="T43" s="220"/>
      <c r="U43" s="220"/>
      <c r="V43" s="220"/>
      <c r="W43" s="220"/>
      <c r="X43" s="220"/>
    </row>
    <row r="44" spans="1:24" ht="15" customHeight="1">
      <c r="B44" s="260" t="s">
        <v>264</v>
      </c>
      <c r="C44" s="220"/>
      <c r="D44" s="220"/>
      <c r="E44" s="220"/>
      <c r="F44" s="220"/>
      <c r="G44" s="220"/>
      <c r="H44" s="220"/>
      <c r="I44" s="220"/>
      <c r="J44" s="220"/>
      <c r="K44" s="220"/>
      <c r="L44" s="220"/>
      <c r="M44" s="220"/>
      <c r="N44" s="220"/>
      <c r="O44" s="220"/>
      <c r="P44" s="220"/>
      <c r="Q44" s="220"/>
      <c r="R44" s="220"/>
      <c r="S44" s="220"/>
      <c r="T44" s="220"/>
      <c r="U44" s="220"/>
      <c r="V44" s="220"/>
      <c r="W44" s="220"/>
      <c r="X44" s="220"/>
    </row>
    <row r="45" spans="1:24" ht="15" customHeight="1">
      <c r="B45" s="260" t="s">
        <v>265</v>
      </c>
      <c r="C45" s="220"/>
      <c r="D45" s="220"/>
      <c r="E45" s="220"/>
      <c r="F45" s="220"/>
      <c r="G45" s="220"/>
      <c r="H45" s="220"/>
      <c r="I45" s="220"/>
      <c r="J45" s="220"/>
      <c r="K45" s="220"/>
      <c r="L45" s="220"/>
      <c r="M45" s="220"/>
      <c r="N45" s="220"/>
      <c r="O45" s="220"/>
      <c r="P45" s="220"/>
      <c r="Q45" s="220"/>
      <c r="R45" s="220"/>
      <c r="S45" s="220"/>
      <c r="T45" s="220"/>
      <c r="U45" s="220"/>
      <c r="V45" s="220"/>
      <c r="W45" s="220"/>
      <c r="X45" s="220"/>
    </row>
    <row r="46" spans="1:24" ht="15" customHeight="1">
      <c r="B46" s="260" t="s">
        <v>266</v>
      </c>
      <c r="C46" s="220"/>
      <c r="D46" s="220"/>
      <c r="E46" s="220"/>
      <c r="F46" s="220"/>
      <c r="G46" s="220"/>
      <c r="H46" s="220"/>
      <c r="I46" s="220"/>
      <c r="J46" s="220"/>
      <c r="K46" s="220"/>
      <c r="L46" s="220"/>
      <c r="M46" s="220"/>
      <c r="N46" s="220"/>
      <c r="O46" s="220"/>
      <c r="P46" s="220"/>
      <c r="Q46" s="220"/>
      <c r="R46" s="220"/>
      <c r="S46" s="220"/>
      <c r="T46" s="220"/>
      <c r="U46" s="220"/>
      <c r="V46" s="220"/>
      <c r="W46" s="220"/>
      <c r="X46" s="220"/>
    </row>
    <row r="47" spans="1:24" ht="15" customHeight="1" thickBot="1">
      <c r="B47" s="260"/>
      <c r="C47" s="220"/>
      <c r="D47" s="220"/>
      <c r="E47" s="220"/>
      <c r="F47" s="220"/>
      <c r="G47" s="220"/>
      <c r="H47" s="220"/>
      <c r="I47" s="220"/>
      <c r="J47" s="220"/>
      <c r="K47" s="220"/>
      <c r="L47" s="220"/>
      <c r="M47" s="220"/>
      <c r="N47" s="220"/>
      <c r="O47" s="220"/>
      <c r="P47" s="220"/>
      <c r="Q47" s="220"/>
      <c r="R47" s="220"/>
      <c r="S47" s="220"/>
      <c r="T47" s="220"/>
      <c r="U47" s="220"/>
      <c r="V47" s="220"/>
      <c r="W47" s="220"/>
      <c r="X47" s="220"/>
    </row>
    <row r="48" spans="1:24" ht="15" customHeight="1">
      <c r="A48" s="261"/>
      <c r="B48" s="262"/>
      <c r="C48" s="263"/>
      <c r="D48" s="263"/>
      <c r="E48" s="263"/>
      <c r="F48" s="263"/>
      <c r="G48" s="263"/>
      <c r="H48" s="263"/>
      <c r="I48" s="263"/>
      <c r="J48" s="263"/>
      <c r="K48" s="263"/>
      <c r="L48" s="263"/>
      <c r="M48" s="263"/>
      <c r="N48" s="263"/>
      <c r="O48" s="263"/>
      <c r="P48" s="263"/>
      <c r="Q48" s="263"/>
      <c r="R48" s="263"/>
      <c r="S48" s="263"/>
      <c r="T48" s="263"/>
      <c r="U48" s="263"/>
      <c r="V48" s="263"/>
      <c r="W48" s="263"/>
      <c r="X48" s="264"/>
    </row>
    <row r="49" spans="1:24" ht="15" customHeight="1">
      <c r="A49" s="265"/>
      <c r="B49" s="266"/>
      <c r="C49" s="267"/>
      <c r="D49" s="267"/>
      <c r="E49" s="267"/>
      <c r="F49" s="267"/>
      <c r="G49" s="267"/>
      <c r="H49" s="267"/>
      <c r="I49" s="267"/>
      <c r="J49" s="267"/>
      <c r="K49" s="267"/>
      <c r="L49" s="267"/>
      <c r="M49" s="267"/>
      <c r="N49" s="267"/>
      <c r="O49" s="267"/>
      <c r="P49" s="267"/>
      <c r="Q49" s="267"/>
      <c r="R49" s="267"/>
      <c r="S49" s="267"/>
      <c r="T49" s="267"/>
      <c r="U49" s="267"/>
      <c r="V49" s="267"/>
      <c r="W49" s="267"/>
      <c r="X49" s="268"/>
    </row>
    <row r="50" spans="1:24" ht="15" customHeight="1">
      <c r="A50" s="265"/>
      <c r="B50" s="266"/>
      <c r="C50" s="267"/>
      <c r="D50" s="267"/>
      <c r="E50" s="267"/>
      <c r="F50" s="267"/>
      <c r="G50" s="267"/>
      <c r="H50" s="267"/>
      <c r="I50" s="267"/>
      <c r="J50" s="267"/>
      <c r="K50" s="267"/>
      <c r="L50" s="267"/>
      <c r="M50" s="267"/>
      <c r="N50" s="267"/>
      <c r="O50" s="267"/>
      <c r="P50" s="267"/>
      <c r="Q50" s="267"/>
      <c r="R50" s="267"/>
      <c r="S50" s="267"/>
      <c r="T50" s="267"/>
      <c r="U50" s="267"/>
      <c r="V50" s="267"/>
      <c r="W50" s="267"/>
      <c r="X50" s="268"/>
    </row>
    <row r="51" spans="1:24" ht="15" customHeight="1">
      <c r="B51" s="269"/>
      <c r="C51" s="267"/>
      <c r="D51" s="267"/>
      <c r="E51" s="267"/>
      <c r="F51" s="267"/>
      <c r="G51" s="267"/>
      <c r="H51" s="267"/>
      <c r="I51" s="267"/>
      <c r="J51" s="267"/>
      <c r="K51" s="267"/>
      <c r="L51" s="267"/>
      <c r="M51" s="267"/>
      <c r="N51" s="267"/>
      <c r="O51" s="267"/>
      <c r="P51" s="267"/>
      <c r="Q51" s="267"/>
      <c r="R51" s="267"/>
      <c r="S51" s="267"/>
      <c r="T51" s="267"/>
      <c r="U51" s="267"/>
      <c r="V51" s="267"/>
      <c r="W51" s="267"/>
      <c r="X51" s="268"/>
    </row>
    <row r="52" spans="1:24" ht="15" customHeight="1">
      <c r="A52" s="265"/>
      <c r="B52" s="266"/>
      <c r="C52" s="267"/>
      <c r="D52" s="267"/>
      <c r="E52" s="267"/>
      <c r="F52" s="267"/>
      <c r="G52" s="267"/>
      <c r="H52" s="267"/>
      <c r="I52" s="267"/>
      <c r="J52" s="267"/>
      <c r="K52" s="267"/>
      <c r="L52" s="267"/>
      <c r="M52" s="267"/>
      <c r="N52" s="267"/>
      <c r="O52" s="267"/>
      <c r="P52" s="267"/>
      <c r="Q52" s="267"/>
      <c r="R52" s="267"/>
      <c r="S52" s="267"/>
      <c r="T52" s="267"/>
      <c r="U52" s="267"/>
      <c r="V52" s="267"/>
      <c r="W52" s="267"/>
      <c r="X52" s="268"/>
    </row>
    <row r="53" spans="1:24" ht="15" customHeight="1">
      <c r="A53" s="261"/>
      <c r="B53" s="266"/>
      <c r="C53" s="267"/>
      <c r="D53" s="267"/>
      <c r="E53" s="267"/>
      <c r="F53" s="267"/>
      <c r="G53" s="267"/>
      <c r="H53" s="267"/>
      <c r="I53" s="267"/>
      <c r="J53" s="267"/>
      <c r="K53" s="267"/>
      <c r="L53" s="267"/>
      <c r="M53" s="267"/>
      <c r="N53" s="267"/>
      <c r="O53" s="267"/>
      <c r="P53" s="267"/>
      <c r="Q53" s="267"/>
      <c r="R53" s="267"/>
      <c r="S53" s="267"/>
      <c r="T53" s="267"/>
      <c r="U53" s="267"/>
      <c r="V53" s="267"/>
      <c r="W53" s="267"/>
      <c r="X53" s="268"/>
    </row>
    <row r="54" spans="1:24" ht="15" customHeight="1">
      <c r="A54" s="261"/>
      <c r="B54" s="266"/>
      <c r="C54" s="267"/>
      <c r="D54" s="267"/>
      <c r="E54" s="267"/>
      <c r="F54" s="267"/>
      <c r="G54" s="267"/>
      <c r="H54" s="267"/>
      <c r="I54" s="267"/>
      <c r="J54" s="267"/>
      <c r="K54" s="267"/>
      <c r="L54" s="267"/>
      <c r="M54" s="267"/>
      <c r="N54" s="267"/>
      <c r="O54" s="267"/>
      <c r="P54" s="267"/>
      <c r="Q54" s="267"/>
      <c r="R54" s="267"/>
      <c r="S54" s="267"/>
      <c r="T54" s="267"/>
      <c r="U54" s="267"/>
      <c r="V54" s="267"/>
      <c r="W54" s="267"/>
      <c r="X54" s="268"/>
    </row>
    <row r="55" spans="1:24" ht="15" customHeight="1">
      <c r="A55" s="270"/>
      <c r="B55" s="266"/>
      <c r="C55" s="267"/>
      <c r="D55" s="267"/>
      <c r="E55" s="267"/>
      <c r="F55" s="267"/>
      <c r="G55" s="267"/>
      <c r="H55" s="267"/>
      <c r="I55" s="267"/>
      <c r="J55" s="267"/>
      <c r="K55" s="267"/>
      <c r="L55" s="267"/>
      <c r="M55" s="267"/>
      <c r="N55" s="267"/>
      <c r="O55" s="267"/>
      <c r="P55" s="267"/>
      <c r="Q55" s="267"/>
      <c r="R55" s="267"/>
      <c r="S55" s="267"/>
      <c r="T55" s="267"/>
      <c r="U55" s="267"/>
      <c r="V55" s="267"/>
      <c r="W55" s="267"/>
      <c r="X55" s="268"/>
    </row>
    <row r="56" spans="1:24" ht="15" customHeight="1">
      <c r="A56" s="271"/>
      <c r="B56" s="266"/>
      <c r="C56" s="267"/>
      <c r="D56" s="267"/>
      <c r="E56" s="267"/>
      <c r="F56" s="267"/>
      <c r="G56" s="267"/>
      <c r="H56" s="267"/>
      <c r="I56" s="267"/>
      <c r="J56" s="267"/>
      <c r="K56" s="267"/>
      <c r="L56" s="267"/>
      <c r="M56" s="267"/>
      <c r="N56" s="267"/>
      <c r="O56" s="267"/>
      <c r="P56" s="267"/>
      <c r="Q56" s="267"/>
      <c r="R56" s="267"/>
      <c r="S56" s="267"/>
      <c r="T56" s="267"/>
      <c r="U56" s="267"/>
      <c r="V56" s="267"/>
      <c r="W56" s="267"/>
      <c r="X56" s="268"/>
    </row>
    <row r="57" spans="1:24" ht="15" customHeight="1">
      <c r="A57" s="259"/>
      <c r="B57" s="266"/>
      <c r="C57" s="267"/>
      <c r="D57" s="267"/>
      <c r="E57" s="267"/>
      <c r="F57" s="267"/>
      <c r="G57" s="267"/>
      <c r="H57" s="267"/>
      <c r="I57" s="267"/>
      <c r="J57" s="267"/>
      <c r="K57" s="267"/>
      <c r="L57" s="267"/>
      <c r="M57" s="267"/>
      <c r="N57" s="267"/>
      <c r="O57" s="267"/>
      <c r="P57" s="267"/>
      <c r="Q57" s="267"/>
      <c r="R57" s="267"/>
      <c r="S57" s="267"/>
      <c r="T57" s="267"/>
      <c r="U57" s="267"/>
      <c r="V57" s="267"/>
      <c r="W57" s="267"/>
      <c r="X57" s="268"/>
    </row>
    <row r="58" spans="1:24" ht="15" customHeight="1">
      <c r="B58" s="266"/>
      <c r="C58" s="267"/>
      <c r="D58" s="267"/>
      <c r="E58" s="267"/>
      <c r="F58" s="267"/>
      <c r="G58" s="267"/>
      <c r="H58" s="267"/>
      <c r="I58" s="267"/>
      <c r="J58" s="267"/>
      <c r="K58" s="267"/>
      <c r="L58" s="267"/>
      <c r="M58" s="267"/>
      <c r="N58" s="267"/>
      <c r="O58" s="267"/>
      <c r="P58" s="267"/>
      <c r="Q58" s="267"/>
      <c r="R58" s="267"/>
      <c r="S58" s="267"/>
      <c r="T58" s="267"/>
      <c r="U58" s="267"/>
      <c r="V58" s="267"/>
      <c r="W58" s="267"/>
      <c r="X58" s="268"/>
    </row>
    <row r="59" spans="1:24" ht="15" customHeight="1">
      <c r="A59" s="270"/>
      <c r="B59" s="266"/>
      <c r="C59" s="267"/>
      <c r="D59" s="267"/>
      <c r="E59" s="267"/>
      <c r="F59" s="267"/>
      <c r="G59" s="267"/>
      <c r="H59" s="267"/>
      <c r="I59" s="267"/>
      <c r="J59" s="267"/>
      <c r="K59" s="267"/>
      <c r="L59" s="267"/>
      <c r="M59" s="267"/>
      <c r="N59" s="267"/>
      <c r="O59" s="267"/>
      <c r="P59" s="267"/>
      <c r="Q59" s="267"/>
      <c r="R59" s="267"/>
      <c r="S59" s="267"/>
      <c r="T59" s="267"/>
      <c r="U59" s="267"/>
      <c r="V59" s="267"/>
      <c r="W59" s="267"/>
      <c r="X59" s="268"/>
    </row>
    <row r="60" spans="1:24" ht="15" customHeight="1">
      <c r="A60" s="270"/>
      <c r="B60" s="266"/>
      <c r="C60" s="267"/>
      <c r="D60" s="267"/>
      <c r="E60" s="267"/>
      <c r="F60" s="267"/>
      <c r="G60" s="267"/>
      <c r="H60" s="267"/>
      <c r="I60" s="267"/>
      <c r="J60" s="267"/>
      <c r="K60" s="267"/>
      <c r="L60" s="267"/>
      <c r="M60" s="267"/>
      <c r="N60" s="267"/>
      <c r="O60" s="267"/>
      <c r="P60" s="267"/>
      <c r="Q60" s="267"/>
      <c r="R60" s="267"/>
      <c r="S60" s="267"/>
      <c r="T60" s="267"/>
      <c r="U60" s="267"/>
      <c r="V60" s="267"/>
      <c r="W60" s="267"/>
      <c r="X60" s="268"/>
    </row>
    <row r="61" spans="1:24" ht="15" customHeight="1">
      <c r="A61" s="270"/>
      <c r="B61" s="266"/>
      <c r="C61" s="267"/>
      <c r="D61" s="267"/>
      <c r="E61" s="267"/>
      <c r="F61" s="267"/>
      <c r="G61" s="267"/>
      <c r="H61" s="267"/>
      <c r="I61" s="267"/>
      <c r="J61" s="267"/>
      <c r="K61" s="267"/>
      <c r="L61" s="267"/>
      <c r="M61" s="267"/>
      <c r="N61" s="267"/>
      <c r="O61" s="267"/>
      <c r="P61" s="267"/>
      <c r="Q61" s="267"/>
      <c r="R61" s="267"/>
      <c r="S61" s="267"/>
      <c r="T61" s="267"/>
      <c r="U61" s="267"/>
      <c r="V61" s="267"/>
      <c r="W61" s="267"/>
      <c r="X61" s="268"/>
    </row>
    <row r="62" spans="1:24" ht="15" customHeight="1">
      <c r="A62" s="270"/>
      <c r="B62" s="266"/>
      <c r="C62" s="267"/>
      <c r="D62" s="267"/>
      <c r="E62" s="267"/>
      <c r="F62" s="267"/>
      <c r="G62" s="267"/>
      <c r="H62" s="267"/>
      <c r="I62" s="267"/>
      <c r="J62" s="267"/>
      <c r="K62" s="267"/>
      <c r="L62" s="267"/>
      <c r="M62" s="267"/>
      <c r="N62" s="267"/>
      <c r="O62" s="267"/>
      <c r="P62" s="267"/>
      <c r="Q62" s="267"/>
      <c r="R62" s="267"/>
      <c r="S62" s="267"/>
      <c r="T62" s="267"/>
      <c r="U62" s="267"/>
      <c r="V62" s="267"/>
      <c r="W62" s="267"/>
      <c r="X62" s="268"/>
    </row>
    <row r="63" spans="1:24" ht="15" customHeight="1">
      <c r="A63" s="270"/>
      <c r="B63" s="266"/>
      <c r="C63" s="267"/>
      <c r="D63" s="267"/>
      <c r="E63" s="267"/>
      <c r="F63" s="267"/>
      <c r="G63" s="267"/>
      <c r="H63" s="267"/>
      <c r="I63" s="267"/>
      <c r="J63" s="267"/>
      <c r="K63" s="267"/>
      <c r="L63" s="267"/>
      <c r="M63" s="267"/>
      <c r="N63" s="267"/>
      <c r="O63" s="267"/>
      <c r="P63" s="267"/>
      <c r="Q63" s="267"/>
      <c r="R63" s="267"/>
      <c r="S63" s="267"/>
      <c r="T63" s="267"/>
      <c r="U63" s="267"/>
      <c r="V63" s="267"/>
      <c r="W63" s="267"/>
      <c r="X63" s="268"/>
    </row>
    <row r="64" spans="1:24" ht="15" customHeight="1">
      <c r="A64" s="272"/>
      <c r="B64" s="266"/>
      <c r="C64" s="267"/>
      <c r="D64" s="267"/>
      <c r="E64" s="267"/>
      <c r="F64" s="267"/>
      <c r="G64" s="267"/>
      <c r="H64" s="267"/>
      <c r="I64" s="267"/>
      <c r="J64" s="267"/>
      <c r="K64" s="267"/>
      <c r="L64" s="267"/>
      <c r="M64" s="267"/>
      <c r="N64" s="267"/>
      <c r="O64" s="267"/>
      <c r="P64" s="267"/>
      <c r="Q64" s="267"/>
      <c r="R64" s="267"/>
      <c r="S64" s="267"/>
      <c r="T64" s="267"/>
      <c r="U64" s="267"/>
      <c r="V64" s="267"/>
      <c r="W64" s="267"/>
      <c r="X64" s="268"/>
    </row>
    <row r="65" spans="1:24" ht="15" customHeight="1">
      <c r="A65" s="271"/>
      <c r="B65" s="266"/>
      <c r="C65" s="267"/>
      <c r="D65" s="267"/>
      <c r="E65" s="267"/>
      <c r="F65" s="267"/>
      <c r="G65" s="267"/>
      <c r="H65" s="267"/>
      <c r="I65" s="267"/>
      <c r="J65" s="267"/>
      <c r="K65" s="267"/>
      <c r="L65" s="267"/>
      <c r="M65" s="267"/>
      <c r="N65" s="267"/>
      <c r="O65" s="267"/>
      <c r="P65" s="267"/>
      <c r="Q65" s="267"/>
      <c r="R65" s="267"/>
      <c r="S65" s="267"/>
      <c r="T65" s="267"/>
      <c r="U65" s="267"/>
      <c r="V65" s="267"/>
      <c r="W65" s="267"/>
      <c r="X65" s="268"/>
    </row>
    <row r="66" spans="1:24" ht="15" customHeight="1">
      <c r="B66" s="266"/>
      <c r="C66" s="267"/>
      <c r="D66" s="267"/>
      <c r="E66" s="267"/>
      <c r="F66" s="267"/>
      <c r="G66" s="267"/>
      <c r="H66" s="267"/>
      <c r="I66" s="267"/>
      <c r="J66" s="267"/>
      <c r="K66" s="267"/>
      <c r="L66" s="267"/>
      <c r="M66" s="267"/>
      <c r="N66" s="267"/>
      <c r="O66" s="267"/>
      <c r="P66" s="267"/>
      <c r="Q66" s="267"/>
      <c r="R66" s="267"/>
      <c r="S66" s="267"/>
      <c r="T66" s="267"/>
      <c r="U66" s="267"/>
      <c r="V66" s="267"/>
      <c r="W66" s="267"/>
      <c r="X66" s="268"/>
    </row>
    <row r="67" spans="1:24" ht="15" customHeight="1">
      <c r="B67" s="266"/>
      <c r="C67" s="267"/>
      <c r="D67" s="267"/>
      <c r="E67" s="267"/>
      <c r="F67" s="267"/>
      <c r="G67" s="267"/>
      <c r="H67" s="267"/>
      <c r="I67" s="267"/>
      <c r="J67" s="267"/>
      <c r="K67" s="267"/>
      <c r="L67" s="267"/>
      <c r="M67" s="267"/>
      <c r="N67" s="267"/>
      <c r="O67" s="267"/>
      <c r="P67" s="267"/>
      <c r="Q67" s="267"/>
      <c r="R67" s="267"/>
      <c r="S67" s="267"/>
      <c r="T67" s="267"/>
      <c r="U67" s="267"/>
      <c r="V67" s="267"/>
      <c r="W67" s="267"/>
      <c r="X67" s="268"/>
    </row>
    <row r="68" spans="1:24" ht="15" customHeight="1">
      <c r="B68" s="266"/>
      <c r="C68" s="267"/>
      <c r="D68" s="267"/>
      <c r="E68" s="267"/>
      <c r="F68" s="267"/>
      <c r="G68" s="267"/>
      <c r="H68" s="267"/>
      <c r="I68" s="267"/>
      <c r="J68" s="267"/>
      <c r="K68" s="267"/>
      <c r="L68" s="267"/>
      <c r="M68" s="267"/>
      <c r="N68" s="267"/>
      <c r="O68" s="267"/>
      <c r="P68" s="267"/>
      <c r="Q68" s="267"/>
      <c r="R68" s="267"/>
      <c r="S68" s="267"/>
      <c r="T68" s="267"/>
      <c r="U68" s="267"/>
      <c r="V68" s="267"/>
      <c r="W68" s="267"/>
      <c r="X68" s="268"/>
    </row>
    <row r="69" spans="1:24" ht="15" customHeight="1">
      <c r="B69" s="266"/>
      <c r="C69" s="267"/>
      <c r="D69" s="267"/>
      <c r="E69" s="267"/>
      <c r="F69" s="267"/>
      <c r="G69" s="267"/>
      <c r="H69" s="267"/>
      <c r="I69" s="267"/>
      <c r="J69" s="267"/>
      <c r="K69" s="267"/>
      <c r="L69" s="267"/>
      <c r="M69" s="267"/>
      <c r="N69" s="267"/>
      <c r="O69" s="267"/>
      <c r="P69" s="267"/>
      <c r="Q69" s="267"/>
      <c r="R69" s="267"/>
      <c r="S69" s="267"/>
      <c r="T69" s="267"/>
      <c r="U69" s="267"/>
      <c r="V69" s="267"/>
      <c r="W69" s="267"/>
      <c r="X69" s="268"/>
    </row>
    <row r="70" spans="1:24" ht="15" customHeight="1" thickBot="1">
      <c r="B70" s="273"/>
      <c r="C70" s="274"/>
      <c r="D70" s="274"/>
      <c r="E70" s="274"/>
      <c r="F70" s="274"/>
      <c r="G70" s="274"/>
      <c r="H70" s="274"/>
      <c r="I70" s="274"/>
      <c r="J70" s="274"/>
      <c r="K70" s="274"/>
      <c r="L70" s="274"/>
      <c r="M70" s="274"/>
      <c r="N70" s="274"/>
      <c r="O70" s="274"/>
      <c r="P70" s="274"/>
      <c r="Q70" s="274"/>
      <c r="R70" s="274"/>
      <c r="S70" s="274"/>
      <c r="T70" s="274"/>
      <c r="U70" s="274"/>
      <c r="V70" s="274"/>
      <c r="W70" s="274"/>
      <c r="X70" s="275"/>
    </row>
    <row r="71" spans="1:24" ht="15" customHeight="1" thickBot="1">
      <c r="B71" s="220"/>
      <c r="C71" s="220"/>
      <c r="D71" s="220"/>
      <c r="E71" s="220"/>
      <c r="F71" s="220"/>
      <c r="G71" s="220"/>
      <c r="H71" s="220"/>
      <c r="I71" s="220"/>
      <c r="J71" s="220"/>
      <c r="K71" s="220"/>
      <c r="L71" s="220"/>
      <c r="M71" s="220"/>
      <c r="N71" s="220"/>
      <c r="O71" s="220"/>
      <c r="P71" s="220"/>
      <c r="Q71" s="220"/>
      <c r="R71" s="220"/>
      <c r="S71" s="220"/>
      <c r="T71" s="220"/>
      <c r="U71" s="220"/>
      <c r="V71" s="220"/>
      <c r="W71" s="220"/>
      <c r="X71" s="220"/>
    </row>
    <row r="72" spans="1:24" ht="15" customHeight="1">
      <c r="B72" s="276" t="s">
        <v>267</v>
      </c>
      <c r="C72" s="263"/>
      <c r="D72" s="263"/>
      <c r="E72" s="263"/>
      <c r="F72" s="263"/>
      <c r="G72" s="263"/>
      <c r="H72" s="263"/>
      <c r="I72" s="263"/>
      <c r="J72" s="263"/>
      <c r="K72" s="263"/>
      <c r="L72" s="263"/>
      <c r="M72" s="263"/>
      <c r="N72" s="264"/>
      <c r="O72" s="277" t="s">
        <v>268</v>
      </c>
      <c r="Q72" s="220"/>
      <c r="R72" s="220"/>
      <c r="S72" s="220"/>
      <c r="T72" s="220"/>
      <c r="U72" s="220"/>
      <c r="V72" s="220"/>
      <c r="W72" s="220"/>
      <c r="X72" s="220"/>
    </row>
    <row r="73" spans="1:24" ht="15" customHeight="1">
      <c r="B73" s="266"/>
      <c r="C73" s="267"/>
      <c r="D73" s="267"/>
      <c r="E73" s="267"/>
      <c r="F73" s="267"/>
      <c r="G73" s="267"/>
      <c r="H73" s="267"/>
      <c r="I73" s="267"/>
      <c r="J73" s="267"/>
      <c r="K73" s="267"/>
      <c r="L73" s="267"/>
      <c r="M73" s="267"/>
      <c r="N73" s="268"/>
      <c r="O73" s="220" t="s">
        <v>269</v>
      </c>
      <c r="Q73" s="220"/>
      <c r="R73" s="220"/>
      <c r="S73" s="220"/>
      <c r="T73" s="220"/>
      <c r="U73" s="220"/>
      <c r="V73" s="220"/>
      <c r="W73" s="220"/>
      <c r="X73" s="220"/>
    </row>
    <row r="74" spans="1:24" ht="15" customHeight="1">
      <c r="B74" s="266"/>
      <c r="C74" s="267"/>
      <c r="D74" s="267"/>
      <c r="E74" s="267"/>
      <c r="F74" s="267"/>
      <c r="G74" s="267"/>
      <c r="H74" s="267"/>
      <c r="I74" s="267"/>
      <c r="J74" s="267"/>
      <c r="K74" s="267"/>
      <c r="L74" s="267"/>
      <c r="M74" s="267"/>
      <c r="N74" s="268"/>
      <c r="O74" s="1108"/>
      <c r="P74" s="1109"/>
      <c r="Q74" s="1109"/>
      <c r="R74" s="1109"/>
      <c r="S74" s="1109"/>
      <c r="T74" s="1109"/>
      <c r="U74" s="1109"/>
      <c r="V74" s="1109"/>
      <c r="W74" s="1109"/>
      <c r="X74" s="1110"/>
    </row>
    <row r="75" spans="1:24" ht="15" customHeight="1">
      <c r="B75" s="266"/>
      <c r="C75" s="267"/>
      <c r="D75" s="267"/>
      <c r="E75" s="267"/>
      <c r="F75" s="267"/>
      <c r="G75" s="267"/>
      <c r="H75" s="267"/>
      <c r="I75" s="267"/>
      <c r="J75" s="267"/>
      <c r="K75" s="267"/>
      <c r="L75" s="267"/>
      <c r="M75" s="267"/>
      <c r="N75" s="268"/>
      <c r="O75" s="1111"/>
      <c r="P75" s="1112"/>
      <c r="Q75" s="1112"/>
      <c r="R75" s="1112"/>
      <c r="S75" s="1112"/>
      <c r="T75" s="1112"/>
      <c r="U75" s="1112"/>
      <c r="V75" s="1112"/>
      <c r="W75" s="1112"/>
      <c r="X75" s="1113"/>
    </row>
    <row r="76" spans="1:24" ht="15" customHeight="1">
      <c r="B76" s="266"/>
      <c r="C76" s="267"/>
      <c r="D76" s="267"/>
      <c r="E76" s="267"/>
      <c r="F76" s="267"/>
      <c r="G76" s="267"/>
      <c r="H76" s="267"/>
      <c r="I76" s="267"/>
      <c r="J76" s="267"/>
      <c r="K76" s="267"/>
      <c r="L76" s="267"/>
      <c r="M76" s="267"/>
      <c r="N76" s="268"/>
      <c r="O76" s="1111"/>
      <c r="P76" s="1112"/>
      <c r="Q76" s="1112"/>
      <c r="R76" s="1112"/>
      <c r="S76" s="1112"/>
      <c r="T76" s="1112"/>
      <c r="U76" s="1112"/>
      <c r="V76" s="1112"/>
      <c r="W76" s="1112"/>
      <c r="X76" s="1113"/>
    </row>
    <row r="77" spans="1:24" ht="15" customHeight="1">
      <c r="B77" s="266"/>
      <c r="C77" s="267"/>
      <c r="D77" s="267"/>
      <c r="E77" s="267"/>
      <c r="F77" s="267"/>
      <c r="G77" s="267"/>
      <c r="H77" s="267"/>
      <c r="I77" s="267"/>
      <c r="J77" s="267"/>
      <c r="K77" s="267"/>
      <c r="L77" s="267"/>
      <c r="M77" s="267"/>
      <c r="N77" s="268"/>
      <c r="O77" s="1111"/>
      <c r="P77" s="1112"/>
      <c r="Q77" s="1112"/>
      <c r="R77" s="1112"/>
      <c r="S77" s="1112"/>
      <c r="T77" s="1112"/>
      <c r="U77" s="1112"/>
      <c r="V77" s="1112"/>
      <c r="W77" s="1112"/>
      <c r="X77" s="1113"/>
    </row>
    <row r="78" spans="1:24" ht="15" customHeight="1">
      <c r="B78" s="266"/>
      <c r="C78" s="267"/>
      <c r="D78" s="267"/>
      <c r="E78" s="267"/>
      <c r="F78" s="267"/>
      <c r="G78" s="267"/>
      <c r="H78" s="267"/>
      <c r="I78" s="267"/>
      <c r="J78" s="267"/>
      <c r="K78" s="267"/>
      <c r="L78" s="267"/>
      <c r="M78" s="267"/>
      <c r="N78" s="268"/>
      <c r="O78" s="1111"/>
      <c r="P78" s="1112"/>
      <c r="Q78" s="1112"/>
      <c r="R78" s="1112"/>
      <c r="S78" s="1112"/>
      <c r="T78" s="1112"/>
      <c r="U78" s="1112"/>
      <c r="V78" s="1112"/>
      <c r="W78" s="1112"/>
      <c r="X78" s="1113"/>
    </row>
    <row r="79" spans="1:24" ht="15" customHeight="1">
      <c r="B79" s="266"/>
      <c r="C79" s="267"/>
      <c r="D79" s="267"/>
      <c r="E79" s="267"/>
      <c r="F79" s="267"/>
      <c r="G79" s="267"/>
      <c r="H79" s="267"/>
      <c r="I79" s="267"/>
      <c r="J79" s="267"/>
      <c r="K79" s="267"/>
      <c r="L79" s="267"/>
      <c r="M79" s="267"/>
      <c r="N79" s="268"/>
      <c r="O79" s="1111"/>
      <c r="P79" s="1112"/>
      <c r="Q79" s="1112"/>
      <c r="R79" s="1112"/>
      <c r="S79" s="1112"/>
      <c r="T79" s="1112"/>
      <c r="U79" s="1112"/>
      <c r="V79" s="1112"/>
      <c r="W79" s="1112"/>
      <c r="X79" s="1113"/>
    </row>
    <row r="80" spans="1:24" ht="15" customHeight="1">
      <c r="B80" s="266"/>
      <c r="C80" s="267"/>
      <c r="D80" s="267"/>
      <c r="E80" s="267"/>
      <c r="F80" s="267"/>
      <c r="G80" s="267"/>
      <c r="H80" s="267"/>
      <c r="I80" s="267"/>
      <c r="J80" s="267"/>
      <c r="K80" s="267"/>
      <c r="L80" s="267"/>
      <c r="M80" s="267"/>
      <c r="N80" s="268"/>
      <c r="O80" s="1111"/>
      <c r="P80" s="1112"/>
      <c r="Q80" s="1112"/>
      <c r="R80" s="1112"/>
      <c r="S80" s="1112"/>
      <c r="T80" s="1112"/>
      <c r="U80" s="1112"/>
      <c r="V80" s="1112"/>
      <c r="W80" s="1112"/>
      <c r="X80" s="1113"/>
    </row>
    <row r="81" spans="2:24" ht="15" customHeight="1">
      <c r="B81" s="266"/>
      <c r="C81" s="267"/>
      <c r="D81" s="267"/>
      <c r="E81" s="267"/>
      <c r="F81" s="267"/>
      <c r="G81" s="267"/>
      <c r="H81" s="267"/>
      <c r="I81" s="267"/>
      <c r="J81" s="267"/>
      <c r="K81" s="267"/>
      <c r="L81" s="267"/>
      <c r="M81" s="267"/>
      <c r="N81" s="268"/>
      <c r="O81" s="1111"/>
      <c r="P81" s="1112"/>
      <c r="Q81" s="1112"/>
      <c r="R81" s="1112"/>
      <c r="S81" s="1112"/>
      <c r="T81" s="1112"/>
      <c r="U81" s="1112"/>
      <c r="V81" s="1112"/>
      <c r="W81" s="1112"/>
      <c r="X81" s="1113"/>
    </row>
    <row r="82" spans="2:24" ht="15" customHeight="1" thickBot="1">
      <c r="B82" s="273"/>
      <c r="C82" s="274"/>
      <c r="D82" s="274"/>
      <c r="E82" s="274"/>
      <c r="F82" s="274"/>
      <c r="G82" s="274"/>
      <c r="H82" s="274"/>
      <c r="I82" s="274"/>
      <c r="J82" s="274"/>
      <c r="K82" s="274"/>
      <c r="L82" s="274"/>
      <c r="M82" s="274"/>
      <c r="N82" s="275"/>
      <c r="O82" s="1114"/>
      <c r="P82" s="1115"/>
      <c r="Q82" s="1115"/>
      <c r="R82" s="1115"/>
      <c r="S82" s="1115"/>
      <c r="T82" s="1115"/>
      <c r="U82" s="1115"/>
      <c r="V82" s="1115"/>
      <c r="W82" s="1115"/>
      <c r="X82" s="1116"/>
    </row>
    <row r="83" spans="2:24" ht="15" customHeight="1" thickBot="1">
      <c r="B83" s="220"/>
      <c r="C83" s="220"/>
      <c r="D83" s="220"/>
      <c r="E83" s="220"/>
      <c r="F83" s="220"/>
      <c r="G83" s="220"/>
      <c r="H83" s="220"/>
      <c r="I83" s="220"/>
      <c r="J83" s="220"/>
      <c r="K83" s="220"/>
      <c r="L83" s="220"/>
      <c r="M83" s="220"/>
      <c r="N83" s="220"/>
      <c r="O83" s="220"/>
      <c r="P83" s="220"/>
      <c r="Q83" s="220"/>
      <c r="R83" s="220"/>
      <c r="S83" s="220"/>
      <c r="T83" s="220"/>
      <c r="U83" s="220"/>
      <c r="V83" s="220"/>
      <c r="W83" s="220"/>
      <c r="X83" s="220"/>
    </row>
    <row r="84" spans="2:24" ht="15" customHeight="1">
      <c r="B84" s="276" t="s">
        <v>270</v>
      </c>
      <c r="C84" s="263"/>
      <c r="D84" s="263"/>
      <c r="E84" s="263"/>
      <c r="F84" s="263"/>
      <c r="G84" s="263"/>
      <c r="H84" s="263"/>
      <c r="I84" s="263"/>
      <c r="J84" s="263"/>
      <c r="K84" s="263"/>
      <c r="L84" s="263"/>
      <c r="M84" s="263"/>
      <c r="N84" s="264"/>
      <c r="O84" s="278" t="s">
        <v>271</v>
      </c>
      <c r="Q84" s="220"/>
      <c r="R84" s="220"/>
      <c r="S84" s="220"/>
      <c r="T84" s="220"/>
      <c r="U84" s="220"/>
      <c r="V84" s="220"/>
      <c r="W84" s="220"/>
      <c r="X84" s="220"/>
    </row>
    <row r="85" spans="2:24" ht="15" customHeight="1">
      <c r="B85" s="266"/>
      <c r="C85" s="267"/>
      <c r="D85" s="267"/>
      <c r="E85" s="267"/>
      <c r="F85" s="267"/>
      <c r="G85" s="267"/>
      <c r="H85" s="267"/>
      <c r="I85" s="267"/>
      <c r="J85" s="267"/>
      <c r="K85" s="267"/>
      <c r="L85" s="267"/>
      <c r="M85" s="267"/>
      <c r="N85" s="268"/>
      <c r="O85" s="278" t="s">
        <v>272</v>
      </c>
      <c r="Q85" s="220"/>
      <c r="R85" s="220"/>
      <c r="S85" s="220"/>
      <c r="T85" s="220"/>
      <c r="U85" s="220"/>
      <c r="V85" s="220"/>
      <c r="W85" s="220"/>
      <c r="X85" s="220"/>
    </row>
    <row r="86" spans="2:24" ht="15" customHeight="1">
      <c r="B86" s="266"/>
      <c r="C86" s="267"/>
      <c r="D86" s="267"/>
      <c r="E86" s="267"/>
      <c r="F86" s="267"/>
      <c r="G86" s="267"/>
      <c r="H86" s="267"/>
      <c r="I86" s="267"/>
      <c r="J86" s="267"/>
      <c r="K86" s="267"/>
      <c r="L86" s="267"/>
      <c r="M86" s="267"/>
      <c r="N86" s="268"/>
      <c r="O86" s="1108"/>
      <c r="P86" s="1109"/>
      <c r="Q86" s="1109"/>
      <c r="R86" s="1109"/>
      <c r="S86" s="1109"/>
      <c r="T86" s="1109"/>
      <c r="U86" s="1109"/>
      <c r="V86" s="1109"/>
      <c r="W86" s="1109"/>
      <c r="X86" s="1110"/>
    </row>
    <row r="87" spans="2:24" ht="15" customHeight="1">
      <c r="B87" s="266"/>
      <c r="C87" s="267"/>
      <c r="D87" s="267"/>
      <c r="E87" s="267"/>
      <c r="F87" s="267"/>
      <c r="G87" s="267"/>
      <c r="H87" s="267"/>
      <c r="I87" s="267"/>
      <c r="J87" s="267"/>
      <c r="K87" s="267"/>
      <c r="L87" s="267"/>
      <c r="M87" s="267"/>
      <c r="N87" s="268"/>
      <c r="O87" s="1111"/>
      <c r="P87" s="1112"/>
      <c r="Q87" s="1112"/>
      <c r="R87" s="1112"/>
      <c r="S87" s="1112"/>
      <c r="T87" s="1112"/>
      <c r="U87" s="1112"/>
      <c r="V87" s="1112"/>
      <c r="W87" s="1112"/>
      <c r="X87" s="1113"/>
    </row>
    <row r="88" spans="2:24" ht="15" customHeight="1">
      <c r="B88" s="266"/>
      <c r="C88" s="267"/>
      <c r="D88" s="267"/>
      <c r="E88" s="267"/>
      <c r="F88" s="267"/>
      <c r="G88" s="267"/>
      <c r="H88" s="267"/>
      <c r="I88" s="267"/>
      <c r="J88" s="267"/>
      <c r="K88" s="267"/>
      <c r="L88" s="267"/>
      <c r="M88" s="267"/>
      <c r="N88" s="268"/>
      <c r="O88" s="1111"/>
      <c r="P88" s="1112"/>
      <c r="Q88" s="1112"/>
      <c r="R88" s="1112"/>
      <c r="S88" s="1112"/>
      <c r="T88" s="1112"/>
      <c r="U88" s="1112"/>
      <c r="V88" s="1112"/>
      <c r="W88" s="1112"/>
      <c r="X88" s="1113"/>
    </row>
    <row r="89" spans="2:24" ht="15" customHeight="1">
      <c r="B89" s="266"/>
      <c r="C89" s="267"/>
      <c r="D89" s="267"/>
      <c r="E89" s="267"/>
      <c r="F89" s="267"/>
      <c r="G89" s="267"/>
      <c r="H89" s="267"/>
      <c r="I89" s="267"/>
      <c r="J89" s="267"/>
      <c r="K89" s="267"/>
      <c r="L89" s="267"/>
      <c r="M89" s="267"/>
      <c r="N89" s="268"/>
      <c r="O89" s="1111"/>
      <c r="P89" s="1112"/>
      <c r="Q89" s="1112"/>
      <c r="R89" s="1112"/>
      <c r="S89" s="1112"/>
      <c r="T89" s="1112"/>
      <c r="U89" s="1112"/>
      <c r="V89" s="1112"/>
      <c r="W89" s="1112"/>
      <c r="X89" s="1113"/>
    </row>
    <row r="90" spans="2:24" ht="15" customHeight="1">
      <c r="B90" s="266"/>
      <c r="C90" s="267"/>
      <c r="D90" s="267"/>
      <c r="E90" s="267"/>
      <c r="F90" s="267"/>
      <c r="G90" s="267"/>
      <c r="H90" s="267"/>
      <c r="I90" s="267"/>
      <c r="J90" s="267"/>
      <c r="K90" s="267"/>
      <c r="L90" s="267"/>
      <c r="M90" s="267"/>
      <c r="N90" s="268"/>
      <c r="O90" s="1111"/>
      <c r="P90" s="1112"/>
      <c r="Q90" s="1112"/>
      <c r="R90" s="1112"/>
      <c r="S90" s="1112"/>
      <c r="T90" s="1112"/>
      <c r="U90" s="1112"/>
      <c r="V90" s="1112"/>
      <c r="W90" s="1112"/>
      <c r="X90" s="1113"/>
    </row>
    <row r="91" spans="2:24" ht="15" customHeight="1">
      <c r="B91" s="266"/>
      <c r="C91" s="267"/>
      <c r="D91" s="267"/>
      <c r="E91" s="267"/>
      <c r="F91" s="267"/>
      <c r="G91" s="267"/>
      <c r="H91" s="267"/>
      <c r="I91" s="267"/>
      <c r="J91" s="267"/>
      <c r="K91" s="267"/>
      <c r="L91" s="267"/>
      <c r="M91" s="267"/>
      <c r="N91" s="268"/>
      <c r="O91" s="1111"/>
      <c r="P91" s="1112"/>
      <c r="Q91" s="1112"/>
      <c r="R91" s="1112"/>
      <c r="S91" s="1112"/>
      <c r="T91" s="1112"/>
      <c r="U91" s="1112"/>
      <c r="V91" s="1112"/>
      <c r="W91" s="1112"/>
      <c r="X91" s="1113"/>
    </row>
    <row r="92" spans="2:24" ht="15" customHeight="1">
      <c r="B92" s="266"/>
      <c r="C92" s="267"/>
      <c r="D92" s="267"/>
      <c r="E92" s="267"/>
      <c r="F92" s="267"/>
      <c r="G92" s="267"/>
      <c r="H92" s="267"/>
      <c r="I92" s="267"/>
      <c r="J92" s="267"/>
      <c r="K92" s="267"/>
      <c r="L92" s="267"/>
      <c r="M92" s="267"/>
      <c r="N92" s="268"/>
      <c r="O92" s="1111"/>
      <c r="P92" s="1112"/>
      <c r="Q92" s="1112"/>
      <c r="R92" s="1112"/>
      <c r="S92" s="1112"/>
      <c r="T92" s="1112"/>
      <c r="U92" s="1112"/>
      <c r="V92" s="1112"/>
      <c r="W92" s="1112"/>
      <c r="X92" s="1113"/>
    </row>
    <row r="93" spans="2:24" ht="15" customHeight="1">
      <c r="B93" s="266"/>
      <c r="C93" s="267"/>
      <c r="D93" s="267"/>
      <c r="E93" s="267"/>
      <c r="F93" s="267"/>
      <c r="G93" s="267"/>
      <c r="H93" s="267"/>
      <c r="I93" s="267"/>
      <c r="J93" s="267"/>
      <c r="K93" s="267"/>
      <c r="L93" s="267"/>
      <c r="M93" s="267"/>
      <c r="N93" s="268"/>
      <c r="O93" s="1111"/>
      <c r="P93" s="1112"/>
      <c r="Q93" s="1112"/>
      <c r="R93" s="1112"/>
      <c r="S93" s="1112"/>
      <c r="T93" s="1112"/>
      <c r="U93" s="1112"/>
      <c r="V93" s="1112"/>
      <c r="W93" s="1112"/>
      <c r="X93" s="1113"/>
    </row>
    <row r="94" spans="2:24" ht="15" customHeight="1" thickBot="1">
      <c r="B94" s="273"/>
      <c r="C94" s="274"/>
      <c r="D94" s="274"/>
      <c r="E94" s="274"/>
      <c r="F94" s="274"/>
      <c r="G94" s="274"/>
      <c r="H94" s="274"/>
      <c r="I94" s="274"/>
      <c r="J94" s="274"/>
      <c r="K94" s="274"/>
      <c r="L94" s="274"/>
      <c r="M94" s="274"/>
      <c r="N94" s="275"/>
      <c r="O94" s="1114"/>
      <c r="P94" s="1115"/>
      <c r="Q94" s="1115"/>
      <c r="R94" s="1115"/>
      <c r="S94" s="1115"/>
      <c r="T94" s="1115"/>
      <c r="U94" s="1115"/>
      <c r="V94" s="1115"/>
      <c r="W94" s="1115"/>
      <c r="X94" s="1116"/>
    </row>
    <row r="95" spans="2:24" ht="15" customHeight="1">
      <c r="B95" s="220"/>
      <c r="C95" s="220"/>
      <c r="D95" s="220"/>
      <c r="E95" s="220"/>
      <c r="F95" s="220"/>
      <c r="G95" s="220"/>
      <c r="H95" s="220"/>
      <c r="I95" s="220"/>
      <c r="J95" s="220"/>
      <c r="K95" s="220"/>
      <c r="L95" s="220"/>
      <c r="M95" s="220"/>
      <c r="N95" s="220"/>
      <c r="O95" s="220"/>
      <c r="P95" s="220"/>
      <c r="Q95" s="220"/>
      <c r="R95" s="220"/>
      <c r="S95" s="220"/>
      <c r="T95" s="220"/>
      <c r="U95" s="220"/>
      <c r="V95" s="220"/>
      <c r="W95" s="220"/>
      <c r="X95" s="220"/>
    </row>
    <row r="96" spans="2:24" ht="15" customHeight="1">
      <c r="B96" s="220"/>
      <c r="C96" s="220"/>
      <c r="D96" s="220"/>
      <c r="E96" s="220"/>
      <c r="F96" s="220"/>
      <c r="G96" s="220"/>
      <c r="H96" s="220"/>
      <c r="I96" s="220"/>
      <c r="J96" s="220"/>
      <c r="K96" s="220"/>
      <c r="L96" s="220"/>
      <c r="M96" s="220"/>
      <c r="N96" s="220"/>
      <c r="O96" s="220"/>
      <c r="P96" s="220"/>
      <c r="Q96" s="220"/>
      <c r="R96" s="220"/>
      <c r="S96" s="220"/>
      <c r="T96" s="220"/>
      <c r="U96" s="220"/>
      <c r="V96" s="220"/>
      <c r="W96" s="220"/>
      <c r="X96" s="220"/>
    </row>
    <row r="97" spans="1:24" ht="15" customHeight="1">
      <c r="A97" s="279" t="s">
        <v>273</v>
      </c>
      <c r="C97" s="220"/>
      <c r="D97" s="220"/>
      <c r="E97" s="220"/>
      <c r="F97" s="220"/>
      <c r="G97" s="220"/>
      <c r="H97" s="220"/>
      <c r="I97" s="220"/>
      <c r="J97" s="220"/>
      <c r="K97" s="220"/>
      <c r="L97" s="220"/>
      <c r="M97" s="220"/>
      <c r="N97" s="220"/>
      <c r="O97" s="220"/>
      <c r="P97" s="220"/>
      <c r="Q97" s="220"/>
      <c r="R97" s="220"/>
      <c r="S97" s="220"/>
      <c r="T97" s="220"/>
      <c r="U97" s="220"/>
      <c r="V97" s="220"/>
      <c r="W97" s="220"/>
      <c r="X97" s="220"/>
    </row>
    <row r="98" spans="1:24" ht="15" customHeight="1">
      <c r="B98" s="280" t="s">
        <v>274</v>
      </c>
      <c r="C98" s="220"/>
      <c r="D98" s="220"/>
      <c r="E98" s="220"/>
      <c r="F98" s="220"/>
      <c r="G98" s="220"/>
      <c r="H98" s="220"/>
      <c r="I98" s="220"/>
      <c r="J98" s="220"/>
      <c r="K98" s="220"/>
      <c r="L98" s="220"/>
      <c r="M98" s="220"/>
      <c r="N98" s="220"/>
      <c r="O98" s="220"/>
      <c r="P98" s="220"/>
      <c r="Q98" s="220"/>
      <c r="R98" s="220"/>
      <c r="S98" s="220"/>
      <c r="T98" s="220"/>
      <c r="U98" s="220"/>
      <c r="V98" s="220"/>
      <c r="W98" s="220"/>
      <c r="X98" s="220"/>
    </row>
    <row r="99" spans="1:24" ht="15" customHeight="1">
      <c r="B99" s="260" t="s">
        <v>275</v>
      </c>
      <c r="C99" s="220"/>
      <c r="D99" s="220"/>
      <c r="E99" s="220"/>
      <c r="F99" s="220"/>
      <c r="G99" s="220"/>
      <c r="H99" s="220"/>
      <c r="I99" s="220"/>
      <c r="J99" s="220"/>
      <c r="K99" s="220"/>
      <c r="L99" s="220"/>
      <c r="M99" s="220"/>
      <c r="N99" s="220"/>
      <c r="O99" s="220"/>
      <c r="P99" s="220"/>
      <c r="Q99" s="220"/>
      <c r="R99" s="220"/>
      <c r="S99" s="220"/>
      <c r="T99" s="220"/>
      <c r="U99" s="220"/>
      <c r="V99" s="220"/>
      <c r="W99" s="220"/>
      <c r="X99" s="220"/>
    </row>
    <row r="100" spans="1:24" ht="15" customHeight="1">
      <c r="B100" s="280" t="s">
        <v>276</v>
      </c>
      <c r="C100" s="220"/>
      <c r="D100" s="220"/>
      <c r="E100" s="220"/>
      <c r="F100" s="220"/>
      <c r="G100" s="220"/>
      <c r="H100" s="220"/>
      <c r="I100" s="220"/>
      <c r="J100" s="220"/>
      <c r="K100" s="220"/>
      <c r="L100" s="220"/>
      <c r="M100" s="220"/>
      <c r="N100" s="220"/>
      <c r="O100" s="220"/>
      <c r="P100" s="220"/>
      <c r="Q100" s="220"/>
      <c r="R100" s="220"/>
      <c r="S100" s="220"/>
      <c r="T100" s="220"/>
      <c r="U100" s="220"/>
      <c r="V100" s="220"/>
      <c r="W100" s="220"/>
      <c r="X100" s="220"/>
    </row>
    <row r="101" spans="1:24" ht="15" customHeight="1" thickBot="1">
      <c r="B101" s="280"/>
      <c r="C101" s="220"/>
      <c r="D101" s="220"/>
      <c r="E101" s="220"/>
      <c r="F101" s="220"/>
      <c r="G101" s="220"/>
      <c r="H101" s="220"/>
      <c r="I101" s="220"/>
      <c r="J101" s="220"/>
      <c r="K101" s="220"/>
      <c r="L101" s="220"/>
      <c r="M101" s="220"/>
      <c r="N101" s="220"/>
      <c r="O101" s="220"/>
      <c r="P101" s="220"/>
      <c r="Q101" s="220"/>
      <c r="R101" s="220"/>
      <c r="S101" s="220"/>
      <c r="T101" s="220"/>
      <c r="U101" s="220"/>
      <c r="V101" s="220"/>
      <c r="W101" s="220"/>
      <c r="X101" s="220"/>
    </row>
    <row r="102" spans="1:24" ht="15" customHeight="1">
      <c r="B102" s="262"/>
      <c r="C102" s="263"/>
      <c r="D102" s="263"/>
      <c r="E102" s="263"/>
      <c r="F102" s="263"/>
      <c r="G102" s="263"/>
      <c r="H102" s="263"/>
      <c r="I102" s="263"/>
      <c r="J102" s="263"/>
      <c r="K102" s="263"/>
      <c r="L102" s="263"/>
      <c r="M102" s="263"/>
      <c r="N102" s="263"/>
      <c r="O102" s="263"/>
      <c r="P102" s="263"/>
      <c r="Q102" s="263"/>
      <c r="R102" s="263"/>
      <c r="S102" s="263"/>
      <c r="T102" s="263"/>
      <c r="U102" s="263"/>
      <c r="V102" s="263"/>
      <c r="W102" s="263"/>
      <c r="X102" s="264"/>
    </row>
    <row r="103" spans="1:24" ht="15" customHeight="1">
      <c r="B103" s="266"/>
      <c r="C103" s="267"/>
      <c r="D103" s="267"/>
      <c r="E103" s="267"/>
      <c r="F103" s="267"/>
      <c r="G103" s="267"/>
      <c r="H103" s="267"/>
      <c r="I103" s="267"/>
      <c r="J103" s="267"/>
      <c r="K103" s="267"/>
      <c r="L103" s="267"/>
      <c r="M103" s="267"/>
      <c r="N103" s="267"/>
      <c r="O103" s="267"/>
      <c r="P103" s="267"/>
      <c r="Q103" s="267"/>
      <c r="R103" s="267"/>
      <c r="S103" s="267"/>
      <c r="T103" s="267"/>
      <c r="U103" s="267"/>
      <c r="V103" s="267"/>
      <c r="W103" s="267"/>
      <c r="X103" s="268"/>
    </row>
    <row r="104" spans="1:24" ht="15" customHeight="1">
      <c r="B104" s="266"/>
      <c r="C104" s="267"/>
      <c r="D104" s="267"/>
      <c r="E104" s="267"/>
      <c r="F104" s="267"/>
      <c r="G104" s="267"/>
      <c r="H104" s="267"/>
      <c r="I104" s="267"/>
      <c r="J104" s="267"/>
      <c r="K104" s="267"/>
      <c r="L104" s="267"/>
      <c r="M104" s="267"/>
      <c r="N104" s="267"/>
      <c r="O104" s="267"/>
      <c r="P104" s="267"/>
      <c r="Q104" s="267"/>
      <c r="R104" s="267"/>
      <c r="S104" s="267"/>
      <c r="T104" s="267"/>
      <c r="U104" s="267"/>
      <c r="V104" s="267"/>
      <c r="W104" s="267"/>
      <c r="X104" s="268"/>
    </row>
    <row r="105" spans="1:24" ht="15" customHeight="1">
      <c r="B105" s="266"/>
      <c r="C105" s="267"/>
      <c r="D105" s="267"/>
      <c r="E105" s="267"/>
      <c r="F105" s="267"/>
      <c r="G105" s="267"/>
      <c r="H105" s="267"/>
      <c r="I105" s="267"/>
      <c r="J105" s="267"/>
      <c r="K105" s="267"/>
      <c r="L105" s="267"/>
      <c r="M105" s="267"/>
      <c r="N105" s="267"/>
      <c r="O105" s="267"/>
      <c r="P105" s="267"/>
      <c r="Q105" s="267"/>
      <c r="R105" s="267"/>
      <c r="S105" s="267"/>
      <c r="T105" s="267"/>
      <c r="U105" s="267"/>
      <c r="V105" s="267"/>
      <c r="W105" s="267"/>
      <c r="X105" s="268"/>
    </row>
    <row r="106" spans="1:24" ht="15" customHeight="1">
      <c r="B106" s="266"/>
      <c r="C106" s="267"/>
      <c r="D106" s="267"/>
      <c r="E106" s="267"/>
      <c r="F106" s="267"/>
      <c r="G106" s="267"/>
      <c r="H106" s="267"/>
      <c r="I106" s="267"/>
      <c r="J106" s="267"/>
      <c r="K106" s="267"/>
      <c r="L106" s="267"/>
      <c r="M106" s="267"/>
      <c r="N106" s="267"/>
      <c r="O106" s="267"/>
      <c r="P106" s="267"/>
      <c r="Q106" s="267"/>
      <c r="R106" s="267"/>
      <c r="S106" s="267"/>
      <c r="T106" s="267"/>
      <c r="U106" s="267"/>
      <c r="V106" s="267"/>
      <c r="W106" s="267"/>
      <c r="X106" s="268"/>
    </row>
    <row r="107" spans="1:24" ht="15" customHeight="1">
      <c r="B107" s="266"/>
      <c r="C107" s="267"/>
      <c r="D107" s="267"/>
      <c r="E107" s="267"/>
      <c r="F107" s="267"/>
      <c r="G107" s="267"/>
      <c r="H107" s="267"/>
      <c r="I107" s="267"/>
      <c r="J107" s="267"/>
      <c r="K107" s="267"/>
      <c r="L107" s="267"/>
      <c r="M107" s="267"/>
      <c r="N107" s="267"/>
      <c r="O107" s="267"/>
      <c r="P107" s="267"/>
      <c r="Q107" s="267"/>
      <c r="R107" s="267"/>
      <c r="S107" s="267"/>
      <c r="T107" s="267"/>
      <c r="U107" s="267"/>
      <c r="V107" s="267"/>
      <c r="W107" s="267"/>
      <c r="X107" s="268"/>
    </row>
    <row r="108" spans="1:24" ht="15" customHeight="1">
      <c r="B108" s="266"/>
      <c r="C108" s="267"/>
      <c r="D108" s="267"/>
      <c r="E108" s="267"/>
      <c r="F108" s="267"/>
      <c r="G108" s="267"/>
      <c r="H108" s="267"/>
      <c r="I108" s="267"/>
      <c r="J108" s="267"/>
      <c r="K108" s="267"/>
      <c r="L108" s="267"/>
      <c r="M108" s="267"/>
      <c r="N108" s="267"/>
      <c r="O108" s="267"/>
      <c r="P108" s="267"/>
      <c r="Q108" s="267"/>
      <c r="R108" s="267"/>
      <c r="S108" s="267"/>
      <c r="T108" s="267"/>
      <c r="U108" s="267"/>
      <c r="V108" s="267"/>
      <c r="W108" s="267"/>
      <c r="X108" s="268"/>
    </row>
    <row r="109" spans="1:24" ht="15" customHeight="1">
      <c r="B109" s="266"/>
      <c r="C109" s="267"/>
      <c r="D109" s="267"/>
      <c r="E109" s="267"/>
      <c r="F109" s="267"/>
      <c r="G109" s="267"/>
      <c r="H109" s="267"/>
      <c r="I109" s="267"/>
      <c r="J109" s="267"/>
      <c r="K109" s="267"/>
      <c r="L109" s="267"/>
      <c r="M109" s="267"/>
      <c r="N109" s="267"/>
      <c r="O109" s="267"/>
      <c r="P109" s="267"/>
      <c r="Q109" s="267"/>
      <c r="R109" s="267"/>
      <c r="S109" s="267"/>
      <c r="T109" s="267"/>
      <c r="U109" s="267"/>
      <c r="V109" s="267"/>
      <c r="W109" s="267"/>
      <c r="X109" s="268"/>
    </row>
    <row r="110" spans="1:24" ht="15" customHeight="1">
      <c r="B110" s="266"/>
      <c r="C110" s="267"/>
      <c r="D110" s="267"/>
      <c r="E110" s="267"/>
      <c r="F110" s="267"/>
      <c r="G110" s="267"/>
      <c r="H110" s="267"/>
      <c r="I110" s="267"/>
      <c r="J110" s="267"/>
      <c r="K110" s="267"/>
      <c r="L110" s="267"/>
      <c r="M110" s="267"/>
      <c r="N110" s="267"/>
      <c r="O110" s="267"/>
      <c r="P110" s="267"/>
      <c r="Q110" s="267"/>
      <c r="R110" s="267"/>
      <c r="S110" s="267"/>
      <c r="T110" s="267"/>
      <c r="U110" s="267"/>
      <c r="V110" s="267"/>
      <c r="W110" s="267"/>
      <c r="X110" s="268"/>
    </row>
    <row r="111" spans="1:24" ht="15" customHeight="1">
      <c r="B111" s="266"/>
      <c r="C111" s="267"/>
      <c r="D111" s="267"/>
      <c r="E111" s="267"/>
      <c r="F111" s="267"/>
      <c r="G111" s="267"/>
      <c r="H111" s="267"/>
      <c r="I111" s="267"/>
      <c r="J111" s="267"/>
      <c r="K111" s="267"/>
      <c r="L111" s="267"/>
      <c r="M111" s="267"/>
      <c r="N111" s="267"/>
      <c r="O111" s="267"/>
      <c r="P111" s="267"/>
      <c r="Q111" s="267"/>
      <c r="R111" s="267"/>
      <c r="S111" s="267"/>
      <c r="T111" s="267"/>
      <c r="U111" s="267"/>
      <c r="V111" s="267"/>
      <c r="W111" s="267"/>
      <c r="X111" s="268"/>
    </row>
    <row r="112" spans="1:24" ht="15" customHeight="1">
      <c r="B112" s="266"/>
      <c r="C112" s="267"/>
      <c r="D112" s="267"/>
      <c r="E112" s="267"/>
      <c r="F112" s="267"/>
      <c r="G112" s="267"/>
      <c r="H112" s="267"/>
      <c r="I112" s="267"/>
      <c r="J112" s="267"/>
      <c r="K112" s="267"/>
      <c r="L112" s="267"/>
      <c r="M112" s="267"/>
      <c r="N112" s="267"/>
      <c r="O112" s="267"/>
      <c r="P112" s="267"/>
      <c r="Q112" s="267"/>
      <c r="R112" s="267"/>
      <c r="S112" s="267"/>
      <c r="T112" s="267"/>
      <c r="U112" s="267"/>
      <c r="V112" s="267"/>
      <c r="W112" s="267"/>
      <c r="X112" s="268"/>
    </row>
    <row r="113" spans="2:24" ht="15" customHeight="1">
      <c r="B113" s="266"/>
      <c r="C113" s="267"/>
      <c r="D113" s="267"/>
      <c r="E113" s="267"/>
      <c r="F113" s="267"/>
      <c r="G113" s="267"/>
      <c r="H113" s="267"/>
      <c r="I113" s="267"/>
      <c r="J113" s="267"/>
      <c r="K113" s="267"/>
      <c r="L113" s="267"/>
      <c r="M113" s="267"/>
      <c r="N113" s="267"/>
      <c r="O113" s="267"/>
      <c r="P113" s="267"/>
      <c r="Q113" s="267"/>
      <c r="R113" s="267"/>
      <c r="S113" s="267"/>
      <c r="T113" s="267"/>
      <c r="U113" s="267"/>
      <c r="V113" s="267"/>
      <c r="W113" s="267"/>
      <c r="X113" s="268"/>
    </row>
    <row r="114" spans="2:24" ht="15" customHeight="1">
      <c r="B114" s="266"/>
      <c r="C114" s="267"/>
      <c r="D114" s="267"/>
      <c r="E114" s="267"/>
      <c r="F114" s="267"/>
      <c r="G114" s="267"/>
      <c r="H114" s="267"/>
      <c r="I114" s="267"/>
      <c r="J114" s="267"/>
      <c r="K114" s="267"/>
      <c r="L114" s="267"/>
      <c r="M114" s="267"/>
      <c r="N114" s="267"/>
      <c r="O114" s="267"/>
      <c r="P114" s="267"/>
      <c r="Q114" s="267"/>
      <c r="R114" s="267"/>
      <c r="S114" s="267"/>
      <c r="T114" s="267"/>
      <c r="U114" s="267"/>
      <c r="V114" s="267"/>
      <c r="W114" s="267"/>
      <c r="X114" s="268"/>
    </row>
    <row r="115" spans="2:24" ht="15" customHeight="1">
      <c r="B115" s="266"/>
      <c r="C115" s="267"/>
      <c r="D115" s="267"/>
      <c r="E115" s="267"/>
      <c r="F115" s="267"/>
      <c r="G115" s="267"/>
      <c r="H115" s="267"/>
      <c r="I115" s="267"/>
      <c r="J115" s="267"/>
      <c r="K115" s="267"/>
      <c r="L115" s="267"/>
      <c r="M115" s="267"/>
      <c r="N115" s="267"/>
      <c r="O115" s="267"/>
      <c r="P115" s="267"/>
      <c r="Q115" s="267"/>
      <c r="R115" s="267"/>
      <c r="S115" s="267"/>
      <c r="T115" s="267"/>
      <c r="U115" s="267"/>
      <c r="V115" s="267"/>
      <c r="W115" s="267"/>
      <c r="X115" s="268"/>
    </row>
    <row r="116" spans="2:24" ht="15" customHeight="1">
      <c r="B116" s="266"/>
      <c r="C116" s="267"/>
      <c r="D116" s="267"/>
      <c r="E116" s="267"/>
      <c r="F116" s="267"/>
      <c r="G116" s="267"/>
      <c r="H116" s="267"/>
      <c r="I116" s="267"/>
      <c r="J116" s="267"/>
      <c r="K116" s="267"/>
      <c r="L116" s="267"/>
      <c r="M116" s="267"/>
      <c r="N116" s="267"/>
      <c r="O116" s="267"/>
      <c r="P116" s="267"/>
      <c r="Q116" s="267"/>
      <c r="R116" s="267"/>
      <c r="S116" s="267"/>
      <c r="T116" s="267"/>
      <c r="U116" s="267"/>
      <c r="V116" s="267"/>
      <c r="W116" s="267"/>
      <c r="X116" s="268"/>
    </row>
    <row r="117" spans="2:24" ht="15" customHeight="1">
      <c r="B117" s="266"/>
      <c r="C117" s="267"/>
      <c r="D117" s="267"/>
      <c r="E117" s="267"/>
      <c r="F117" s="267"/>
      <c r="G117" s="267"/>
      <c r="H117" s="267"/>
      <c r="I117" s="267"/>
      <c r="J117" s="267"/>
      <c r="K117" s="267"/>
      <c r="L117" s="267"/>
      <c r="M117" s="267"/>
      <c r="N117" s="267"/>
      <c r="O117" s="267"/>
      <c r="P117" s="267"/>
      <c r="Q117" s="267"/>
      <c r="R117" s="267"/>
      <c r="S117" s="267"/>
      <c r="T117" s="267"/>
      <c r="U117" s="267"/>
      <c r="V117" s="267"/>
      <c r="W117" s="267"/>
      <c r="X117" s="268"/>
    </row>
    <row r="118" spans="2:24" ht="15" customHeight="1">
      <c r="B118" s="266"/>
      <c r="C118" s="267"/>
      <c r="D118" s="267"/>
      <c r="E118" s="267"/>
      <c r="F118" s="267"/>
      <c r="G118" s="267"/>
      <c r="H118" s="267"/>
      <c r="I118" s="267"/>
      <c r="J118" s="267"/>
      <c r="K118" s="267"/>
      <c r="L118" s="267"/>
      <c r="M118" s="267"/>
      <c r="N118" s="267"/>
      <c r="O118" s="267"/>
      <c r="P118" s="267"/>
      <c r="Q118" s="267"/>
      <c r="R118" s="267"/>
      <c r="S118" s="267"/>
      <c r="T118" s="267"/>
      <c r="U118" s="267"/>
      <c r="V118" s="267"/>
      <c r="W118" s="267"/>
      <c r="X118" s="268"/>
    </row>
    <row r="119" spans="2:24" ht="15" customHeight="1">
      <c r="B119" s="266"/>
      <c r="C119" s="267"/>
      <c r="D119" s="267"/>
      <c r="E119" s="267"/>
      <c r="F119" s="267"/>
      <c r="G119" s="267"/>
      <c r="H119" s="267"/>
      <c r="I119" s="267"/>
      <c r="J119" s="267"/>
      <c r="K119" s="267"/>
      <c r="L119" s="267"/>
      <c r="M119" s="267"/>
      <c r="N119" s="267"/>
      <c r="O119" s="267"/>
      <c r="P119" s="267"/>
      <c r="Q119" s="267"/>
      <c r="R119" s="267"/>
      <c r="S119" s="267"/>
      <c r="T119" s="267"/>
      <c r="U119" s="267"/>
      <c r="V119" s="267"/>
      <c r="W119" s="267"/>
      <c r="X119" s="268"/>
    </row>
    <row r="120" spans="2:24" ht="15" customHeight="1">
      <c r="B120" s="266"/>
      <c r="C120" s="267"/>
      <c r="D120" s="267"/>
      <c r="E120" s="267"/>
      <c r="F120" s="267"/>
      <c r="G120" s="267"/>
      <c r="H120" s="267"/>
      <c r="I120" s="267"/>
      <c r="J120" s="267"/>
      <c r="K120" s="267"/>
      <c r="L120" s="267"/>
      <c r="M120" s="267"/>
      <c r="N120" s="267"/>
      <c r="O120" s="267"/>
      <c r="P120" s="267"/>
      <c r="Q120" s="267"/>
      <c r="R120" s="267"/>
      <c r="S120" s="267"/>
      <c r="T120" s="267"/>
      <c r="U120" s="267"/>
      <c r="V120" s="267"/>
      <c r="W120" s="267"/>
      <c r="X120" s="268"/>
    </row>
    <row r="121" spans="2:24" ht="15" customHeight="1" thickBot="1">
      <c r="B121" s="273"/>
      <c r="C121" s="274"/>
      <c r="D121" s="274"/>
      <c r="E121" s="274"/>
      <c r="F121" s="274"/>
      <c r="G121" s="274"/>
      <c r="H121" s="274"/>
      <c r="I121" s="274"/>
      <c r="J121" s="274"/>
      <c r="K121" s="274"/>
      <c r="L121" s="274"/>
      <c r="M121" s="274"/>
      <c r="N121" s="274"/>
      <c r="O121" s="274"/>
      <c r="P121" s="274"/>
      <c r="Q121" s="274"/>
      <c r="R121" s="274"/>
      <c r="S121" s="274"/>
      <c r="T121" s="274"/>
      <c r="U121" s="274"/>
      <c r="V121" s="274"/>
      <c r="W121" s="274"/>
      <c r="X121" s="275"/>
    </row>
    <row r="122" spans="2:24" ht="15" customHeight="1" thickBot="1">
      <c r="B122" s="220"/>
      <c r="C122" s="220"/>
      <c r="D122" s="220"/>
      <c r="E122" s="220"/>
      <c r="F122" s="220"/>
      <c r="G122" s="220"/>
      <c r="H122" s="220"/>
      <c r="I122" s="220"/>
      <c r="J122" s="220"/>
      <c r="K122" s="220"/>
      <c r="L122" s="220"/>
      <c r="M122" s="220"/>
      <c r="N122" s="220"/>
      <c r="O122" s="220"/>
      <c r="P122" s="220"/>
      <c r="Q122" s="220"/>
      <c r="R122" s="220"/>
      <c r="S122" s="220"/>
      <c r="T122" s="220"/>
      <c r="U122" s="220"/>
      <c r="V122" s="220"/>
      <c r="W122" s="220"/>
      <c r="X122" s="220"/>
    </row>
    <row r="123" spans="2:24" ht="15" customHeight="1">
      <c r="B123" s="262" t="s">
        <v>277</v>
      </c>
      <c r="C123" s="263"/>
      <c r="D123" s="263"/>
      <c r="E123" s="263"/>
      <c r="F123" s="263"/>
      <c r="G123" s="263"/>
      <c r="H123" s="263"/>
      <c r="I123" s="263"/>
      <c r="J123" s="263"/>
      <c r="K123" s="263"/>
      <c r="L123" s="264"/>
      <c r="M123" s="220"/>
      <c r="N123" s="262" t="s">
        <v>278</v>
      </c>
      <c r="O123" s="263"/>
      <c r="P123" s="263"/>
      <c r="Q123" s="263"/>
      <c r="R123" s="263"/>
      <c r="S123" s="263"/>
      <c r="T123" s="263"/>
      <c r="U123" s="263"/>
      <c r="V123" s="263"/>
      <c r="W123" s="263"/>
      <c r="X123" s="264"/>
    </row>
    <row r="124" spans="2:24" ht="15" customHeight="1">
      <c r="B124" s="266"/>
      <c r="C124" s="267"/>
      <c r="D124" s="267"/>
      <c r="E124" s="267"/>
      <c r="F124" s="267"/>
      <c r="G124" s="267"/>
      <c r="H124" s="267"/>
      <c r="I124" s="267"/>
      <c r="J124" s="267"/>
      <c r="K124" s="267"/>
      <c r="L124" s="268"/>
      <c r="M124" s="220"/>
      <c r="N124" s="266"/>
      <c r="O124" s="267"/>
      <c r="P124" s="267"/>
      <c r="Q124" s="267"/>
      <c r="R124" s="267"/>
      <c r="S124" s="267"/>
      <c r="T124" s="267"/>
      <c r="U124" s="267"/>
      <c r="V124" s="267"/>
      <c r="W124" s="267"/>
      <c r="X124" s="268"/>
    </row>
    <row r="125" spans="2:24" ht="15" customHeight="1">
      <c r="B125" s="266"/>
      <c r="C125" s="267"/>
      <c r="D125" s="267"/>
      <c r="E125" s="267"/>
      <c r="F125" s="267"/>
      <c r="G125" s="267"/>
      <c r="H125" s="267"/>
      <c r="I125" s="267"/>
      <c r="J125" s="267"/>
      <c r="K125" s="267"/>
      <c r="L125" s="268"/>
      <c r="M125" s="220"/>
      <c r="N125" s="266"/>
      <c r="O125" s="267"/>
      <c r="P125" s="267"/>
      <c r="Q125" s="267"/>
      <c r="R125" s="267"/>
      <c r="S125" s="267"/>
      <c r="T125" s="267"/>
      <c r="U125" s="267"/>
      <c r="V125" s="267"/>
      <c r="W125" s="267"/>
      <c r="X125" s="268"/>
    </row>
    <row r="126" spans="2:24" ht="15" customHeight="1">
      <c r="B126" s="266"/>
      <c r="C126" s="267"/>
      <c r="D126" s="267"/>
      <c r="E126" s="267"/>
      <c r="F126" s="267"/>
      <c r="G126" s="267"/>
      <c r="H126" s="267"/>
      <c r="I126" s="267"/>
      <c r="J126" s="267"/>
      <c r="K126" s="267"/>
      <c r="L126" s="268"/>
      <c r="M126" s="220"/>
      <c r="N126" s="266"/>
      <c r="O126" s="267"/>
      <c r="P126" s="267"/>
      <c r="Q126" s="267"/>
      <c r="R126" s="267"/>
      <c r="S126" s="267"/>
      <c r="T126" s="267"/>
      <c r="U126" s="267"/>
      <c r="V126" s="267"/>
      <c r="W126" s="267"/>
      <c r="X126" s="268"/>
    </row>
    <row r="127" spans="2:24" ht="15" customHeight="1">
      <c r="B127" s="266"/>
      <c r="C127" s="267"/>
      <c r="D127" s="267"/>
      <c r="E127" s="267"/>
      <c r="F127" s="267"/>
      <c r="G127" s="267"/>
      <c r="H127" s="267"/>
      <c r="I127" s="267"/>
      <c r="J127" s="267"/>
      <c r="K127" s="267"/>
      <c r="L127" s="268"/>
      <c r="M127" s="220"/>
      <c r="N127" s="266"/>
      <c r="O127" s="267"/>
      <c r="P127" s="267"/>
      <c r="Q127" s="267"/>
      <c r="R127" s="267"/>
      <c r="S127" s="267"/>
      <c r="T127" s="267"/>
      <c r="U127" s="267"/>
      <c r="V127" s="267"/>
      <c r="W127" s="267"/>
      <c r="X127" s="268"/>
    </row>
    <row r="128" spans="2:24" ht="15" customHeight="1">
      <c r="B128" s="266"/>
      <c r="C128" s="267"/>
      <c r="D128" s="267"/>
      <c r="E128" s="267"/>
      <c r="F128" s="267"/>
      <c r="G128" s="267"/>
      <c r="H128" s="267"/>
      <c r="I128" s="267"/>
      <c r="J128" s="267"/>
      <c r="K128" s="267"/>
      <c r="L128" s="268"/>
      <c r="M128" s="220"/>
      <c r="N128" s="266"/>
      <c r="O128" s="267"/>
      <c r="P128" s="267"/>
      <c r="Q128" s="267"/>
      <c r="R128" s="267"/>
      <c r="S128" s="267"/>
      <c r="T128" s="267"/>
      <c r="U128" s="267"/>
      <c r="V128" s="267"/>
      <c r="W128" s="267"/>
      <c r="X128" s="268"/>
    </row>
    <row r="129" spans="2:24" ht="15" customHeight="1">
      <c r="B129" s="266"/>
      <c r="C129" s="267"/>
      <c r="D129" s="267"/>
      <c r="E129" s="267"/>
      <c r="F129" s="267"/>
      <c r="G129" s="267"/>
      <c r="H129" s="267"/>
      <c r="I129" s="267"/>
      <c r="J129" s="267"/>
      <c r="K129" s="267"/>
      <c r="L129" s="268"/>
      <c r="M129" s="220"/>
      <c r="N129" s="266"/>
      <c r="O129" s="267"/>
      <c r="P129" s="267"/>
      <c r="Q129" s="267"/>
      <c r="R129" s="267"/>
      <c r="S129" s="267"/>
      <c r="T129" s="267"/>
      <c r="U129" s="267"/>
      <c r="V129" s="267"/>
      <c r="W129" s="267"/>
      <c r="X129" s="268"/>
    </row>
    <row r="130" spans="2:24" ht="15" customHeight="1">
      <c r="B130" s="266"/>
      <c r="C130" s="267"/>
      <c r="D130" s="267"/>
      <c r="E130" s="267"/>
      <c r="F130" s="267"/>
      <c r="G130" s="267"/>
      <c r="H130" s="267"/>
      <c r="I130" s="267"/>
      <c r="J130" s="267"/>
      <c r="K130" s="267"/>
      <c r="L130" s="268"/>
      <c r="M130" s="220"/>
      <c r="N130" s="266"/>
      <c r="O130" s="267"/>
      <c r="P130" s="267"/>
      <c r="Q130" s="267"/>
      <c r="R130" s="267"/>
      <c r="S130" s="267"/>
      <c r="T130" s="267"/>
      <c r="U130" s="267"/>
      <c r="V130" s="267"/>
      <c r="W130" s="267"/>
      <c r="X130" s="268"/>
    </row>
    <row r="131" spans="2:24" ht="15" customHeight="1">
      <c r="B131" s="266"/>
      <c r="C131" s="267"/>
      <c r="D131" s="267"/>
      <c r="E131" s="267"/>
      <c r="F131" s="267"/>
      <c r="G131" s="267"/>
      <c r="H131" s="267"/>
      <c r="I131" s="267"/>
      <c r="J131" s="267"/>
      <c r="K131" s="267"/>
      <c r="L131" s="268"/>
      <c r="M131" s="220"/>
      <c r="N131" s="266"/>
      <c r="O131" s="267"/>
      <c r="P131" s="267"/>
      <c r="Q131" s="267"/>
      <c r="R131" s="267"/>
      <c r="S131" s="267"/>
      <c r="T131" s="267"/>
      <c r="U131" s="267"/>
      <c r="V131" s="267"/>
      <c r="W131" s="267"/>
      <c r="X131" s="268"/>
    </row>
    <row r="132" spans="2:24" ht="15" customHeight="1">
      <c r="B132" s="266"/>
      <c r="C132" s="267"/>
      <c r="D132" s="267"/>
      <c r="E132" s="267"/>
      <c r="F132" s="267"/>
      <c r="G132" s="267"/>
      <c r="H132" s="267"/>
      <c r="I132" s="267"/>
      <c r="J132" s="267"/>
      <c r="K132" s="267"/>
      <c r="L132" s="268"/>
      <c r="M132" s="220"/>
      <c r="N132" s="266"/>
      <c r="O132" s="267"/>
      <c r="P132" s="267"/>
      <c r="Q132" s="267"/>
      <c r="R132" s="267"/>
      <c r="S132" s="267"/>
      <c r="T132" s="267"/>
      <c r="U132" s="267"/>
      <c r="V132" s="267"/>
      <c r="W132" s="267"/>
      <c r="X132" s="268"/>
    </row>
    <row r="133" spans="2:24" ht="15" customHeight="1" thickBot="1">
      <c r="B133" s="273"/>
      <c r="C133" s="274"/>
      <c r="D133" s="274"/>
      <c r="E133" s="274"/>
      <c r="F133" s="274"/>
      <c r="G133" s="274"/>
      <c r="H133" s="274"/>
      <c r="I133" s="274"/>
      <c r="J133" s="274"/>
      <c r="K133" s="274"/>
      <c r="L133" s="275"/>
      <c r="M133" s="220"/>
      <c r="N133" s="273"/>
      <c r="O133" s="274"/>
      <c r="P133" s="274"/>
      <c r="Q133" s="274"/>
      <c r="R133" s="274"/>
      <c r="S133" s="274"/>
      <c r="T133" s="274"/>
      <c r="U133" s="274"/>
      <c r="V133" s="274"/>
      <c r="W133" s="274"/>
      <c r="X133" s="275"/>
    </row>
    <row r="134" spans="2:24" ht="15" customHeight="1" thickBot="1">
      <c r="B134" s="220"/>
      <c r="C134" s="220"/>
      <c r="D134" s="220"/>
      <c r="E134" s="220"/>
      <c r="F134" s="220"/>
      <c r="G134" s="220"/>
      <c r="H134" s="220"/>
      <c r="I134" s="220"/>
      <c r="J134" s="220"/>
      <c r="K134" s="220"/>
      <c r="L134" s="220"/>
      <c r="M134" s="220"/>
      <c r="N134" s="220"/>
      <c r="O134" s="220"/>
      <c r="P134" s="220"/>
      <c r="Q134" s="220"/>
      <c r="R134" s="220"/>
      <c r="S134" s="220"/>
      <c r="T134" s="220"/>
      <c r="U134" s="220"/>
      <c r="V134" s="220"/>
      <c r="W134" s="220"/>
      <c r="X134" s="220"/>
    </row>
    <row r="135" spans="2:24" ht="15" customHeight="1">
      <c r="B135" s="262" t="s">
        <v>279</v>
      </c>
      <c r="C135" s="263"/>
      <c r="D135" s="263"/>
      <c r="E135" s="263"/>
      <c r="F135" s="263"/>
      <c r="G135" s="263"/>
      <c r="H135" s="263"/>
      <c r="I135" s="263"/>
      <c r="J135" s="263"/>
      <c r="K135" s="263"/>
      <c r="L135" s="264"/>
      <c r="M135" s="220"/>
      <c r="N135" s="262" t="s">
        <v>279</v>
      </c>
      <c r="O135" s="263"/>
      <c r="P135" s="263"/>
      <c r="Q135" s="263"/>
      <c r="R135" s="263"/>
      <c r="S135" s="263"/>
      <c r="T135" s="263"/>
      <c r="U135" s="263"/>
      <c r="V135" s="263"/>
      <c r="W135" s="263"/>
      <c r="X135" s="264"/>
    </row>
    <row r="136" spans="2:24" ht="15" customHeight="1">
      <c r="B136" s="266"/>
      <c r="C136" s="267"/>
      <c r="D136" s="267"/>
      <c r="E136" s="267"/>
      <c r="F136" s="267"/>
      <c r="G136" s="267"/>
      <c r="H136" s="267"/>
      <c r="I136" s="267"/>
      <c r="J136" s="267"/>
      <c r="K136" s="267"/>
      <c r="L136" s="268"/>
      <c r="M136" s="220"/>
      <c r="N136" s="266"/>
      <c r="O136" s="267"/>
      <c r="P136" s="267"/>
      <c r="Q136" s="267"/>
      <c r="R136" s="267"/>
      <c r="S136" s="267"/>
      <c r="T136" s="267"/>
      <c r="U136" s="267"/>
      <c r="V136" s="267"/>
      <c r="W136" s="267"/>
      <c r="X136" s="268"/>
    </row>
    <row r="137" spans="2:24" ht="15" customHeight="1">
      <c r="B137" s="266"/>
      <c r="C137" s="267"/>
      <c r="D137" s="267"/>
      <c r="E137" s="267"/>
      <c r="F137" s="267"/>
      <c r="G137" s="267"/>
      <c r="H137" s="267"/>
      <c r="I137" s="267"/>
      <c r="J137" s="267"/>
      <c r="K137" s="267"/>
      <c r="L137" s="268"/>
      <c r="M137" s="220"/>
      <c r="N137" s="266"/>
      <c r="O137" s="267"/>
      <c r="P137" s="267"/>
      <c r="Q137" s="267"/>
      <c r="R137" s="267"/>
      <c r="S137" s="267"/>
      <c r="T137" s="267"/>
      <c r="U137" s="267"/>
      <c r="V137" s="267"/>
      <c r="W137" s="267"/>
      <c r="X137" s="268"/>
    </row>
    <row r="138" spans="2:24" ht="15" customHeight="1">
      <c r="B138" s="266"/>
      <c r="C138" s="267"/>
      <c r="D138" s="267"/>
      <c r="E138" s="267"/>
      <c r="F138" s="267"/>
      <c r="G138" s="267"/>
      <c r="H138" s="267"/>
      <c r="I138" s="267"/>
      <c r="J138" s="267"/>
      <c r="K138" s="267"/>
      <c r="L138" s="268"/>
      <c r="M138" s="220"/>
      <c r="N138" s="266"/>
      <c r="O138" s="267"/>
      <c r="P138" s="267"/>
      <c r="Q138" s="267"/>
      <c r="R138" s="267"/>
      <c r="S138" s="267"/>
      <c r="T138" s="267"/>
      <c r="U138" s="267"/>
      <c r="V138" s="267"/>
      <c r="W138" s="267"/>
      <c r="X138" s="268"/>
    </row>
    <row r="139" spans="2:24" ht="15" customHeight="1">
      <c r="B139" s="266"/>
      <c r="C139" s="267"/>
      <c r="D139" s="267"/>
      <c r="E139" s="267"/>
      <c r="F139" s="267"/>
      <c r="G139" s="267"/>
      <c r="H139" s="267"/>
      <c r="I139" s="267"/>
      <c r="J139" s="267"/>
      <c r="K139" s="267"/>
      <c r="L139" s="268"/>
      <c r="M139" s="220"/>
      <c r="N139" s="266"/>
      <c r="O139" s="267"/>
      <c r="P139" s="267"/>
      <c r="Q139" s="267"/>
      <c r="R139" s="267"/>
      <c r="S139" s="267"/>
      <c r="T139" s="267"/>
      <c r="U139" s="267"/>
      <c r="V139" s="267"/>
      <c r="W139" s="267"/>
      <c r="X139" s="268"/>
    </row>
    <row r="140" spans="2:24" ht="15" customHeight="1">
      <c r="B140" s="266"/>
      <c r="C140" s="267"/>
      <c r="D140" s="267"/>
      <c r="E140" s="267"/>
      <c r="F140" s="267"/>
      <c r="G140" s="267"/>
      <c r="H140" s="267"/>
      <c r="I140" s="267"/>
      <c r="J140" s="267"/>
      <c r="K140" s="267"/>
      <c r="L140" s="268"/>
      <c r="M140" s="220"/>
      <c r="N140" s="266"/>
      <c r="O140" s="267"/>
      <c r="P140" s="267"/>
      <c r="Q140" s="267"/>
      <c r="R140" s="267"/>
      <c r="S140" s="267"/>
      <c r="T140" s="267"/>
      <c r="U140" s="267"/>
      <c r="V140" s="267"/>
      <c r="W140" s="267"/>
      <c r="X140" s="268"/>
    </row>
    <row r="141" spans="2:24" ht="15" customHeight="1">
      <c r="B141" s="266"/>
      <c r="C141" s="267"/>
      <c r="D141" s="267"/>
      <c r="E141" s="267"/>
      <c r="F141" s="267"/>
      <c r="G141" s="267"/>
      <c r="H141" s="267"/>
      <c r="I141" s="267"/>
      <c r="J141" s="267"/>
      <c r="K141" s="267"/>
      <c r="L141" s="268"/>
      <c r="M141" s="220"/>
      <c r="N141" s="266"/>
      <c r="O141" s="267"/>
      <c r="P141" s="267"/>
      <c r="Q141" s="267"/>
      <c r="R141" s="267"/>
      <c r="S141" s="267"/>
      <c r="T141" s="267"/>
      <c r="U141" s="267"/>
      <c r="V141" s="267"/>
      <c r="W141" s="267"/>
      <c r="X141" s="268"/>
    </row>
    <row r="142" spans="2:24" ht="15" customHeight="1">
      <c r="B142" s="266"/>
      <c r="C142" s="267"/>
      <c r="D142" s="267"/>
      <c r="E142" s="267"/>
      <c r="F142" s="267"/>
      <c r="G142" s="267"/>
      <c r="H142" s="267"/>
      <c r="I142" s="267"/>
      <c r="J142" s="267"/>
      <c r="K142" s="267"/>
      <c r="L142" s="268"/>
      <c r="M142" s="220"/>
      <c r="N142" s="266"/>
      <c r="O142" s="267"/>
      <c r="P142" s="267"/>
      <c r="Q142" s="267"/>
      <c r="R142" s="267"/>
      <c r="S142" s="267"/>
      <c r="T142" s="267"/>
      <c r="U142" s="267"/>
      <c r="V142" s="267"/>
      <c r="W142" s="267"/>
      <c r="X142" s="268"/>
    </row>
    <row r="143" spans="2:24" ht="15" customHeight="1">
      <c r="B143" s="266"/>
      <c r="C143" s="267"/>
      <c r="D143" s="267"/>
      <c r="E143" s="267"/>
      <c r="F143" s="267"/>
      <c r="G143" s="267"/>
      <c r="H143" s="267"/>
      <c r="I143" s="267"/>
      <c r="J143" s="267"/>
      <c r="K143" s="267"/>
      <c r="L143" s="268"/>
      <c r="M143" s="220"/>
      <c r="N143" s="266"/>
      <c r="O143" s="267"/>
      <c r="P143" s="267"/>
      <c r="Q143" s="267"/>
      <c r="R143" s="267"/>
      <c r="S143" s="267"/>
      <c r="T143" s="267"/>
      <c r="U143" s="267"/>
      <c r="V143" s="267"/>
      <c r="W143" s="267"/>
      <c r="X143" s="268"/>
    </row>
    <row r="144" spans="2:24" ht="15" customHeight="1">
      <c r="B144" s="266"/>
      <c r="C144" s="267"/>
      <c r="D144" s="267"/>
      <c r="E144" s="267"/>
      <c r="F144" s="267"/>
      <c r="G144" s="267"/>
      <c r="H144" s="267"/>
      <c r="I144" s="267"/>
      <c r="J144" s="267"/>
      <c r="K144" s="267"/>
      <c r="L144" s="268"/>
      <c r="M144" s="220"/>
      <c r="N144" s="266"/>
      <c r="O144" s="267"/>
      <c r="P144" s="267"/>
      <c r="Q144" s="267"/>
      <c r="R144" s="267"/>
      <c r="S144" s="267"/>
      <c r="T144" s="267"/>
      <c r="U144" s="267"/>
      <c r="V144" s="267"/>
      <c r="W144" s="267"/>
      <c r="X144" s="268"/>
    </row>
    <row r="145" spans="2:24" ht="15" customHeight="1" thickBot="1">
      <c r="B145" s="273"/>
      <c r="C145" s="274"/>
      <c r="D145" s="274"/>
      <c r="E145" s="274"/>
      <c r="F145" s="274"/>
      <c r="G145" s="274"/>
      <c r="H145" s="274"/>
      <c r="I145" s="274"/>
      <c r="J145" s="274"/>
      <c r="K145" s="274"/>
      <c r="L145" s="275"/>
      <c r="M145" s="220"/>
      <c r="N145" s="273"/>
      <c r="O145" s="274"/>
      <c r="P145" s="274"/>
      <c r="Q145" s="274"/>
      <c r="R145" s="274"/>
      <c r="S145" s="274"/>
      <c r="T145" s="274"/>
      <c r="U145" s="274"/>
      <c r="V145" s="274"/>
      <c r="W145" s="274"/>
      <c r="X145" s="275"/>
    </row>
    <row r="146" spans="2:24" ht="15" customHeight="1" thickBot="1">
      <c r="B146" s="220"/>
      <c r="C146" s="220"/>
      <c r="D146" s="220"/>
      <c r="E146" s="220"/>
      <c r="F146" s="220"/>
      <c r="G146" s="220"/>
      <c r="H146" s="220"/>
      <c r="I146" s="220"/>
      <c r="J146" s="220"/>
      <c r="K146" s="220"/>
      <c r="L146" s="220"/>
      <c r="M146" s="220"/>
      <c r="N146" s="220"/>
      <c r="O146" s="220"/>
      <c r="P146" s="220"/>
      <c r="Q146" s="220"/>
      <c r="R146" s="220"/>
      <c r="S146" s="220"/>
      <c r="T146" s="220"/>
      <c r="U146" s="220"/>
      <c r="V146" s="220"/>
      <c r="W146" s="220"/>
      <c r="X146" s="220"/>
    </row>
    <row r="147" spans="2:24" ht="15" customHeight="1">
      <c r="B147" s="262" t="s">
        <v>280</v>
      </c>
      <c r="C147" s="263"/>
      <c r="D147" s="263"/>
      <c r="E147" s="263"/>
      <c r="F147" s="263"/>
      <c r="G147" s="263"/>
      <c r="H147" s="263"/>
      <c r="I147" s="263"/>
      <c r="J147" s="263"/>
      <c r="K147" s="263"/>
      <c r="L147" s="264"/>
      <c r="M147" s="220"/>
      <c r="N147" s="262" t="s">
        <v>281</v>
      </c>
      <c r="O147" s="263"/>
      <c r="P147" s="263"/>
      <c r="Q147" s="263"/>
      <c r="R147" s="263"/>
      <c r="S147" s="263"/>
      <c r="T147" s="263"/>
      <c r="U147" s="263"/>
      <c r="V147" s="263"/>
      <c r="W147" s="263"/>
      <c r="X147" s="264"/>
    </row>
    <row r="148" spans="2:24" ht="15" customHeight="1">
      <c r="B148" s="266"/>
      <c r="C148" s="267"/>
      <c r="D148" s="267"/>
      <c r="E148" s="267"/>
      <c r="F148" s="267"/>
      <c r="G148" s="267"/>
      <c r="H148" s="267"/>
      <c r="I148" s="267"/>
      <c r="J148" s="267"/>
      <c r="K148" s="267"/>
      <c r="L148" s="268"/>
      <c r="M148" s="220"/>
      <c r="N148" s="266"/>
      <c r="O148" s="267"/>
      <c r="P148" s="267"/>
      <c r="Q148" s="267"/>
      <c r="R148" s="267"/>
      <c r="S148" s="267"/>
      <c r="T148" s="267"/>
      <c r="U148" s="267"/>
      <c r="V148" s="267"/>
      <c r="W148" s="267"/>
      <c r="X148" s="268"/>
    </row>
    <row r="149" spans="2:24" ht="15" customHeight="1">
      <c r="B149" s="266"/>
      <c r="C149" s="267"/>
      <c r="D149" s="267"/>
      <c r="E149" s="267"/>
      <c r="F149" s="267"/>
      <c r="G149" s="267"/>
      <c r="H149" s="267"/>
      <c r="I149" s="267"/>
      <c r="J149" s="267"/>
      <c r="K149" s="267"/>
      <c r="L149" s="268"/>
      <c r="M149" s="220"/>
      <c r="N149" s="266"/>
      <c r="O149" s="267"/>
      <c r="P149" s="267"/>
      <c r="Q149" s="267"/>
      <c r="R149" s="267"/>
      <c r="S149" s="267"/>
      <c r="T149" s="267"/>
      <c r="U149" s="267"/>
      <c r="V149" s="267"/>
      <c r="W149" s="267"/>
      <c r="X149" s="268"/>
    </row>
    <row r="150" spans="2:24" ht="15" customHeight="1">
      <c r="B150" s="266"/>
      <c r="C150" s="267"/>
      <c r="D150" s="267"/>
      <c r="E150" s="267"/>
      <c r="F150" s="267"/>
      <c r="G150" s="267"/>
      <c r="H150" s="267"/>
      <c r="I150" s="267"/>
      <c r="J150" s="267"/>
      <c r="K150" s="267"/>
      <c r="L150" s="268"/>
      <c r="M150" s="220"/>
      <c r="N150" s="266"/>
      <c r="O150" s="267"/>
      <c r="P150" s="267"/>
      <c r="Q150" s="267"/>
      <c r="R150" s="267"/>
      <c r="S150" s="267"/>
      <c r="T150" s="267"/>
      <c r="U150" s="267"/>
      <c r="V150" s="267"/>
      <c r="W150" s="267"/>
      <c r="X150" s="268"/>
    </row>
    <row r="151" spans="2:24" ht="15" customHeight="1">
      <c r="B151" s="266"/>
      <c r="C151" s="267"/>
      <c r="D151" s="267"/>
      <c r="E151" s="267"/>
      <c r="F151" s="267"/>
      <c r="G151" s="267"/>
      <c r="H151" s="267"/>
      <c r="I151" s="267"/>
      <c r="J151" s="267"/>
      <c r="K151" s="267"/>
      <c r="L151" s="268"/>
      <c r="M151" s="220"/>
      <c r="N151" s="266"/>
      <c r="O151" s="267"/>
      <c r="P151" s="267"/>
      <c r="Q151" s="267"/>
      <c r="R151" s="267"/>
      <c r="S151" s="267"/>
      <c r="T151" s="267"/>
      <c r="U151" s="267"/>
      <c r="V151" s="267"/>
      <c r="W151" s="267"/>
      <c r="X151" s="268"/>
    </row>
    <row r="152" spans="2:24" ht="15" customHeight="1">
      <c r="B152" s="266"/>
      <c r="C152" s="267"/>
      <c r="D152" s="267"/>
      <c r="E152" s="267"/>
      <c r="F152" s="267"/>
      <c r="G152" s="267"/>
      <c r="H152" s="267"/>
      <c r="I152" s="267"/>
      <c r="J152" s="267"/>
      <c r="K152" s="267"/>
      <c r="L152" s="268"/>
      <c r="M152" s="220"/>
      <c r="N152" s="266"/>
      <c r="O152" s="267"/>
      <c r="P152" s="267"/>
      <c r="Q152" s="267"/>
      <c r="R152" s="267"/>
      <c r="S152" s="267"/>
      <c r="T152" s="267"/>
      <c r="U152" s="267"/>
      <c r="V152" s="267"/>
      <c r="W152" s="267"/>
      <c r="X152" s="268"/>
    </row>
    <row r="153" spans="2:24" ht="15" customHeight="1">
      <c r="B153" s="266"/>
      <c r="C153" s="267"/>
      <c r="D153" s="267"/>
      <c r="E153" s="267"/>
      <c r="F153" s="267"/>
      <c r="G153" s="267"/>
      <c r="H153" s="267"/>
      <c r="I153" s="267"/>
      <c r="J153" s="267"/>
      <c r="K153" s="267"/>
      <c r="L153" s="268"/>
      <c r="M153" s="220"/>
      <c r="N153" s="266"/>
      <c r="O153" s="267"/>
      <c r="P153" s="267"/>
      <c r="Q153" s="267"/>
      <c r="R153" s="267"/>
      <c r="S153" s="267"/>
      <c r="T153" s="267"/>
      <c r="U153" s="267"/>
      <c r="V153" s="267"/>
      <c r="W153" s="267"/>
      <c r="X153" s="268"/>
    </row>
    <row r="154" spans="2:24" ht="15" customHeight="1">
      <c r="B154" s="266"/>
      <c r="C154" s="267"/>
      <c r="D154" s="267"/>
      <c r="E154" s="267"/>
      <c r="F154" s="267"/>
      <c r="G154" s="267"/>
      <c r="H154" s="267"/>
      <c r="I154" s="267"/>
      <c r="J154" s="267"/>
      <c r="K154" s="267"/>
      <c r="L154" s="268"/>
      <c r="M154" s="220"/>
      <c r="N154" s="266"/>
      <c r="O154" s="267"/>
      <c r="P154" s="267"/>
      <c r="Q154" s="267"/>
      <c r="R154" s="267"/>
      <c r="S154" s="267"/>
      <c r="T154" s="267"/>
      <c r="U154" s="267"/>
      <c r="V154" s="267"/>
      <c r="W154" s="267"/>
      <c r="X154" s="268"/>
    </row>
    <row r="155" spans="2:24" ht="15" customHeight="1">
      <c r="B155" s="266"/>
      <c r="C155" s="267"/>
      <c r="D155" s="267"/>
      <c r="E155" s="267"/>
      <c r="F155" s="267"/>
      <c r="G155" s="267"/>
      <c r="H155" s="267"/>
      <c r="I155" s="267"/>
      <c r="J155" s="267"/>
      <c r="K155" s="267"/>
      <c r="L155" s="268"/>
      <c r="M155" s="220"/>
      <c r="N155" s="266"/>
      <c r="O155" s="267"/>
      <c r="P155" s="267"/>
      <c r="Q155" s="267"/>
      <c r="R155" s="267"/>
      <c r="S155" s="267"/>
      <c r="T155" s="267"/>
      <c r="U155" s="267"/>
      <c r="V155" s="267"/>
      <c r="W155" s="267"/>
      <c r="X155" s="268"/>
    </row>
    <row r="156" spans="2:24" ht="15" customHeight="1">
      <c r="B156" s="266"/>
      <c r="C156" s="267"/>
      <c r="D156" s="267"/>
      <c r="E156" s="267"/>
      <c r="F156" s="267"/>
      <c r="G156" s="267"/>
      <c r="H156" s="267"/>
      <c r="I156" s="267"/>
      <c r="J156" s="267"/>
      <c r="K156" s="267"/>
      <c r="L156" s="268"/>
      <c r="M156" s="220"/>
      <c r="N156" s="266"/>
      <c r="O156" s="267"/>
      <c r="P156" s="267"/>
      <c r="Q156" s="267"/>
      <c r="R156" s="267"/>
      <c r="S156" s="267"/>
      <c r="T156" s="267"/>
      <c r="U156" s="267"/>
      <c r="V156" s="267"/>
      <c r="W156" s="267"/>
      <c r="X156" s="268"/>
    </row>
    <row r="157" spans="2:24" ht="15" customHeight="1" thickBot="1">
      <c r="B157" s="273"/>
      <c r="C157" s="274"/>
      <c r="D157" s="274"/>
      <c r="E157" s="274"/>
      <c r="F157" s="274"/>
      <c r="G157" s="274"/>
      <c r="H157" s="274"/>
      <c r="I157" s="274"/>
      <c r="J157" s="274"/>
      <c r="K157" s="274"/>
      <c r="L157" s="275"/>
      <c r="M157" s="220"/>
      <c r="N157" s="273"/>
      <c r="O157" s="274"/>
      <c r="P157" s="274"/>
      <c r="Q157" s="274"/>
      <c r="R157" s="274"/>
      <c r="S157" s="274"/>
      <c r="T157" s="274"/>
      <c r="U157" s="274"/>
      <c r="V157" s="274"/>
      <c r="W157" s="274"/>
      <c r="X157" s="275"/>
    </row>
    <row r="158" spans="2:24" ht="15" customHeight="1">
      <c r="B158" s="280" t="s">
        <v>282</v>
      </c>
      <c r="C158" s="220"/>
      <c r="D158" s="220"/>
      <c r="E158" s="220"/>
      <c r="F158" s="220"/>
      <c r="G158" s="220"/>
      <c r="H158" s="220"/>
      <c r="I158" s="220"/>
      <c r="J158" s="220"/>
      <c r="K158" s="220"/>
      <c r="L158" s="220"/>
      <c r="M158" s="220"/>
      <c r="N158" s="220"/>
      <c r="O158" s="220"/>
      <c r="P158" s="220"/>
      <c r="Q158" s="220"/>
      <c r="R158" s="220"/>
      <c r="S158" s="220"/>
      <c r="T158" s="220"/>
      <c r="U158" s="220"/>
      <c r="V158" s="220"/>
      <c r="W158" s="220"/>
      <c r="X158" s="220"/>
    </row>
    <row r="159" spans="2:24" ht="15" customHeight="1">
      <c r="B159" s="220"/>
      <c r="C159" s="220"/>
      <c r="D159" s="220"/>
      <c r="E159" s="220"/>
      <c r="F159" s="220"/>
      <c r="G159" s="220"/>
      <c r="H159" s="220"/>
      <c r="I159" s="220"/>
      <c r="J159" s="220"/>
      <c r="K159" s="220"/>
      <c r="L159" s="220"/>
      <c r="M159" s="220"/>
      <c r="N159" s="220"/>
      <c r="O159" s="220"/>
      <c r="P159" s="220"/>
      <c r="Q159" s="220"/>
      <c r="R159" s="220"/>
      <c r="S159" s="220"/>
      <c r="T159" s="220"/>
      <c r="U159" s="220"/>
      <c r="V159" s="220"/>
      <c r="W159" s="220"/>
      <c r="X159" s="220"/>
    </row>
    <row r="160" spans="2:24" ht="15" customHeight="1">
      <c r="B160" s="281" t="s">
        <v>283</v>
      </c>
      <c r="C160" s="267"/>
      <c r="D160" s="267"/>
      <c r="E160" s="267"/>
      <c r="F160" s="267"/>
      <c r="G160" s="267"/>
      <c r="H160" s="267"/>
      <c r="I160" s="267"/>
      <c r="J160" s="267"/>
      <c r="K160" s="267"/>
      <c r="L160" s="267"/>
      <c r="M160" s="267"/>
      <c r="N160" s="267"/>
      <c r="O160" s="267"/>
      <c r="P160" s="267"/>
      <c r="Q160" s="267"/>
      <c r="R160" s="267"/>
      <c r="S160" s="267"/>
      <c r="T160" s="267"/>
      <c r="U160" s="267"/>
      <c r="V160" s="267"/>
      <c r="W160" s="267"/>
      <c r="X160" s="267"/>
    </row>
    <row r="161" spans="1:24" ht="15" customHeight="1">
      <c r="B161" s="1112" t="s">
        <v>284</v>
      </c>
      <c r="C161" s="1112"/>
      <c r="D161" s="1112"/>
      <c r="E161" s="1112"/>
      <c r="F161" s="1112"/>
      <c r="G161" s="1112"/>
      <c r="H161" s="1112"/>
      <c r="I161" s="1112"/>
      <c r="J161" s="1112"/>
      <c r="K161" s="1112"/>
      <c r="L161" s="1112"/>
      <c r="M161" s="1112"/>
      <c r="N161" s="1112"/>
      <c r="O161" s="1112"/>
      <c r="P161" s="1112"/>
      <c r="Q161" s="1112"/>
      <c r="R161" s="1112"/>
      <c r="S161" s="1112"/>
      <c r="T161" s="1112"/>
      <c r="U161" s="1112"/>
      <c r="V161" s="1112"/>
      <c r="W161" s="1112"/>
      <c r="X161" s="1112"/>
    </row>
    <row r="162" spans="1:24" ht="15" customHeight="1">
      <c r="B162" s="1112"/>
      <c r="C162" s="1112"/>
      <c r="D162" s="1112"/>
      <c r="E162" s="1112"/>
      <c r="F162" s="1112"/>
      <c r="G162" s="1112"/>
      <c r="H162" s="1112"/>
      <c r="I162" s="1112"/>
      <c r="J162" s="1112"/>
      <c r="K162" s="1112"/>
      <c r="L162" s="1112"/>
      <c r="M162" s="1112"/>
      <c r="N162" s="1112"/>
      <c r="O162" s="1112"/>
      <c r="P162" s="1112"/>
      <c r="Q162" s="1112"/>
      <c r="R162" s="1112"/>
      <c r="S162" s="1112"/>
      <c r="T162" s="1112"/>
      <c r="U162" s="1112"/>
      <c r="V162" s="1112"/>
      <c r="W162" s="1112"/>
      <c r="X162" s="1112"/>
    </row>
    <row r="163" spans="1:24" ht="15" customHeight="1">
      <c r="B163" s="1112"/>
      <c r="C163" s="1112"/>
      <c r="D163" s="1112"/>
      <c r="E163" s="1112"/>
      <c r="F163" s="1112"/>
      <c r="G163" s="1112"/>
      <c r="H163" s="1112"/>
      <c r="I163" s="1112"/>
      <c r="J163" s="1112"/>
      <c r="K163" s="1112"/>
      <c r="L163" s="1112"/>
      <c r="M163" s="1112"/>
      <c r="N163" s="1112"/>
      <c r="O163" s="1112"/>
      <c r="P163" s="1112"/>
      <c r="Q163" s="1112"/>
      <c r="R163" s="1112"/>
      <c r="S163" s="1112"/>
      <c r="T163" s="1112"/>
      <c r="U163" s="1112"/>
      <c r="V163" s="1112"/>
      <c r="W163" s="1112"/>
      <c r="X163" s="1112"/>
    </row>
    <row r="164" spans="1:24" ht="15" customHeight="1">
      <c r="B164" s="1112"/>
      <c r="C164" s="1112"/>
      <c r="D164" s="1112"/>
      <c r="E164" s="1112"/>
      <c r="F164" s="1112"/>
      <c r="G164" s="1112"/>
      <c r="H164" s="1112"/>
      <c r="I164" s="1112"/>
      <c r="J164" s="1112"/>
      <c r="K164" s="1112"/>
      <c r="L164" s="1112"/>
      <c r="M164" s="1112"/>
      <c r="N164" s="1112"/>
      <c r="O164" s="1112"/>
      <c r="P164" s="1112"/>
      <c r="Q164" s="1112"/>
      <c r="R164" s="1112"/>
      <c r="S164" s="1112"/>
      <c r="T164" s="1112"/>
      <c r="U164" s="1112"/>
      <c r="V164" s="1112"/>
      <c r="W164" s="1112"/>
      <c r="X164" s="1112"/>
    </row>
    <row r="165" spans="1:24" ht="15" customHeight="1">
      <c r="B165" s="1112"/>
      <c r="C165" s="1112"/>
      <c r="D165" s="1112"/>
      <c r="E165" s="1112"/>
      <c r="F165" s="1112"/>
      <c r="G165" s="1112"/>
      <c r="H165" s="1112"/>
      <c r="I165" s="1112"/>
      <c r="J165" s="1112"/>
      <c r="K165" s="1112"/>
      <c r="L165" s="1112"/>
      <c r="M165" s="1112"/>
      <c r="N165" s="1112"/>
      <c r="O165" s="1112"/>
      <c r="P165" s="1112"/>
      <c r="Q165" s="1112"/>
      <c r="R165" s="1112"/>
      <c r="S165" s="1112"/>
      <c r="T165" s="1112"/>
      <c r="U165" s="1112"/>
      <c r="V165" s="1112"/>
      <c r="W165" s="1112"/>
      <c r="X165" s="1112"/>
    </row>
    <row r="166" spans="1:24" ht="15" customHeight="1">
      <c r="B166" s="1112"/>
      <c r="C166" s="1112"/>
      <c r="D166" s="1112"/>
      <c r="E166" s="1112"/>
      <c r="F166" s="1112"/>
      <c r="G166" s="1112"/>
      <c r="H166" s="1112"/>
      <c r="I166" s="1112"/>
      <c r="J166" s="1112"/>
      <c r="K166" s="1112"/>
      <c r="L166" s="1112"/>
      <c r="M166" s="1112"/>
      <c r="N166" s="1112"/>
      <c r="O166" s="1112"/>
      <c r="P166" s="1112"/>
      <c r="Q166" s="1112"/>
      <c r="R166" s="1112"/>
      <c r="S166" s="1112"/>
      <c r="T166" s="1112"/>
      <c r="U166" s="1112"/>
      <c r="V166" s="1112"/>
      <c r="W166" s="1112"/>
      <c r="X166" s="1112"/>
    </row>
    <row r="167" spans="1:24" ht="15" customHeight="1">
      <c r="B167" s="281" t="s">
        <v>285</v>
      </c>
      <c r="C167" s="220"/>
      <c r="D167" s="220"/>
      <c r="E167" s="220"/>
      <c r="F167" s="220"/>
      <c r="G167" s="220"/>
      <c r="H167" s="220"/>
      <c r="I167" s="220"/>
      <c r="J167" s="220"/>
      <c r="K167" s="220"/>
      <c r="L167" s="220"/>
      <c r="M167" s="220"/>
      <c r="N167" s="220"/>
      <c r="O167" s="220"/>
      <c r="P167" s="220"/>
      <c r="Q167" s="220"/>
      <c r="R167" s="220"/>
      <c r="S167" s="220"/>
      <c r="T167" s="220"/>
      <c r="U167" s="220"/>
      <c r="V167" s="220"/>
      <c r="W167" s="220"/>
      <c r="X167" s="220"/>
    </row>
    <row r="168" spans="1:24" ht="15" customHeight="1">
      <c r="B168" s="1112" t="s">
        <v>286</v>
      </c>
      <c r="C168" s="1112"/>
      <c r="D168" s="1112"/>
      <c r="E168" s="1112"/>
      <c r="F168" s="1112"/>
      <c r="G168" s="1112"/>
      <c r="H168" s="1112"/>
      <c r="I168" s="1112"/>
      <c r="J168" s="1112"/>
      <c r="K168" s="1112"/>
      <c r="L168" s="1112"/>
      <c r="M168" s="1112"/>
      <c r="N168" s="1112"/>
      <c r="O168" s="1112"/>
      <c r="P168" s="1112"/>
      <c r="Q168" s="1112"/>
      <c r="R168" s="1112"/>
      <c r="S168" s="1112"/>
      <c r="T168" s="1112"/>
      <c r="U168" s="1112"/>
      <c r="V168" s="1112"/>
      <c r="W168" s="1112"/>
      <c r="X168" s="1112"/>
    </row>
    <row r="169" spans="1:24" ht="15" customHeight="1">
      <c r="B169" s="1112"/>
      <c r="C169" s="1112"/>
      <c r="D169" s="1112"/>
      <c r="E169" s="1112"/>
      <c r="F169" s="1112"/>
      <c r="G169" s="1112"/>
      <c r="H169" s="1112"/>
      <c r="I169" s="1112"/>
      <c r="J169" s="1112"/>
      <c r="K169" s="1112"/>
      <c r="L169" s="1112"/>
      <c r="M169" s="1112"/>
      <c r="N169" s="1112"/>
      <c r="O169" s="1112"/>
      <c r="P169" s="1112"/>
      <c r="Q169" s="1112"/>
      <c r="R169" s="1112"/>
      <c r="S169" s="1112"/>
      <c r="T169" s="1112"/>
      <c r="U169" s="1112"/>
      <c r="V169" s="1112"/>
      <c r="W169" s="1112"/>
      <c r="X169" s="1112"/>
    </row>
    <row r="170" spans="1:24" ht="15" customHeight="1">
      <c r="B170" s="1112"/>
      <c r="C170" s="1112"/>
      <c r="D170" s="1112"/>
      <c r="E170" s="1112"/>
      <c r="F170" s="1112"/>
      <c r="G170" s="1112"/>
      <c r="H170" s="1112"/>
      <c r="I170" s="1112"/>
      <c r="J170" s="1112"/>
      <c r="K170" s="1112"/>
      <c r="L170" s="1112"/>
      <c r="M170" s="1112"/>
      <c r="N170" s="1112"/>
      <c r="O170" s="1112"/>
      <c r="P170" s="1112"/>
      <c r="Q170" s="1112"/>
      <c r="R170" s="1112"/>
      <c r="S170" s="1112"/>
      <c r="T170" s="1112"/>
      <c r="U170" s="1112"/>
      <c r="V170" s="1112"/>
      <c r="W170" s="1112"/>
      <c r="X170" s="1112"/>
    </row>
    <row r="171" spans="1:24" ht="15" customHeight="1">
      <c r="B171" s="1112"/>
      <c r="C171" s="1112"/>
      <c r="D171" s="1112"/>
      <c r="E171" s="1112"/>
      <c r="F171" s="1112"/>
      <c r="G171" s="1112"/>
      <c r="H171" s="1112"/>
      <c r="I171" s="1112"/>
      <c r="J171" s="1112"/>
      <c r="K171" s="1112"/>
      <c r="L171" s="1112"/>
      <c r="M171" s="1112"/>
      <c r="N171" s="1112"/>
      <c r="O171" s="1112"/>
      <c r="P171" s="1112"/>
      <c r="Q171" s="1112"/>
      <c r="R171" s="1112"/>
      <c r="S171" s="1112"/>
      <c r="T171" s="1112"/>
      <c r="U171" s="1112"/>
      <c r="V171" s="1112"/>
      <c r="W171" s="1112"/>
      <c r="X171" s="1112"/>
    </row>
    <row r="172" spans="1:24" ht="15" customHeight="1">
      <c r="B172" s="1112"/>
      <c r="C172" s="1112"/>
      <c r="D172" s="1112"/>
      <c r="E172" s="1112"/>
      <c r="F172" s="1112"/>
      <c r="G172" s="1112"/>
      <c r="H172" s="1112"/>
      <c r="I172" s="1112"/>
      <c r="J172" s="1112"/>
      <c r="K172" s="1112"/>
      <c r="L172" s="1112"/>
      <c r="M172" s="1112"/>
      <c r="N172" s="1112"/>
      <c r="O172" s="1112"/>
      <c r="P172" s="1112"/>
      <c r="Q172" s="1112"/>
      <c r="R172" s="1112"/>
      <c r="S172" s="1112"/>
      <c r="T172" s="1112"/>
      <c r="U172" s="1112"/>
      <c r="V172" s="1112"/>
      <c r="W172" s="1112"/>
      <c r="X172" s="1112"/>
    </row>
    <row r="173" spans="1:24" ht="15" customHeight="1">
      <c r="B173" s="1112"/>
      <c r="C173" s="1112"/>
      <c r="D173" s="1112"/>
      <c r="E173" s="1112"/>
      <c r="F173" s="1112"/>
      <c r="G173" s="1112"/>
      <c r="H173" s="1112"/>
      <c r="I173" s="1112"/>
      <c r="J173" s="1112"/>
      <c r="K173" s="1112"/>
      <c r="L173" s="1112"/>
      <c r="M173" s="1112"/>
      <c r="N173" s="1112"/>
      <c r="O173" s="1112"/>
      <c r="P173" s="1112"/>
      <c r="Q173" s="1112"/>
      <c r="R173" s="1112"/>
      <c r="S173" s="1112"/>
      <c r="T173" s="1112"/>
      <c r="U173" s="1112"/>
      <c r="V173" s="1112"/>
      <c r="W173" s="1112"/>
      <c r="X173" s="1112"/>
    </row>
    <row r="174" spans="1:24" ht="15" customHeight="1">
      <c r="B174" s="220"/>
      <c r="C174" s="220"/>
      <c r="D174" s="220"/>
      <c r="E174" s="220"/>
      <c r="F174" s="220"/>
      <c r="G174" s="220"/>
      <c r="H174" s="220"/>
      <c r="I174" s="220"/>
      <c r="J174" s="220"/>
      <c r="K174" s="220"/>
      <c r="L174" s="220"/>
      <c r="M174" s="220"/>
      <c r="N174" s="220"/>
      <c r="O174" s="220"/>
      <c r="P174" s="220"/>
      <c r="Q174" s="220"/>
      <c r="R174" s="220"/>
      <c r="S174" s="220"/>
      <c r="T174" s="220"/>
      <c r="U174" s="220"/>
      <c r="V174" s="220"/>
      <c r="W174" s="220"/>
      <c r="X174" s="220"/>
    </row>
    <row r="175" spans="1:24" ht="15" customHeight="1">
      <c r="B175" s="220"/>
      <c r="C175" s="220"/>
      <c r="D175" s="220"/>
      <c r="E175" s="220"/>
      <c r="F175" s="220"/>
      <c r="G175" s="220"/>
      <c r="H175" s="220"/>
      <c r="I175" s="220"/>
      <c r="J175" s="220"/>
      <c r="K175" s="220"/>
      <c r="L175" s="220"/>
      <c r="M175" s="220"/>
      <c r="N175" s="220"/>
      <c r="O175" s="220"/>
      <c r="P175" s="220"/>
      <c r="Q175" s="220"/>
      <c r="R175" s="220"/>
      <c r="S175" s="220"/>
      <c r="T175" s="220"/>
      <c r="U175" s="220"/>
      <c r="V175" s="220"/>
      <c r="W175" s="220"/>
      <c r="X175" s="220"/>
    </row>
    <row r="176" spans="1:24" ht="15" customHeight="1">
      <c r="A176" s="279" t="s">
        <v>287</v>
      </c>
      <c r="C176" s="220"/>
      <c r="D176" s="220"/>
      <c r="E176" s="220"/>
      <c r="F176" s="220"/>
      <c r="G176" s="220"/>
      <c r="H176" s="220"/>
      <c r="I176" s="220"/>
      <c r="J176" s="220"/>
      <c r="K176" s="282" t="s">
        <v>288</v>
      </c>
      <c r="L176" s="220"/>
      <c r="M176" s="220"/>
      <c r="N176" s="220"/>
      <c r="O176" s="220"/>
      <c r="P176" s="220"/>
      <c r="Q176" s="220"/>
      <c r="R176" s="220"/>
      <c r="S176" s="220"/>
      <c r="T176" s="220"/>
      <c r="U176" s="220"/>
      <c r="V176" s="220"/>
      <c r="W176" s="220"/>
      <c r="X176" s="220"/>
    </row>
    <row r="177" spans="2:24" ht="15" customHeight="1">
      <c r="B177" s="280" t="s">
        <v>289</v>
      </c>
      <c r="C177" s="220"/>
      <c r="D177" s="220"/>
      <c r="E177" s="220"/>
      <c r="F177" s="220"/>
      <c r="G177" s="220"/>
      <c r="H177" s="220"/>
      <c r="I177" s="220"/>
      <c r="J177" s="220"/>
      <c r="K177" s="220"/>
      <c r="L177" s="220"/>
      <c r="M177" s="220"/>
      <c r="N177" s="220"/>
      <c r="O177" s="220"/>
      <c r="P177" s="220"/>
      <c r="Q177" s="220"/>
      <c r="R177" s="220"/>
      <c r="S177" s="220"/>
      <c r="T177" s="220"/>
      <c r="U177" s="220"/>
      <c r="V177" s="220"/>
      <c r="W177" s="220"/>
      <c r="X177" s="220"/>
    </row>
    <row r="178" spans="2:24" ht="15" customHeight="1">
      <c r="B178" s="280" t="s">
        <v>290</v>
      </c>
      <c r="C178" s="220"/>
      <c r="D178" s="220"/>
      <c r="E178" s="220"/>
      <c r="F178" s="220"/>
      <c r="G178" s="220"/>
      <c r="H178" s="220"/>
      <c r="I178" s="220"/>
      <c r="J178" s="220"/>
      <c r="K178" s="220"/>
      <c r="L178" s="220"/>
      <c r="M178" s="220"/>
      <c r="N178" s="220"/>
      <c r="O178" s="220"/>
      <c r="P178" s="220"/>
      <c r="Q178" s="220"/>
      <c r="R178" s="220"/>
      <c r="S178" s="220"/>
      <c r="T178" s="220"/>
      <c r="U178" s="220"/>
      <c r="V178" s="220"/>
      <c r="W178" s="220"/>
      <c r="X178" s="220"/>
    </row>
    <row r="179" spans="2:24" ht="15" customHeight="1" thickBot="1">
      <c r="B179" s="280"/>
      <c r="C179" s="220"/>
      <c r="D179" s="220"/>
      <c r="E179" s="220"/>
      <c r="F179" s="220"/>
      <c r="G179" s="220"/>
      <c r="H179" s="220"/>
      <c r="I179" s="220"/>
      <c r="J179" s="220"/>
      <c r="K179" s="220"/>
      <c r="L179" s="220"/>
      <c r="M179" s="220"/>
      <c r="N179" s="220"/>
      <c r="O179" s="220"/>
      <c r="P179" s="220"/>
      <c r="Q179" s="220"/>
      <c r="R179" s="220"/>
      <c r="S179" s="220"/>
      <c r="T179" s="220"/>
      <c r="U179" s="220"/>
      <c r="V179" s="220"/>
      <c r="W179" s="220"/>
      <c r="X179" s="220"/>
    </row>
    <row r="180" spans="2:24" ht="15" customHeight="1">
      <c r="B180" s="262"/>
      <c r="C180" s="263"/>
      <c r="D180" s="263"/>
      <c r="E180" s="263"/>
      <c r="F180" s="263"/>
      <c r="G180" s="263"/>
      <c r="H180" s="263"/>
      <c r="I180" s="263"/>
      <c r="J180" s="263"/>
      <c r="K180" s="263"/>
      <c r="L180" s="263"/>
      <c r="M180" s="263"/>
      <c r="N180" s="263"/>
      <c r="O180" s="263"/>
      <c r="P180" s="263"/>
      <c r="Q180" s="263"/>
      <c r="R180" s="263"/>
      <c r="S180" s="263"/>
      <c r="T180" s="263"/>
      <c r="U180" s="263"/>
      <c r="V180" s="263"/>
      <c r="W180" s="263"/>
      <c r="X180" s="264"/>
    </row>
    <row r="181" spans="2:24" ht="15" customHeight="1">
      <c r="B181" s="266"/>
      <c r="C181" s="267"/>
      <c r="D181" s="267"/>
      <c r="E181" s="267"/>
      <c r="F181" s="267"/>
      <c r="G181" s="267"/>
      <c r="H181" s="267"/>
      <c r="I181" s="267"/>
      <c r="J181" s="267"/>
      <c r="K181" s="267"/>
      <c r="L181" s="267"/>
      <c r="M181" s="267"/>
      <c r="N181" s="267"/>
      <c r="O181" s="267"/>
      <c r="P181" s="267"/>
      <c r="Q181" s="267"/>
      <c r="R181" s="267"/>
      <c r="S181" s="267"/>
      <c r="T181" s="267"/>
      <c r="U181" s="267"/>
      <c r="V181" s="267"/>
      <c r="W181" s="267"/>
      <c r="X181" s="268"/>
    </row>
    <row r="182" spans="2:24" ht="15" customHeight="1">
      <c r="B182" s="266"/>
      <c r="C182" s="267"/>
      <c r="D182" s="267"/>
      <c r="E182" s="267"/>
      <c r="F182" s="267"/>
      <c r="G182" s="267"/>
      <c r="H182" s="267"/>
      <c r="I182" s="267"/>
      <c r="J182" s="267"/>
      <c r="K182" s="267"/>
      <c r="L182" s="267"/>
      <c r="M182" s="267"/>
      <c r="N182" s="267"/>
      <c r="O182" s="267"/>
      <c r="P182" s="267"/>
      <c r="Q182" s="267"/>
      <c r="R182" s="267"/>
      <c r="S182" s="267"/>
      <c r="T182" s="267"/>
      <c r="U182" s="267"/>
      <c r="V182" s="267"/>
      <c r="W182" s="267"/>
      <c r="X182" s="268"/>
    </row>
    <row r="183" spans="2:24" ht="15" customHeight="1">
      <c r="B183" s="266"/>
      <c r="C183" s="267"/>
      <c r="D183" s="267"/>
      <c r="E183" s="267"/>
      <c r="F183" s="267"/>
      <c r="G183" s="267"/>
      <c r="H183" s="267"/>
      <c r="I183" s="267"/>
      <c r="J183" s="267"/>
      <c r="K183" s="267"/>
      <c r="L183" s="267"/>
      <c r="M183" s="267"/>
      <c r="N183" s="267"/>
      <c r="O183" s="267"/>
      <c r="P183" s="267"/>
      <c r="Q183" s="267"/>
      <c r="R183" s="267"/>
      <c r="S183" s="267"/>
      <c r="T183" s="267"/>
      <c r="U183" s="267"/>
      <c r="V183" s="267"/>
      <c r="W183" s="267"/>
      <c r="X183" s="268"/>
    </row>
    <row r="184" spans="2:24" ht="15" customHeight="1">
      <c r="B184" s="266"/>
      <c r="C184" s="267"/>
      <c r="D184" s="267"/>
      <c r="E184" s="267"/>
      <c r="F184" s="267"/>
      <c r="G184" s="267"/>
      <c r="H184" s="267"/>
      <c r="I184" s="267"/>
      <c r="J184" s="267"/>
      <c r="K184" s="267"/>
      <c r="L184" s="267"/>
      <c r="M184" s="267"/>
      <c r="N184" s="267"/>
      <c r="O184" s="267"/>
      <c r="P184" s="267"/>
      <c r="Q184" s="267"/>
      <c r="R184" s="267"/>
      <c r="S184" s="267"/>
      <c r="T184" s="267"/>
      <c r="U184" s="267"/>
      <c r="V184" s="267"/>
      <c r="W184" s="267"/>
      <c r="X184" s="268"/>
    </row>
    <row r="185" spans="2:24" ht="15" customHeight="1">
      <c r="B185" s="266"/>
      <c r="C185" s="267"/>
      <c r="D185" s="267"/>
      <c r="E185" s="267"/>
      <c r="F185" s="267"/>
      <c r="G185" s="267"/>
      <c r="H185" s="267"/>
      <c r="I185" s="267"/>
      <c r="J185" s="267"/>
      <c r="K185" s="267"/>
      <c r="L185" s="267"/>
      <c r="M185" s="267"/>
      <c r="N185" s="267"/>
      <c r="O185" s="267"/>
      <c r="P185" s="267"/>
      <c r="Q185" s="267"/>
      <c r="R185" s="267"/>
      <c r="S185" s="267"/>
      <c r="T185" s="267"/>
      <c r="U185" s="267"/>
      <c r="V185" s="267"/>
      <c r="W185" s="267"/>
      <c r="X185" s="268"/>
    </row>
    <row r="186" spans="2:24" ht="15" customHeight="1">
      <c r="B186" s="266"/>
      <c r="C186" s="267"/>
      <c r="D186" s="267"/>
      <c r="E186" s="267"/>
      <c r="F186" s="267"/>
      <c r="G186" s="267"/>
      <c r="H186" s="267"/>
      <c r="I186" s="267"/>
      <c r="J186" s="267"/>
      <c r="K186" s="267"/>
      <c r="L186" s="267"/>
      <c r="M186" s="267"/>
      <c r="N186" s="267"/>
      <c r="O186" s="267"/>
      <c r="P186" s="267"/>
      <c r="Q186" s="267"/>
      <c r="R186" s="267"/>
      <c r="S186" s="267"/>
      <c r="T186" s="267"/>
      <c r="U186" s="267"/>
      <c r="V186" s="267"/>
      <c r="W186" s="267"/>
      <c r="X186" s="268"/>
    </row>
    <row r="187" spans="2:24" ht="15" customHeight="1">
      <c r="B187" s="266"/>
      <c r="C187" s="267"/>
      <c r="D187" s="267"/>
      <c r="E187" s="267"/>
      <c r="F187" s="267"/>
      <c r="G187" s="267"/>
      <c r="H187" s="267"/>
      <c r="I187" s="267"/>
      <c r="J187" s="267"/>
      <c r="K187" s="267"/>
      <c r="L187" s="267"/>
      <c r="M187" s="267"/>
      <c r="N187" s="267"/>
      <c r="O187" s="267"/>
      <c r="P187" s="267"/>
      <c r="Q187" s="267"/>
      <c r="R187" s="267"/>
      <c r="S187" s="267"/>
      <c r="T187" s="267"/>
      <c r="U187" s="267"/>
      <c r="V187" s="267"/>
      <c r="W187" s="267"/>
      <c r="X187" s="268"/>
    </row>
    <row r="188" spans="2:24" ht="15" customHeight="1">
      <c r="B188" s="266"/>
      <c r="C188" s="267"/>
      <c r="D188" s="267"/>
      <c r="E188" s="267"/>
      <c r="F188" s="267"/>
      <c r="G188" s="267"/>
      <c r="H188" s="267"/>
      <c r="I188" s="267"/>
      <c r="J188" s="267"/>
      <c r="K188" s="267"/>
      <c r="L188" s="267"/>
      <c r="M188" s="267"/>
      <c r="N188" s="267"/>
      <c r="O188" s="267"/>
      <c r="P188" s="267"/>
      <c r="Q188" s="267"/>
      <c r="R188" s="267"/>
      <c r="S188" s="267"/>
      <c r="T188" s="267"/>
      <c r="U188" s="267"/>
      <c r="V188" s="267"/>
      <c r="W188" s="267"/>
      <c r="X188" s="268"/>
    </row>
    <row r="189" spans="2:24" ht="15" customHeight="1">
      <c r="B189" s="266"/>
      <c r="C189" s="267"/>
      <c r="D189" s="267"/>
      <c r="E189" s="267"/>
      <c r="F189" s="267"/>
      <c r="G189" s="267"/>
      <c r="H189" s="267"/>
      <c r="I189" s="267"/>
      <c r="J189" s="267"/>
      <c r="K189" s="267"/>
      <c r="L189" s="267"/>
      <c r="M189" s="267"/>
      <c r="N189" s="267"/>
      <c r="O189" s="267"/>
      <c r="P189" s="267"/>
      <c r="Q189" s="267"/>
      <c r="R189" s="267"/>
      <c r="S189" s="267"/>
      <c r="T189" s="267"/>
      <c r="U189" s="267"/>
      <c r="V189" s="267"/>
      <c r="W189" s="267"/>
      <c r="X189" s="268"/>
    </row>
    <row r="190" spans="2:24" ht="15" customHeight="1">
      <c r="B190" s="266"/>
      <c r="C190" s="267"/>
      <c r="D190" s="267"/>
      <c r="E190" s="267"/>
      <c r="F190" s="267"/>
      <c r="G190" s="267"/>
      <c r="H190" s="267"/>
      <c r="I190" s="267"/>
      <c r="J190" s="267"/>
      <c r="K190" s="267"/>
      <c r="L190" s="267"/>
      <c r="M190" s="267"/>
      <c r="N190" s="267"/>
      <c r="O190" s="267"/>
      <c r="P190" s="267"/>
      <c r="Q190" s="267"/>
      <c r="R190" s="267"/>
      <c r="S190" s="267"/>
      <c r="T190" s="267"/>
      <c r="U190" s="267"/>
      <c r="V190" s="267"/>
      <c r="W190" s="267"/>
      <c r="X190" s="268"/>
    </row>
    <row r="191" spans="2:24" ht="15" customHeight="1">
      <c r="B191" s="266"/>
      <c r="C191" s="267"/>
      <c r="D191" s="267"/>
      <c r="E191" s="267"/>
      <c r="F191" s="267"/>
      <c r="G191" s="267"/>
      <c r="H191" s="267"/>
      <c r="I191" s="267"/>
      <c r="J191" s="267"/>
      <c r="K191" s="267"/>
      <c r="L191" s="267"/>
      <c r="M191" s="267"/>
      <c r="N191" s="267"/>
      <c r="O191" s="267"/>
      <c r="P191" s="267"/>
      <c r="Q191" s="267"/>
      <c r="R191" s="267"/>
      <c r="S191" s="267"/>
      <c r="T191" s="267"/>
      <c r="U191" s="267"/>
      <c r="V191" s="267"/>
      <c r="W191" s="267"/>
      <c r="X191" s="268"/>
    </row>
    <row r="192" spans="2:24" ht="15" customHeight="1">
      <c r="B192" s="266"/>
      <c r="C192" s="267"/>
      <c r="D192" s="267"/>
      <c r="E192" s="267"/>
      <c r="F192" s="267"/>
      <c r="G192" s="267"/>
      <c r="H192" s="267"/>
      <c r="I192" s="267"/>
      <c r="J192" s="267"/>
      <c r="K192" s="267"/>
      <c r="L192" s="267"/>
      <c r="M192" s="267"/>
      <c r="N192" s="267"/>
      <c r="O192" s="267"/>
      <c r="P192" s="267"/>
      <c r="Q192" s="267"/>
      <c r="R192" s="267"/>
      <c r="S192" s="267"/>
      <c r="T192" s="267"/>
      <c r="U192" s="267"/>
      <c r="V192" s="267"/>
      <c r="W192" s="267"/>
      <c r="X192" s="268"/>
    </row>
    <row r="193" spans="2:24" ht="15" customHeight="1">
      <c r="B193" s="266"/>
      <c r="C193" s="267"/>
      <c r="D193" s="267"/>
      <c r="E193" s="267"/>
      <c r="F193" s="267"/>
      <c r="G193" s="267"/>
      <c r="H193" s="267"/>
      <c r="I193" s="267"/>
      <c r="J193" s="267"/>
      <c r="K193" s="267"/>
      <c r="L193" s="267"/>
      <c r="M193" s="267"/>
      <c r="N193" s="267"/>
      <c r="O193" s="267"/>
      <c r="P193" s="267"/>
      <c r="Q193" s="267"/>
      <c r="R193" s="267"/>
      <c r="S193" s="267"/>
      <c r="T193" s="267"/>
      <c r="U193" s="267"/>
      <c r="V193" s="267"/>
      <c r="W193" s="267"/>
      <c r="X193" s="268"/>
    </row>
    <row r="194" spans="2:24" ht="15" customHeight="1">
      <c r="B194" s="266"/>
      <c r="C194" s="267"/>
      <c r="D194" s="267"/>
      <c r="E194" s="267"/>
      <c r="F194" s="267"/>
      <c r="G194" s="267"/>
      <c r="H194" s="267"/>
      <c r="I194" s="267"/>
      <c r="J194" s="267"/>
      <c r="K194" s="267"/>
      <c r="L194" s="267"/>
      <c r="M194" s="267"/>
      <c r="N194" s="267"/>
      <c r="O194" s="267"/>
      <c r="P194" s="267"/>
      <c r="Q194" s="267"/>
      <c r="R194" s="267"/>
      <c r="S194" s="267"/>
      <c r="T194" s="267"/>
      <c r="U194" s="267"/>
      <c r="V194" s="267"/>
      <c r="W194" s="267"/>
      <c r="X194" s="268"/>
    </row>
    <row r="195" spans="2:24" ht="15" customHeight="1">
      <c r="B195" s="266"/>
      <c r="C195" s="267"/>
      <c r="D195" s="267"/>
      <c r="E195" s="267"/>
      <c r="F195" s="267"/>
      <c r="G195" s="267"/>
      <c r="H195" s="267"/>
      <c r="I195" s="267"/>
      <c r="J195" s="267"/>
      <c r="K195" s="267"/>
      <c r="L195" s="267"/>
      <c r="M195" s="267"/>
      <c r="N195" s="267"/>
      <c r="O195" s="267"/>
      <c r="P195" s="267"/>
      <c r="Q195" s="267"/>
      <c r="R195" s="267"/>
      <c r="S195" s="267"/>
      <c r="T195" s="267"/>
      <c r="U195" s="267"/>
      <c r="V195" s="267"/>
      <c r="W195" s="267"/>
      <c r="X195" s="268"/>
    </row>
    <row r="196" spans="2:24" ht="15" customHeight="1">
      <c r="B196" s="266"/>
      <c r="C196" s="267"/>
      <c r="D196" s="267"/>
      <c r="E196" s="267"/>
      <c r="F196" s="267"/>
      <c r="G196" s="267"/>
      <c r="H196" s="267"/>
      <c r="I196" s="267"/>
      <c r="J196" s="267"/>
      <c r="K196" s="267"/>
      <c r="L196" s="267"/>
      <c r="M196" s="267"/>
      <c r="N196" s="267"/>
      <c r="O196" s="267"/>
      <c r="P196" s="267"/>
      <c r="Q196" s="267"/>
      <c r="R196" s="267"/>
      <c r="S196" s="267"/>
      <c r="T196" s="267"/>
      <c r="U196" s="267"/>
      <c r="V196" s="267"/>
      <c r="W196" s="267"/>
      <c r="X196" s="268"/>
    </row>
    <row r="197" spans="2:24" ht="15" customHeight="1">
      <c r="B197" s="266"/>
      <c r="C197" s="267"/>
      <c r="D197" s="267"/>
      <c r="E197" s="267"/>
      <c r="F197" s="267"/>
      <c r="G197" s="267"/>
      <c r="H197" s="267"/>
      <c r="I197" s="267"/>
      <c r="J197" s="267"/>
      <c r="K197" s="267"/>
      <c r="L197" s="267"/>
      <c r="M197" s="267"/>
      <c r="N197" s="267"/>
      <c r="O197" s="267"/>
      <c r="P197" s="267"/>
      <c r="Q197" s="267"/>
      <c r="R197" s="267"/>
      <c r="S197" s="267"/>
      <c r="T197" s="267"/>
      <c r="U197" s="267"/>
      <c r="V197" s="267"/>
      <c r="W197" s="267"/>
      <c r="X197" s="268"/>
    </row>
    <row r="198" spans="2:24" ht="15" customHeight="1">
      <c r="B198" s="266"/>
      <c r="C198" s="267"/>
      <c r="D198" s="267"/>
      <c r="E198" s="267"/>
      <c r="F198" s="267"/>
      <c r="G198" s="267"/>
      <c r="H198" s="267"/>
      <c r="I198" s="267"/>
      <c r="J198" s="267"/>
      <c r="K198" s="267"/>
      <c r="L198" s="267"/>
      <c r="M198" s="267"/>
      <c r="N198" s="267"/>
      <c r="O198" s="267"/>
      <c r="P198" s="267"/>
      <c r="Q198" s="267"/>
      <c r="R198" s="267"/>
      <c r="S198" s="267"/>
      <c r="T198" s="267"/>
      <c r="U198" s="267"/>
      <c r="V198" s="267"/>
      <c r="W198" s="267"/>
      <c r="X198" s="268"/>
    </row>
    <row r="199" spans="2:24" ht="15" customHeight="1" thickBot="1">
      <c r="B199" s="273"/>
      <c r="C199" s="274"/>
      <c r="D199" s="274"/>
      <c r="E199" s="274"/>
      <c r="F199" s="274"/>
      <c r="G199" s="274"/>
      <c r="H199" s="274"/>
      <c r="I199" s="274"/>
      <c r="J199" s="274"/>
      <c r="K199" s="274"/>
      <c r="L199" s="274"/>
      <c r="M199" s="274"/>
      <c r="N199" s="274"/>
      <c r="O199" s="274"/>
      <c r="P199" s="274"/>
      <c r="Q199" s="274"/>
      <c r="R199" s="274"/>
      <c r="S199" s="274"/>
      <c r="T199" s="274"/>
      <c r="U199" s="274"/>
      <c r="V199" s="274"/>
      <c r="W199" s="274"/>
      <c r="X199" s="275"/>
    </row>
    <row r="200" spans="2:24" ht="15" customHeight="1">
      <c r="B200" s="267"/>
      <c r="C200" s="267"/>
      <c r="D200" s="267"/>
      <c r="E200" s="267"/>
      <c r="F200" s="267"/>
      <c r="G200" s="267"/>
      <c r="H200" s="267"/>
      <c r="I200" s="267"/>
      <c r="J200" s="267"/>
      <c r="K200" s="267"/>
      <c r="L200" s="267"/>
      <c r="M200" s="267"/>
      <c r="N200" s="267"/>
      <c r="O200" s="267"/>
      <c r="P200" s="267"/>
      <c r="Q200" s="267"/>
      <c r="R200" s="267"/>
      <c r="S200" s="267"/>
      <c r="T200" s="267"/>
      <c r="U200" s="267"/>
      <c r="V200" s="267"/>
      <c r="W200" s="267"/>
      <c r="X200" s="267"/>
    </row>
    <row r="201" spans="2:24" ht="15" customHeight="1">
      <c r="B201" s="283" t="s">
        <v>291</v>
      </c>
      <c r="C201" s="220"/>
      <c r="D201" s="220"/>
      <c r="E201" s="220"/>
      <c r="F201" s="220"/>
      <c r="G201" s="220"/>
      <c r="H201" s="220"/>
      <c r="I201" s="220"/>
      <c r="J201" s="220"/>
      <c r="K201" s="220"/>
      <c r="L201" s="220"/>
      <c r="M201" s="220"/>
      <c r="N201" s="220"/>
      <c r="O201" s="220"/>
      <c r="P201" s="220"/>
      <c r="Q201" s="220"/>
      <c r="R201" s="220"/>
      <c r="S201" s="220"/>
      <c r="T201" s="220"/>
      <c r="U201" s="220"/>
      <c r="V201" s="220"/>
      <c r="W201" s="220"/>
      <c r="X201" s="220"/>
    </row>
    <row r="202" spans="2:24" ht="15" customHeight="1" thickBot="1">
      <c r="B202" s="283" t="s">
        <v>292</v>
      </c>
      <c r="C202" s="220"/>
      <c r="D202" s="220"/>
      <c r="E202" s="220"/>
      <c r="F202" s="220"/>
      <c r="G202" s="220"/>
      <c r="H202" s="220"/>
      <c r="I202" s="220"/>
      <c r="J202" s="220"/>
      <c r="K202" s="220"/>
      <c r="L202" s="220"/>
      <c r="M202" s="220"/>
      <c r="N202" s="220"/>
      <c r="O202" s="220"/>
      <c r="P202" s="220"/>
      <c r="Q202" s="220"/>
      <c r="R202" s="220"/>
      <c r="S202" s="220"/>
      <c r="T202" s="220"/>
      <c r="U202" s="220"/>
      <c r="V202" s="220"/>
      <c r="W202" s="220"/>
      <c r="X202" s="220"/>
    </row>
    <row r="203" spans="2:24" ht="15" customHeight="1">
      <c r="B203" s="262" t="s">
        <v>277</v>
      </c>
      <c r="C203" s="263"/>
      <c r="D203" s="263"/>
      <c r="E203" s="263"/>
      <c r="F203" s="263"/>
      <c r="G203" s="263"/>
      <c r="H203" s="263"/>
      <c r="I203" s="263"/>
      <c r="J203" s="263"/>
      <c r="K203" s="263"/>
      <c r="L203" s="264"/>
      <c r="M203" s="220"/>
      <c r="N203" s="262" t="s">
        <v>278</v>
      </c>
      <c r="O203" s="263"/>
      <c r="P203" s="263"/>
      <c r="Q203" s="263"/>
      <c r="R203" s="263"/>
      <c r="S203" s="263"/>
      <c r="T203" s="263"/>
      <c r="U203" s="263"/>
      <c r="V203" s="263"/>
      <c r="W203" s="263"/>
      <c r="X203" s="264"/>
    </row>
    <row r="204" spans="2:24" ht="15" customHeight="1">
      <c r="B204" s="266"/>
      <c r="C204" s="267"/>
      <c r="D204" s="267"/>
      <c r="E204" s="267"/>
      <c r="F204" s="267"/>
      <c r="G204" s="267"/>
      <c r="H204" s="267"/>
      <c r="I204" s="267"/>
      <c r="J204" s="267"/>
      <c r="K204" s="267"/>
      <c r="L204" s="268"/>
      <c r="M204" s="220"/>
      <c r="N204" s="266"/>
      <c r="O204" s="267"/>
      <c r="P204" s="267"/>
      <c r="Q204" s="267"/>
      <c r="R204" s="267"/>
      <c r="S204" s="267"/>
      <c r="T204" s="267"/>
      <c r="U204" s="267"/>
      <c r="V204" s="267"/>
      <c r="W204" s="267"/>
      <c r="X204" s="268"/>
    </row>
    <row r="205" spans="2:24" ht="15" customHeight="1">
      <c r="B205" s="266"/>
      <c r="C205" s="267"/>
      <c r="D205" s="267"/>
      <c r="E205" s="267"/>
      <c r="F205" s="267"/>
      <c r="G205" s="267"/>
      <c r="H205" s="267"/>
      <c r="I205" s="267"/>
      <c r="J205" s="267"/>
      <c r="K205" s="267"/>
      <c r="L205" s="268"/>
      <c r="M205" s="220"/>
      <c r="N205" s="266"/>
      <c r="O205" s="267"/>
      <c r="P205" s="267"/>
      <c r="Q205" s="267"/>
      <c r="R205" s="267"/>
      <c r="S205" s="267"/>
      <c r="T205" s="267"/>
      <c r="U205" s="267"/>
      <c r="V205" s="267"/>
      <c r="W205" s="267"/>
      <c r="X205" s="268"/>
    </row>
    <row r="206" spans="2:24" ht="15" customHeight="1">
      <c r="B206" s="266"/>
      <c r="C206" s="267"/>
      <c r="D206" s="267"/>
      <c r="E206" s="267"/>
      <c r="F206" s="267"/>
      <c r="G206" s="267"/>
      <c r="H206" s="267"/>
      <c r="I206" s="267"/>
      <c r="J206" s="267"/>
      <c r="K206" s="267"/>
      <c r="L206" s="268"/>
      <c r="M206" s="220"/>
      <c r="N206" s="266"/>
      <c r="O206" s="267"/>
      <c r="P206" s="267"/>
      <c r="Q206" s="267"/>
      <c r="R206" s="267"/>
      <c r="S206" s="267"/>
      <c r="T206" s="267"/>
      <c r="U206" s="267"/>
      <c r="V206" s="267"/>
      <c r="W206" s="267"/>
      <c r="X206" s="268"/>
    </row>
    <row r="207" spans="2:24" ht="15" customHeight="1">
      <c r="B207" s="266"/>
      <c r="C207" s="267"/>
      <c r="D207" s="267"/>
      <c r="E207" s="267"/>
      <c r="F207" s="267"/>
      <c r="G207" s="267"/>
      <c r="H207" s="267"/>
      <c r="I207" s="267"/>
      <c r="J207" s="267"/>
      <c r="K207" s="267"/>
      <c r="L207" s="268"/>
      <c r="M207" s="220"/>
      <c r="N207" s="266"/>
      <c r="O207" s="267"/>
      <c r="P207" s="267"/>
      <c r="Q207" s="267"/>
      <c r="R207" s="267"/>
      <c r="S207" s="267"/>
      <c r="T207" s="267"/>
      <c r="U207" s="267"/>
      <c r="V207" s="267"/>
      <c r="W207" s="267"/>
      <c r="X207" s="268"/>
    </row>
    <row r="208" spans="2:24" ht="15" customHeight="1">
      <c r="B208" s="266"/>
      <c r="C208" s="267"/>
      <c r="D208" s="267"/>
      <c r="E208" s="267"/>
      <c r="F208" s="267"/>
      <c r="G208" s="267"/>
      <c r="H208" s="267"/>
      <c r="I208" s="267"/>
      <c r="J208" s="267"/>
      <c r="K208" s="267"/>
      <c r="L208" s="268"/>
      <c r="M208" s="220"/>
      <c r="N208" s="266"/>
      <c r="O208" s="267"/>
      <c r="P208" s="267"/>
      <c r="Q208" s="267"/>
      <c r="R208" s="267"/>
      <c r="S208" s="267"/>
      <c r="T208" s="267"/>
      <c r="U208" s="267"/>
      <c r="V208" s="267"/>
      <c r="W208" s="267"/>
      <c r="X208" s="268"/>
    </row>
    <row r="209" spans="2:24" ht="15" customHeight="1">
      <c r="B209" s="266"/>
      <c r="C209" s="267"/>
      <c r="D209" s="267"/>
      <c r="E209" s="267"/>
      <c r="F209" s="267"/>
      <c r="G209" s="267"/>
      <c r="H209" s="267"/>
      <c r="I209" s="267"/>
      <c r="J209" s="267"/>
      <c r="K209" s="267"/>
      <c r="L209" s="268"/>
      <c r="M209" s="220"/>
      <c r="N209" s="266"/>
      <c r="O209" s="267"/>
      <c r="P209" s="267"/>
      <c r="Q209" s="267"/>
      <c r="R209" s="267"/>
      <c r="S209" s="267"/>
      <c r="T209" s="267"/>
      <c r="U209" s="267"/>
      <c r="V209" s="267"/>
      <c r="W209" s="267"/>
      <c r="X209" s="268"/>
    </row>
    <row r="210" spans="2:24" ht="15" customHeight="1">
      <c r="B210" s="266"/>
      <c r="C210" s="267"/>
      <c r="D210" s="267"/>
      <c r="E210" s="267"/>
      <c r="F210" s="267"/>
      <c r="G210" s="267"/>
      <c r="H210" s="267"/>
      <c r="I210" s="267"/>
      <c r="J210" s="267"/>
      <c r="K210" s="267"/>
      <c r="L210" s="268"/>
      <c r="M210" s="220"/>
      <c r="N210" s="266"/>
      <c r="O210" s="267"/>
      <c r="P210" s="267"/>
      <c r="Q210" s="267"/>
      <c r="R210" s="267"/>
      <c r="S210" s="267"/>
      <c r="T210" s="267"/>
      <c r="U210" s="267"/>
      <c r="V210" s="267"/>
      <c r="W210" s="267"/>
      <c r="X210" s="268"/>
    </row>
    <row r="211" spans="2:24" ht="15" customHeight="1">
      <c r="B211" s="266"/>
      <c r="C211" s="267"/>
      <c r="D211" s="267"/>
      <c r="E211" s="267"/>
      <c r="F211" s="267"/>
      <c r="G211" s="267"/>
      <c r="H211" s="267"/>
      <c r="I211" s="267"/>
      <c r="J211" s="267"/>
      <c r="K211" s="267"/>
      <c r="L211" s="268"/>
      <c r="M211" s="220"/>
      <c r="N211" s="266"/>
      <c r="O211" s="267"/>
      <c r="P211" s="267"/>
      <c r="Q211" s="267"/>
      <c r="R211" s="267"/>
      <c r="S211" s="267"/>
      <c r="T211" s="267"/>
      <c r="U211" s="267"/>
      <c r="V211" s="267"/>
      <c r="W211" s="267"/>
      <c r="X211" s="268"/>
    </row>
    <row r="212" spans="2:24" ht="15" customHeight="1">
      <c r="B212" s="266"/>
      <c r="C212" s="267"/>
      <c r="D212" s="267"/>
      <c r="E212" s="267"/>
      <c r="F212" s="267"/>
      <c r="G212" s="267"/>
      <c r="H212" s="267"/>
      <c r="I212" s="267"/>
      <c r="J212" s="267"/>
      <c r="K212" s="267"/>
      <c r="L212" s="268"/>
      <c r="M212" s="220"/>
      <c r="N212" s="266"/>
      <c r="O212" s="267"/>
      <c r="P212" s="267"/>
      <c r="Q212" s="267"/>
      <c r="R212" s="267"/>
      <c r="S212" s="267"/>
      <c r="T212" s="267"/>
      <c r="U212" s="267"/>
      <c r="V212" s="267"/>
      <c r="W212" s="267"/>
      <c r="X212" s="268"/>
    </row>
    <row r="213" spans="2:24" ht="15" customHeight="1" thickBot="1">
      <c r="B213" s="273"/>
      <c r="C213" s="274"/>
      <c r="D213" s="274"/>
      <c r="E213" s="274"/>
      <c r="F213" s="274"/>
      <c r="G213" s="274"/>
      <c r="H213" s="274"/>
      <c r="I213" s="274"/>
      <c r="J213" s="274"/>
      <c r="K213" s="274"/>
      <c r="L213" s="275"/>
      <c r="M213" s="220"/>
      <c r="N213" s="273"/>
      <c r="O213" s="274"/>
      <c r="P213" s="274"/>
      <c r="Q213" s="274"/>
      <c r="R213" s="274"/>
      <c r="S213" s="274"/>
      <c r="T213" s="274"/>
      <c r="U213" s="274"/>
      <c r="V213" s="274"/>
      <c r="W213" s="274"/>
      <c r="X213" s="275"/>
    </row>
    <row r="214" spans="2:24" ht="15" customHeight="1" thickBot="1">
      <c r="B214" s="220"/>
      <c r="C214" s="220"/>
      <c r="D214" s="220"/>
      <c r="E214" s="220"/>
      <c r="F214" s="220"/>
      <c r="G214" s="220"/>
      <c r="H214" s="220"/>
      <c r="I214" s="220"/>
      <c r="J214" s="220"/>
      <c r="K214" s="220"/>
      <c r="L214" s="220"/>
      <c r="M214" s="220"/>
      <c r="N214" s="220"/>
      <c r="O214" s="220"/>
      <c r="P214" s="220"/>
      <c r="Q214" s="220"/>
      <c r="R214" s="220"/>
      <c r="S214" s="220"/>
      <c r="T214" s="220"/>
      <c r="U214" s="220"/>
      <c r="V214" s="220"/>
      <c r="W214" s="220"/>
      <c r="X214" s="220"/>
    </row>
    <row r="215" spans="2:24" ht="15" customHeight="1">
      <c r="B215" s="262" t="s">
        <v>279</v>
      </c>
      <c r="C215" s="263"/>
      <c r="D215" s="263"/>
      <c r="E215" s="263"/>
      <c r="F215" s="263"/>
      <c r="G215" s="263"/>
      <c r="H215" s="263"/>
      <c r="I215" s="263"/>
      <c r="J215" s="263"/>
      <c r="K215" s="263"/>
      <c r="L215" s="264"/>
      <c r="M215" s="220"/>
      <c r="N215" s="262" t="s">
        <v>280</v>
      </c>
      <c r="O215" s="263"/>
      <c r="P215" s="263"/>
      <c r="Q215" s="263"/>
      <c r="R215" s="263"/>
      <c r="S215" s="263"/>
      <c r="T215" s="263"/>
      <c r="U215" s="263"/>
      <c r="V215" s="263"/>
      <c r="W215" s="263"/>
      <c r="X215" s="264"/>
    </row>
    <row r="216" spans="2:24" ht="15" customHeight="1">
      <c r="B216" s="266"/>
      <c r="C216" s="267"/>
      <c r="D216" s="267"/>
      <c r="E216" s="267"/>
      <c r="F216" s="267"/>
      <c r="G216" s="267"/>
      <c r="H216" s="267"/>
      <c r="I216" s="267"/>
      <c r="J216" s="267"/>
      <c r="K216" s="267"/>
      <c r="L216" s="268"/>
      <c r="M216" s="220"/>
      <c r="N216" s="266"/>
      <c r="O216" s="267"/>
      <c r="P216" s="267"/>
      <c r="Q216" s="267"/>
      <c r="R216" s="267"/>
      <c r="S216" s="267"/>
      <c r="T216" s="267"/>
      <c r="U216" s="267"/>
      <c r="V216" s="267"/>
      <c r="W216" s="267"/>
      <c r="X216" s="268"/>
    </row>
    <row r="217" spans="2:24" ht="15" customHeight="1">
      <c r="B217" s="266"/>
      <c r="C217" s="267"/>
      <c r="D217" s="267"/>
      <c r="E217" s="267"/>
      <c r="F217" s="267"/>
      <c r="G217" s="267"/>
      <c r="H217" s="267"/>
      <c r="I217" s="267"/>
      <c r="J217" s="267"/>
      <c r="K217" s="267"/>
      <c r="L217" s="268"/>
      <c r="M217" s="220"/>
      <c r="N217" s="266"/>
      <c r="O217" s="267"/>
      <c r="P217" s="267"/>
      <c r="Q217" s="267"/>
      <c r="R217" s="267"/>
      <c r="S217" s="267"/>
      <c r="T217" s="267"/>
      <c r="U217" s="267"/>
      <c r="V217" s="267"/>
      <c r="W217" s="267"/>
      <c r="X217" s="268"/>
    </row>
    <row r="218" spans="2:24" ht="15" customHeight="1">
      <c r="B218" s="266"/>
      <c r="C218" s="267"/>
      <c r="D218" s="267"/>
      <c r="E218" s="267"/>
      <c r="F218" s="267"/>
      <c r="G218" s="267"/>
      <c r="H218" s="267"/>
      <c r="I218" s="267"/>
      <c r="J218" s="267"/>
      <c r="K218" s="267"/>
      <c r="L218" s="268"/>
      <c r="M218" s="220"/>
      <c r="N218" s="266"/>
      <c r="O218" s="267"/>
      <c r="P218" s="267"/>
      <c r="Q218" s="267"/>
      <c r="R218" s="267"/>
      <c r="S218" s="267"/>
      <c r="T218" s="267"/>
      <c r="U218" s="267"/>
      <c r="V218" s="267"/>
      <c r="W218" s="267"/>
      <c r="X218" s="268"/>
    </row>
    <row r="219" spans="2:24" ht="15" customHeight="1">
      <c r="B219" s="266"/>
      <c r="C219" s="267"/>
      <c r="D219" s="267"/>
      <c r="E219" s="267"/>
      <c r="F219" s="267"/>
      <c r="G219" s="267"/>
      <c r="H219" s="267"/>
      <c r="I219" s="267"/>
      <c r="J219" s="267"/>
      <c r="K219" s="267"/>
      <c r="L219" s="268"/>
      <c r="M219" s="220"/>
      <c r="N219" s="266"/>
      <c r="O219" s="267"/>
      <c r="P219" s="267"/>
      <c r="Q219" s="267"/>
      <c r="R219" s="267"/>
      <c r="S219" s="267"/>
      <c r="T219" s="267"/>
      <c r="U219" s="267"/>
      <c r="V219" s="267"/>
      <c r="W219" s="267"/>
      <c r="X219" s="268"/>
    </row>
    <row r="220" spans="2:24" ht="15" customHeight="1">
      <c r="B220" s="266"/>
      <c r="C220" s="267"/>
      <c r="D220" s="267"/>
      <c r="E220" s="267"/>
      <c r="F220" s="267"/>
      <c r="G220" s="267"/>
      <c r="H220" s="267"/>
      <c r="I220" s="267"/>
      <c r="J220" s="267"/>
      <c r="K220" s="267"/>
      <c r="L220" s="268"/>
      <c r="M220" s="220"/>
      <c r="N220" s="266"/>
      <c r="O220" s="267"/>
      <c r="P220" s="267"/>
      <c r="Q220" s="267"/>
      <c r="R220" s="267"/>
      <c r="S220" s="267"/>
      <c r="T220" s="267"/>
      <c r="U220" s="267"/>
      <c r="V220" s="267"/>
      <c r="W220" s="267"/>
      <c r="X220" s="268"/>
    </row>
    <row r="221" spans="2:24" ht="15" customHeight="1">
      <c r="B221" s="266"/>
      <c r="C221" s="267"/>
      <c r="D221" s="267"/>
      <c r="E221" s="267"/>
      <c r="F221" s="267"/>
      <c r="G221" s="267"/>
      <c r="H221" s="267"/>
      <c r="I221" s="267"/>
      <c r="J221" s="267"/>
      <c r="K221" s="267"/>
      <c r="L221" s="268"/>
      <c r="M221" s="220"/>
      <c r="N221" s="266"/>
      <c r="O221" s="267"/>
      <c r="P221" s="267"/>
      <c r="Q221" s="267"/>
      <c r="R221" s="267"/>
      <c r="S221" s="267"/>
      <c r="T221" s="267"/>
      <c r="U221" s="267"/>
      <c r="V221" s="267"/>
      <c r="W221" s="267"/>
      <c r="X221" s="268"/>
    </row>
    <row r="222" spans="2:24" ht="15" customHeight="1">
      <c r="B222" s="266"/>
      <c r="C222" s="267"/>
      <c r="D222" s="267"/>
      <c r="E222" s="267"/>
      <c r="F222" s="267"/>
      <c r="G222" s="267"/>
      <c r="H222" s="267"/>
      <c r="I222" s="267"/>
      <c r="J222" s="267"/>
      <c r="K222" s="267"/>
      <c r="L222" s="268"/>
      <c r="M222" s="220"/>
      <c r="N222" s="266"/>
      <c r="O222" s="267"/>
      <c r="P222" s="267"/>
      <c r="Q222" s="267"/>
      <c r="R222" s="267"/>
      <c r="S222" s="267"/>
      <c r="T222" s="267"/>
      <c r="U222" s="267"/>
      <c r="V222" s="267"/>
      <c r="W222" s="267"/>
      <c r="X222" s="268"/>
    </row>
    <row r="223" spans="2:24" ht="15" customHeight="1">
      <c r="B223" s="266"/>
      <c r="C223" s="267"/>
      <c r="D223" s="267"/>
      <c r="E223" s="267"/>
      <c r="F223" s="267"/>
      <c r="G223" s="267"/>
      <c r="H223" s="267"/>
      <c r="I223" s="267"/>
      <c r="J223" s="267"/>
      <c r="K223" s="267"/>
      <c r="L223" s="268"/>
      <c r="M223" s="220"/>
      <c r="N223" s="266"/>
      <c r="O223" s="267"/>
      <c r="P223" s="267"/>
      <c r="Q223" s="267"/>
      <c r="R223" s="267"/>
      <c r="S223" s="267"/>
      <c r="T223" s="267"/>
      <c r="U223" s="267"/>
      <c r="V223" s="267"/>
      <c r="W223" s="267"/>
      <c r="X223" s="268"/>
    </row>
    <row r="224" spans="2:24" ht="15" customHeight="1">
      <c r="B224" s="266"/>
      <c r="C224" s="267"/>
      <c r="D224" s="267"/>
      <c r="E224" s="267"/>
      <c r="F224" s="267"/>
      <c r="G224" s="267"/>
      <c r="H224" s="267"/>
      <c r="I224" s="267"/>
      <c r="J224" s="267"/>
      <c r="K224" s="267"/>
      <c r="L224" s="268"/>
      <c r="M224" s="220"/>
      <c r="N224" s="266"/>
      <c r="O224" s="267"/>
      <c r="P224" s="267"/>
      <c r="Q224" s="267"/>
      <c r="R224" s="267"/>
      <c r="S224" s="267"/>
      <c r="T224" s="267"/>
      <c r="U224" s="267"/>
      <c r="V224" s="267"/>
      <c r="W224" s="267"/>
      <c r="X224" s="268"/>
    </row>
    <row r="225" spans="2:24" ht="15" customHeight="1" thickBot="1">
      <c r="B225" s="273"/>
      <c r="C225" s="274"/>
      <c r="D225" s="274"/>
      <c r="E225" s="274"/>
      <c r="F225" s="274"/>
      <c r="G225" s="274"/>
      <c r="H225" s="274"/>
      <c r="I225" s="274"/>
      <c r="J225" s="274"/>
      <c r="K225" s="274"/>
      <c r="L225" s="275"/>
      <c r="M225" s="220"/>
      <c r="N225" s="273"/>
      <c r="O225" s="274"/>
      <c r="P225" s="274"/>
      <c r="Q225" s="274"/>
      <c r="R225" s="274"/>
      <c r="S225" s="274"/>
      <c r="T225" s="274"/>
      <c r="U225" s="274"/>
      <c r="V225" s="274"/>
      <c r="W225" s="274"/>
      <c r="X225" s="275"/>
    </row>
    <row r="226" spans="2:24" ht="15" customHeight="1">
      <c r="B226" s="267"/>
      <c r="C226" s="267"/>
      <c r="D226" s="267"/>
      <c r="E226" s="267"/>
      <c r="F226" s="267"/>
      <c r="G226" s="267"/>
      <c r="H226" s="267"/>
      <c r="I226" s="267"/>
      <c r="J226" s="267"/>
      <c r="K226" s="267"/>
      <c r="L226" s="267"/>
      <c r="M226" s="220"/>
      <c r="N226" s="267"/>
      <c r="O226" s="267"/>
      <c r="P226" s="267"/>
      <c r="Q226" s="267"/>
      <c r="R226" s="267"/>
      <c r="S226" s="267"/>
      <c r="T226" s="267"/>
      <c r="U226" s="267"/>
      <c r="V226" s="267"/>
      <c r="W226" s="267"/>
      <c r="X226" s="267"/>
    </row>
    <row r="227" spans="2:24" ht="15" customHeight="1">
      <c r="B227" s="267"/>
      <c r="C227" s="267"/>
      <c r="D227" s="267"/>
      <c r="E227" s="267"/>
      <c r="F227" s="267"/>
      <c r="G227" s="267"/>
      <c r="H227" s="267"/>
      <c r="I227" s="267"/>
      <c r="J227" s="267"/>
      <c r="K227" s="267"/>
      <c r="L227" s="267"/>
      <c r="M227" s="220"/>
      <c r="N227" s="267"/>
      <c r="O227" s="267"/>
      <c r="P227" s="267"/>
      <c r="Q227" s="267"/>
      <c r="R227" s="267"/>
      <c r="S227" s="267"/>
      <c r="T227" s="267"/>
      <c r="U227" s="267"/>
      <c r="V227" s="267"/>
      <c r="W227" s="267"/>
      <c r="X227" s="267"/>
    </row>
    <row r="228" spans="2:24" ht="15" customHeight="1">
      <c r="B228" s="283" t="s">
        <v>291</v>
      </c>
      <c r="C228" s="220"/>
      <c r="D228" s="220"/>
      <c r="E228" s="220"/>
      <c r="F228" s="220"/>
      <c r="G228" s="220"/>
      <c r="H228" s="220"/>
      <c r="I228" s="220"/>
      <c r="J228" s="220"/>
      <c r="K228" s="220"/>
      <c r="L228" s="220"/>
      <c r="M228" s="220"/>
      <c r="N228" s="220"/>
      <c r="O228" s="220"/>
      <c r="P228" s="220"/>
      <c r="Q228" s="220"/>
      <c r="R228" s="220"/>
      <c r="S228" s="220"/>
      <c r="T228" s="220"/>
      <c r="U228" s="220"/>
      <c r="V228" s="220"/>
      <c r="W228" s="220"/>
      <c r="X228" s="220"/>
    </row>
    <row r="229" spans="2:24" ht="15" customHeight="1">
      <c r="B229" s="283"/>
      <c r="C229" s="220"/>
      <c r="D229" s="220"/>
      <c r="E229" s="220"/>
      <c r="F229" s="220"/>
      <c r="G229" s="220"/>
      <c r="H229" s="220"/>
      <c r="I229" s="220"/>
      <c r="J229" s="220"/>
      <c r="K229" s="220"/>
      <c r="L229" s="220"/>
      <c r="M229" s="220"/>
      <c r="N229" s="220"/>
      <c r="O229" s="220"/>
      <c r="P229" s="220"/>
      <c r="Q229" s="220"/>
      <c r="R229" s="220"/>
      <c r="S229" s="220"/>
      <c r="T229" s="220"/>
      <c r="U229" s="220"/>
      <c r="V229" s="220"/>
      <c r="W229" s="220"/>
      <c r="X229" s="220"/>
    </row>
    <row r="230" spans="2:24" ht="15" customHeight="1" thickBot="1">
      <c r="B230" s="283" t="s">
        <v>293</v>
      </c>
      <c r="C230" s="220"/>
      <c r="D230" s="220"/>
      <c r="E230" s="220"/>
      <c r="F230" s="220"/>
      <c r="G230" s="220"/>
      <c r="H230" s="220"/>
      <c r="I230" s="220"/>
      <c r="J230" s="220"/>
      <c r="K230" s="220"/>
      <c r="L230" s="220"/>
      <c r="M230" s="220"/>
      <c r="N230" s="220"/>
      <c r="O230" s="220"/>
      <c r="P230" s="220"/>
      <c r="Q230" s="220"/>
      <c r="R230" s="220"/>
      <c r="S230" s="220"/>
      <c r="T230" s="220"/>
      <c r="U230" s="220"/>
      <c r="V230" s="220"/>
      <c r="W230" s="220"/>
      <c r="X230" s="220"/>
    </row>
    <row r="231" spans="2:24" ht="15" customHeight="1">
      <c r="B231" s="262" t="s">
        <v>277</v>
      </c>
      <c r="C231" s="263"/>
      <c r="D231" s="263"/>
      <c r="E231" s="263"/>
      <c r="F231" s="263"/>
      <c r="G231" s="263"/>
      <c r="H231" s="263"/>
      <c r="I231" s="263"/>
      <c r="J231" s="263"/>
      <c r="K231" s="263"/>
      <c r="L231" s="264"/>
      <c r="M231" s="220"/>
      <c r="N231" s="262" t="s">
        <v>278</v>
      </c>
      <c r="O231" s="263"/>
      <c r="P231" s="263"/>
      <c r="Q231" s="263"/>
      <c r="R231" s="263"/>
      <c r="S231" s="263"/>
      <c r="T231" s="263"/>
      <c r="U231" s="263"/>
      <c r="V231" s="263"/>
      <c r="W231" s="263"/>
      <c r="X231" s="264"/>
    </row>
    <row r="232" spans="2:24" ht="15" customHeight="1">
      <c r="B232" s="266"/>
      <c r="C232" s="267"/>
      <c r="D232" s="267"/>
      <c r="E232" s="267"/>
      <c r="F232" s="267"/>
      <c r="G232" s="267"/>
      <c r="H232" s="267"/>
      <c r="I232" s="267"/>
      <c r="J232" s="267"/>
      <c r="K232" s="267"/>
      <c r="L232" s="268"/>
      <c r="M232" s="220"/>
      <c r="N232" s="266"/>
      <c r="O232" s="267"/>
      <c r="P232" s="267"/>
      <c r="Q232" s="267"/>
      <c r="R232" s="267"/>
      <c r="S232" s="267"/>
      <c r="T232" s="267"/>
      <c r="U232" s="267"/>
      <c r="V232" s="267"/>
      <c r="W232" s="267"/>
      <c r="X232" s="268"/>
    </row>
    <row r="233" spans="2:24" ht="15" customHeight="1">
      <c r="B233" s="266"/>
      <c r="C233" s="267"/>
      <c r="D233" s="267"/>
      <c r="E233" s="267"/>
      <c r="F233" s="267"/>
      <c r="G233" s="267"/>
      <c r="H233" s="267"/>
      <c r="I233" s="267"/>
      <c r="J233" s="267"/>
      <c r="K233" s="267"/>
      <c r="L233" s="268"/>
      <c r="M233" s="220"/>
      <c r="N233" s="266"/>
      <c r="O233" s="267"/>
      <c r="P233" s="267"/>
      <c r="Q233" s="267"/>
      <c r="R233" s="267"/>
      <c r="S233" s="267"/>
      <c r="T233" s="267"/>
      <c r="U233" s="267"/>
      <c r="V233" s="267"/>
      <c r="W233" s="267"/>
      <c r="X233" s="268"/>
    </row>
    <row r="234" spans="2:24" ht="15" customHeight="1">
      <c r="B234" s="266"/>
      <c r="C234" s="267"/>
      <c r="D234" s="267"/>
      <c r="E234" s="267"/>
      <c r="F234" s="267"/>
      <c r="G234" s="267"/>
      <c r="H234" s="267"/>
      <c r="I234" s="267"/>
      <c r="J234" s="267"/>
      <c r="K234" s="267"/>
      <c r="L234" s="268"/>
      <c r="M234" s="220"/>
      <c r="N234" s="266"/>
      <c r="O234" s="267"/>
      <c r="P234" s="267"/>
      <c r="Q234" s="267"/>
      <c r="R234" s="267"/>
      <c r="S234" s="267"/>
      <c r="T234" s="267"/>
      <c r="U234" s="267"/>
      <c r="V234" s="267"/>
      <c r="W234" s="267"/>
      <c r="X234" s="268"/>
    </row>
    <row r="235" spans="2:24" ht="15" customHeight="1">
      <c r="B235" s="266"/>
      <c r="C235" s="267"/>
      <c r="D235" s="267"/>
      <c r="E235" s="267"/>
      <c r="F235" s="267"/>
      <c r="G235" s="267"/>
      <c r="H235" s="267"/>
      <c r="I235" s="267"/>
      <c r="J235" s="267"/>
      <c r="K235" s="267"/>
      <c r="L235" s="268"/>
      <c r="M235" s="220"/>
      <c r="N235" s="266"/>
      <c r="O235" s="267"/>
      <c r="P235" s="267"/>
      <c r="Q235" s="267"/>
      <c r="R235" s="267"/>
      <c r="S235" s="267"/>
      <c r="T235" s="267"/>
      <c r="U235" s="267"/>
      <c r="V235" s="267"/>
      <c r="W235" s="267"/>
      <c r="X235" s="268"/>
    </row>
    <row r="236" spans="2:24" ht="15" customHeight="1">
      <c r="B236" s="266"/>
      <c r="C236" s="267"/>
      <c r="D236" s="267"/>
      <c r="E236" s="267"/>
      <c r="F236" s="267"/>
      <c r="G236" s="267"/>
      <c r="H236" s="267"/>
      <c r="I236" s="267"/>
      <c r="J236" s="267"/>
      <c r="K236" s="267"/>
      <c r="L236" s="268"/>
      <c r="M236" s="220"/>
      <c r="N236" s="266"/>
      <c r="O236" s="267"/>
      <c r="P236" s="267"/>
      <c r="Q236" s="267"/>
      <c r="R236" s="267"/>
      <c r="S236" s="267"/>
      <c r="T236" s="267"/>
      <c r="U236" s="267"/>
      <c r="V236" s="267"/>
      <c r="W236" s="267"/>
      <c r="X236" s="268"/>
    </row>
    <row r="237" spans="2:24" ht="15" customHeight="1">
      <c r="B237" s="266"/>
      <c r="C237" s="267"/>
      <c r="D237" s="267"/>
      <c r="E237" s="267"/>
      <c r="F237" s="267"/>
      <c r="G237" s="267"/>
      <c r="H237" s="267"/>
      <c r="I237" s="267"/>
      <c r="J237" s="267"/>
      <c r="K237" s="267"/>
      <c r="L237" s="268"/>
      <c r="M237" s="220"/>
      <c r="N237" s="266"/>
      <c r="O237" s="267"/>
      <c r="P237" s="267"/>
      <c r="Q237" s="267"/>
      <c r="R237" s="267"/>
      <c r="S237" s="267"/>
      <c r="T237" s="267"/>
      <c r="U237" s="267"/>
      <c r="V237" s="267"/>
      <c r="W237" s="267"/>
      <c r="X237" s="268"/>
    </row>
    <row r="238" spans="2:24" ht="15" customHeight="1">
      <c r="B238" s="266"/>
      <c r="C238" s="267"/>
      <c r="D238" s="267"/>
      <c r="E238" s="267"/>
      <c r="F238" s="267"/>
      <c r="G238" s="267"/>
      <c r="H238" s="267"/>
      <c r="I238" s="267"/>
      <c r="J238" s="267"/>
      <c r="K238" s="267"/>
      <c r="L238" s="268"/>
      <c r="M238" s="220"/>
      <c r="N238" s="266"/>
      <c r="O238" s="267"/>
      <c r="P238" s="267"/>
      <c r="Q238" s="267"/>
      <c r="R238" s="267"/>
      <c r="S238" s="267"/>
      <c r="T238" s="267"/>
      <c r="U238" s="267"/>
      <c r="V238" s="267"/>
      <c r="W238" s="267"/>
      <c r="X238" s="268"/>
    </row>
    <row r="239" spans="2:24" ht="15" customHeight="1">
      <c r="B239" s="266"/>
      <c r="C239" s="267"/>
      <c r="D239" s="267"/>
      <c r="E239" s="267"/>
      <c r="F239" s="267"/>
      <c r="G239" s="267"/>
      <c r="H239" s="267"/>
      <c r="I239" s="267"/>
      <c r="J239" s="267"/>
      <c r="K239" s="267"/>
      <c r="L239" s="268"/>
      <c r="M239" s="220"/>
      <c r="N239" s="266"/>
      <c r="O239" s="267"/>
      <c r="P239" s="267"/>
      <c r="Q239" s="267"/>
      <c r="R239" s="267"/>
      <c r="S239" s="267"/>
      <c r="T239" s="267"/>
      <c r="U239" s="267"/>
      <c r="V239" s="267"/>
      <c r="W239" s="267"/>
      <c r="X239" s="268"/>
    </row>
    <row r="240" spans="2:24" ht="15" customHeight="1">
      <c r="B240" s="266"/>
      <c r="C240" s="267"/>
      <c r="D240" s="267"/>
      <c r="E240" s="267"/>
      <c r="F240" s="267"/>
      <c r="G240" s="267"/>
      <c r="H240" s="267"/>
      <c r="I240" s="267"/>
      <c r="J240" s="267"/>
      <c r="K240" s="267"/>
      <c r="L240" s="268"/>
      <c r="M240" s="220"/>
      <c r="N240" s="266"/>
      <c r="O240" s="267"/>
      <c r="P240" s="267"/>
      <c r="Q240" s="267"/>
      <c r="R240" s="267"/>
      <c r="S240" s="267"/>
      <c r="T240" s="267"/>
      <c r="U240" s="267"/>
      <c r="V240" s="267"/>
      <c r="W240" s="267"/>
      <c r="X240" s="268"/>
    </row>
    <row r="241" spans="2:24" ht="15" customHeight="1" thickBot="1">
      <c r="B241" s="273"/>
      <c r="C241" s="274"/>
      <c r="D241" s="274"/>
      <c r="E241" s="274"/>
      <c r="F241" s="274"/>
      <c r="G241" s="274"/>
      <c r="H241" s="274"/>
      <c r="I241" s="274"/>
      <c r="J241" s="274"/>
      <c r="K241" s="274"/>
      <c r="L241" s="275"/>
      <c r="M241" s="220"/>
      <c r="N241" s="273"/>
      <c r="O241" s="274"/>
      <c r="P241" s="274"/>
      <c r="Q241" s="274"/>
      <c r="R241" s="274"/>
      <c r="S241" s="274"/>
      <c r="T241" s="274"/>
      <c r="U241" s="274"/>
      <c r="V241" s="274"/>
      <c r="W241" s="274"/>
      <c r="X241" s="275"/>
    </row>
    <row r="242" spans="2:24" ht="15" customHeight="1" thickBot="1">
      <c r="B242" s="220"/>
      <c r="C242" s="220"/>
      <c r="D242" s="220"/>
      <c r="E242" s="220"/>
      <c r="F242" s="220"/>
      <c r="G242" s="220"/>
      <c r="H242" s="220"/>
      <c r="I242" s="220"/>
      <c r="J242" s="220"/>
      <c r="K242" s="220"/>
      <c r="L242" s="220"/>
      <c r="M242" s="220"/>
      <c r="N242" s="220"/>
      <c r="O242" s="220"/>
      <c r="P242" s="220"/>
      <c r="Q242" s="220"/>
      <c r="R242" s="220"/>
      <c r="S242" s="220"/>
      <c r="T242" s="220"/>
      <c r="U242" s="220"/>
      <c r="V242" s="220"/>
      <c r="W242" s="220"/>
      <c r="X242" s="220"/>
    </row>
    <row r="243" spans="2:24" ht="15" customHeight="1">
      <c r="B243" s="262" t="s">
        <v>279</v>
      </c>
      <c r="C243" s="263"/>
      <c r="D243" s="263"/>
      <c r="E243" s="263"/>
      <c r="F243" s="263"/>
      <c r="G243" s="263"/>
      <c r="H243" s="263"/>
      <c r="I243" s="263"/>
      <c r="J243" s="263"/>
      <c r="K243" s="263"/>
      <c r="L243" s="264"/>
      <c r="M243" s="220"/>
      <c r="N243" s="262" t="s">
        <v>280</v>
      </c>
      <c r="O243" s="263"/>
      <c r="P243" s="263"/>
      <c r="Q243" s="263"/>
      <c r="R243" s="263"/>
      <c r="S243" s="263"/>
      <c r="T243" s="263"/>
      <c r="U243" s="263"/>
      <c r="V243" s="263"/>
      <c r="W243" s="263"/>
      <c r="X243" s="264"/>
    </row>
    <row r="244" spans="2:24" ht="15" customHeight="1">
      <c r="B244" s="266"/>
      <c r="C244" s="267"/>
      <c r="D244" s="267"/>
      <c r="E244" s="267"/>
      <c r="F244" s="267"/>
      <c r="G244" s="267"/>
      <c r="H244" s="267"/>
      <c r="I244" s="267"/>
      <c r="J244" s="267"/>
      <c r="K244" s="267"/>
      <c r="L244" s="268"/>
      <c r="M244" s="220"/>
      <c r="N244" s="266"/>
      <c r="O244" s="267"/>
      <c r="P244" s="267"/>
      <c r="Q244" s="267"/>
      <c r="R244" s="267"/>
      <c r="S244" s="267"/>
      <c r="T244" s="267"/>
      <c r="U244" s="267"/>
      <c r="V244" s="267"/>
      <c r="W244" s="267"/>
      <c r="X244" s="268"/>
    </row>
    <row r="245" spans="2:24" ht="15" customHeight="1">
      <c r="B245" s="266"/>
      <c r="C245" s="267"/>
      <c r="D245" s="267"/>
      <c r="E245" s="267"/>
      <c r="F245" s="267"/>
      <c r="G245" s="267"/>
      <c r="H245" s="267"/>
      <c r="I245" s="267"/>
      <c r="J245" s="267"/>
      <c r="K245" s="267"/>
      <c r="L245" s="268"/>
      <c r="M245" s="220"/>
      <c r="N245" s="266"/>
      <c r="O245" s="267"/>
      <c r="P245" s="267"/>
      <c r="Q245" s="267"/>
      <c r="R245" s="267"/>
      <c r="S245" s="267"/>
      <c r="T245" s="267"/>
      <c r="U245" s="267"/>
      <c r="V245" s="267"/>
      <c r="W245" s="267"/>
      <c r="X245" s="268"/>
    </row>
    <row r="246" spans="2:24" ht="15" customHeight="1">
      <c r="B246" s="266"/>
      <c r="C246" s="267"/>
      <c r="D246" s="267"/>
      <c r="E246" s="267"/>
      <c r="F246" s="267"/>
      <c r="G246" s="267"/>
      <c r="H246" s="267"/>
      <c r="I246" s="267"/>
      <c r="J246" s="267"/>
      <c r="K246" s="267"/>
      <c r="L246" s="268"/>
      <c r="M246" s="220"/>
      <c r="N246" s="266"/>
      <c r="O246" s="267"/>
      <c r="P246" s="267"/>
      <c r="Q246" s="267"/>
      <c r="R246" s="267"/>
      <c r="S246" s="267"/>
      <c r="T246" s="267"/>
      <c r="U246" s="267"/>
      <c r="V246" s="267"/>
      <c r="W246" s="267"/>
      <c r="X246" s="268"/>
    </row>
    <row r="247" spans="2:24" ht="15" customHeight="1">
      <c r="B247" s="266"/>
      <c r="C247" s="267"/>
      <c r="D247" s="267"/>
      <c r="E247" s="267"/>
      <c r="F247" s="267"/>
      <c r="G247" s="267"/>
      <c r="H247" s="267"/>
      <c r="I247" s="267"/>
      <c r="J247" s="267"/>
      <c r="K247" s="267"/>
      <c r="L247" s="268"/>
      <c r="M247" s="220"/>
      <c r="N247" s="266"/>
      <c r="O247" s="267"/>
      <c r="P247" s="267"/>
      <c r="Q247" s="267"/>
      <c r="R247" s="267"/>
      <c r="S247" s="267"/>
      <c r="T247" s="267"/>
      <c r="U247" s="267"/>
      <c r="V247" s="267"/>
      <c r="W247" s="267"/>
      <c r="X247" s="268"/>
    </row>
    <row r="248" spans="2:24" ht="15" customHeight="1">
      <c r="B248" s="266"/>
      <c r="C248" s="267"/>
      <c r="D248" s="267"/>
      <c r="E248" s="267"/>
      <c r="F248" s="267"/>
      <c r="G248" s="267"/>
      <c r="H248" s="267"/>
      <c r="I248" s="267"/>
      <c r="J248" s="267"/>
      <c r="K248" s="267"/>
      <c r="L248" s="268"/>
      <c r="M248" s="220"/>
      <c r="N248" s="266"/>
      <c r="O248" s="267"/>
      <c r="P248" s="267"/>
      <c r="Q248" s="267"/>
      <c r="R248" s="267"/>
      <c r="S248" s="267"/>
      <c r="T248" s="267"/>
      <c r="U248" s="267"/>
      <c r="V248" s="267"/>
      <c r="W248" s="267"/>
      <c r="X248" s="268"/>
    </row>
    <row r="249" spans="2:24" ht="15" customHeight="1">
      <c r="B249" s="266"/>
      <c r="C249" s="267"/>
      <c r="D249" s="267"/>
      <c r="E249" s="267"/>
      <c r="F249" s="267"/>
      <c r="G249" s="267"/>
      <c r="H249" s="267"/>
      <c r="I249" s="267"/>
      <c r="J249" s="267"/>
      <c r="K249" s="267"/>
      <c r="L249" s="268"/>
      <c r="M249" s="220"/>
      <c r="N249" s="266"/>
      <c r="O249" s="267"/>
      <c r="P249" s="267"/>
      <c r="Q249" s="267"/>
      <c r="R249" s="267"/>
      <c r="S249" s="267"/>
      <c r="T249" s="267"/>
      <c r="U249" s="267"/>
      <c r="V249" s="267"/>
      <c r="W249" s="267"/>
      <c r="X249" s="268"/>
    </row>
    <row r="250" spans="2:24" ht="15" customHeight="1">
      <c r="B250" s="266"/>
      <c r="C250" s="267"/>
      <c r="D250" s="267"/>
      <c r="E250" s="267"/>
      <c r="F250" s="267"/>
      <c r="G250" s="267"/>
      <c r="H250" s="267"/>
      <c r="I250" s="267"/>
      <c r="J250" s="267"/>
      <c r="K250" s="267"/>
      <c r="L250" s="268"/>
      <c r="M250" s="220"/>
      <c r="N250" s="266"/>
      <c r="O250" s="267"/>
      <c r="P250" s="267"/>
      <c r="Q250" s="267"/>
      <c r="R250" s="267"/>
      <c r="S250" s="267"/>
      <c r="T250" s="267"/>
      <c r="U250" s="267"/>
      <c r="V250" s="267"/>
      <c r="W250" s="267"/>
      <c r="X250" s="268"/>
    </row>
    <row r="251" spans="2:24" ht="15" customHeight="1">
      <c r="B251" s="266"/>
      <c r="C251" s="267"/>
      <c r="D251" s="267"/>
      <c r="E251" s="267"/>
      <c r="F251" s="267"/>
      <c r="G251" s="267"/>
      <c r="H251" s="267"/>
      <c r="I251" s="267"/>
      <c r="J251" s="267"/>
      <c r="K251" s="267"/>
      <c r="L251" s="268"/>
      <c r="M251" s="220"/>
      <c r="N251" s="266"/>
      <c r="O251" s="267"/>
      <c r="P251" s="267"/>
      <c r="Q251" s="267"/>
      <c r="R251" s="267"/>
      <c r="S251" s="267"/>
      <c r="T251" s="267"/>
      <c r="U251" s="267"/>
      <c r="V251" s="267"/>
      <c r="W251" s="267"/>
      <c r="X251" s="268"/>
    </row>
    <row r="252" spans="2:24" ht="15" customHeight="1">
      <c r="B252" s="266"/>
      <c r="C252" s="267"/>
      <c r="D252" s="267"/>
      <c r="E252" s="267"/>
      <c r="F252" s="267"/>
      <c r="G252" s="267"/>
      <c r="H252" s="267"/>
      <c r="I252" s="267"/>
      <c r="J252" s="267"/>
      <c r="K252" s="267"/>
      <c r="L252" s="268"/>
      <c r="M252" s="220"/>
      <c r="N252" s="266"/>
      <c r="O252" s="267"/>
      <c r="P252" s="267"/>
      <c r="Q252" s="267"/>
      <c r="R252" s="267"/>
      <c r="S252" s="267"/>
      <c r="T252" s="267"/>
      <c r="U252" s="267"/>
      <c r="V252" s="267"/>
      <c r="W252" s="267"/>
      <c r="X252" s="268"/>
    </row>
    <row r="253" spans="2:24" ht="15" customHeight="1" thickBot="1">
      <c r="B253" s="273"/>
      <c r="C253" s="274"/>
      <c r="D253" s="274"/>
      <c r="E253" s="274"/>
      <c r="F253" s="274"/>
      <c r="G253" s="274"/>
      <c r="H253" s="274"/>
      <c r="I253" s="274"/>
      <c r="J253" s="274"/>
      <c r="K253" s="274"/>
      <c r="L253" s="275"/>
      <c r="M253" s="220"/>
      <c r="N253" s="273"/>
      <c r="O253" s="274"/>
      <c r="P253" s="274"/>
      <c r="Q253" s="274"/>
      <c r="R253" s="274"/>
      <c r="S253" s="274"/>
      <c r="T253" s="274"/>
      <c r="U253" s="274"/>
      <c r="V253" s="274"/>
      <c r="W253" s="274"/>
      <c r="X253" s="275"/>
    </row>
    <row r="254" spans="2:24" ht="15" customHeight="1">
      <c r="B254" s="267"/>
      <c r="C254" s="267"/>
      <c r="D254" s="267"/>
      <c r="E254" s="267"/>
      <c r="F254" s="267"/>
      <c r="G254" s="267"/>
      <c r="H254" s="267"/>
      <c r="I254" s="267"/>
      <c r="J254" s="267"/>
      <c r="K254" s="267"/>
      <c r="L254" s="267"/>
      <c r="M254" s="220"/>
      <c r="N254" s="267"/>
      <c r="O254" s="267"/>
      <c r="P254" s="267"/>
      <c r="Q254" s="267"/>
      <c r="R254" s="267"/>
      <c r="S254" s="267"/>
      <c r="T254" s="267"/>
      <c r="U254" s="267"/>
      <c r="V254" s="267"/>
      <c r="W254" s="267"/>
      <c r="X254" s="267"/>
    </row>
    <row r="255" spans="2:24" ht="15" customHeight="1">
      <c r="B255" s="220"/>
      <c r="C255" s="220"/>
      <c r="D255" s="220"/>
      <c r="E255" s="220"/>
      <c r="F255" s="220"/>
      <c r="G255" s="220"/>
      <c r="H255" s="220"/>
      <c r="I255" s="220"/>
      <c r="J255" s="220"/>
      <c r="K255" s="220"/>
      <c r="L255" s="220"/>
      <c r="M255" s="220"/>
      <c r="N255" s="220"/>
      <c r="O255" s="220"/>
      <c r="P255" s="220"/>
      <c r="Q255" s="220"/>
      <c r="R255" s="220"/>
      <c r="S255" s="220"/>
      <c r="T255" s="220"/>
      <c r="U255" s="220"/>
      <c r="V255" s="220"/>
      <c r="W255" s="220"/>
      <c r="X255" s="220"/>
    </row>
    <row r="256" spans="2:24" ht="6.75" customHeight="1">
      <c r="B256" s="220"/>
      <c r="C256" s="220"/>
      <c r="D256" s="220"/>
      <c r="E256" s="220"/>
      <c r="F256" s="220"/>
      <c r="G256" s="220"/>
      <c r="H256" s="220"/>
      <c r="I256" s="220"/>
      <c r="J256" s="220"/>
      <c r="K256" s="220"/>
      <c r="L256" s="220"/>
      <c r="M256" s="220"/>
      <c r="N256" s="220"/>
      <c r="O256" s="220"/>
      <c r="P256" s="220"/>
      <c r="Q256" s="220"/>
      <c r="R256" s="220"/>
      <c r="S256" s="220"/>
      <c r="T256" s="220"/>
      <c r="U256" s="220"/>
      <c r="V256" s="220"/>
      <c r="W256" s="220"/>
      <c r="X256" s="220"/>
    </row>
  </sheetData>
  <sheetProtection selectLockedCells="1"/>
  <mergeCells count="66">
    <mergeCell ref="B4:F5"/>
    <mergeCell ref="G4:X5"/>
    <mergeCell ref="B6:F7"/>
    <mergeCell ref="G6:X7"/>
    <mergeCell ref="O9:P9"/>
    <mergeCell ref="N10:O10"/>
    <mergeCell ref="P10:S10"/>
    <mergeCell ref="T10:U10"/>
    <mergeCell ref="G1:P3"/>
    <mergeCell ref="Q1:X2"/>
    <mergeCell ref="V10:W10"/>
    <mergeCell ref="AE10:AF10"/>
    <mergeCell ref="B11:F12"/>
    <mergeCell ref="G11:H11"/>
    <mergeCell ref="I11:J11"/>
    <mergeCell ref="K11:L11"/>
    <mergeCell ref="M11:N11"/>
    <mergeCell ref="O11:P11"/>
    <mergeCell ref="Q11:R11"/>
    <mergeCell ref="S11:T11"/>
    <mergeCell ref="B8:F10"/>
    <mergeCell ref="G8:I8"/>
    <mergeCell ref="K8:M8"/>
    <mergeCell ref="O8:P8"/>
    <mergeCell ref="S8:T8"/>
    <mergeCell ref="U8:V8"/>
    <mergeCell ref="U11:V11"/>
    <mergeCell ref="I13:N15"/>
    <mergeCell ref="O13:P15"/>
    <mergeCell ref="Q13:S15"/>
    <mergeCell ref="W11:X11"/>
    <mergeCell ref="G12:H12"/>
    <mergeCell ref="I12:J12"/>
    <mergeCell ref="K12:L12"/>
    <mergeCell ref="M12:N12"/>
    <mergeCell ref="O12:P12"/>
    <mergeCell ref="Q12:R12"/>
    <mergeCell ref="S12:T12"/>
    <mergeCell ref="U12:V12"/>
    <mergeCell ref="W12:X12"/>
    <mergeCell ref="T13:T15"/>
    <mergeCell ref="T22:U22"/>
    <mergeCell ref="N23:O23"/>
    <mergeCell ref="T23:U23"/>
    <mergeCell ref="B16:F19"/>
    <mergeCell ref="J16:K17"/>
    <mergeCell ref="P16:Q17"/>
    <mergeCell ref="T21:U21"/>
    <mergeCell ref="N22:O22"/>
    <mergeCell ref="L17:O17"/>
    <mergeCell ref="B13:F15"/>
    <mergeCell ref="G13:H15"/>
    <mergeCell ref="O86:X94"/>
    <mergeCell ref="B161:X166"/>
    <mergeCell ref="B168:X173"/>
    <mergeCell ref="N24:O24"/>
    <mergeCell ref="T24:U24"/>
    <mergeCell ref="B25:F27"/>
    <mergeCell ref="G25:X27"/>
    <mergeCell ref="B30:X41"/>
    <mergeCell ref="O74:X82"/>
    <mergeCell ref="B20:F24"/>
    <mergeCell ref="G20:I20"/>
    <mergeCell ref="J20:K20"/>
    <mergeCell ref="G21:I21"/>
    <mergeCell ref="N21:O21"/>
  </mergeCells>
  <phoneticPr fontId="2"/>
  <conditionalFormatting sqref="G4:X7 K8:M8 Q8:Q9 U8:V8 P10:S10 V10:W10 G12:J12 M12:T12 I13:N15 Q13:S15 J16:K17 P16:Q17 J20:K20 K21:K24 M21:M24 P21:P24 R21:R24 T21:U24 G25:X27">
    <cfRule type="containsBlanks" dxfId="47" priority="2">
      <formula>LEN(TRIM(G4))=0</formula>
    </cfRule>
  </conditionalFormatting>
  <conditionalFormatting sqref="G8:I8">
    <cfRule type="containsBlanks" dxfId="46" priority="1">
      <formula>LEN(TRIM(G8))=0</formula>
    </cfRule>
  </conditionalFormatting>
  <dataValidations count="1">
    <dataValidation type="list" allowBlank="1" showInputMessage="1" showErrorMessage="1" sqref="G8:I8">
      <formula1>"JR,京急,相鉄,東急,市営地下鉄,シーサイドライン"</formula1>
    </dataValidation>
  </dataValidations>
  <printOptions horizontalCentered="1"/>
  <pageMargins left="0.70866141732283472" right="0.70866141732283472" top="0.74803149606299213" bottom="0.74803149606299213" header="0.31496062992125984" footer="0.31496062992125984"/>
  <pageSetup paperSize="9" scale="98" fitToHeight="0" orientation="portrait" blackAndWhite="1" r:id="rId1"/>
  <rowBreaks count="5" manualBreakCount="5">
    <brk id="41" max="24" man="1"/>
    <brk id="95" max="24" man="1"/>
    <brk id="146" max="24" man="1"/>
    <brk id="174" max="24" man="1"/>
    <brk id="226" max="24"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AI57"/>
  <sheetViews>
    <sheetView view="pageBreakPreview" zoomScale="130" zoomScaleNormal="100" zoomScaleSheetLayoutView="130" workbookViewId="0">
      <selection activeCell="C18" sqref="C18"/>
    </sheetView>
  </sheetViews>
  <sheetFormatPr defaultRowHeight="13.5"/>
  <cols>
    <col min="1" max="1" width="18.75" style="466" customWidth="1"/>
    <col min="2" max="2" width="6.75" style="466" customWidth="1"/>
    <col min="3" max="33" width="3.125" style="466" customWidth="1"/>
    <col min="34" max="35" width="11" style="466" customWidth="1"/>
    <col min="36" max="16384" width="9" style="466"/>
  </cols>
  <sheetData>
    <row r="1" spans="1:35" ht="25.5">
      <c r="A1" s="566" t="s">
        <v>309</v>
      </c>
      <c r="B1" s="543" t="s">
        <v>472</v>
      </c>
    </row>
    <row r="2" spans="1:35" ht="6.75" customHeight="1">
      <c r="C2" s="471"/>
      <c r="D2" s="471"/>
      <c r="E2" s="471"/>
      <c r="F2" s="471"/>
      <c r="G2" s="471"/>
      <c r="H2" s="471"/>
      <c r="I2" s="471"/>
      <c r="J2" s="471"/>
      <c r="K2" s="471"/>
      <c r="L2" s="471"/>
      <c r="M2" s="471"/>
      <c r="N2" s="471"/>
      <c r="O2" s="471"/>
      <c r="P2" s="471"/>
      <c r="Q2" s="471"/>
      <c r="R2" s="471"/>
      <c r="S2" s="471"/>
      <c r="T2" s="471"/>
      <c r="U2" s="471"/>
      <c r="V2" s="471"/>
      <c r="W2" s="471"/>
      <c r="X2" s="471"/>
      <c r="Y2" s="471"/>
    </row>
    <row r="3" spans="1:35" ht="12" customHeight="1" thickBot="1">
      <c r="A3" s="1165" t="s">
        <v>471</v>
      </c>
      <c r="B3" s="1165"/>
      <c r="C3" s="471"/>
      <c r="D3" s="471"/>
      <c r="E3" s="471"/>
      <c r="F3" s="471"/>
      <c r="G3" s="471"/>
      <c r="H3" s="471"/>
      <c r="I3" s="471"/>
      <c r="J3" s="471"/>
      <c r="K3" s="471"/>
      <c r="L3" s="471"/>
      <c r="M3" s="471"/>
      <c r="N3" s="471"/>
      <c r="O3" s="471"/>
      <c r="P3" s="471"/>
      <c r="Q3" s="471"/>
      <c r="R3" s="471"/>
      <c r="S3" s="471"/>
      <c r="T3" s="471"/>
      <c r="U3" s="471"/>
      <c r="V3" s="471"/>
      <c r="W3" s="471"/>
      <c r="X3" s="471"/>
      <c r="Y3" s="471"/>
    </row>
    <row r="4" spans="1:35" ht="12" customHeight="1" thickBot="1">
      <c r="A4" s="1166"/>
      <c r="B4" s="1166"/>
      <c r="AH4" s="1167" t="s">
        <v>139</v>
      </c>
      <c r="AI4" s="1168"/>
    </row>
    <row r="5" spans="1:35" ht="29.25" customHeight="1" thickBot="1">
      <c r="A5" s="542"/>
      <c r="B5" s="541" t="s">
        <v>470</v>
      </c>
      <c r="C5" s="538" t="s">
        <v>469</v>
      </c>
      <c r="D5" s="537" t="s">
        <v>468</v>
      </c>
      <c r="E5" s="537" t="s">
        <v>467</v>
      </c>
      <c r="F5" s="537" t="s">
        <v>466</v>
      </c>
      <c r="G5" s="537" t="s">
        <v>465</v>
      </c>
      <c r="H5" s="540" t="s">
        <v>464</v>
      </c>
      <c r="I5" s="539" t="s">
        <v>463</v>
      </c>
      <c r="J5" s="538" t="s">
        <v>462</v>
      </c>
      <c r="K5" s="537" t="s">
        <v>461</v>
      </c>
      <c r="L5" s="537" t="s">
        <v>460</v>
      </c>
      <c r="M5" s="537" t="s">
        <v>459</v>
      </c>
      <c r="N5" s="537" t="s">
        <v>458</v>
      </c>
      <c r="O5" s="540" t="s">
        <v>457</v>
      </c>
      <c r="P5" s="539" t="s">
        <v>456</v>
      </c>
      <c r="Q5" s="538" t="s">
        <v>455</v>
      </c>
      <c r="R5" s="537" t="s">
        <v>454</v>
      </c>
      <c r="S5" s="537" t="s">
        <v>453</v>
      </c>
      <c r="T5" s="537" t="s">
        <v>452</v>
      </c>
      <c r="U5" s="537" t="s">
        <v>451</v>
      </c>
      <c r="V5" s="540" t="s">
        <v>450</v>
      </c>
      <c r="W5" s="539" t="s">
        <v>449</v>
      </c>
      <c r="X5" s="538" t="s">
        <v>448</v>
      </c>
      <c r="Y5" s="537" t="s">
        <v>447</v>
      </c>
      <c r="Z5" s="537" t="s">
        <v>446</v>
      </c>
      <c r="AA5" s="537" t="s">
        <v>445</v>
      </c>
      <c r="AB5" s="537" t="s">
        <v>444</v>
      </c>
      <c r="AC5" s="537" t="s">
        <v>443</v>
      </c>
      <c r="AD5" s="539" t="s">
        <v>442</v>
      </c>
      <c r="AE5" s="538" t="s">
        <v>441</v>
      </c>
      <c r="AF5" s="537" t="s">
        <v>440</v>
      </c>
      <c r="AG5" s="536" t="s">
        <v>439</v>
      </c>
      <c r="AH5" s="535" t="s">
        <v>438</v>
      </c>
      <c r="AI5" s="534" t="s">
        <v>437</v>
      </c>
    </row>
    <row r="6" spans="1:35">
      <c r="A6" s="532" t="s">
        <v>510</v>
      </c>
      <c r="B6" s="533"/>
      <c r="C6" s="522"/>
      <c r="D6" s="519"/>
      <c r="E6" s="519"/>
      <c r="F6" s="519"/>
      <c r="G6" s="519"/>
      <c r="H6" s="519"/>
      <c r="I6" s="521"/>
      <c r="J6" s="520"/>
      <c r="K6" s="519"/>
      <c r="L6" s="519"/>
      <c r="M6" s="519"/>
      <c r="N6" s="519"/>
      <c r="O6" s="519"/>
      <c r="P6" s="518"/>
      <c r="Q6" s="522"/>
      <c r="R6" s="519"/>
      <c r="S6" s="519"/>
      <c r="T6" s="519"/>
      <c r="U6" s="519"/>
      <c r="V6" s="519"/>
      <c r="W6" s="521"/>
      <c r="X6" s="522"/>
      <c r="Y6" s="519"/>
      <c r="Z6" s="519"/>
      <c r="AA6" s="519"/>
      <c r="AB6" s="519"/>
      <c r="AC6" s="519"/>
      <c r="AD6" s="521"/>
      <c r="AE6" s="520"/>
      <c r="AF6" s="519"/>
      <c r="AG6" s="518"/>
      <c r="AH6" s="532"/>
      <c r="AI6" s="531"/>
    </row>
    <row r="7" spans="1:35" ht="14.25" thickBot="1">
      <c r="A7" s="482"/>
      <c r="B7" s="530"/>
      <c r="C7" s="529"/>
      <c r="D7" s="526"/>
      <c r="E7" s="526"/>
      <c r="F7" s="526"/>
      <c r="G7" s="526"/>
      <c r="H7" s="526"/>
      <c r="I7" s="513"/>
      <c r="J7" s="527"/>
      <c r="K7" s="526"/>
      <c r="L7" s="526"/>
      <c r="M7" s="526"/>
      <c r="N7" s="526"/>
      <c r="O7" s="526"/>
      <c r="P7" s="510"/>
      <c r="Q7" s="529"/>
      <c r="R7" s="526"/>
      <c r="S7" s="526"/>
      <c r="T7" s="526"/>
      <c r="U7" s="526"/>
      <c r="V7" s="526"/>
      <c r="W7" s="513"/>
      <c r="X7" s="529"/>
      <c r="Y7" s="526"/>
      <c r="Z7" s="526"/>
      <c r="AA7" s="526"/>
      <c r="AB7" s="526"/>
      <c r="AC7" s="526"/>
      <c r="AD7" s="528"/>
      <c r="AE7" s="527"/>
      <c r="AF7" s="526"/>
      <c r="AG7" s="525"/>
      <c r="AH7" s="524" t="s">
        <v>60</v>
      </c>
      <c r="AI7" s="523" t="s">
        <v>436</v>
      </c>
    </row>
    <row r="8" spans="1:35">
      <c r="A8" s="517" t="s">
        <v>430</v>
      </c>
      <c r="B8" s="496"/>
      <c r="C8" s="522"/>
      <c r="D8" s="519"/>
      <c r="E8" s="519"/>
      <c r="F8" s="519"/>
      <c r="G8" s="519"/>
      <c r="H8" s="519"/>
      <c r="I8" s="521"/>
      <c r="J8" s="520"/>
      <c r="K8" s="519"/>
      <c r="L8" s="519"/>
      <c r="M8" s="519"/>
      <c r="N8" s="519"/>
      <c r="O8" s="519"/>
      <c r="P8" s="518"/>
      <c r="Q8" s="522"/>
      <c r="R8" s="519"/>
      <c r="S8" s="519"/>
      <c r="T8" s="519"/>
      <c r="U8" s="519"/>
      <c r="V8" s="519"/>
      <c r="W8" s="521"/>
      <c r="X8" s="522"/>
      <c r="Y8" s="519"/>
      <c r="Z8" s="519"/>
      <c r="AA8" s="519"/>
      <c r="AB8" s="519"/>
      <c r="AC8" s="519"/>
      <c r="AD8" s="521"/>
      <c r="AE8" s="520"/>
      <c r="AF8" s="519"/>
      <c r="AG8" s="518"/>
      <c r="AH8" s="517"/>
      <c r="AI8" s="516"/>
    </row>
    <row r="9" spans="1:35">
      <c r="A9" s="482"/>
      <c r="B9" s="515"/>
      <c r="C9" s="514"/>
      <c r="D9" s="511"/>
      <c r="E9" s="511"/>
      <c r="F9" s="511"/>
      <c r="G9" s="511"/>
      <c r="H9" s="511"/>
      <c r="I9" s="513"/>
      <c r="J9" s="512"/>
      <c r="K9" s="511"/>
      <c r="L9" s="511"/>
      <c r="M9" s="511"/>
      <c r="N9" s="511"/>
      <c r="O9" s="511"/>
      <c r="P9" s="510"/>
      <c r="Q9" s="514"/>
      <c r="R9" s="511"/>
      <c r="S9" s="511"/>
      <c r="T9" s="511"/>
      <c r="U9" s="511"/>
      <c r="V9" s="511"/>
      <c r="W9" s="513"/>
      <c r="X9" s="514"/>
      <c r="Y9" s="511"/>
      <c r="Z9" s="511"/>
      <c r="AA9" s="511"/>
      <c r="AB9" s="511"/>
      <c r="AC9" s="511"/>
      <c r="AD9" s="513"/>
      <c r="AE9" s="512"/>
      <c r="AF9" s="511"/>
      <c r="AG9" s="510"/>
      <c r="AH9" s="509"/>
      <c r="AI9" s="508"/>
    </row>
    <row r="10" spans="1:35">
      <c r="A10" s="482"/>
      <c r="B10" s="515"/>
      <c r="C10" s="514"/>
      <c r="D10" s="511"/>
      <c r="E10" s="511"/>
      <c r="F10" s="511"/>
      <c r="G10" s="511"/>
      <c r="H10" s="511"/>
      <c r="I10" s="513"/>
      <c r="J10" s="512"/>
      <c r="K10" s="511"/>
      <c r="L10" s="511"/>
      <c r="M10" s="511"/>
      <c r="N10" s="511"/>
      <c r="O10" s="511"/>
      <c r="P10" s="510"/>
      <c r="Q10" s="514"/>
      <c r="R10" s="511"/>
      <c r="S10" s="511"/>
      <c r="T10" s="511"/>
      <c r="U10" s="511"/>
      <c r="V10" s="511"/>
      <c r="W10" s="513"/>
      <c r="X10" s="514"/>
      <c r="Y10" s="511"/>
      <c r="Z10" s="511"/>
      <c r="AA10" s="511"/>
      <c r="AB10" s="511"/>
      <c r="AC10" s="511"/>
      <c r="AD10" s="513"/>
      <c r="AE10" s="512"/>
      <c r="AF10" s="511"/>
      <c r="AG10" s="510"/>
      <c r="AH10" s="509"/>
      <c r="AI10" s="508"/>
    </row>
    <row r="11" spans="1:35">
      <c r="A11" s="482"/>
      <c r="B11" s="515"/>
      <c r="C11" s="514"/>
      <c r="D11" s="511"/>
      <c r="E11" s="511"/>
      <c r="F11" s="511"/>
      <c r="G11" s="511"/>
      <c r="H11" s="511"/>
      <c r="I11" s="513"/>
      <c r="J11" s="512"/>
      <c r="K11" s="511"/>
      <c r="L11" s="511"/>
      <c r="M11" s="511"/>
      <c r="N11" s="511"/>
      <c r="O11" s="511"/>
      <c r="P11" s="510"/>
      <c r="Q11" s="514"/>
      <c r="R11" s="511"/>
      <c r="S11" s="511"/>
      <c r="T11" s="511"/>
      <c r="U11" s="511"/>
      <c r="V11" s="511"/>
      <c r="W11" s="513"/>
      <c r="X11" s="514"/>
      <c r="Y11" s="511"/>
      <c r="Z11" s="511"/>
      <c r="AA11" s="511"/>
      <c r="AB11" s="511"/>
      <c r="AC11" s="511"/>
      <c r="AD11" s="513"/>
      <c r="AE11" s="512"/>
      <c r="AF11" s="511"/>
      <c r="AG11" s="510"/>
      <c r="AH11" s="509"/>
      <c r="AI11" s="508"/>
    </row>
    <row r="12" spans="1:35">
      <c r="A12" s="482"/>
      <c r="B12" s="515"/>
      <c r="C12" s="514"/>
      <c r="D12" s="511"/>
      <c r="E12" s="511"/>
      <c r="F12" s="511"/>
      <c r="G12" s="511"/>
      <c r="H12" s="511"/>
      <c r="I12" s="513"/>
      <c r="J12" s="512"/>
      <c r="K12" s="511"/>
      <c r="L12" s="511"/>
      <c r="M12" s="511"/>
      <c r="N12" s="511"/>
      <c r="O12" s="511"/>
      <c r="P12" s="510"/>
      <c r="Q12" s="514"/>
      <c r="R12" s="511"/>
      <c r="S12" s="511"/>
      <c r="T12" s="511"/>
      <c r="U12" s="511"/>
      <c r="V12" s="511"/>
      <c r="W12" s="513"/>
      <c r="X12" s="514"/>
      <c r="Y12" s="511"/>
      <c r="Z12" s="511"/>
      <c r="AA12" s="511"/>
      <c r="AB12" s="511"/>
      <c r="AC12" s="511"/>
      <c r="AD12" s="513"/>
      <c r="AE12" s="512"/>
      <c r="AF12" s="511"/>
      <c r="AG12" s="510"/>
      <c r="AH12" s="509"/>
      <c r="AI12" s="508"/>
    </row>
    <row r="13" spans="1:35">
      <c r="A13" s="482"/>
      <c r="B13" s="515"/>
      <c r="C13" s="514"/>
      <c r="D13" s="511"/>
      <c r="E13" s="511"/>
      <c r="F13" s="511"/>
      <c r="G13" s="511"/>
      <c r="H13" s="511"/>
      <c r="I13" s="513"/>
      <c r="J13" s="512"/>
      <c r="K13" s="511"/>
      <c r="L13" s="511"/>
      <c r="M13" s="511"/>
      <c r="N13" s="511"/>
      <c r="O13" s="511"/>
      <c r="P13" s="510"/>
      <c r="Q13" s="514"/>
      <c r="R13" s="511"/>
      <c r="S13" s="511"/>
      <c r="T13" s="511"/>
      <c r="U13" s="511"/>
      <c r="V13" s="511"/>
      <c r="W13" s="513"/>
      <c r="X13" s="514"/>
      <c r="Y13" s="511"/>
      <c r="Z13" s="511"/>
      <c r="AA13" s="511"/>
      <c r="AB13" s="511"/>
      <c r="AC13" s="511"/>
      <c r="AD13" s="513"/>
      <c r="AE13" s="512"/>
      <c r="AF13" s="511"/>
      <c r="AG13" s="510"/>
      <c r="AH13" s="509"/>
      <c r="AI13" s="508"/>
    </row>
    <row r="14" spans="1:35">
      <c r="A14" s="482"/>
      <c r="B14" s="515"/>
      <c r="C14" s="514"/>
      <c r="D14" s="511"/>
      <c r="E14" s="511"/>
      <c r="F14" s="511"/>
      <c r="G14" s="511"/>
      <c r="H14" s="511"/>
      <c r="I14" s="513"/>
      <c r="J14" s="512"/>
      <c r="K14" s="511"/>
      <c r="L14" s="511"/>
      <c r="M14" s="511"/>
      <c r="N14" s="511"/>
      <c r="O14" s="511"/>
      <c r="P14" s="510"/>
      <c r="Q14" s="514"/>
      <c r="R14" s="511"/>
      <c r="S14" s="511"/>
      <c r="T14" s="511"/>
      <c r="U14" s="511"/>
      <c r="V14" s="511"/>
      <c r="W14" s="513"/>
      <c r="X14" s="514"/>
      <c r="Y14" s="511"/>
      <c r="Z14" s="511"/>
      <c r="AA14" s="511"/>
      <c r="AB14" s="511"/>
      <c r="AC14" s="511"/>
      <c r="AD14" s="513"/>
      <c r="AE14" s="512"/>
      <c r="AF14" s="511"/>
      <c r="AG14" s="510"/>
      <c r="AH14" s="509"/>
      <c r="AI14" s="508"/>
    </row>
    <row r="15" spans="1:35">
      <c r="A15" s="482"/>
      <c r="B15" s="515"/>
      <c r="C15" s="514"/>
      <c r="D15" s="511"/>
      <c r="E15" s="511"/>
      <c r="F15" s="511"/>
      <c r="G15" s="511"/>
      <c r="H15" s="511"/>
      <c r="I15" s="513"/>
      <c r="J15" s="512"/>
      <c r="K15" s="511"/>
      <c r="L15" s="511"/>
      <c r="M15" s="511"/>
      <c r="N15" s="511"/>
      <c r="O15" s="511"/>
      <c r="P15" s="510"/>
      <c r="Q15" s="514"/>
      <c r="R15" s="511"/>
      <c r="S15" s="511"/>
      <c r="T15" s="511"/>
      <c r="U15" s="511"/>
      <c r="V15" s="511"/>
      <c r="W15" s="513"/>
      <c r="X15" s="514"/>
      <c r="Y15" s="511"/>
      <c r="Z15" s="511"/>
      <c r="AA15" s="511"/>
      <c r="AB15" s="511"/>
      <c r="AC15" s="511"/>
      <c r="AD15" s="513"/>
      <c r="AE15" s="512"/>
      <c r="AF15" s="511"/>
      <c r="AG15" s="510"/>
      <c r="AH15" s="509"/>
      <c r="AI15" s="508"/>
    </row>
    <row r="16" spans="1:35">
      <c r="A16" s="482"/>
      <c r="B16" s="515"/>
      <c r="C16" s="514"/>
      <c r="D16" s="511"/>
      <c r="E16" s="511"/>
      <c r="F16" s="511"/>
      <c r="G16" s="511"/>
      <c r="H16" s="511"/>
      <c r="I16" s="513"/>
      <c r="J16" s="512"/>
      <c r="K16" s="511"/>
      <c r="L16" s="511"/>
      <c r="M16" s="511"/>
      <c r="N16" s="511"/>
      <c r="O16" s="511"/>
      <c r="P16" s="510"/>
      <c r="Q16" s="514"/>
      <c r="R16" s="511"/>
      <c r="S16" s="511"/>
      <c r="T16" s="511"/>
      <c r="U16" s="511"/>
      <c r="V16" s="511"/>
      <c r="W16" s="513"/>
      <c r="X16" s="514"/>
      <c r="Y16" s="511"/>
      <c r="Z16" s="511"/>
      <c r="AA16" s="511"/>
      <c r="AB16" s="511"/>
      <c r="AC16" s="511"/>
      <c r="AD16" s="513"/>
      <c r="AE16" s="512"/>
      <c r="AF16" s="511"/>
      <c r="AG16" s="510"/>
      <c r="AH16" s="509"/>
      <c r="AI16" s="508"/>
    </row>
    <row r="17" spans="1:35">
      <c r="A17" s="482"/>
      <c r="B17" s="515"/>
      <c r="C17" s="514"/>
      <c r="D17" s="511"/>
      <c r="E17" s="511"/>
      <c r="F17" s="511"/>
      <c r="G17" s="511"/>
      <c r="H17" s="511"/>
      <c r="I17" s="513"/>
      <c r="J17" s="512"/>
      <c r="K17" s="511"/>
      <c r="L17" s="511"/>
      <c r="M17" s="511"/>
      <c r="N17" s="511"/>
      <c r="O17" s="511"/>
      <c r="P17" s="510"/>
      <c r="Q17" s="514"/>
      <c r="R17" s="511"/>
      <c r="S17" s="511"/>
      <c r="T17" s="511"/>
      <c r="U17" s="511"/>
      <c r="V17" s="511"/>
      <c r="W17" s="513"/>
      <c r="X17" s="514"/>
      <c r="Y17" s="511"/>
      <c r="Z17" s="511"/>
      <c r="AA17" s="511"/>
      <c r="AB17" s="511"/>
      <c r="AC17" s="511"/>
      <c r="AD17" s="513"/>
      <c r="AE17" s="512"/>
      <c r="AF17" s="511"/>
      <c r="AG17" s="510"/>
      <c r="AH17" s="509"/>
      <c r="AI17" s="508"/>
    </row>
    <row r="18" spans="1:35">
      <c r="A18" s="482"/>
      <c r="B18" s="515"/>
      <c r="C18" s="514"/>
      <c r="D18" s="511"/>
      <c r="E18" s="511"/>
      <c r="F18" s="511"/>
      <c r="G18" s="511"/>
      <c r="H18" s="511"/>
      <c r="I18" s="513"/>
      <c r="J18" s="512"/>
      <c r="K18" s="511"/>
      <c r="L18" s="511"/>
      <c r="M18" s="511"/>
      <c r="N18" s="511"/>
      <c r="O18" s="511"/>
      <c r="P18" s="510"/>
      <c r="Q18" s="514"/>
      <c r="R18" s="511"/>
      <c r="S18" s="511"/>
      <c r="T18" s="511"/>
      <c r="U18" s="511"/>
      <c r="V18" s="511"/>
      <c r="W18" s="513"/>
      <c r="X18" s="514"/>
      <c r="Y18" s="511"/>
      <c r="Z18" s="511"/>
      <c r="AA18" s="511"/>
      <c r="AB18" s="511"/>
      <c r="AC18" s="511"/>
      <c r="AD18" s="513"/>
      <c r="AE18" s="512"/>
      <c r="AF18" s="511"/>
      <c r="AG18" s="510"/>
      <c r="AH18" s="509"/>
      <c r="AI18" s="508"/>
    </row>
    <row r="19" spans="1:35">
      <c r="A19" s="482"/>
      <c r="B19" s="515"/>
      <c r="C19" s="514"/>
      <c r="D19" s="511"/>
      <c r="E19" s="511"/>
      <c r="F19" s="511"/>
      <c r="G19" s="511"/>
      <c r="H19" s="511"/>
      <c r="I19" s="513"/>
      <c r="J19" s="512"/>
      <c r="K19" s="511"/>
      <c r="L19" s="511"/>
      <c r="M19" s="511"/>
      <c r="N19" s="511"/>
      <c r="O19" s="511"/>
      <c r="P19" s="510"/>
      <c r="Q19" s="514"/>
      <c r="R19" s="511"/>
      <c r="S19" s="511"/>
      <c r="T19" s="511"/>
      <c r="U19" s="511"/>
      <c r="V19" s="511"/>
      <c r="W19" s="513"/>
      <c r="X19" s="514"/>
      <c r="Y19" s="511"/>
      <c r="Z19" s="511"/>
      <c r="AA19" s="511"/>
      <c r="AB19" s="511"/>
      <c r="AC19" s="511"/>
      <c r="AD19" s="513"/>
      <c r="AE19" s="512"/>
      <c r="AF19" s="511"/>
      <c r="AG19" s="510"/>
      <c r="AH19" s="509"/>
      <c r="AI19" s="508"/>
    </row>
    <row r="20" spans="1:35">
      <c r="A20" s="482"/>
      <c r="B20" s="515"/>
      <c r="C20" s="514"/>
      <c r="D20" s="511"/>
      <c r="E20" s="511"/>
      <c r="F20" s="511"/>
      <c r="G20" s="511"/>
      <c r="H20" s="511"/>
      <c r="I20" s="513"/>
      <c r="J20" s="512"/>
      <c r="K20" s="511"/>
      <c r="L20" s="511"/>
      <c r="M20" s="511"/>
      <c r="N20" s="511"/>
      <c r="O20" s="511"/>
      <c r="P20" s="510"/>
      <c r="Q20" s="514"/>
      <c r="R20" s="511"/>
      <c r="S20" s="511"/>
      <c r="T20" s="511"/>
      <c r="U20" s="511"/>
      <c r="V20" s="511"/>
      <c r="W20" s="513"/>
      <c r="X20" s="514"/>
      <c r="Y20" s="511"/>
      <c r="Z20" s="511"/>
      <c r="AA20" s="511"/>
      <c r="AB20" s="511"/>
      <c r="AC20" s="511"/>
      <c r="AD20" s="513"/>
      <c r="AE20" s="512"/>
      <c r="AF20" s="511"/>
      <c r="AG20" s="510"/>
      <c r="AH20" s="509"/>
      <c r="AI20" s="508"/>
    </row>
    <row r="21" spans="1:35" ht="14.25" thickBot="1">
      <c r="A21" s="501"/>
      <c r="B21" s="507"/>
      <c r="C21" s="506"/>
      <c r="D21" s="503"/>
      <c r="E21" s="503"/>
      <c r="F21" s="503"/>
      <c r="G21" s="503"/>
      <c r="H21" s="503"/>
      <c r="I21" s="505"/>
      <c r="J21" s="504"/>
      <c r="K21" s="503"/>
      <c r="L21" s="503"/>
      <c r="M21" s="503"/>
      <c r="N21" s="503"/>
      <c r="O21" s="503"/>
      <c r="P21" s="502"/>
      <c r="Q21" s="506"/>
      <c r="R21" s="503"/>
      <c r="S21" s="503"/>
      <c r="T21" s="503"/>
      <c r="U21" s="503"/>
      <c r="V21" s="503"/>
      <c r="W21" s="505"/>
      <c r="X21" s="506"/>
      <c r="Y21" s="503"/>
      <c r="Z21" s="503"/>
      <c r="AA21" s="503"/>
      <c r="AB21" s="503"/>
      <c r="AC21" s="503"/>
      <c r="AD21" s="505"/>
      <c r="AE21" s="504"/>
      <c r="AF21" s="503"/>
      <c r="AG21" s="502"/>
      <c r="AH21" s="501"/>
      <c r="AI21" s="500"/>
    </row>
    <row r="22" spans="1:35">
      <c r="A22" s="499" t="s">
        <v>435</v>
      </c>
      <c r="B22" s="498"/>
      <c r="C22" s="498"/>
      <c r="D22" s="498"/>
      <c r="E22" s="498"/>
      <c r="F22" s="498"/>
      <c r="G22" s="498"/>
      <c r="H22" s="498"/>
      <c r="I22" s="498"/>
      <c r="J22" s="498"/>
      <c r="K22" s="498"/>
      <c r="L22" s="498"/>
      <c r="M22" s="498"/>
      <c r="N22" s="498"/>
      <c r="O22" s="498"/>
      <c r="P22" s="498"/>
      <c r="Q22" s="471"/>
      <c r="R22" s="471"/>
      <c r="S22" s="471"/>
      <c r="T22" s="471"/>
      <c r="U22" s="471"/>
      <c r="V22" s="471"/>
      <c r="W22" s="471"/>
      <c r="X22" s="471"/>
      <c r="Y22" s="471"/>
      <c r="Z22" s="471"/>
      <c r="AA22" s="471"/>
      <c r="AB22" s="471"/>
      <c r="AC22" s="471"/>
      <c r="AD22" s="471"/>
      <c r="AE22" s="471"/>
      <c r="AF22" s="471"/>
      <c r="AG22" s="471"/>
      <c r="AH22" s="471"/>
      <c r="AI22" s="471"/>
    </row>
    <row r="23" spans="1:35" ht="14.25" thickBot="1">
      <c r="A23" s="497"/>
      <c r="B23" s="471"/>
      <c r="C23" s="471"/>
      <c r="D23" s="471"/>
      <c r="E23" s="471"/>
      <c r="F23" s="471"/>
      <c r="G23" s="471"/>
      <c r="H23" s="471"/>
      <c r="I23" s="471"/>
      <c r="J23" s="471"/>
      <c r="K23" s="471"/>
      <c r="L23" s="471"/>
      <c r="M23" s="471"/>
      <c r="N23" s="471"/>
      <c r="O23" s="471"/>
      <c r="P23" s="471"/>
    </row>
    <row r="24" spans="1:35" ht="13.5" customHeight="1">
      <c r="A24" s="1169" t="s">
        <v>434</v>
      </c>
      <c r="B24" s="1170"/>
      <c r="C24" s="1173" t="s">
        <v>432</v>
      </c>
      <c r="D24" s="1174"/>
      <c r="E24" s="1174"/>
      <c r="F24" s="1174"/>
      <c r="G24" s="1174"/>
      <c r="H24" s="1174"/>
      <c r="I24" s="1174"/>
      <c r="J24" s="1174"/>
      <c r="K24" s="1174"/>
      <c r="L24" s="1174"/>
      <c r="M24" s="1174"/>
      <c r="N24" s="1174"/>
      <c r="O24" s="1173" t="s">
        <v>431</v>
      </c>
      <c r="P24" s="1174"/>
      <c r="Q24" s="1174"/>
      <c r="R24" s="1174"/>
      <c r="S24" s="1174"/>
      <c r="T24" s="1174"/>
      <c r="U24" s="1174"/>
      <c r="V24" s="1174"/>
      <c r="W24" s="1174"/>
      <c r="X24" s="1174"/>
      <c r="Y24" s="1174"/>
      <c r="Z24" s="1174"/>
      <c r="AA24" s="1174"/>
      <c r="AB24" s="1174"/>
      <c r="AC24" s="1174"/>
      <c r="AD24" s="1174"/>
      <c r="AE24" s="1174"/>
      <c r="AF24" s="1175"/>
    </row>
    <row r="25" spans="1:35" ht="14.25" customHeight="1" thickBot="1">
      <c r="A25" s="1171"/>
      <c r="B25" s="1172"/>
      <c r="C25" s="1176">
        <v>7</v>
      </c>
      <c r="D25" s="1164"/>
      <c r="E25" s="1163">
        <v>8</v>
      </c>
      <c r="F25" s="1164"/>
      <c r="G25" s="1163">
        <v>9</v>
      </c>
      <c r="H25" s="1164"/>
      <c r="I25" s="1163">
        <v>10</v>
      </c>
      <c r="J25" s="1164"/>
      <c r="K25" s="1163">
        <v>11</v>
      </c>
      <c r="L25" s="1164"/>
      <c r="M25" s="1177">
        <v>12</v>
      </c>
      <c r="N25" s="1178"/>
      <c r="O25" s="1163">
        <v>1</v>
      </c>
      <c r="P25" s="1164"/>
      <c r="Q25" s="1163">
        <v>2</v>
      </c>
      <c r="R25" s="1164"/>
      <c r="S25" s="1163">
        <v>3</v>
      </c>
      <c r="T25" s="1164"/>
      <c r="U25" s="1163">
        <v>4</v>
      </c>
      <c r="V25" s="1164"/>
      <c r="W25" s="1163">
        <v>5</v>
      </c>
      <c r="X25" s="1164"/>
      <c r="Y25" s="1163">
        <v>6</v>
      </c>
      <c r="Z25" s="1164"/>
      <c r="AA25" s="1163">
        <v>7</v>
      </c>
      <c r="AB25" s="1164"/>
      <c r="AC25" s="1163">
        <v>8</v>
      </c>
      <c r="AD25" s="1164"/>
      <c r="AE25" s="1177">
        <v>9</v>
      </c>
      <c r="AF25" s="1178"/>
    </row>
    <row r="26" spans="1:35">
      <c r="A26" s="532" t="s">
        <v>510</v>
      </c>
      <c r="B26" s="496"/>
      <c r="C26" s="495"/>
      <c r="D26" s="494"/>
      <c r="E26" s="494"/>
      <c r="F26" s="494"/>
      <c r="G26" s="494"/>
      <c r="H26" s="494"/>
      <c r="I26" s="494"/>
      <c r="J26" s="494"/>
      <c r="K26" s="494"/>
      <c r="L26" s="494"/>
      <c r="M26" s="494"/>
      <c r="N26" s="493"/>
      <c r="O26" s="495"/>
      <c r="P26" s="494"/>
      <c r="Q26" s="494"/>
      <c r="R26" s="494"/>
      <c r="S26" s="494"/>
      <c r="T26" s="494"/>
      <c r="U26" s="494"/>
      <c r="V26" s="494"/>
      <c r="W26" s="494"/>
      <c r="X26" s="494"/>
      <c r="Y26" s="494"/>
      <c r="Z26" s="494"/>
      <c r="AA26" s="494"/>
      <c r="AB26" s="494"/>
      <c r="AC26" s="494"/>
      <c r="AD26" s="494"/>
      <c r="AE26" s="494"/>
      <c r="AF26" s="493"/>
    </row>
    <row r="27" spans="1:35">
      <c r="A27" s="492"/>
      <c r="B27" s="491"/>
      <c r="C27" s="490"/>
      <c r="D27" s="489"/>
      <c r="E27" s="489"/>
      <c r="F27" s="489"/>
      <c r="G27" s="489"/>
      <c r="H27" s="489"/>
      <c r="I27" s="489"/>
      <c r="J27" s="489"/>
      <c r="K27" s="489"/>
      <c r="L27" s="489"/>
      <c r="M27" s="489"/>
      <c r="N27" s="488"/>
      <c r="O27" s="490"/>
      <c r="P27" s="489"/>
      <c r="Q27" s="489"/>
      <c r="R27" s="489"/>
      <c r="S27" s="489"/>
      <c r="T27" s="489"/>
      <c r="U27" s="489"/>
      <c r="V27" s="489"/>
      <c r="W27" s="489"/>
      <c r="X27" s="489"/>
      <c r="Y27" s="489"/>
      <c r="Z27" s="489"/>
      <c r="AA27" s="489"/>
      <c r="AB27" s="489"/>
      <c r="AC27" s="489"/>
      <c r="AD27" s="489"/>
      <c r="AE27" s="489"/>
      <c r="AF27" s="488"/>
    </row>
    <row r="28" spans="1:35">
      <c r="A28" s="487" t="s">
        <v>430</v>
      </c>
      <c r="B28" s="486"/>
      <c r="C28" s="485"/>
      <c r="D28" s="484"/>
      <c r="E28" s="484"/>
      <c r="F28" s="484"/>
      <c r="G28" s="484"/>
      <c r="H28" s="484"/>
      <c r="I28" s="484"/>
      <c r="J28" s="484"/>
      <c r="K28" s="484"/>
      <c r="L28" s="484"/>
      <c r="M28" s="484"/>
      <c r="N28" s="483"/>
      <c r="O28" s="485"/>
      <c r="P28" s="484"/>
      <c r="Q28" s="484"/>
      <c r="R28" s="484"/>
      <c r="S28" s="484"/>
      <c r="T28" s="484"/>
      <c r="U28" s="484"/>
      <c r="V28" s="484"/>
      <c r="W28" s="484"/>
      <c r="X28" s="484"/>
      <c r="Y28" s="484"/>
      <c r="Z28" s="484"/>
      <c r="AA28" s="484"/>
      <c r="AB28" s="484"/>
      <c r="AC28" s="484"/>
      <c r="AD28" s="484"/>
      <c r="AE28" s="484"/>
      <c r="AF28" s="483"/>
    </row>
    <row r="29" spans="1:35">
      <c r="A29" s="482"/>
      <c r="B29" s="481"/>
      <c r="C29" s="480"/>
      <c r="D29" s="479"/>
      <c r="E29" s="479"/>
      <c r="F29" s="479"/>
      <c r="G29" s="479"/>
      <c r="H29" s="479"/>
      <c r="I29" s="479"/>
      <c r="J29" s="479"/>
      <c r="K29" s="479"/>
      <c r="L29" s="479"/>
      <c r="M29" s="479"/>
      <c r="N29" s="478"/>
      <c r="O29" s="480"/>
      <c r="P29" s="479"/>
      <c r="Q29" s="479"/>
      <c r="R29" s="479"/>
      <c r="S29" s="479"/>
      <c r="T29" s="479"/>
      <c r="U29" s="479"/>
      <c r="V29" s="479"/>
      <c r="W29" s="479"/>
      <c r="X29" s="479"/>
      <c r="Y29" s="479"/>
      <c r="Z29" s="479"/>
      <c r="AA29" s="479"/>
      <c r="AB29" s="479"/>
      <c r="AC29" s="479"/>
      <c r="AD29" s="479"/>
      <c r="AE29" s="479"/>
      <c r="AF29" s="478"/>
    </row>
    <row r="30" spans="1:35">
      <c r="A30" s="482"/>
      <c r="B30" s="481"/>
      <c r="C30" s="480"/>
      <c r="D30" s="479"/>
      <c r="E30" s="479"/>
      <c r="F30" s="479"/>
      <c r="G30" s="479"/>
      <c r="H30" s="479"/>
      <c r="I30" s="479"/>
      <c r="J30" s="479"/>
      <c r="K30" s="479"/>
      <c r="L30" s="479"/>
      <c r="M30" s="479"/>
      <c r="N30" s="478"/>
      <c r="O30" s="480"/>
      <c r="P30" s="479"/>
      <c r="Q30" s="479"/>
      <c r="R30" s="479"/>
      <c r="S30" s="479"/>
      <c r="T30" s="479"/>
      <c r="U30" s="479"/>
      <c r="V30" s="479"/>
      <c r="W30" s="479"/>
      <c r="X30" s="479"/>
      <c r="Y30" s="479"/>
      <c r="Z30" s="479"/>
      <c r="AA30" s="479"/>
      <c r="AB30" s="479"/>
      <c r="AC30" s="479"/>
      <c r="AD30" s="479"/>
      <c r="AE30" s="479"/>
      <c r="AF30" s="478"/>
    </row>
    <row r="31" spans="1:35">
      <c r="A31" s="482"/>
      <c r="B31" s="481"/>
      <c r="C31" s="480"/>
      <c r="D31" s="479"/>
      <c r="E31" s="479"/>
      <c r="F31" s="479"/>
      <c r="G31" s="479"/>
      <c r="H31" s="479"/>
      <c r="I31" s="479"/>
      <c r="J31" s="479"/>
      <c r="K31" s="479"/>
      <c r="L31" s="479"/>
      <c r="M31" s="479"/>
      <c r="N31" s="478"/>
      <c r="O31" s="480"/>
      <c r="P31" s="479"/>
      <c r="Q31" s="479"/>
      <c r="R31" s="479"/>
      <c r="S31" s="479"/>
      <c r="T31" s="479"/>
      <c r="U31" s="479"/>
      <c r="V31" s="479"/>
      <c r="W31" s="479"/>
      <c r="X31" s="479"/>
      <c r="Y31" s="479"/>
      <c r="Z31" s="479"/>
      <c r="AA31" s="479"/>
      <c r="AB31" s="479"/>
      <c r="AC31" s="479"/>
      <c r="AD31" s="479"/>
      <c r="AE31" s="479"/>
      <c r="AF31" s="478"/>
    </row>
    <row r="32" spans="1:35">
      <c r="A32" s="482"/>
      <c r="B32" s="481"/>
      <c r="C32" s="480"/>
      <c r="D32" s="479"/>
      <c r="E32" s="479"/>
      <c r="F32" s="479"/>
      <c r="G32" s="479"/>
      <c r="H32" s="479"/>
      <c r="I32" s="479"/>
      <c r="J32" s="479"/>
      <c r="K32" s="479"/>
      <c r="L32" s="479"/>
      <c r="M32" s="479"/>
      <c r="N32" s="478"/>
      <c r="O32" s="480"/>
      <c r="P32" s="479"/>
      <c r="Q32" s="479"/>
      <c r="R32" s="479"/>
      <c r="S32" s="479"/>
      <c r="T32" s="479"/>
      <c r="U32" s="479"/>
      <c r="V32" s="479"/>
      <c r="W32" s="479"/>
      <c r="X32" s="479"/>
      <c r="Y32" s="479"/>
      <c r="Z32" s="479"/>
      <c r="AA32" s="479"/>
      <c r="AB32" s="479"/>
      <c r="AC32" s="479"/>
      <c r="AD32" s="479"/>
      <c r="AE32" s="479"/>
      <c r="AF32" s="478"/>
    </row>
    <row r="33" spans="1:32">
      <c r="A33" s="482"/>
      <c r="B33" s="481"/>
      <c r="C33" s="480"/>
      <c r="D33" s="479"/>
      <c r="E33" s="479"/>
      <c r="F33" s="479"/>
      <c r="G33" s="479"/>
      <c r="H33" s="479"/>
      <c r="I33" s="479"/>
      <c r="J33" s="479"/>
      <c r="K33" s="479"/>
      <c r="L33" s="479"/>
      <c r="M33" s="479"/>
      <c r="N33" s="478"/>
      <c r="O33" s="480"/>
      <c r="P33" s="479"/>
      <c r="Q33" s="479"/>
      <c r="R33" s="479"/>
      <c r="S33" s="479"/>
      <c r="T33" s="479"/>
      <c r="U33" s="479"/>
      <c r="V33" s="479"/>
      <c r="W33" s="479"/>
      <c r="X33" s="479"/>
      <c r="Y33" s="479"/>
      <c r="Z33" s="479"/>
      <c r="AA33" s="479"/>
      <c r="AB33" s="479"/>
      <c r="AC33" s="479"/>
      <c r="AD33" s="479"/>
      <c r="AE33" s="479"/>
      <c r="AF33" s="478"/>
    </row>
    <row r="34" spans="1:32" ht="14.25" thickBot="1">
      <c r="A34" s="477"/>
      <c r="B34" s="476"/>
      <c r="C34" s="475"/>
      <c r="D34" s="474"/>
      <c r="E34" s="474"/>
      <c r="F34" s="474"/>
      <c r="G34" s="474"/>
      <c r="H34" s="474"/>
      <c r="I34" s="474"/>
      <c r="J34" s="474"/>
      <c r="K34" s="474"/>
      <c r="L34" s="474"/>
      <c r="M34" s="474"/>
      <c r="N34" s="473"/>
      <c r="O34" s="475"/>
      <c r="P34" s="474"/>
      <c r="Q34" s="474"/>
      <c r="R34" s="474"/>
      <c r="S34" s="474"/>
      <c r="T34" s="474"/>
      <c r="U34" s="474"/>
      <c r="V34" s="474"/>
      <c r="W34" s="474"/>
      <c r="X34" s="474"/>
      <c r="Y34" s="474"/>
      <c r="Z34" s="474"/>
      <c r="AA34" s="474"/>
      <c r="AB34" s="474"/>
      <c r="AC34" s="474"/>
      <c r="AD34" s="474"/>
      <c r="AE34" s="474"/>
      <c r="AF34" s="473"/>
    </row>
    <row r="35" spans="1:32" ht="14.25" thickBot="1"/>
    <row r="36" spans="1:32" ht="13.5" customHeight="1">
      <c r="A36" s="1169" t="s">
        <v>433</v>
      </c>
      <c r="B36" s="1170"/>
      <c r="C36" s="1173" t="s">
        <v>432</v>
      </c>
      <c r="D36" s="1174"/>
      <c r="E36" s="1174"/>
      <c r="F36" s="1174"/>
      <c r="G36" s="1174"/>
      <c r="H36" s="1174"/>
      <c r="I36" s="1174"/>
      <c r="J36" s="1174"/>
      <c r="K36" s="1174"/>
      <c r="L36" s="1174"/>
      <c r="M36" s="1174"/>
      <c r="N36" s="1174"/>
      <c r="O36" s="1173" t="s">
        <v>431</v>
      </c>
      <c r="P36" s="1174"/>
      <c r="Q36" s="1174"/>
      <c r="R36" s="1174"/>
      <c r="S36" s="1174"/>
      <c r="T36" s="1174"/>
      <c r="U36" s="1174"/>
      <c r="V36" s="1174"/>
      <c r="W36" s="1174"/>
      <c r="X36" s="1174"/>
      <c r="Y36" s="1174"/>
      <c r="Z36" s="1174"/>
      <c r="AA36" s="1174"/>
      <c r="AB36" s="1174"/>
      <c r="AC36" s="1174"/>
      <c r="AD36" s="1174"/>
      <c r="AE36" s="1174"/>
      <c r="AF36" s="1175"/>
    </row>
    <row r="37" spans="1:32" ht="14.25" customHeight="1" thickBot="1">
      <c r="A37" s="1171"/>
      <c r="B37" s="1172"/>
      <c r="C37" s="1176">
        <v>7</v>
      </c>
      <c r="D37" s="1164"/>
      <c r="E37" s="1163">
        <v>8</v>
      </c>
      <c r="F37" s="1164"/>
      <c r="G37" s="1163">
        <v>9</v>
      </c>
      <c r="H37" s="1164"/>
      <c r="I37" s="1163">
        <v>10</v>
      </c>
      <c r="J37" s="1164"/>
      <c r="K37" s="1163">
        <v>11</v>
      </c>
      <c r="L37" s="1164"/>
      <c r="M37" s="1177">
        <v>12</v>
      </c>
      <c r="N37" s="1178"/>
      <c r="O37" s="1163">
        <v>1</v>
      </c>
      <c r="P37" s="1164"/>
      <c r="Q37" s="1163">
        <v>2</v>
      </c>
      <c r="R37" s="1164"/>
      <c r="S37" s="1163">
        <v>3</v>
      </c>
      <c r="T37" s="1164"/>
      <c r="U37" s="1163">
        <v>4</v>
      </c>
      <c r="V37" s="1164"/>
      <c r="W37" s="1163">
        <v>5</v>
      </c>
      <c r="X37" s="1164"/>
      <c r="Y37" s="1163">
        <v>6</v>
      </c>
      <c r="Z37" s="1164"/>
      <c r="AA37" s="1163">
        <v>7</v>
      </c>
      <c r="AB37" s="1164"/>
      <c r="AC37" s="1163">
        <v>8</v>
      </c>
      <c r="AD37" s="1164"/>
      <c r="AE37" s="1177">
        <v>9</v>
      </c>
      <c r="AF37" s="1178"/>
    </row>
    <row r="38" spans="1:32">
      <c r="A38" s="532" t="s">
        <v>510</v>
      </c>
      <c r="B38" s="496"/>
      <c r="C38" s="495"/>
      <c r="D38" s="494"/>
      <c r="E38" s="494"/>
      <c r="F38" s="494"/>
      <c r="G38" s="494"/>
      <c r="H38" s="494"/>
      <c r="I38" s="494"/>
      <c r="J38" s="494"/>
      <c r="K38" s="494"/>
      <c r="L38" s="494"/>
      <c r="M38" s="494"/>
      <c r="N38" s="493"/>
      <c r="O38" s="495"/>
      <c r="P38" s="494"/>
      <c r="Q38" s="494"/>
      <c r="R38" s="494"/>
      <c r="S38" s="494"/>
      <c r="T38" s="494"/>
      <c r="U38" s="494"/>
      <c r="V38" s="494"/>
      <c r="W38" s="494"/>
      <c r="X38" s="494"/>
      <c r="Y38" s="494"/>
      <c r="Z38" s="494"/>
      <c r="AA38" s="494"/>
      <c r="AB38" s="494"/>
      <c r="AC38" s="494"/>
      <c r="AD38" s="494"/>
      <c r="AE38" s="494"/>
      <c r="AF38" s="493"/>
    </row>
    <row r="39" spans="1:32">
      <c r="A39" s="492"/>
      <c r="B39" s="491"/>
      <c r="C39" s="490"/>
      <c r="D39" s="489"/>
      <c r="E39" s="489"/>
      <c r="F39" s="489"/>
      <c r="G39" s="489"/>
      <c r="H39" s="489"/>
      <c r="I39" s="489"/>
      <c r="J39" s="489"/>
      <c r="K39" s="489"/>
      <c r="L39" s="489"/>
      <c r="M39" s="489"/>
      <c r="N39" s="488"/>
      <c r="O39" s="490"/>
      <c r="P39" s="489"/>
      <c r="Q39" s="489"/>
      <c r="R39" s="489"/>
      <c r="S39" s="489"/>
      <c r="T39" s="489"/>
      <c r="U39" s="489"/>
      <c r="V39" s="489"/>
      <c r="W39" s="489"/>
      <c r="X39" s="489"/>
      <c r="Y39" s="489"/>
      <c r="Z39" s="489"/>
      <c r="AA39" s="489"/>
      <c r="AB39" s="489"/>
      <c r="AC39" s="489"/>
      <c r="AD39" s="489"/>
      <c r="AE39" s="489"/>
      <c r="AF39" s="488"/>
    </row>
    <row r="40" spans="1:32">
      <c r="A40" s="487" t="s">
        <v>430</v>
      </c>
      <c r="B40" s="486"/>
      <c r="C40" s="485"/>
      <c r="D40" s="484"/>
      <c r="E40" s="484"/>
      <c r="F40" s="484"/>
      <c r="G40" s="484"/>
      <c r="H40" s="484"/>
      <c r="I40" s="484"/>
      <c r="J40" s="484"/>
      <c r="K40" s="484"/>
      <c r="L40" s="484"/>
      <c r="M40" s="484"/>
      <c r="N40" s="483"/>
      <c r="O40" s="485"/>
      <c r="P40" s="484"/>
      <c r="Q40" s="484"/>
      <c r="R40" s="484"/>
      <c r="S40" s="484"/>
      <c r="T40" s="484"/>
      <c r="U40" s="484"/>
      <c r="V40" s="484"/>
      <c r="W40" s="484"/>
      <c r="X40" s="484"/>
      <c r="Y40" s="484"/>
      <c r="Z40" s="484"/>
      <c r="AA40" s="484"/>
      <c r="AB40" s="484"/>
      <c r="AC40" s="484"/>
      <c r="AD40" s="484"/>
      <c r="AE40" s="484"/>
      <c r="AF40" s="483"/>
    </row>
    <row r="41" spans="1:32">
      <c r="A41" s="482"/>
      <c r="B41" s="481"/>
      <c r="C41" s="480"/>
      <c r="D41" s="479"/>
      <c r="E41" s="479"/>
      <c r="F41" s="479"/>
      <c r="G41" s="479"/>
      <c r="H41" s="479"/>
      <c r="I41" s="479"/>
      <c r="J41" s="479"/>
      <c r="K41" s="479"/>
      <c r="L41" s="479"/>
      <c r="M41" s="479"/>
      <c r="N41" s="478"/>
      <c r="O41" s="480"/>
      <c r="P41" s="479"/>
      <c r="Q41" s="479"/>
      <c r="R41" s="479"/>
      <c r="S41" s="479"/>
      <c r="T41" s="479"/>
      <c r="U41" s="479"/>
      <c r="V41" s="479"/>
      <c r="W41" s="479"/>
      <c r="X41" s="479"/>
      <c r="Y41" s="479"/>
      <c r="Z41" s="479"/>
      <c r="AA41" s="479"/>
      <c r="AB41" s="479"/>
      <c r="AC41" s="479"/>
      <c r="AD41" s="479"/>
      <c r="AE41" s="479"/>
      <c r="AF41" s="478"/>
    </row>
    <row r="42" spans="1:32">
      <c r="A42" s="482"/>
      <c r="B42" s="481"/>
      <c r="C42" s="480"/>
      <c r="D42" s="479"/>
      <c r="E42" s="479"/>
      <c r="F42" s="479"/>
      <c r="G42" s="479"/>
      <c r="H42" s="479"/>
      <c r="I42" s="479"/>
      <c r="J42" s="479"/>
      <c r="K42" s="479"/>
      <c r="L42" s="479"/>
      <c r="M42" s="479"/>
      <c r="N42" s="478"/>
      <c r="O42" s="480"/>
      <c r="P42" s="479"/>
      <c r="Q42" s="479"/>
      <c r="R42" s="479"/>
      <c r="S42" s="479"/>
      <c r="T42" s="479"/>
      <c r="U42" s="479"/>
      <c r="V42" s="479"/>
      <c r="W42" s="479"/>
      <c r="X42" s="479"/>
      <c r="Y42" s="479"/>
      <c r="Z42" s="479"/>
      <c r="AA42" s="479"/>
      <c r="AB42" s="479"/>
      <c r="AC42" s="479"/>
      <c r="AD42" s="479"/>
      <c r="AE42" s="479"/>
      <c r="AF42" s="478"/>
    </row>
    <row r="43" spans="1:32">
      <c r="A43" s="482"/>
      <c r="B43" s="481"/>
      <c r="C43" s="480"/>
      <c r="D43" s="479"/>
      <c r="E43" s="479"/>
      <c r="F43" s="479"/>
      <c r="G43" s="479"/>
      <c r="H43" s="479"/>
      <c r="I43" s="479"/>
      <c r="J43" s="479"/>
      <c r="K43" s="479"/>
      <c r="L43" s="479"/>
      <c r="M43" s="479"/>
      <c r="N43" s="478"/>
      <c r="O43" s="480"/>
      <c r="P43" s="479"/>
      <c r="Q43" s="479"/>
      <c r="R43" s="479"/>
      <c r="S43" s="479"/>
      <c r="T43" s="479"/>
      <c r="U43" s="479"/>
      <c r="V43" s="479"/>
      <c r="W43" s="479"/>
      <c r="X43" s="479"/>
      <c r="Y43" s="479"/>
      <c r="Z43" s="479"/>
      <c r="AA43" s="479"/>
      <c r="AB43" s="479"/>
      <c r="AC43" s="479"/>
      <c r="AD43" s="479"/>
      <c r="AE43" s="479"/>
      <c r="AF43" s="478"/>
    </row>
    <row r="44" spans="1:32">
      <c r="A44" s="482"/>
      <c r="B44" s="481"/>
      <c r="C44" s="480"/>
      <c r="D44" s="479"/>
      <c r="E44" s="479"/>
      <c r="F44" s="479"/>
      <c r="G44" s="479"/>
      <c r="H44" s="479"/>
      <c r="I44" s="479"/>
      <c r="J44" s="479"/>
      <c r="K44" s="479"/>
      <c r="L44" s="479"/>
      <c r="M44" s="479"/>
      <c r="N44" s="478"/>
      <c r="O44" s="480"/>
      <c r="P44" s="479"/>
      <c r="Q44" s="479"/>
      <c r="R44" s="479"/>
      <c r="S44" s="479"/>
      <c r="T44" s="479"/>
      <c r="U44" s="479"/>
      <c r="V44" s="479"/>
      <c r="W44" s="479"/>
      <c r="X44" s="479"/>
      <c r="Y44" s="479"/>
      <c r="Z44" s="479"/>
      <c r="AA44" s="479"/>
      <c r="AB44" s="479"/>
      <c r="AC44" s="479"/>
      <c r="AD44" s="479"/>
      <c r="AE44" s="479"/>
      <c r="AF44" s="478"/>
    </row>
    <row r="45" spans="1:32">
      <c r="A45" s="482"/>
      <c r="B45" s="481"/>
      <c r="C45" s="480"/>
      <c r="D45" s="479"/>
      <c r="E45" s="479"/>
      <c r="F45" s="479"/>
      <c r="G45" s="479"/>
      <c r="H45" s="479"/>
      <c r="I45" s="479"/>
      <c r="J45" s="479"/>
      <c r="K45" s="479"/>
      <c r="L45" s="479"/>
      <c r="M45" s="479"/>
      <c r="N45" s="478"/>
      <c r="O45" s="480"/>
      <c r="P45" s="479"/>
      <c r="Q45" s="479"/>
      <c r="R45" s="479"/>
      <c r="S45" s="479"/>
      <c r="T45" s="479"/>
      <c r="U45" s="479"/>
      <c r="V45" s="479"/>
      <c r="W45" s="479"/>
      <c r="X45" s="479"/>
      <c r="Y45" s="479"/>
      <c r="Z45" s="479"/>
      <c r="AA45" s="479"/>
      <c r="AB45" s="479"/>
      <c r="AC45" s="479"/>
      <c r="AD45" s="479"/>
      <c r="AE45" s="479"/>
      <c r="AF45" s="478"/>
    </row>
    <row r="46" spans="1:32" ht="14.25" thickBot="1">
      <c r="A46" s="477"/>
      <c r="B46" s="476"/>
      <c r="C46" s="475"/>
      <c r="D46" s="474"/>
      <c r="E46" s="474"/>
      <c r="F46" s="474"/>
      <c r="G46" s="474"/>
      <c r="H46" s="474"/>
      <c r="I46" s="474"/>
      <c r="J46" s="474"/>
      <c r="K46" s="474"/>
      <c r="L46" s="474"/>
      <c r="M46" s="474"/>
      <c r="N46" s="473"/>
      <c r="O46" s="475"/>
      <c r="P46" s="474"/>
      <c r="Q46" s="474"/>
      <c r="R46" s="474"/>
      <c r="S46" s="474"/>
      <c r="T46" s="474"/>
      <c r="U46" s="474"/>
      <c r="V46" s="474"/>
      <c r="W46" s="474"/>
      <c r="X46" s="474"/>
      <c r="Y46" s="474"/>
      <c r="Z46" s="474"/>
      <c r="AA46" s="474"/>
      <c r="AB46" s="474"/>
      <c r="AC46" s="474"/>
      <c r="AD46" s="474"/>
      <c r="AE46" s="474"/>
      <c r="AF46" s="473"/>
    </row>
    <row r="47" spans="1:32" ht="6.75" customHeight="1">
      <c r="A47" s="471"/>
      <c r="B47" s="471"/>
      <c r="C47" s="471"/>
      <c r="D47" s="471"/>
      <c r="E47" s="471"/>
      <c r="F47" s="471"/>
      <c r="G47" s="471"/>
      <c r="H47" s="471"/>
      <c r="I47" s="471"/>
    </row>
    <row r="48" spans="1:32" ht="14.25" customHeight="1">
      <c r="A48" s="472"/>
      <c r="B48" s="472"/>
      <c r="C48" s="471"/>
      <c r="D48" s="471"/>
      <c r="E48" s="471"/>
      <c r="F48" s="471"/>
      <c r="G48" s="471"/>
      <c r="H48" s="471"/>
      <c r="I48" s="471"/>
    </row>
    <row r="49" spans="1:9">
      <c r="A49" s="471"/>
      <c r="B49" s="471"/>
      <c r="C49" s="471"/>
      <c r="D49" s="471"/>
      <c r="E49" s="471"/>
      <c r="F49" s="471"/>
      <c r="G49" s="471"/>
      <c r="H49" s="471"/>
      <c r="I49" s="471"/>
    </row>
    <row r="50" spans="1:9">
      <c r="A50" s="471"/>
      <c r="B50" s="471"/>
      <c r="C50" s="471"/>
      <c r="D50" s="471"/>
      <c r="E50" s="471"/>
      <c r="F50" s="471"/>
      <c r="G50" s="471"/>
      <c r="H50" s="471"/>
      <c r="I50" s="471"/>
    </row>
    <row r="51" spans="1:9">
      <c r="A51" s="471"/>
      <c r="B51" s="471"/>
      <c r="C51" s="471"/>
      <c r="D51" s="471"/>
      <c r="E51" s="471"/>
      <c r="F51" s="471"/>
      <c r="G51" s="471"/>
      <c r="H51" s="471"/>
      <c r="I51" s="471"/>
    </row>
    <row r="52" spans="1:9">
      <c r="A52" s="471"/>
      <c r="B52" s="471"/>
      <c r="C52" s="471"/>
      <c r="D52" s="471"/>
      <c r="E52" s="471"/>
      <c r="F52" s="471"/>
      <c r="G52" s="471"/>
      <c r="H52" s="471"/>
      <c r="I52" s="471"/>
    </row>
    <row r="53" spans="1:9">
      <c r="A53" s="471"/>
      <c r="B53" s="471"/>
      <c r="C53" s="471"/>
      <c r="D53" s="471"/>
      <c r="E53" s="471"/>
      <c r="F53" s="471"/>
      <c r="G53" s="471"/>
      <c r="H53" s="471"/>
      <c r="I53" s="471"/>
    </row>
    <row r="54" spans="1:9">
      <c r="A54" s="471"/>
      <c r="B54" s="471"/>
      <c r="C54" s="471"/>
      <c r="D54" s="471"/>
      <c r="E54" s="471"/>
      <c r="F54" s="471"/>
      <c r="G54" s="471"/>
      <c r="H54" s="471"/>
      <c r="I54" s="471"/>
    </row>
    <row r="55" spans="1:9">
      <c r="A55" s="471"/>
      <c r="B55" s="471"/>
      <c r="C55" s="471"/>
      <c r="D55" s="471"/>
      <c r="E55" s="471"/>
      <c r="F55" s="471"/>
      <c r="G55" s="471"/>
      <c r="H55" s="471"/>
      <c r="I55" s="471"/>
    </row>
    <row r="56" spans="1:9">
      <c r="A56" s="471"/>
      <c r="B56" s="471"/>
      <c r="C56" s="471"/>
      <c r="D56" s="471"/>
      <c r="E56" s="471"/>
      <c r="F56" s="471"/>
      <c r="G56" s="471"/>
      <c r="H56" s="471"/>
      <c r="I56" s="471"/>
    </row>
    <row r="57" spans="1:9">
      <c r="A57" s="471"/>
      <c r="B57" s="471"/>
      <c r="C57" s="471"/>
      <c r="D57" s="471"/>
      <c r="E57" s="471"/>
      <c r="F57" s="471"/>
      <c r="G57" s="471"/>
      <c r="H57" s="471"/>
      <c r="I57" s="471"/>
    </row>
  </sheetData>
  <sheetProtection sheet="1" objects="1" scenarios="1"/>
  <mergeCells count="38">
    <mergeCell ref="A36:B37"/>
    <mergeCell ref="C36:N36"/>
    <mergeCell ref="O36:AF36"/>
    <mergeCell ref="C37:D37"/>
    <mergeCell ref="E37:F37"/>
    <mergeCell ref="G37:H37"/>
    <mergeCell ref="I37:J37"/>
    <mergeCell ref="K37:L37"/>
    <mergeCell ref="AE37:AF37"/>
    <mergeCell ref="Q37:R37"/>
    <mergeCell ref="S37:T37"/>
    <mergeCell ref="U37:V37"/>
    <mergeCell ref="W37:X37"/>
    <mergeCell ref="Y37:Z37"/>
    <mergeCell ref="M37:N37"/>
    <mergeCell ref="O37:P37"/>
    <mergeCell ref="A3:B4"/>
    <mergeCell ref="AH4:AI4"/>
    <mergeCell ref="A24:B25"/>
    <mergeCell ref="C24:N24"/>
    <mergeCell ref="O24:AF24"/>
    <mergeCell ref="C25:D25"/>
    <mergeCell ref="E25:F25"/>
    <mergeCell ref="G25:H25"/>
    <mergeCell ref="Q25:R25"/>
    <mergeCell ref="S25:T25"/>
    <mergeCell ref="U25:V25"/>
    <mergeCell ref="W25:X25"/>
    <mergeCell ref="AE25:AF25"/>
    <mergeCell ref="M25:N25"/>
    <mergeCell ref="O25:P25"/>
    <mergeCell ref="AA37:AB37"/>
    <mergeCell ref="AC37:AD37"/>
    <mergeCell ref="I25:J25"/>
    <mergeCell ref="K25:L25"/>
    <mergeCell ref="Y25:Z25"/>
    <mergeCell ref="AA25:AB25"/>
    <mergeCell ref="AC25:AD25"/>
  </mergeCells>
  <phoneticPr fontId="2"/>
  <pageMargins left="0.25" right="0.25" top="0.75" bottom="0.75" header="0.3" footer="0.3"/>
  <pageSetup paperSize="9" scale="82"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B1:L42"/>
  <sheetViews>
    <sheetView view="pageBreakPreview" zoomScale="130" zoomScaleNormal="100" zoomScaleSheetLayoutView="130" workbookViewId="0">
      <selection activeCell="G20" sqref="G20"/>
    </sheetView>
  </sheetViews>
  <sheetFormatPr defaultRowHeight="13.5"/>
  <cols>
    <col min="1" max="1" width="2.375" customWidth="1"/>
    <col min="2" max="2" width="2" customWidth="1"/>
    <col min="3" max="3" width="10.625" customWidth="1"/>
    <col min="4" max="4" width="8.125" customWidth="1"/>
    <col min="5" max="6" width="10.625" customWidth="1"/>
    <col min="7" max="7" width="16" customWidth="1"/>
    <col min="8" max="9" width="10.625" customWidth="1"/>
    <col min="10" max="10" width="2.75" customWidth="1"/>
    <col min="11" max="11" width="4" customWidth="1"/>
  </cols>
  <sheetData>
    <row r="1" spans="2:11">
      <c r="C1" s="459" t="s">
        <v>156</v>
      </c>
    </row>
    <row r="2" spans="2:11">
      <c r="B2" s="460"/>
      <c r="C2" s="460"/>
      <c r="D2" s="460"/>
      <c r="E2" s="460"/>
      <c r="F2" s="460"/>
      <c r="G2" s="460"/>
      <c r="H2" s="460"/>
      <c r="I2" s="460"/>
      <c r="J2" s="460"/>
      <c r="K2" s="460"/>
    </row>
    <row r="3" spans="2:11" ht="17.25">
      <c r="B3" s="1179" t="s">
        <v>552</v>
      </c>
      <c r="C3" s="1179"/>
      <c r="D3" s="1179"/>
      <c r="E3" s="1179"/>
      <c r="F3" s="1179"/>
      <c r="G3" s="1179"/>
      <c r="H3" s="1179"/>
      <c r="I3" s="1179"/>
      <c r="J3" s="1179"/>
      <c r="K3" s="1179"/>
    </row>
    <row r="4" spans="2:11">
      <c r="B4" s="460"/>
      <c r="C4" s="460"/>
      <c r="D4" s="460"/>
      <c r="E4" s="460"/>
      <c r="F4" s="460"/>
      <c r="G4" s="460"/>
      <c r="H4" s="460"/>
      <c r="I4" s="460"/>
      <c r="J4" s="460"/>
      <c r="K4" s="460"/>
    </row>
    <row r="5" spans="2:11" ht="13.5" customHeight="1">
      <c r="B5" s="460"/>
      <c r="C5" s="1182" t="s">
        <v>557</v>
      </c>
      <c r="D5" s="1182"/>
      <c r="E5" s="1182"/>
      <c r="F5" s="1182"/>
      <c r="G5" s="1182"/>
      <c r="H5" s="1182"/>
      <c r="I5" s="1182"/>
      <c r="J5" s="460"/>
      <c r="K5" s="460"/>
    </row>
    <row r="6" spans="2:11">
      <c r="B6" s="460"/>
      <c r="C6" s="1182"/>
      <c r="D6" s="1182"/>
      <c r="E6" s="1182"/>
      <c r="F6" s="1182"/>
      <c r="G6" s="1182"/>
      <c r="H6" s="1182"/>
      <c r="I6" s="1182"/>
      <c r="J6" s="460"/>
      <c r="K6" s="460"/>
    </row>
    <row r="7" spans="2:11">
      <c r="B7" s="460"/>
      <c r="C7" s="1182"/>
      <c r="D7" s="1182"/>
      <c r="E7" s="1182"/>
      <c r="F7" s="1182"/>
      <c r="G7" s="1182"/>
      <c r="H7" s="1182"/>
      <c r="I7" s="1182"/>
      <c r="J7" s="460"/>
      <c r="K7" s="460"/>
    </row>
    <row r="8" spans="2:11">
      <c r="B8" s="460"/>
      <c r="C8" s="1182"/>
      <c r="D8" s="1182"/>
      <c r="E8" s="1182"/>
      <c r="F8" s="1182"/>
      <c r="G8" s="1182"/>
      <c r="H8" s="1182"/>
      <c r="I8" s="1182"/>
      <c r="J8" s="460"/>
      <c r="K8" s="460"/>
    </row>
    <row r="9" spans="2:11">
      <c r="B9" s="460"/>
      <c r="C9" s="1182"/>
      <c r="D9" s="1182"/>
      <c r="E9" s="1182"/>
      <c r="F9" s="1182"/>
      <c r="G9" s="1182"/>
      <c r="H9" s="1182"/>
      <c r="I9" s="1182"/>
      <c r="J9" s="460"/>
      <c r="K9" s="460"/>
    </row>
    <row r="10" spans="2:11">
      <c r="B10" s="460"/>
      <c r="C10" s="460"/>
      <c r="D10" s="460"/>
      <c r="E10" s="460"/>
      <c r="F10" s="460"/>
      <c r="G10" s="460"/>
      <c r="H10" s="460"/>
      <c r="I10" s="460"/>
      <c r="J10" s="460"/>
      <c r="K10" s="460"/>
    </row>
    <row r="11" spans="2:11">
      <c r="B11" s="460"/>
      <c r="C11" s="467" t="s">
        <v>393</v>
      </c>
      <c r="D11" s="460"/>
      <c r="E11" s="460"/>
      <c r="F11" s="460"/>
      <c r="G11" s="460"/>
      <c r="H11" s="460"/>
      <c r="I11" s="460"/>
      <c r="J11" s="460"/>
      <c r="K11" s="460"/>
    </row>
    <row r="12" spans="2:11">
      <c r="B12" s="460"/>
      <c r="C12" s="460" t="s">
        <v>394</v>
      </c>
      <c r="D12" s="461"/>
      <c r="E12" s="1180"/>
      <c r="F12" s="1180"/>
      <c r="G12" s="1180"/>
      <c r="H12" s="460"/>
      <c r="I12" s="460"/>
      <c r="J12" s="460"/>
      <c r="K12" s="460"/>
    </row>
    <row r="13" spans="2:11">
      <c r="B13" s="460"/>
      <c r="C13" s="460"/>
      <c r="D13" s="460"/>
      <c r="E13" s="461" t="s">
        <v>396</v>
      </c>
      <c r="F13" s="462"/>
      <c r="G13" s="462"/>
      <c r="H13" s="460"/>
      <c r="I13" s="460"/>
      <c r="J13" s="460"/>
      <c r="K13" s="460"/>
    </row>
    <row r="14" spans="2:11">
      <c r="B14" s="460"/>
      <c r="C14" s="460"/>
      <c r="D14" s="460"/>
      <c r="E14" s="461"/>
      <c r="F14" s="462"/>
      <c r="G14" s="462"/>
      <c r="H14" s="460"/>
      <c r="I14" s="460"/>
      <c r="J14" s="460"/>
      <c r="K14" s="460"/>
    </row>
    <row r="15" spans="2:11">
      <c r="B15" s="460"/>
      <c r="C15" s="460" t="s">
        <v>395</v>
      </c>
      <c r="D15" s="460"/>
      <c r="E15" s="1180"/>
      <c r="F15" s="1180"/>
      <c r="G15" s="1180"/>
      <c r="H15" s="1180"/>
      <c r="I15" s="1180"/>
      <c r="J15" s="460"/>
      <c r="K15" s="460"/>
    </row>
    <row r="16" spans="2:11">
      <c r="B16" s="460"/>
      <c r="C16" s="460"/>
      <c r="D16" s="460"/>
      <c r="E16" s="461"/>
      <c r="F16" s="461"/>
      <c r="G16" s="461"/>
      <c r="H16" s="461"/>
      <c r="I16" s="461"/>
      <c r="J16" s="460"/>
      <c r="K16" s="460"/>
    </row>
    <row r="17" spans="2:12" ht="27">
      <c r="B17" s="460"/>
      <c r="C17" s="460"/>
      <c r="D17" s="460"/>
      <c r="E17" s="460"/>
      <c r="F17" s="460"/>
      <c r="G17" s="460"/>
      <c r="H17" s="460"/>
      <c r="I17" s="460"/>
      <c r="J17" s="460"/>
      <c r="K17" s="460"/>
      <c r="L17" s="458" t="s">
        <v>398</v>
      </c>
    </row>
    <row r="18" spans="2:12">
      <c r="B18" s="460"/>
      <c r="C18" s="460"/>
      <c r="D18" s="460"/>
      <c r="E18" s="460"/>
      <c r="F18" s="460"/>
      <c r="G18" s="460"/>
      <c r="H18" s="460"/>
      <c r="I18" s="460"/>
      <c r="J18" s="460"/>
      <c r="K18" s="460"/>
    </row>
    <row r="19" spans="2:12">
      <c r="B19" s="460"/>
      <c r="C19" s="467" t="s">
        <v>397</v>
      </c>
      <c r="D19" s="460"/>
      <c r="E19" s="460"/>
      <c r="F19" s="460"/>
      <c r="G19" s="460"/>
      <c r="H19" s="460"/>
      <c r="I19" s="460"/>
      <c r="J19" s="460"/>
      <c r="K19" s="460"/>
    </row>
    <row r="20" spans="2:12">
      <c r="B20" s="460"/>
      <c r="C20" s="463" t="s">
        <v>403</v>
      </c>
      <c r="D20" s="460"/>
      <c r="E20" s="460"/>
      <c r="F20" s="460"/>
      <c r="G20" s="460"/>
      <c r="H20" s="460"/>
      <c r="I20" s="460"/>
      <c r="J20" s="460"/>
      <c r="K20" s="460"/>
    </row>
    <row r="21" spans="2:12">
      <c r="B21" s="460"/>
      <c r="C21" s="463" t="s">
        <v>404</v>
      </c>
      <c r="D21" s="460"/>
      <c r="E21" s="460"/>
      <c r="F21" s="460"/>
      <c r="G21" s="460"/>
      <c r="H21" s="460"/>
      <c r="I21" s="460"/>
      <c r="J21" s="460"/>
      <c r="K21" s="460"/>
    </row>
    <row r="22" spans="2:12">
      <c r="B22" s="460"/>
      <c r="C22" s="463" t="s">
        <v>405</v>
      </c>
      <c r="D22" s="460"/>
      <c r="E22" s="460"/>
      <c r="F22" s="460"/>
      <c r="G22" s="460"/>
      <c r="H22" s="460"/>
      <c r="I22" s="460"/>
      <c r="J22" s="460"/>
      <c r="K22" s="460"/>
    </row>
    <row r="23" spans="2:12">
      <c r="B23" s="460"/>
      <c r="C23" s="463" t="s">
        <v>406</v>
      </c>
      <c r="D23" s="460"/>
      <c r="E23" s="460"/>
      <c r="F23" s="460"/>
      <c r="G23" s="460"/>
      <c r="H23" s="460"/>
      <c r="I23" s="460"/>
      <c r="J23" s="460"/>
      <c r="K23" s="460"/>
    </row>
    <row r="24" spans="2:12">
      <c r="B24" s="460"/>
      <c r="C24" s="463" t="s">
        <v>407</v>
      </c>
      <c r="D24" s="460"/>
      <c r="E24" s="460"/>
      <c r="F24" s="460"/>
      <c r="G24" s="460"/>
      <c r="H24" s="460"/>
      <c r="I24" s="460"/>
      <c r="J24" s="460"/>
      <c r="K24" s="460"/>
    </row>
    <row r="25" spans="2:12">
      <c r="B25" s="460"/>
      <c r="C25" s="463" t="s">
        <v>408</v>
      </c>
      <c r="D25" s="460"/>
      <c r="E25" s="460"/>
      <c r="F25" s="460"/>
      <c r="G25" s="460"/>
      <c r="H25" s="460"/>
      <c r="I25" s="460"/>
      <c r="J25" s="460"/>
      <c r="K25" s="460"/>
    </row>
    <row r="26" spans="2:12">
      <c r="B26" s="460"/>
      <c r="C26" s="460"/>
      <c r="D26" s="460"/>
      <c r="E26" s="460"/>
      <c r="F26" s="460"/>
      <c r="G26" s="460"/>
      <c r="H26" s="460"/>
      <c r="I26" s="460"/>
      <c r="J26" s="460"/>
      <c r="K26" s="460"/>
    </row>
    <row r="27" spans="2:12">
      <c r="B27" s="460"/>
      <c r="C27" s="463" t="s">
        <v>409</v>
      </c>
      <c r="D27" s="460"/>
      <c r="E27" s="460"/>
      <c r="F27" s="460"/>
      <c r="G27" s="460"/>
      <c r="H27" s="460"/>
      <c r="I27" s="460"/>
      <c r="J27" s="460"/>
      <c r="K27" s="460"/>
    </row>
    <row r="28" spans="2:12">
      <c r="B28" s="460"/>
      <c r="C28" s="460" t="s">
        <v>410</v>
      </c>
      <c r="D28" s="460"/>
      <c r="E28" s="460"/>
      <c r="F28" s="460"/>
      <c r="G28" s="460"/>
      <c r="H28" s="460"/>
      <c r="I28" s="460"/>
      <c r="J28" s="460"/>
      <c r="K28" s="460"/>
    </row>
    <row r="29" spans="2:12">
      <c r="B29" s="460"/>
      <c r="C29" s="460"/>
      <c r="D29" s="460"/>
      <c r="E29" s="460"/>
      <c r="F29" s="460"/>
      <c r="G29" s="460"/>
      <c r="H29" s="460"/>
      <c r="I29" s="460"/>
      <c r="J29" s="460"/>
      <c r="K29" s="460"/>
    </row>
    <row r="30" spans="2:12">
      <c r="B30" s="460"/>
      <c r="C30" s="460" t="s">
        <v>411</v>
      </c>
      <c r="D30" s="460"/>
      <c r="E30" s="460"/>
      <c r="F30" s="460"/>
      <c r="G30" s="460"/>
      <c r="H30" s="460"/>
      <c r="I30" s="460"/>
      <c r="J30" s="460"/>
      <c r="K30" s="460"/>
    </row>
    <row r="31" spans="2:12">
      <c r="B31" s="460"/>
      <c r="C31" s="460"/>
      <c r="D31" s="460"/>
      <c r="E31" s="460"/>
      <c r="F31" s="460"/>
      <c r="G31" s="460"/>
      <c r="H31" s="460"/>
      <c r="I31" s="460"/>
      <c r="J31" s="460"/>
      <c r="K31" s="460"/>
    </row>
    <row r="32" spans="2:12">
      <c r="B32" s="460"/>
      <c r="C32" s="460"/>
      <c r="D32" s="460"/>
      <c r="E32" s="460"/>
      <c r="F32" s="460"/>
      <c r="G32" s="460"/>
      <c r="H32" s="460"/>
      <c r="I32" s="460"/>
      <c r="J32" s="460"/>
      <c r="K32" s="460"/>
    </row>
    <row r="33" spans="2:11">
      <c r="B33" s="460"/>
      <c r="C33" s="460" t="s">
        <v>399</v>
      </c>
      <c r="D33" s="460"/>
      <c r="E33" s="460"/>
      <c r="F33" s="460"/>
      <c r="G33" s="460"/>
      <c r="H33" s="460"/>
      <c r="I33" s="460"/>
      <c r="J33" s="460"/>
      <c r="K33" s="460"/>
    </row>
    <row r="34" spans="2:11">
      <c r="B34" s="460"/>
      <c r="C34" s="460"/>
      <c r="D34" s="460"/>
      <c r="E34" s="460"/>
      <c r="F34" s="460"/>
      <c r="G34" s="460"/>
      <c r="H34" s="460"/>
      <c r="I34" s="460"/>
      <c r="J34" s="460"/>
      <c r="K34" s="460"/>
    </row>
    <row r="35" spans="2:11" ht="17.25" customHeight="1">
      <c r="B35" s="460"/>
      <c r="C35" s="460"/>
      <c r="D35" s="460"/>
      <c r="E35" s="460"/>
      <c r="F35" s="460"/>
      <c r="G35" s="464" t="s">
        <v>400</v>
      </c>
      <c r="H35" s="460"/>
      <c r="I35" s="460"/>
      <c r="J35" s="460"/>
      <c r="K35" s="460"/>
    </row>
    <row r="36" spans="2:11" ht="17.25" customHeight="1">
      <c r="B36" s="460"/>
      <c r="C36" s="460"/>
      <c r="D36" s="460"/>
      <c r="E36" s="460"/>
      <c r="F36" s="460"/>
      <c r="G36" s="460" t="s">
        <v>401</v>
      </c>
      <c r="H36" s="1180"/>
      <c r="I36" s="1180"/>
      <c r="J36" s="1180"/>
      <c r="K36" s="460"/>
    </row>
    <row r="37" spans="2:11" ht="17.25" customHeight="1">
      <c r="B37" s="460"/>
      <c r="C37" s="460"/>
      <c r="D37" s="460"/>
      <c r="E37" s="460"/>
      <c r="F37" s="460"/>
      <c r="G37" s="460" t="s">
        <v>402</v>
      </c>
      <c r="H37" s="1181"/>
      <c r="I37" s="1181"/>
      <c r="J37" s="465" t="s">
        <v>295</v>
      </c>
      <c r="K37" s="460"/>
    </row>
    <row r="38" spans="2:11" ht="17.25" customHeight="1">
      <c r="B38" s="460"/>
      <c r="C38" s="460"/>
      <c r="D38" s="460"/>
      <c r="E38" s="460"/>
      <c r="F38" s="460"/>
      <c r="G38" s="460"/>
      <c r="H38" s="460"/>
      <c r="I38" s="460"/>
      <c r="J38" s="460"/>
      <c r="K38" s="460"/>
    </row>
    <row r="39" spans="2:11" ht="17.25" customHeight="1">
      <c r="B39" s="460"/>
      <c r="C39" s="460"/>
      <c r="D39" s="460"/>
      <c r="E39" s="460"/>
      <c r="F39" s="460"/>
      <c r="G39" s="464" t="s">
        <v>556</v>
      </c>
      <c r="H39" s="460"/>
      <c r="I39" s="460"/>
      <c r="J39" s="460"/>
      <c r="K39" s="460"/>
    </row>
    <row r="40" spans="2:11" ht="17.25" customHeight="1">
      <c r="B40" s="460"/>
      <c r="C40" s="460"/>
      <c r="D40" s="460"/>
      <c r="E40" s="460"/>
      <c r="F40" s="460"/>
      <c r="G40" s="460" t="s">
        <v>401</v>
      </c>
      <c r="H40" s="1180"/>
      <c r="I40" s="1180"/>
      <c r="J40" s="1180"/>
      <c r="K40" s="460"/>
    </row>
    <row r="41" spans="2:11" ht="17.25" customHeight="1">
      <c r="B41" s="460"/>
      <c r="C41" s="460"/>
      <c r="D41" s="460"/>
      <c r="E41" s="460"/>
      <c r="F41" s="460"/>
      <c r="G41" s="460" t="s">
        <v>402</v>
      </c>
      <c r="H41" s="1181"/>
      <c r="I41" s="1181"/>
      <c r="J41" s="465" t="s">
        <v>295</v>
      </c>
      <c r="K41" s="460"/>
    </row>
    <row r="42" spans="2:11">
      <c r="B42" s="460"/>
      <c r="C42" s="460"/>
      <c r="D42" s="460"/>
      <c r="E42" s="460"/>
      <c r="F42" s="460"/>
      <c r="G42" s="460"/>
      <c r="H42" s="460"/>
      <c r="I42" s="460"/>
      <c r="J42" s="460"/>
      <c r="K42" s="460"/>
    </row>
  </sheetData>
  <mergeCells count="8">
    <mergeCell ref="B3:K3"/>
    <mergeCell ref="E15:I15"/>
    <mergeCell ref="H37:I37"/>
    <mergeCell ref="H41:I41"/>
    <mergeCell ref="H36:J36"/>
    <mergeCell ref="H40:J40"/>
    <mergeCell ref="C5:I9"/>
    <mergeCell ref="E12:G12"/>
  </mergeCells>
  <phoneticPr fontId="2"/>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18</vt:i4>
      </vt:variant>
      <vt:variant>
        <vt:lpstr>名前付き一覧</vt:lpstr>
      </vt:variant>
      <vt:variant>
        <vt:i4>15</vt:i4>
      </vt:variant>
    </vt:vector>
  </HeadingPairs>
  <TitlesOfParts>
    <vt:vector size="33" baseType="lpstr">
      <vt:lpstr>資料1</vt:lpstr>
      <vt:lpstr>照会用</vt:lpstr>
      <vt:lpstr>資料2</vt:lpstr>
      <vt:lpstr>資料3</vt:lpstr>
      <vt:lpstr>資料4</vt:lpstr>
      <vt:lpstr>資料5</vt:lpstr>
      <vt:lpstr>資料６</vt:lpstr>
      <vt:lpstr>資料７</vt:lpstr>
      <vt:lpstr>資料８</vt:lpstr>
      <vt:lpstr>資料９</vt:lpstr>
      <vt:lpstr>資料10,11</vt:lpstr>
      <vt:lpstr>資料12</vt:lpstr>
      <vt:lpstr>資料13</vt:lpstr>
      <vt:lpstr>資料14</vt:lpstr>
      <vt:lpstr>資料15</vt:lpstr>
      <vt:lpstr>資料16</vt:lpstr>
      <vt:lpstr>資料17</vt:lpstr>
      <vt:lpstr>資料18</vt:lpstr>
      <vt:lpstr>資料1!Print_Area</vt:lpstr>
      <vt:lpstr>'資料10,11'!Print_Area</vt:lpstr>
      <vt:lpstr>資料12!Print_Area</vt:lpstr>
      <vt:lpstr>資料13!Print_Area</vt:lpstr>
      <vt:lpstr>資料14!Print_Area</vt:lpstr>
      <vt:lpstr>資料16!Print_Area</vt:lpstr>
      <vt:lpstr>資料18!Print_Area</vt:lpstr>
      <vt:lpstr>資料2!Print_Area</vt:lpstr>
      <vt:lpstr>資料3!Print_Area</vt:lpstr>
      <vt:lpstr>資料4!Print_Area</vt:lpstr>
      <vt:lpstr>資料5!Print_Area</vt:lpstr>
      <vt:lpstr>資料６!Print_Area</vt:lpstr>
      <vt:lpstr>資料７!Print_Area</vt:lpstr>
      <vt:lpstr>資料８!Print_Area</vt:lpstr>
      <vt:lpstr>資料９!Print_Area</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sysmente</cp:lastModifiedBy>
  <cp:lastPrinted>2023-02-15T09:18:50Z</cp:lastPrinted>
  <dcterms:created xsi:type="dcterms:W3CDTF">2018-11-19T06:42:03Z</dcterms:created>
  <dcterms:modified xsi:type="dcterms:W3CDTF">2024-05-16T02:09:15Z</dcterms:modified>
</cp:coreProperties>
</file>