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919" activeTab="4"/>
  </bookViews>
  <sheets>
    <sheet name="１号" sheetId="2" r:id="rId1"/>
    <sheet name="２号" sheetId="6" r:id="rId2"/>
    <sheet name="３号" sheetId="4" r:id="rId3"/>
    <sheet name="４号" sheetId="5" r:id="rId4"/>
    <sheet name="30号" sheetId="36" r:id="rId5"/>
    <sheet name="（参考様式）利用児童名簿" sheetId="35" r:id="rId6"/>
  </sheets>
  <externalReferences>
    <externalReference r:id="rId7"/>
    <externalReference r:id="rId8"/>
    <externalReference r:id="rId9"/>
  </externalReferences>
  <definedNames>
    <definedName name="×" localSheetId="5">#REF!</definedName>
    <definedName name="×" localSheetId="4">#REF!</definedName>
    <definedName name="×">#REF!</definedName>
    <definedName name="○" localSheetId="5">#REF!</definedName>
    <definedName name="○" localSheetId="4">#REF!</definedName>
    <definedName name="○">#REF!</definedName>
    <definedName name="aaaa" localSheetId="4">#REF!</definedName>
    <definedName name="aaaa">#REF!</definedName>
    <definedName name="bbbb">#REF!</definedName>
    <definedName name="ccc">#REF!</definedName>
    <definedName name="list">#REF!</definedName>
    <definedName name="_xlnm.Print_Area" localSheetId="5">'（参考様式）利用児童名簿'!$A$1:$I$34</definedName>
    <definedName name="_xlnm.Print_Area" localSheetId="0">'１号'!$A$1:$AI$120</definedName>
    <definedName name="_xlnm.Print_Area" localSheetId="1">'２号'!$A$1:$AE$76</definedName>
    <definedName name="_xlnm.Print_Area" localSheetId="4">'30号'!$A$1:$AG$40</definedName>
    <definedName name="_xlnm.Print_Area" localSheetId="2">'３号'!$A$1:$AE$57</definedName>
    <definedName name="_xlnm.Print_Area" localSheetId="3">'４号'!$A$1:$Q$19</definedName>
    <definedName name="ss" localSheetId="5">#REF!</definedName>
    <definedName name="ss" localSheetId="4">#REF!</definedName>
    <definedName name="ss">#REF!</definedName>
    <definedName name="キャリアアップ該当要件" localSheetId="5">#REF!</definedName>
    <definedName name="キャリアアップ該当要件" localSheetId="4">#REF!</definedName>
    <definedName name="キャリアアップ該当要件">#REF!</definedName>
    <definedName name="キャリアアップ該当要件２" localSheetId="4">#REF!</definedName>
    <definedName name="キャリアアップ該当要件２">#REF!</definedName>
    <definedName name="キャリアアップ該当要件３">#REF!</definedName>
    <definedName name="該当事由">#REF!</definedName>
    <definedName name="該当事由２">#REF!</definedName>
    <definedName name="該当事由３">#REF!</definedName>
    <definedName name="区分">'[1]９障害児（記載例１月）'!$V$8:$W$8</definedName>
    <definedName name="事由" localSheetId="5">#REF!</definedName>
    <definedName name="事由" localSheetId="4">#REF!</definedName>
    <definedName name="事由">#REF!</definedName>
    <definedName name="事由２" localSheetId="5">#REF!</definedName>
    <definedName name="事由２" localSheetId="4">#REF!</definedName>
    <definedName name="事由２">#REF!</definedName>
    <definedName name="事由２・３" localSheetId="5">#REF!</definedName>
    <definedName name="事由２・３" localSheetId="4">#REF!</definedName>
    <definedName name="事由２・３">#REF!</definedName>
    <definedName name="事由３">#REF!</definedName>
    <definedName name="追加配置">#REF!</definedName>
    <definedName name="保育所別民改費担当者一覧">#REF!</definedName>
    <definedName name="利用区分">'[2]（別紙３）障害児名簿'!$W$7:$X$7</definedName>
    <definedName name="利用区分１" localSheetId="4">#REF!</definedName>
    <definedName name="利用区分１">#REF!</definedName>
    <definedName name="利用区分２" localSheetId="4">#REF!</definedName>
    <definedName name="利用区分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35" l="1"/>
  <c r="N18" i="5" l="1"/>
  <c r="O18" i="5"/>
  <c r="F18" i="5"/>
  <c r="G18" i="5" s="1"/>
  <c r="H18" i="5" s="1"/>
  <c r="I18" i="5" s="1"/>
  <c r="J18" i="5" s="1"/>
  <c r="K18" i="5" s="1"/>
  <c r="L18" i="5" s="1"/>
  <c r="M18" i="5" s="1"/>
  <c r="E18" i="5"/>
  <c r="D18" i="5"/>
  <c r="P16" i="5"/>
  <c r="P15" i="5"/>
  <c r="P14" i="5"/>
  <c r="P17" i="5"/>
  <c r="O17" i="5"/>
  <c r="N17" i="5"/>
  <c r="M17" i="5"/>
  <c r="L17" i="5"/>
  <c r="K17" i="5"/>
  <c r="J17" i="5"/>
  <c r="I17" i="5"/>
  <c r="H17" i="5"/>
  <c r="G17" i="5"/>
  <c r="F17" i="5"/>
  <c r="E17" i="5"/>
  <c r="D17" i="5"/>
  <c r="P12" i="5"/>
  <c r="P11" i="5"/>
  <c r="P10" i="5"/>
  <c r="P9" i="5"/>
  <c r="P8" i="5"/>
  <c r="O13" i="5"/>
  <c r="N13" i="5"/>
  <c r="M13" i="5"/>
  <c r="L13" i="5"/>
  <c r="K13" i="5"/>
  <c r="J13" i="5"/>
  <c r="I13" i="5"/>
  <c r="H13" i="5"/>
  <c r="G13" i="5"/>
  <c r="F13" i="5"/>
  <c r="E13" i="5"/>
  <c r="D13" i="5"/>
  <c r="M56" i="4"/>
  <c r="M52" i="4"/>
  <c r="M48" i="4"/>
  <c r="M37" i="4"/>
  <c r="M33" i="4"/>
  <c r="M23" i="4"/>
  <c r="M17" i="4"/>
  <c r="M9" i="4"/>
  <c r="AA44" i="6"/>
  <c r="H44" i="6"/>
  <c r="W25" i="6"/>
  <c r="W20" i="6"/>
  <c r="W19" i="6"/>
  <c r="J19" i="2"/>
  <c r="T23" i="2" s="1"/>
  <c r="AC100" i="2"/>
  <c r="X100" i="2"/>
  <c r="T100" i="2"/>
  <c r="P100" i="2"/>
  <c r="L100" i="2"/>
  <c r="H100" i="2"/>
  <c r="AC104" i="2"/>
  <c r="L99" i="2"/>
  <c r="X99" i="2"/>
  <c r="T99" i="2"/>
  <c r="P99" i="2"/>
  <c r="H99" i="2"/>
  <c r="AC95" i="2"/>
  <c r="AC91" i="2"/>
  <c r="AC84" i="2"/>
  <c r="T84" i="2"/>
  <c r="P84" i="2"/>
  <c r="L84" i="2"/>
  <c r="X84" i="2"/>
  <c r="H84" i="2"/>
  <c r="AC72" i="2"/>
  <c r="L72" i="2"/>
  <c r="X72" i="2"/>
  <c r="T72" i="2"/>
  <c r="P72" i="2"/>
  <c r="H72" i="2"/>
  <c r="X65" i="2"/>
  <c r="T65" i="2"/>
  <c r="P65" i="2"/>
  <c r="L65" i="2"/>
  <c r="H65" i="2"/>
  <c r="AC65" i="2" s="1"/>
  <c r="P59" i="2"/>
  <c r="L59" i="2"/>
  <c r="X59" i="2"/>
  <c r="T59" i="2"/>
  <c r="H59" i="2"/>
  <c r="AC59" i="2" s="1"/>
  <c r="P53" i="2"/>
  <c r="J53" i="2"/>
  <c r="AC53" i="2" s="1"/>
  <c r="X48" i="2"/>
  <c r="T48" i="2"/>
  <c r="P48" i="2"/>
  <c r="L48" i="2"/>
  <c r="X47" i="2"/>
  <c r="T47" i="2"/>
  <c r="P47" i="2"/>
  <c r="L47" i="2"/>
  <c r="H47" i="2"/>
  <c r="H48" i="2" s="1"/>
  <c r="AC48" i="2" s="1"/>
  <c r="I42" i="2"/>
  <c r="I37" i="2"/>
  <c r="I36" i="2"/>
  <c r="I38" i="2" s="1"/>
  <c r="Y31" i="2"/>
  <c r="U31" i="2"/>
  <c r="Q31" i="2"/>
  <c r="M31" i="2"/>
  <c r="I31" i="2"/>
  <c r="J23" i="2" l="1"/>
  <c r="P13" i="5"/>
  <c r="O23" i="2"/>
  <c r="Y23" i="2" s="1"/>
  <c r="AC42" i="2"/>
  <c r="H31" i="35" l="1"/>
  <c r="H30" i="35"/>
  <c r="H29" i="35"/>
  <c r="H28" i="35"/>
  <c r="H27" i="35"/>
  <c r="H26" i="35"/>
  <c r="H25" i="35"/>
  <c r="H24" i="35"/>
  <c r="H23" i="35"/>
  <c r="H22" i="35"/>
  <c r="H21" i="35"/>
  <c r="H20" i="35"/>
  <c r="H19" i="35"/>
  <c r="H18" i="35"/>
  <c r="H17" i="35"/>
  <c r="H16" i="35"/>
  <c r="H15" i="35"/>
  <c r="H14" i="35"/>
  <c r="H13" i="35"/>
  <c r="H12" i="35"/>
  <c r="H11" i="35"/>
  <c r="H10" i="35"/>
  <c r="H9" i="35"/>
  <c r="H8" i="35"/>
  <c r="H7" i="35"/>
</calcChain>
</file>

<file path=xl/sharedStrings.xml><?xml version="1.0" encoding="utf-8"?>
<sst xmlns="http://schemas.openxmlformats.org/spreadsheetml/2006/main" count="590" uniqueCount="328">
  <si>
    <t>区長</t>
    <rPh sb="0" eb="2">
      <t>クチョウ</t>
    </rPh>
    <phoneticPr fontId="8"/>
  </si>
  <si>
    <t>代表者職氏名：</t>
    <rPh sb="0" eb="3">
      <t>ダイヒョウシャ</t>
    </rPh>
    <rPh sb="3" eb="4">
      <t>ショク</t>
    </rPh>
    <rPh sb="4" eb="6">
      <t>シメイ</t>
    </rPh>
    <phoneticPr fontId="9"/>
  </si>
  <si>
    <t>横浜市放課後児童クラブ事業費補助金交付申請書</t>
    <phoneticPr fontId="8"/>
  </si>
  <si>
    <t>日</t>
    <rPh sb="0" eb="1">
      <t>ニチ</t>
    </rPh>
    <phoneticPr fontId="7"/>
  </si>
  <si>
    <t>月</t>
    <rPh sb="0" eb="1">
      <t>ツキ</t>
    </rPh>
    <phoneticPr fontId="7"/>
  </si>
  <si>
    <t>年</t>
    <rPh sb="0" eb="1">
      <t>ネン</t>
    </rPh>
    <phoneticPr fontId="7"/>
  </si>
  <si>
    <t>（申請先）</t>
    <rPh sb="1" eb="4">
      <t>シンセイサキ</t>
    </rPh>
    <phoneticPr fontId="7"/>
  </si>
  <si>
    <t>　横浜市</t>
    <rPh sb="1" eb="4">
      <t>ヨコハマシ</t>
    </rPh>
    <phoneticPr fontId="7"/>
  </si>
  <si>
    <t>クラブ名：</t>
    <rPh sb="3" eb="4">
      <t>メイ</t>
    </rPh>
    <phoneticPr fontId="9"/>
  </si>
  <si>
    <t>運営主体名：</t>
    <rPh sb="0" eb="4">
      <t>ウンエイシュタイ</t>
    </rPh>
    <phoneticPr fontId="8"/>
  </si>
  <si>
    <t>所在地：</t>
    <rPh sb="0" eb="1">
      <t>ショ</t>
    </rPh>
    <rPh sb="1" eb="2">
      <t>ザイ</t>
    </rPh>
    <rPh sb="2" eb="3">
      <t>チ</t>
    </rPh>
    <phoneticPr fontId="9"/>
  </si>
  <si>
    <t>１　補助対象期間</t>
    <rPh sb="2" eb="8">
      <t>ホジョタイショウキカン</t>
    </rPh>
    <phoneticPr fontId="8"/>
  </si>
  <si>
    <t>２　申請額</t>
    <rPh sb="2" eb="5">
      <t>シンセイガク</t>
    </rPh>
    <phoneticPr fontId="8"/>
  </si>
  <si>
    <t>月</t>
    <rPh sb="0" eb="1">
      <t>ガツ</t>
    </rPh>
    <phoneticPr fontId="7"/>
  </si>
  <si>
    <t>～</t>
    <phoneticPr fontId="7"/>
  </si>
  <si>
    <t>円</t>
    <rPh sb="0" eb="1">
      <t>エン</t>
    </rPh>
    <phoneticPr fontId="7"/>
  </si>
  <si>
    <t>（単位：円）</t>
    <rPh sb="1" eb="3">
      <t>タンイ</t>
    </rPh>
    <rPh sb="4" eb="5">
      <t>エン</t>
    </rPh>
    <phoneticPr fontId="7"/>
  </si>
  <si>
    <t>合計</t>
    <rPh sb="0" eb="2">
      <t>ゴウケイ</t>
    </rPh>
    <phoneticPr fontId="7"/>
  </si>
  <si>
    <t xml:space="preserve"> （申請者）</t>
    <rPh sb="2" eb="5">
      <t>シンセイシャ</t>
    </rPh>
    <phoneticPr fontId="7"/>
  </si>
  <si>
    <t>（１）基本補助</t>
    <rPh sb="3" eb="7">
      <t>キホンホジョ</t>
    </rPh>
    <phoneticPr fontId="7"/>
  </si>
  <si>
    <t>補助額</t>
    <rPh sb="0" eb="3">
      <t>ホジョガク</t>
    </rPh>
    <phoneticPr fontId="7"/>
  </si>
  <si>
    <t>単位１</t>
    <rPh sb="0" eb="2">
      <t>タンイ</t>
    </rPh>
    <phoneticPr fontId="7"/>
  </si>
  <si>
    <t>単位２</t>
    <rPh sb="0" eb="2">
      <t>タンイ</t>
    </rPh>
    <phoneticPr fontId="7"/>
  </si>
  <si>
    <t>単位３</t>
    <rPh sb="0" eb="2">
      <t>タンイ</t>
    </rPh>
    <phoneticPr fontId="7"/>
  </si>
  <si>
    <t>単位４</t>
    <rPh sb="0" eb="2">
      <t>タンイ</t>
    </rPh>
    <phoneticPr fontId="7"/>
  </si>
  <si>
    <t>単位５</t>
    <rPh sb="0" eb="2">
      <t>タンイ</t>
    </rPh>
    <phoneticPr fontId="7"/>
  </si>
  <si>
    <t>（２）開所日数加算補助</t>
    <rPh sb="3" eb="7">
      <t>カイショニッスウ</t>
    </rPh>
    <rPh sb="7" eb="9">
      <t>カサン</t>
    </rPh>
    <rPh sb="9" eb="11">
      <t>ホジョ</t>
    </rPh>
    <phoneticPr fontId="7"/>
  </si>
  <si>
    <t>時</t>
    <rPh sb="0" eb="1">
      <t>ジ</t>
    </rPh>
    <phoneticPr fontId="7"/>
  </si>
  <si>
    <t>分</t>
    <rPh sb="0" eb="1">
      <t>フン</t>
    </rPh>
    <phoneticPr fontId="7"/>
  </si>
  <si>
    <t>平日</t>
    <rPh sb="0" eb="2">
      <t>ヘイジツ</t>
    </rPh>
    <phoneticPr fontId="7"/>
  </si>
  <si>
    <t>補助対象時間数</t>
    <rPh sb="0" eb="4">
      <t>ホジョタイショウ</t>
    </rPh>
    <rPh sb="4" eb="7">
      <t>ジカンスウ</t>
    </rPh>
    <phoneticPr fontId="7"/>
  </si>
  <si>
    <t>（３）長時間開所加算補助【平日分】、長時間開所加算補助【学校休業日等分】</t>
    <rPh sb="3" eb="8">
      <t>チョウジカンカイショ</t>
    </rPh>
    <rPh sb="8" eb="12">
      <t>カサンホジョ</t>
    </rPh>
    <rPh sb="13" eb="16">
      <t>ヘイジツブン</t>
    </rPh>
    <phoneticPr fontId="7"/>
  </si>
  <si>
    <t>（４）障害児受入推進加算補助</t>
    <rPh sb="3" eb="14">
      <t>ショウガイジウケイレスイシンカサンホジョ</t>
    </rPh>
    <phoneticPr fontId="7"/>
  </si>
  <si>
    <t>※前年度12月の障害児の利用登録実績等により算出</t>
    <rPh sb="1" eb="4">
      <t>ゼンネンド</t>
    </rPh>
    <rPh sb="6" eb="7">
      <t>ガツ</t>
    </rPh>
    <rPh sb="8" eb="11">
      <t>ショウガイジ</t>
    </rPh>
    <rPh sb="12" eb="16">
      <t>リヨウトウロク</t>
    </rPh>
    <rPh sb="16" eb="18">
      <t>ジッセキ</t>
    </rPh>
    <rPh sb="18" eb="19">
      <t>トウ</t>
    </rPh>
    <rPh sb="22" eb="24">
      <t>サンシュツ</t>
    </rPh>
    <phoneticPr fontId="7"/>
  </si>
  <si>
    <t>（５）障害児受入強化推進加算補助</t>
    <rPh sb="3" eb="5">
      <t>ショウガイ</t>
    </rPh>
    <rPh sb="5" eb="6">
      <t>ジ</t>
    </rPh>
    <rPh sb="6" eb="8">
      <t>ウケイレ</t>
    </rPh>
    <rPh sb="8" eb="10">
      <t>キョウカ</t>
    </rPh>
    <rPh sb="10" eb="12">
      <t>スイシン</t>
    </rPh>
    <rPh sb="12" eb="14">
      <t>カサン</t>
    </rPh>
    <rPh sb="14" eb="16">
      <t>ホジョ</t>
    </rPh>
    <phoneticPr fontId="7"/>
  </si>
  <si>
    <t>※前年度12月の障害児の利用登録人数等により算出</t>
    <rPh sb="1" eb="4">
      <t>ゼンネンド</t>
    </rPh>
    <rPh sb="6" eb="7">
      <t>ガツ</t>
    </rPh>
    <rPh sb="8" eb="11">
      <t>ショウガイジ</t>
    </rPh>
    <rPh sb="12" eb="16">
      <t>リヨウトウロク</t>
    </rPh>
    <rPh sb="16" eb="18">
      <t>ニンズウ</t>
    </rPh>
    <rPh sb="18" eb="19">
      <t>トウ</t>
    </rPh>
    <rPh sb="22" eb="24">
      <t>サンシュツ</t>
    </rPh>
    <phoneticPr fontId="7"/>
  </si>
  <si>
    <t>① 基礎部分</t>
    <rPh sb="2" eb="6">
      <t>キソブブン</t>
    </rPh>
    <phoneticPr fontId="7"/>
  </si>
  <si>
    <t>② 規模調整部分</t>
    <rPh sb="2" eb="4">
      <t>キボ</t>
    </rPh>
    <rPh sb="4" eb="6">
      <t>チョウセイ</t>
    </rPh>
    <rPh sb="6" eb="8">
      <t>ブブン</t>
    </rPh>
    <phoneticPr fontId="7"/>
  </si>
  <si>
    <t>支援の単位数</t>
    <rPh sb="0" eb="2">
      <t>シエン</t>
    </rPh>
    <rPh sb="3" eb="6">
      <t>タンイスウ</t>
    </rPh>
    <phoneticPr fontId="7"/>
  </si>
  <si>
    <t>③ 施設賃借料に伴う減算</t>
    <rPh sb="2" eb="7">
      <t>シセツチンシャクリョウ</t>
    </rPh>
    <rPh sb="8" eb="9">
      <t>トモナ</t>
    </rPh>
    <rPh sb="10" eb="12">
      <t>ゲンサン</t>
    </rPh>
    <phoneticPr fontId="7"/>
  </si>
  <si>
    <t>減算額</t>
    <rPh sb="0" eb="3">
      <t>ゲンサンガク</t>
    </rPh>
    <phoneticPr fontId="7"/>
  </si>
  <si>
    <t>基本補助 合計
（①＋②－③）</t>
    <rPh sb="0" eb="4">
      <t>キホンホジョ</t>
    </rPh>
    <rPh sb="5" eb="7">
      <t>ゴウケイ</t>
    </rPh>
    <phoneticPr fontId="7"/>
  </si>
  <si>
    <t>長時間開所加算補助
合計</t>
    <rPh sb="0" eb="9">
      <t>チョウジカンカイショカサンホジョ</t>
    </rPh>
    <rPh sb="10" eb="12">
      <t>ゴウケイ</t>
    </rPh>
    <phoneticPr fontId="7"/>
  </si>
  <si>
    <t>第１の１号様式（第６条第１項）</t>
    <rPh sb="0" eb="1">
      <t>ダイ</t>
    </rPh>
    <rPh sb="4" eb="5">
      <t>ゴウ</t>
    </rPh>
    <rPh sb="5" eb="7">
      <t>ヨウシキ</t>
    </rPh>
    <rPh sb="8" eb="9">
      <t>ダイ</t>
    </rPh>
    <rPh sb="10" eb="11">
      <t>ジョウ</t>
    </rPh>
    <rPh sb="11" eb="12">
      <t>ダイ</t>
    </rPh>
    <rPh sb="13" eb="14">
      <t>コウ</t>
    </rPh>
    <phoneticPr fontId="8"/>
  </si>
  <si>
    <t>第１の２号様式（第６条第１項）</t>
    <rPh sb="0" eb="1">
      <t>ダイ</t>
    </rPh>
    <rPh sb="4" eb="5">
      <t>ゴウ</t>
    </rPh>
    <rPh sb="5" eb="7">
      <t>ヨウシキ</t>
    </rPh>
    <rPh sb="8" eb="9">
      <t>ダイ</t>
    </rPh>
    <rPh sb="10" eb="11">
      <t>ジョウ</t>
    </rPh>
    <rPh sb="11" eb="12">
      <t>ダイ</t>
    </rPh>
    <rPh sb="13" eb="14">
      <t>コウ</t>
    </rPh>
    <phoneticPr fontId="8"/>
  </si>
  <si>
    <t>第１の３号様式（第６条第１項）</t>
    <rPh sb="0" eb="1">
      <t>ダイ</t>
    </rPh>
    <rPh sb="4" eb="5">
      <t>ゴウ</t>
    </rPh>
    <rPh sb="5" eb="7">
      <t>ヨウシキ</t>
    </rPh>
    <rPh sb="8" eb="9">
      <t>ダイ</t>
    </rPh>
    <rPh sb="10" eb="11">
      <t>ジョウ</t>
    </rPh>
    <rPh sb="11" eb="12">
      <t>ダイ</t>
    </rPh>
    <rPh sb="13" eb="14">
      <t>コウ</t>
    </rPh>
    <phoneticPr fontId="8"/>
  </si>
  <si>
    <t>育成支援体制強化
加算補助</t>
    <rPh sb="0" eb="6">
      <t>イクセイシエンタイセイ</t>
    </rPh>
    <rPh sb="6" eb="8">
      <t>キョウカ</t>
    </rPh>
    <rPh sb="9" eb="13">
      <t>カサンホジョ</t>
    </rPh>
    <phoneticPr fontId="7"/>
  </si>
  <si>
    <t>施設賃借料
（年額）</t>
    <rPh sb="0" eb="5">
      <t>シセツチンシャクリョウ</t>
    </rPh>
    <rPh sb="7" eb="9">
      <t>ネンガク</t>
    </rPh>
    <phoneticPr fontId="7"/>
  </si>
  <si>
    <t>※前年度１月の放課後児童支援員等キャリアアップ処遇改善費補助の対象職員数等により算出</t>
    <rPh sb="1" eb="4">
      <t>ゼンネンド</t>
    </rPh>
    <rPh sb="5" eb="6">
      <t>ガツ</t>
    </rPh>
    <rPh sb="7" eb="15">
      <t>ホウカゴジドウシエンイン</t>
    </rPh>
    <rPh sb="15" eb="16">
      <t>トウ</t>
    </rPh>
    <rPh sb="23" eb="30">
      <t>ショグウカイゼンヒホジョ</t>
    </rPh>
    <rPh sb="31" eb="35">
      <t>タイショウショクイン</t>
    </rPh>
    <rPh sb="35" eb="36">
      <t>スウ</t>
    </rPh>
    <rPh sb="36" eb="37">
      <t>トウ</t>
    </rPh>
    <rPh sb="40" eb="42">
      <t>サンシュツ</t>
    </rPh>
    <phoneticPr fontId="7"/>
  </si>
  <si>
    <t>※支援の単位あたりの上限：919,000円</t>
    <rPh sb="1" eb="3">
      <t>シエン</t>
    </rPh>
    <rPh sb="4" eb="6">
      <t>タンイ</t>
    </rPh>
    <rPh sb="10" eb="12">
      <t>ジョウゲン</t>
    </rPh>
    <rPh sb="20" eb="21">
      <t>エン</t>
    </rPh>
    <phoneticPr fontId="7"/>
  </si>
  <si>
    <t>支援員Ⅰ※</t>
    <rPh sb="0" eb="3">
      <t>シエンイン</t>
    </rPh>
    <phoneticPr fontId="7"/>
  </si>
  <si>
    <t>支援員Ⅱ※</t>
    <rPh sb="0" eb="3">
      <t>シエンイン</t>
    </rPh>
    <phoneticPr fontId="7"/>
  </si>
  <si>
    <t>支援員Ⅲ※</t>
    <rPh sb="0" eb="3">
      <t>シエンイン</t>
    </rPh>
    <phoneticPr fontId="7"/>
  </si>
  <si>
    <t>※前年度12月の減免対象児童数等により算出</t>
    <rPh sb="1" eb="4">
      <t>ゼンネンド</t>
    </rPh>
    <rPh sb="6" eb="7">
      <t>ガツ</t>
    </rPh>
    <rPh sb="8" eb="15">
      <t>ゲンメンタイショウジドウスウ</t>
    </rPh>
    <rPh sb="15" eb="16">
      <t>トウ</t>
    </rPh>
    <rPh sb="19" eb="21">
      <t>サンシュツ</t>
    </rPh>
    <phoneticPr fontId="7"/>
  </si>
  <si>
    <t>対象児童数
（再掲）</t>
    <rPh sb="0" eb="5">
      <t>タイショウジドウスウ</t>
    </rPh>
    <rPh sb="7" eb="9">
      <t>サイケイ</t>
    </rPh>
    <phoneticPr fontId="7"/>
  </si>
  <si>
    <t>加算決定額
（月額）</t>
    <rPh sb="0" eb="5">
      <t>カサンケッテイガク</t>
    </rPh>
    <rPh sb="7" eb="9">
      <t>ゲツガク</t>
    </rPh>
    <phoneticPr fontId="7"/>
  </si>
  <si>
    <t>４　添付書類</t>
    <rPh sb="2" eb="6">
      <t>テンプショルイ</t>
    </rPh>
    <phoneticPr fontId="8"/>
  </si>
  <si>
    <t>□</t>
    <phoneticPr fontId="7"/>
  </si>
  <si>
    <t>運営概要書</t>
    <rPh sb="0" eb="5">
      <t>ウンエイガイヨウショ</t>
    </rPh>
    <phoneticPr fontId="7"/>
  </si>
  <si>
    <t>クラブ名：</t>
    <rPh sb="3" eb="4">
      <t>メイ</t>
    </rPh>
    <phoneticPr fontId="7"/>
  </si>
  <si>
    <t>１　開所時間</t>
    <rPh sb="2" eb="6">
      <t>カイショジカン</t>
    </rPh>
    <phoneticPr fontId="7"/>
  </si>
  <si>
    <t>土曜日</t>
    <rPh sb="0" eb="3">
      <t>ドヨウビ</t>
    </rPh>
    <phoneticPr fontId="7"/>
  </si>
  <si>
    <t>学校休業日</t>
    <rPh sb="0" eb="5">
      <t>ガッコウキュウギョウビ</t>
    </rPh>
    <phoneticPr fontId="7"/>
  </si>
  <si>
    <t>２　年間開所日数（予定）</t>
    <rPh sb="2" eb="8">
      <t>ネンカンカイショニッスウ</t>
    </rPh>
    <rPh sb="9" eb="11">
      <t>ヨテイ</t>
    </rPh>
    <phoneticPr fontId="7"/>
  </si>
  <si>
    <t>年間開所日数</t>
    <rPh sb="0" eb="6">
      <t>ネンカンカイショニッスウ</t>
    </rPh>
    <phoneticPr fontId="7"/>
  </si>
  <si>
    <t>その他</t>
    <rPh sb="2" eb="3">
      <t>タ</t>
    </rPh>
    <phoneticPr fontId="7"/>
  </si>
  <si>
    <t>項目</t>
    <rPh sb="0" eb="2">
      <t>コウモク</t>
    </rPh>
    <phoneticPr fontId="7"/>
  </si>
  <si>
    <t>減免を実施している項目に☑又は■を記入し、減免額を記載してください。</t>
    <rPh sb="0" eb="2">
      <t>ゲンメン</t>
    </rPh>
    <rPh sb="3" eb="5">
      <t>ジッシ</t>
    </rPh>
    <rPh sb="9" eb="11">
      <t>コウモク</t>
    </rPh>
    <rPh sb="13" eb="14">
      <t>マタ</t>
    </rPh>
    <rPh sb="17" eb="19">
      <t>キニュウ</t>
    </rPh>
    <rPh sb="21" eb="24">
      <t>ゲンメンガク</t>
    </rPh>
    <rPh sb="25" eb="27">
      <t>キサイ</t>
    </rPh>
    <phoneticPr fontId="7"/>
  </si>
  <si>
    <t>生活保護受給世帯</t>
    <rPh sb="0" eb="2">
      <t>セイカツ</t>
    </rPh>
    <rPh sb="2" eb="4">
      <t>ホゴ</t>
    </rPh>
    <rPh sb="4" eb="6">
      <t>ジュキュウ</t>
    </rPh>
    <rPh sb="6" eb="8">
      <t>セタイ</t>
    </rPh>
    <phoneticPr fontId="7"/>
  </si>
  <si>
    <t>市民税所得割非課税世帯</t>
    <rPh sb="0" eb="3">
      <t>シミンゼイ</t>
    </rPh>
    <rPh sb="3" eb="6">
      <t>ショトクワリ</t>
    </rPh>
    <rPh sb="6" eb="9">
      <t>ヒカゼイ</t>
    </rPh>
    <rPh sb="9" eb="11">
      <t>セタイ</t>
    </rPh>
    <phoneticPr fontId="7"/>
  </si>
  <si>
    <t>就学援助世帯</t>
    <rPh sb="0" eb="4">
      <t>シュウガクエンジョ</t>
    </rPh>
    <rPh sb="4" eb="6">
      <t>セタイ</t>
    </rPh>
    <phoneticPr fontId="7"/>
  </si>
  <si>
    <t>ひとり親世帯</t>
    <rPh sb="3" eb="4">
      <t>オヤ</t>
    </rPh>
    <rPh sb="4" eb="6">
      <t>セタイ</t>
    </rPh>
    <phoneticPr fontId="7"/>
  </si>
  <si>
    <t>兄弟姉妹利用世帯</t>
    <rPh sb="0" eb="2">
      <t>キョウダイ</t>
    </rPh>
    <rPh sb="2" eb="4">
      <t>シマイ</t>
    </rPh>
    <rPh sb="4" eb="8">
      <t>リヨウセタイ</t>
    </rPh>
    <phoneticPr fontId="7"/>
  </si>
  <si>
    <t>実施の有無</t>
    <rPh sb="0" eb="2">
      <t>ジッシ</t>
    </rPh>
    <rPh sb="3" eb="5">
      <t>ウム</t>
    </rPh>
    <phoneticPr fontId="7"/>
  </si>
  <si>
    <t>減免額</t>
    <rPh sb="0" eb="3">
      <t>ゲンメンガク</t>
    </rPh>
    <phoneticPr fontId="7"/>
  </si>
  <si>
    <t>保護者負担金の金額、開所時間が分かる書類（規定、保護者説明会資料、ちらし等）</t>
    <rPh sb="0" eb="6">
      <t>ホゴシャフタンキン</t>
    </rPh>
    <rPh sb="7" eb="9">
      <t>キンガク</t>
    </rPh>
    <rPh sb="10" eb="14">
      <t>カイショジカン</t>
    </rPh>
    <rPh sb="15" eb="16">
      <t>ワ</t>
    </rPh>
    <rPh sb="18" eb="20">
      <t>ショルイ</t>
    </rPh>
    <rPh sb="21" eb="23">
      <t>キテイ</t>
    </rPh>
    <rPh sb="24" eb="30">
      <t>ホゴシャセツメイカイ</t>
    </rPh>
    <rPh sb="30" eb="32">
      <t>シリョウ</t>
    </rPh>
    <rPh sb="36" eb="37">
      <t>トウ</t>
    </rPh>
    <phoneticPr fontId="7"/>
  </si>
  <si>
    <t>４月</t>
    <rPh sb="1" eb="2">
      <t>ガツ</t>
    </rPh>
    <phoneticPr fontId="7"/>
  </si>
  <si>
    <t>５月</t>
  </si>
  <si>
    <t>６月</t>
  </si>
  <si>
    <t>７月</t>
  </si>
  <si>
    <t>８月</t>
  </si>
  <si>
    <t>９月</t>
  </si>
  <si>
    <t>１月</t>
  </si>
  <si>
    <t>２月</t>
  </si>
  <si>
    <t>３月</t>
  </si>
  <si>
    <t>10月</t>
    <phoneticPr fontId="7"/>
  </si>
  <si>
    <t>(1) 運営概要書（第２号様式）</t>
    <rPh sb="4" eb="9">
      <t>ウンエイガイヨウショ</t>
    </rPh>
    <rPh sb="10" eb="11">
      <t>ダイ</t>
    </rPh>
    <rPh sb="12" eb="13">
      <t>ゴウ</t>
    </rPh>
    <rPh sb="13" eb="15">
      <t>ヨウシキ</t>
    </rPh>
    <phoneticPr fontId="7"/>
  </si>
  <si>
    <t>担当者氏名：</t>
    <rPh sb="0" eb="3">
      <t>タントウシャ</t>
    </rPh>
    <rPh sb="3" eb="5">
      <t>シメイ</t>
    </rPh>
    <phoneticPr fontId="7"/>
  </si>
  <si>
    <t>連絡先：</t>
    <rPh sb="0" eb="3">
      <t>レンラクサキ</t>
    </rPh>
    <phoneticPr fontId="7"/>
  </si>
  <si>
    <t>Ｅメール：</t>
    <phoneticPr fontId="7"/>
  </si>
  <si>
    <t>収支予算書</t>
    <rPh sb="0" eb="5">
      <t>シュウシヨサンショ</t>
    </rPh>
    <phoneticPr fontId="7"/>
  </si>
  <si>
    <t>【収入】</t>
    <rPh sb="1" eb="3">
      <t>シュウニュウ</t>
    </rPh>
    <phoneticPr fontId="7"/>
  </si>
  <si>
    <t>項目</t>
    <rPh sb="0" eb="2">
      <t>コウモク</t>
    </rPh>
    <phoneticPr fontId="7"/>
  </si>
  <si>
    <t>１．横浜市補助金</t>
    <rPh sb="2" eb="8">
      <t>ヨコハマシホジョキン</t>
    </rPh>
    <phoneticPr fontId="7"/>
  </si>
  <si>
    <t>２．保護者負担金</t>
    <rPh sb="2" eb="8">
      <t>ホゴシャフタンキン</t>
    </rPh>
    <phoneticPr fontId="7"/>
  </si>
  <si>
    <t>(1) 入会金</t>
    <rPh sb="4" eb="7">
      <t>ニュウカイキン</t>
    </rPh>
    <phoneticPr fontId="7"/>
  </si>
  <si>
    <t>(2) 保育料</t>
    <rPh sb="4" eb="7">
      <t>ホイクリョウ</t>
    </rPh>
    <phoneticPr fontId="7"/>
  </si>
  <si>
    <t>(3) おやつ代</t>
    <rPh sb="7" eb="8">
      <t>ダイ</t>
    </rPh>
    <phoneticPr fontId="7"/>
  </si>
  <si>
    <t>(4) 教材費</t>
    <rPh sb="4" eb="7">
      <t>キョウザイヒ</t>
    </rPh>
    <phoneticPr fontId="7"/>
  </si>
  <si>
    <t>３．その他収入（寄付金等）</t>
    <rPh sb="4" eb="7">
      <t>タシュウニュウ</t>
    </rPh>
    <rPh sb="8" eb="11">
      <t>キフキン</t>
    </rPh>
    <rPh sb="11" eb="12">
      <t>トウ</t>
    </rPh>
    <phoneticPr fontId="7"/>
  </si>
  <si>
    <t>総収入額</t>
    <rPh sb="0" eb="4">
      <t>ソウシュウニュウガク</t>
    </rPh>
    <phoneticPr fontId="7"/>
  </si>
  <si>
    <t>金額</t>
    <rPh sb="0" eb="2">
      <t>キンガク</t>
    </rPh>
    <phoneticPr fontId="7"/>
  </si>
  <si>
    <t>説明</t>
    <rPh sb="0" eb="2">
      <t>セツメイ</t>
    </rPh>
    <phoneticPr fontId="7"/>
  </si>
  <si>
    <t>【支出】</t>
    <rPh sb="1" eb="3">
      <t>シシュツ</t>
    </rPh>
    <phoneticPr fontId="7"/>
  </si>
  <si>
    <t>１．人件費</t>
    <rPh sb="2" eb="5">
      <t>ジンケンヒ</t>
    </rPh>
    <phoneticPr fontId="7"/>
  </si>
  <si>
    <t>３　職員数</t>
    <rPh sb="2" eb="5">
      <t>ショクインスウ</t>
    </rPh>
    <phoneticPr fontId="7"/>
  </si>
  <si>
    <t>常勤職員</t>
    <rPh sb="0" eb="4">
      <t>ジョウキンショクイン</t>
    </rPh>
    <phoneticPr fontId="7"/>
  </si>
  <si>
    <t>支援員</t>
    <rPh sb="0" eb="3">
      <t>シエンイン</t>
    </rPh>
    <phoneticPr fontId="7"/>
  </si>
  <si>
    <t>非常勤職員</t>
    <rPh sb="0" eb="3">
      <t>ヒジョウキン</t>
    </rPh>
    <rPh sb="3" eb="5">
      <t>ショクイン</t>
    </rPh>
    <phoneticPr fontId="7"/>
  </si>
  <si>
    <t>補助員</t>
    <rPh sb="0" eb="3">
      <t>ホジョイン</t>
    </rPh>
    <phoneticPr fontId="7"/>
  </si>
  <si>
    <t>その他職員</t>
    <rPh sb="2" eb="3">
      <t>タ</t>
    </rPh>
    <rPh sb="3" eb="5">
      <t>ショクイン</t>
    </rPh>
    <phoneticPr fontId="7"/>
  </si>
  <si>
    <t>４　保護者負担金</t>
    <rPh sb="2" eb="8">
      <t>ホゴシャフタンキン</t>
    </rPh>
    <phoneticPr fontId="7"/>
  </si>
  <si>
    <t>５　保護者負担金の減免</t>
    <rPh sb="2" eb="5">
      <t>ホゴシャ</t>
    </rPh>
    <rPh sb="5" eb="8">
      <t>フタンキン</t>
    </rPh>
    <rPh sb="9" eb="11">
      <t>ゲンメン</t>
    </rPh>
    <phoneticPr fontId="7"/>
  </si>
  <si>
    <t>(2) 障害児受入推進加算補助経費</t>
    <rPh sb="4" eb="7">
      <t>ショウガイジ</t>
    </rPh>
    <rPh sb="7" eb="15">
      <t>ウケイレスイシンカサンホジョ</t>
    </rPh>
    <rPh sb="15" eb="17">
      <t>ケイヒ</t>
    </rPh>
    <phoneticPr fontId="7"/>
  </si>
  <si>
    <t>(3) 障害児受入強化推進加算補助経費</t>
    <rPh sb="4" eb="7">
      <t>ショウガイジ</t>
    </rPh>
    <rPh sb="7" eb="11">
      <t>ウケイレキョウカ</t>
    </rPh>
    <rPh sb="11" eb="19">
      <t>スイシンカサンホジョケイヒ</t>
    </rPh>
    <phoneticPr fontId="7"/>
  </si>
  <si>
    <t>２．管理運営費</t>
    <rPh sb="2" eb="7">
      <t>カンリウンエイヒ</t>
    </rPh>
    <phoneticPr fontId="7"/>
  </si>
  <si>
    <t>①保険料</t>
    <rPh sb="1" eb="4">
      <t>ホケンリョウ</t>
    </rPh>
    <phoneticPr fontId="7"/>
  </si>
  <si>
    <t>②会議費</t>
    <rPh sb="1" eb="4">
      <t>カイギヒ</t>
    </rPh>
    <phoneticPr fontId="7"/>
  </si>
  <si>
    <t>３．児童処遇費</t>
    <rPh sb="2" eb="7">
      <t>ジドウショグウヒ</t>
    </rPh>
    <phoneticPr fontId="7"/>
  </si>
  <si>
    <t>(1) おやつ代</t>
    <rPh sb="7" eb="8">
      <t>ダイ</t>
    </rPh>
    <phoneticPr fontId="7"/>
  </si>
  <si>
    <t>(2) 教材費</t>
    <rPh sb="4" eb="7">
      <t>キョウザイヒ</t>
    </rPh>
    <phoneticPr fontId="7"/>
  </si>
  <si>
    <t>(3) その他</t>
    <rPh sb="6" eb="7">
      <t>タ</t>
    </rPh>
    <phoneticPr fontId="7"/>
  </si>
  <si>
    <t>４．施設利用料</t>
    <rPh sb="2" eb="7">
      <t>シセツリヨウリョウ</t>
    </rPh>
    <phoneticPr fontId="7"/>
  </si>
  <si>
    <t>(1) 施設賃借料・負担金</t>
    <rPh sb="4" eb="9">
      <t>シセツチンシャクリョウ</t>
    </rPh>
    <rPh sb="10" eb="13">
      <t>フタンキン</t>
    </rPh>
    <phoneticPr fontId="7"/>
  </si>
  <si>
    <t>(2) 共益費・駐車場代等</t>
    <rPh sb="4" eb="7">
      <t>キョウエキヒ</t>
    </rPh>
    <rPh sb="8" eb="12">
      <t>チュウシャジョウダイ</t>
    </rPh>
    <rPh sb="12" eb="13">
      <t>トウ</t>
    </rPh>
    <phoneticPr fontId="7"/>
  </si>
  <si>
    <t>５．積立金</t>
    <rPh sb="2" eb="5">
      <t>ツミタテキン</t>
    </rPh>
    <phoneticPr fontId="7"/>
  </si>
  <si>
    <t>総支出額</t>
    <rPh sb="0" eb="4">
      <t>ソウシシュツガク</t>
    </rPh>
    <phoneticPr fontId="7"/>
  </si>
  <si>
    <t>③光熱水費・通信費</t>
    <rPh sb="1" eb="5">
      <t>コウネツスイヒ</t>
    </rPh>
    <rPh sb="6" eb="9">
      <t>ツウシンヒ</t>
    </rPh>
    <phoneticPr fontId="7"/>
  </si>
  <si>
    <t>④備品費・消耗品費</t>
    <rPh sb="1" eb="4">
      <t>ビヒンヒ</t>
    </rPh>
    <rPh sb="5" eb="8">
      <t>ショウモウヒン</t>
    </rPh>
    <rPh sb="8" eb="9">
      <t>ヒ</t>
    </rPh>
    <phoneticPr fontId="7"/>
  </si>
  <si>
    <t>⑤修繕費</t>
    <rPh sb="1" eb="4">
      <t>シュウゼンヒ</t>
    </rPh>
    <phoneticPr fontId="7"/>
  </si>
  <si>
    <t>⑥行事費</t>
    <rPh sb="1" eb="4">
      <t>ギョウジヒ</t>
    </rPh>
    <phoneticPr fontId="7"/>
  </si>
  <si>
    <t>⑦研修費・出張旅費</t>
    <rPh sb="1" eb="4">
      <t>ケンシュウヒ</t>
    </rPh>
    <rPh sb="5" eb="9">
      <t>シュッチョウリョヒ</t>
    </rPh>
    <phoneticPr fontId="7"/>
  </si>
  <si>
    <t>⑧防災用品費</t>
    <rPh sb="1" eb="5">
      <t>ボウサイヨウヒン</t>
    </rPh>
    <rPh sb="5" eb="6">
      <t>ヒ</t>
    </rPh>
    <phoneticPr fontId="7"/>
  </si>
  <si>
    <t>⑨外注費</t>
    <rPh sb="1" eb="4">
      <t>ガイチュウヒ</t>
    </rPh>
    <phoneticPr fontId="7"/>
  </si>
  <si>
    <t>⑩その他</t>
    <rPh sb="3" eb="4">
      <t>タ</t>
    </rPh>
    <phoneticPr fontId="7"/>
  </si>
  <si>
    <t>支出</t>
    <rPh sb="0" eb="2">
      <t>シシュツ</t>
    </rPh>
    <phoneticPr fontId="7"/>
  </si>
  <si>
    <t>人件費</t>
    <rPh sb="0" eb="3">
      <t>ジンケンヒ</t>
    </rPh>
    <phoneticPr fontId="7"/>
  </si>
  <si>
    <t>管理運営費</t>
    <rPh sb="0" eb="5">
      <t>カンリウンエイヒ</t>
    </rPh>
    <phoneticPr fontId="7"/>
  </si>
  <si>
    <t>児童処遇費</t>
    <rPh sb="0" eb="5">
      <t>ジドウショグウヒ</t>
    </rPh>
    <phoneticPr fontId="7"/>
  </si>
  <si>
    <t>施設利用料</t>
    <rPh sb="0" eb="5">
      <t>シセツリヨウリョウ</t>
    </rPh>
    <phoneticPr fontId="7"/>
  </si>
  <si>
    <t>積立金</t>
    <rPh sb="0" eb="3">
      <t>ツミタテキン</t>
    </rPh>
    <phoneticPr fontId="7"/>
  </si>
  <si>
    <t>収入</t>
    <rPh sb="0" eb="2">
      <t>シュウニュウ</t>
    </rPh>
    <phoneticPr fontId="7"/>
  </si>
  <si>
    <t>横浜市補助金</t>
    <rPh sb="0" eb="3">
      <t>ヨコハマシ</t>
    </rPh>
    <rPh sb="3" eb="6">
      <t>ホジョキン</t>
    </rPh>
    <phoneticPr fontId="7"/>
  </si>
  <si>
    <t>保護者負担金</t>
    <rPh sb="0" eb="6">
      <t>ホゴシャフタンキン</t>
    </rPh>
    <phoneticPr fontId="7"/>
  </si>
  <si>
    <t>11月</t>
  </si>
  <si>
    <t>12月</t>
  </si>
  <si>
    <t>年間計</t>
    <rPh sb="0" eb="2">
      <t>ネンカン</t>
    </rPh>
    <rPh sb="2" eb="3">
      <t>ケイ</t>
    </rPh>
    <phoneticPr fontId="7"/>
  </si>
  <si>
    <t>資金計画表</t>
    <rPh sb="0" eb="5">
      <t>シキンケイカクヒョウ</t>
    </rPh>
    <phoneticPr fontId="7"/>
  </si>
  <si>
    <t>支出合計(ア)</t>
    <rPh sb="0" eb="4">
      <t>シシュツゴウケイ</t>
    </rPh>
    <phoneticPr fontId="7"/>
  </si>
  <si>
    <t>収入合計(イ)</t>
    <rPh sb="0" eb="4">
      <t>シュウニュウゴウケイ</t>
    </rPh>
    <phoneticPr fontId="7"/>
  </si>
  <si>
    <t>第２号様式（表面）（第６条第１項）</t>
    <rPh sb="0" eb="1">
      <t>ダイ</t>
    </rPh>
    <rPh sb="2" eb="3">
      <t>ゴウ</t>
    </rPh>
    <rPh sb="3" eb="5">
      <t>ヨウシキ</t>
    </rPh>
    <rPh sb="6" eb="8">
      <t>オモテメン</t>
    </rPh>
    <rPh sb="10" eb="11">
      <t>ダイ</t>
    </rPh>
    <rPh sb="12" eb="13">
      <t>ジョウ</t>
    </rPh>
    <rPh sb="13" eb="14">
      <t>ダイ</t>
    </rPh>
    <rPh sb="15" eb="16">
      <t>コウ</t>
    </rPh>
    <phoneticPr fontId="7"/>
  </si>
  <si>
    <t>第２号様式（裏面）（第６条第１項）</t>
    <rPh sb="0" eb="1">
      <t>ダイ</t>
    </rPh>
    <rPh sb="2" eb="3">
      <t>ゴウ</t>
    </rPh>
    <rPh sb="3" eb="5">
      <t>ヨウシキ</t>
    </rPh>
    <rPh sb="6" eb="8">
      <t>ウラメン</t>
    </rPh>
    <rPh sb="10" eb="11">
      <t>ダイ</t>
    </rPh>
    <rPh sb="12" eb="13">
      <t>ジョウ</t>
    </rPh>
    <rPh sb="13" eb="14">
      <t>ダイ</t>
    </rPh>
    <rPh sb="15" eb="16">
      <t>コウ</t>
    </rPh>
    <phoneticPr fontId="7"/>
  </si>
  <si>
    <t>運営者会議</t>
    <rPh sb="0" eb="5">
      <t>ウンエイシャカイギ</t>
    </rPh>
    <phoneticPr fontId="7"/>
  </si>
  <si>
    <t>保護者会等</t>
    <rPh sb="0" eb="5">
      <t>ホゴシャカイトウ</t>
    </rPh>
    <phoneticPr fontId="7"/>
  </si>
  <si>
    <t>実施回数</t>
    <rPh sb="0" eb="4">
      <t>ジッシカイスウ</t>
    </rPh>
    <phoneticPr fontId="7"/>
  </si>
  <si>
    <t>回</t>
    <rPh sb="0" eb="1">
      <t>カイ</t>
    </rPh>
    <phoneticPr fontId="7"/>
  </si>
  <si>
    <t>開催予定月</t>
    <rPh sb="0" eb="5">
      <t>カイサイヨテイヅキ</t>
    </rPh>
    <phoneticPr fontId="7"/>
  </si>
  <si>
    <r>
      <t xml:space="preserve">差引残高
</t>
    </r>
    <r>
      <rPr>
        <sz val="10"/>
        <color theme="1"/>
        <rFont val="ＭＳ 明朝"/>
        <family val="1"/>
        <charset val="128"/>
      </rPr>
      <t>(イ－ア＋前月残高)</t>
    </r>
    <rPh sb="0" eb="4">
      <t>サシヒキザンダカ</t>
    </rPh>
    <rPh sb="10" eb="14">
      <t>ゼンゲツザンダカ</t>
    </rPh>
    <phoneticPr fontId="7"/>
  </si>
  <si>
    <t>第３号様式（表面）（第６条第１項）</t>
    <rPh sb="0" eb="1">
      <t>ダイ</t>
    </rPh>
    <rPh sb="2" eb="3">
      <t>ゴウ</t>
    </rPh>
    <rPh sb="3" eb="5">
      <t>ヨウシキ</t>
    </rPh>
    <rPh sb="6" eb="8">
      <t>オモテメン</t>
    </rPh>
    <rPh sb="10" eb="11">
      <t>ダイ</t>
    </rPh>
    <rPh sb="12" eb="13">
      <t>ジョウ</t>
    </rPh>
    <rPh sb="13" eb="14">
      <t>ダイ</t>
    </rPh>
    <rPh sb="15" eb="16">
      <t>コウ</t>
    </rPh>
    <phoneticPr fontId="7"/>
  </si>
  <si>
    <t>第３号様式（裏面）（第６条第１項）</t>
    <rPh sb="0" eb="1">
      <t>ダイ</t>
    </rPh>
    <rPh sb="2" eb="3">
      <t>ゴウ</t>
    </rPh>
    <rPh sb="3" eb="5">
      <t>ヨウシキ</t>
    </rPh>
    <rPh sb="6" eb="8">
      <t>ウラメン</t>
    </rPh>
    <rPh sb="10" eb="11">
      <t>ダイ</t>
    </rPh>
    <rPh sb="12" eb="13">
      <t>ジョウ</t>
    </rPh>
    <rPh sb="13" eb="14">
      <t>ダイ</t>
    </rPh>
    <rPh sb="15" eb="16">
      <t>コウ</t>
    </rPh>
    <phoneticPr fontId="7"/>
  </si>
  <si>
    <t>第４号様式（第６条第１項）</t>
    <rPh sb="0" eb="1">
      <t>ダイ</t>
    </rPh>
    <rPh sb="2" eb="3">
      <t>ゴウ</t>
    </rPh>
    <rPh sb="3" eb="5">
      <t>ヨウシキ</t>
    </rPh>
    <rPh sb="6" eb="7">
      <t>ダイ</t>
    </rPh>
    <rPh sb="8" eb="9">
      <t>ジョウ</t>
    </rPh>
    <rPh sb="9" eb="10">
      <t>ダイ</t>
    </rPh>
    <rPh sb="11" eb="12">
      <t>コウ</t>
    </rPh>
    <phoneticPr fontId="7"/>
  </si>
  <si>
    <t>積立金</t>
    <rPh sb="0" eb="2">
      <t>ツミタテ</t>
    </rPh>
    <rPh sb="2" eb="3">
      <t>キン</t>
    </rPh>
    <phoneticPr fontId="7"/>
  </si>
  <si>
    <t>おやつ代</t>
    <rPh sb="3" eb="4">
      <t>ダイ</t>
    </rPh>
    <phoneticPr fontId="7"/>
  </si>
  <si>
    <t>保育料</t>
    <rPh sb="0" eb="3">
      <t>ホイクリョウ</t>
    </rPh>
    <phoneticPr fontId="7"/>
  </si>
  <si>
    <t>開始</t>
    <rPh sb="0" eb="2">
      <t>カイシ</t>
    </rPh>
    <phoneticPr fontId="7"/>
  </si>
  <si>
    <t>終了</t>
    <rPh sb="0" eb="2">
      <t>シュウリョウ</t>
    </rPh>
    <phoneticPr fontId="7"/>
  </si>
  <si>
    <t>通常の開所時間</t>
    <rPh sb="0" eb="2">
      <t>ツウジョウ</t>
    </rPh>
    <rPh sb="3" eb="7">
      <t>カイショジカン</t>
    </rPh>
    <phoneticPr fontId="7"/>
  </si>
  <si>
    <t>希望者がいる場合の延長時間</t>
    <rPh sb="0" eb="2">
      <t>キボウ</t>
    </rPh>
    <rPh sb="2" eb="3">
      <t>シャ</t>
    </rPh>
    <rPh sb="6" eb="8">
      <t>バアイ</t>
    </rPh>
    <rPh sb="9" eb="11">
      <t>エンチョウ</t>
    </rPh>
    <rPh sb="11" eb="13">
      <t>ジカン</t>
    </rPh>
    <phoneticPr fontId="7"/>
  </si>
  <si>
    <t>８　運営者会議・保護者会等の開催予定</t>
    <rPh sb="2" eb="5">
      <t>ウンエイシャ</t>
    </rPh>
    <rPh sb="5" eb="7">
      <t>カイギ</t>
    </rPh>
    <rPh sb="8" eb="12">
      <t>ホゴシャカイ</t>
    </rPh>
    <rPh sb="12" eb="13">
      <t>トウ</t>
    </rPh>
    <rPh sb="14" eb="18">
      <t>カイサイヨテイ</t>
    </rPh>
    <phoneticPr fontId="7"/>
  </si>
  <si>
    <t>９　添付書類</t>
    <rPh sb="2" eb="6">
      <t>テンプショルイ</t>
    </rPh>
    <phoneticPr fontId="7"/>
  </si>
  <si>
    <t>６　放課後児童健全育成事業に係る届出状況</t>
    <rPh sb="2" eb="13">
      <t>ホウカゴジドウケンゼンイクセイジギョウ</t>
    </rPh>
    <rPh sb="14" eb="15">
      <t>カカ</t>
    </rPh>
    <rPh sb="16" eb="18">
      <t>トドケデ</t>
    </rPh>
    <rPh sb="18" eb="20">
      <t>ジョウキョウ</t>
    </rPh>
    <phoneticPr fontId="7"/>
  </si>
  <si>
    <t>専用区画面積</t>
    <rPh sb="0" eb="6">
      <t>センヨウクカクメンセキ</t>
    </rPh>
    <phoneticPr fontId="7"/>
  </si>
  <si>
    <t>上限人数</t>
    <rPh sb="0" eb="4">
      <t>ジョウゲンニンズウ</t>
    </rPh>
    <phoneticPr fontId="7"/>
  </si>
  <si>
    <t>定員</t>
    <rPh sb="0" eb="2">
      <t>テイイン</t>
    </rPh>
    <phoneticPr fontId="7"/>
  </si>
  <si>
    <t>㎡</t>
    <phoneticPr fontId="7"/>
  </si>
  <si>
    <t>単位１</t>
    <rPh sb="0" eb="2">
      <t>タンイ</t>
    </rPh>
    <phoneticPr fontId="7"/>
  </si>
  <si>
    <t>単位２</t>
    <rPh sb="0" eb="2">
      <t>タンイ</t>
    </rPh>
    <phoneticPr fontId="7"/>
  </si>
  <si>
    <t>単位３</t>
    <rPh sb="0" eb="2">
      <t>タンイ</t>
    </rPh>
    <phoneticPr fontId="7"/>
  </si>
  <si>
    <t>単位４</t>
    <rPh sb="0" eb="2">
      <t>タンイ</t>
    </rPh>
    <phoneticPr fontId="7"/>
  </si>
  <si>
    <t>単位５</t>
    <rPh sb="0" eb="2">
      <t>タンイ</t>
    </rPh>
    <phoneticPr fontId="7"/>
  </si>
  <si>
    <t>(5) 積立金</t>
    <rPh sb="4" eb="7">
      <t>ツミタテキン</t>
    </rPh>
    <phoneticPr fontId="7"/>
  </si>
  <si>
    <t>(6) その他（冷暖房費等）</t>
    <rPh sb="6" eb="7">
      <t>タ</t>
    </rPh>
    <rPh sb="8" eb="12">
      <t>レイダンボウヒ</t>
    </rPh>
    <rPh sb="12" eb="13">
      <t>トウ</t>
    </rPh>
    <phoneticPr fontId="7"/>
  </si>
  <si>
    <t>(3) 資金計画表（第４号様式）</t>
    <rPh sb="4" eb="9">
      <t>シキンケイカクヒョウ</t>
    </rPh>
    <phoneticPr fontId="7"/>
  </si>
  <si>
    <t>(2) 収支予算書（第３号様式）</t>
    <rPh sb="4" eb="9">
      <t>シュウシヨサンショ</t>
    </rPh>
    <phoneticPr fontId="7"/>
  </si>
  <si>
    <t>クラブ全体の
対象児童数</t>
    <rPh sb="3" eb="5">
      <t>ゼンタイ</t>
    </rPh>
    <rPh sb="7" eb="12">
      <t>タイショウジドウスウ</t>
    </rPh>
    <phoneticPr fontId="7"/>
  </si>
  <si>
    <t>７　年間の活動計画</t>
    <rPh sb="2" eb="4">
      <t>ネンカン</t>
    </rPh>
    <rPh sb="5" eb="7">
      <t>カツドウ</t>
    </rPh>
    <rPh sb="7" eb="9">
      <t>ケイカク</t>
    </rPh>
    <phoneticPr fontId="7"/>
  </si>
  <si>
    <t>【定期的に実施するプログラム】</t>
    <rPh sb="1" eb="4">
      <t>テイキテキ</t>
    </rPh>
    <rPh sb="5" eb="7">
      <t>ジッシ</t>
    </rPh>
    <phoneticPr fontId="7"/>
  </si>
  <si>
    <t>【季節のイベント、課外活動等】</t>
    <rPh sb="1" eb="3">
      <t>キセツ</t>
    </rPh>
    <rPh sb="9" eb="13">
      <t>カガイカツドウ</t>
    </rPh>
    <rPh sb="13" eb="14">
      <t>トウ</t>
    </rPh>
    <phoneticPr fontId="7"/>
  </si>
  <si>
    <t>該当の有無※</t>
    <rPh sb="0" eb="2">
      <t>ガイトウ</t>
    </rPh>
    <rPh sb="3" eb="5">
      <t>ウム</t>
    </rPh>
    <phoneticPr fontId="7"/>
  </si>
  <si>
    <t>その他</t>
    <rPh sb="2" eb="3">
      <t>タ</t>
    </rPh>
    <phoneticPr fontId="7"/>
  </si>
  <si>
    <t>開所日数
(250日超過分)</t>
    <rPh sb="0" eb="2">
      <t>カイショ</t>
    </rPh>
    <rPh sb="2" eb="4">
      <t>ニッスウ</t>
    </rPh>
    <rPh sb="9" eb="10">
      <t>ニチ</t>
    </rPh>
    <rPh sb="10" eb="12">
      <t>チョウカ</t>
    </rPh>
    <rPh sb="12" eb="13">
      <t>ブン</t>
    </rPh>
    <phoneticPr fontId="7"/>
  </si>
  <si>
    <t>開所日数加算補助
合計</t>
    <rPh sb="0" eb="4">
      <t>カイショニッスウ</t>
    </rPh>
    <rPh sb="4" eb="8">
      <t>カサンホジョ</t>
    </rPh>
    <rPh sb="9" eb="11">
      <t>ゴウケイ</t>
    </rPh>
    <phoneticPr fontId="7"/>
  </si>
  <si>
    <t>障害児受入推進
加算補助　合計</t>
    <rPh sb="0" eb="2">
      <t>ショウガイ</t>
    </rPh>
    <rPh sb="2" eb="3">
      <t>ジ</t>
    </rPh>
    <rPh sb="3" eb="5">
      <t>ウケイレ</t>
    </rPh>
    <rPh sb="5" eb="7">
      <t>スイシン</t>
    </rPh>
    <rPh sb="8" eb="10">
      <t>カサン</t>
    </rPh>
    <rPh sb="10" eb="12">
      <t>ホジョ</t>
    </rPh>
    <rPh sb="13" eb="15">
      <t>ゴウケイ</t>
    </rPh>
    <phoneticPr fontId="7"/>
  </si>
  <si>
    <t>障害児受入強化
推進加算補助　合計</t>
    <rPh sb="0" eb="2">
      <t>ショウガイ</t>
    </rPh>
    <rPh sb="2" eb="3">
      <t>ジ</t>
    </rPh>
    <rPh sb="3" eb="5">
      <t>ウケイレ</t>
    </rPh>
    <rPh sb="5" eb="7">
      <t>キョウカ</t>
    </rPh>
    <rPh sb="8" eb="10">
      <t>スイシン</t>
    </rPh>
    <rPh sb="10" eb="12">
      <t>カサン</t>
    </rPh>
    <rPh sb="12" eb="14">
      <t>ホジョ</t>
    </rPh>
    <rPh sb="15" eb="17">
      <t>ゴウケイ</t>
    </rPh>
    <phoneticPr fontId="7"/>
  </si>
  <si>
    <t>キャリアアップ処遇
改善費補助　合計</t>
    <rPh sb="7" eb="9">
      <t>ショグウ</t>
    </rPh>
    <rPh sb="10" eb="12">
      <t>カイゼン</t>
    </rPh>
    <rPh sb="12" eb="13">
      <t>ヒ</t>
    </rPh>
    <rPh sb="13" eb="15">
      <t>ホジョ</t>
    </rPh>
    <rPh sb="16" eb="18">
      <t>ゴウケイ</t>
    </rPh>
    <phoneticPr fontId="7"/>
  </si>
  <si>
    <t>補助対象
児童数※</t>
    <rPh sb="0" eb="2">
      <t>ホジョ</t>
    </rPh>
    <rPh sb="2" eb="4">
      <t>タイショウ</t>
    </rPh>
    <rPh sb="5" eb="7">
      <t>ジドウ</t>
    </rPh>
    <rPh sb="7" eb="8">
      <t>スウ</t>
    </rPh>
    <phoneticPr fontId="7"/>
  </si>
  <si>
    <t>減免対象
児童数※</t>
    <rPh sb="0" eb="2">
      <t>ゲンメン</t>
    </rPh>
    <rPh sb="2" eb="4">
      <t>タイショウ</t>
    </rPh>
    <rPh sb="5" eb="7">
      <t>ジドウ</t>
    </rPh>
    <rPh sb="7" eb="8">
      <t>スウ</t>
    </rPh>
    <phoneticPr fontId="7"/>
  </si>
  <si>
    <t>保護者負担減免額
相当補助</t>
    <rPh sb="0" eb="8">
      <t>ホゴシャフタンゲンメンガク</t>
    </rPh>
    <rPh sb="9" eb="11">
      <t>ソウトウ</t>
    </rPh>
    <rPh sb="11" eb="13">
      <t>ホジョ</t>
    </rPh>
    <phoneticPr fontId="7"/>
  </si>
  <si>
    <t>新型コロナ感染拡大
防止加算補助　合計</t>
    <rPh sb="0" eb="2">
      <t>シンガタ</t>
    </rPh>
    <rPh sb="5" eb="7">
      <t>カンセン</t>
    </rPh>
    <rPh sb="7" eb="9">
      <t>カクダイ</t>
    </rPh>
    <rPh sb="10" eb="12">
      <t>ボウシ</t>
    </rPh>
    <rPh sb="12" eb="14">
      <t>カサン</t>
    </rPh>
    <rPh sb="14" eb="16">
      <t>ホジョ</t>
    </rPh>
    <rPh sb="17" eb="19">
      <t>ゴウケイ</t>
    </rPh>
    <phoneticPr fontId="7"/>
  </si>
  <si>
    <t>電話番号：</t>
    <rPh sb="0" eb="4">
      <t>デンワバンゴウ</t>
    </rPh>
    <phoneticPr fontId="7"/>
  </si>
  <si>
    <t>プログラム・イベント等の活動計画（開催頻度、実施時期や実施内容）を記載してください。</t>
    <rPh sb="10" eb="11">
      <t>トウ</t>
    </rPh>
    <rPh sb="12" eb="16">
      <t>カツドウケイカク</t>
    </rPh>
    <rPh sb="17" eb="21">
      <t>カイサイヒンド</t>
    </rPh>
    <rPh sb="22" eb="26">
      <t>ジッシジキ</t>
    </rPh>
    <rPh sb="27" eb="31">
      <t>ジッシナイヨウ</t>
    </rPh>
    <rPh sb="33" eb="35">
      <t>キサイ</t>
    </rPh>
    <phoneticPr fontId="7"/>
  </si>
  <si>
    <t>円</t>
    <rPh sb="0" eb="1">
      <t>エン</t>
    </rPh>
    <phoneticPr fontId="7"/>
  </si>
  <si>
    <t>日</t>
    <rPh sb="0" eb="1">
      <t>ニチ</t>
    </rPh>
    <phoneticPr fontId="7"/>
  </si>
  <si>
    <t>人</t>
    <rPh sb="0" eb="1">
      <t>ニン</t>
    </rPh>
    <phoneticPr fontId="7"/>
  </si>
  <si>
    <t>※１ 前年度の４～12月実績平均等により算出</t>
    <rPh sb="3" eb="6">
      <t>ゼンネンド</t>
    </rPh>
    <rPh sb="11" eb="12">
      <t>ガツ</t>
    </rPh>
    <rPh sb="12" eb="14">
      <t>ジッセキ</t>
    </rPh>
    <rPh sb="14" eb="16">
      <t>ヘイキン</t>
    </rPh>
    <rPh sb="16" eb="17">
      <t>トウ</t>
    </rPh>
    <rPh sb="20" eb="22">
      <t>サンシュツ</t>
    </rPh>
    <phoneticPr fontId="7"/>
  </si>
  <si>
    <t>※２ 前年度の４～12月実績と１～３月見込みの合計等により算出</t>
    <rPh sb="3" eb="6">
      <t>ゼンネンド</t>
    </rPh>
    <rPh sb="11" eb="12">
      <t>ガツ</t>
    </rPh>
    <rPh sb="12" eb="14">
      <t>ジッセキ</t>
    </rPh>
    <rPh sb="18" eb="19">
      <t>ガツ</t>
    </rPh>
    <rPh sb="19" eb="21">
      <t>ミコ</t>
    </rPh>
    <rPh sb="23" eb="25">
      <t>ゴウケイ</t>
    </rPh>
    <rPh sb="25" eb="26">
      <t>トウ</t>
    </rPh>
    <rPh sb="29" eb="31">
      <t>サンシュツ</t>
    </rPh>
    <phoneticPr fontId="7"/>
  </si>
  <si>
    <t>施設賃借料加算Ⅱ</t>
    <rPh sb="0" eb="2">
      <t>シセツ</t>
    </rPh>
    <rPh sb="2" eb="5">
      <t>チンシャクリョウ</t>
    </rPh>
    <rPh sb="5" eb="7">
      <t>カサン</t>
    </rPh>
    <phoneticPr fontId="7"/>
  </si>
  <si>
    <t>【回ごとの金額内訳】</t>
    <rPh sb="1" eb="2">
      <t>カイ</t>
    </rPh>
    <rPh sb="5" eb="7">
      <t>キンガク</t>
    </rPh>
    <rPh sb="7" eb="9">
      <t>ウチワケ</t>
    </rPh>
    <phoneticPr fontId="7"/>
  </si>
  <si>
    <t>第１回
受領予定額</t>
    <rPh sb="0" eb="1">
      <t>ダイ</t>
    </rPh>
    <rPh sb="2" eb="3">
      <t>カイ</t>
    </rPh>
    <rPh sb="4" eb="8">
      <t>ジュリョウヨテイ</t>
    </rPh>
    <rPh sb="8" eb="9">
      <t>ガク</t>
    </rPh>
    <phoneticPr fontId="7"/>
  </si>
  <si>
    <t>第２回
受領予定額</t>
    <rPh sb="0" eb="1">
      <t>ダイ</t>
    </rPh>
    <rPh sb="2" eb="3">
      <t>カイ</t>
    </rPh>
    <rPh sb="4" eb="8">
      <t>ジュリョウヨテイ</t>
    </rPh>
    <rPh sb="8" eb="9">
      <t>ガク</t>
    </rPh>
    <phoneticPr fontId="7"/>
  </si>
  <si>
    <t>第３回
受領予定額</t>
    <rPh sb="0" eb="1">
      <t>ダイ</t>
    </rPh>
    <rPh sb="2" eb="3">
      <t>カイ</t>
    </rPh>
    <rPh sb="4" eb="8">
      <t>ジュリョウヨテイ</t>
    </rPh>
    <rPh sb="8" eb="9">
      <t>ガク</t>
    </rPh>
    <phoneticPr fontId="7"/>
  </si>
  <si>
    <t>第４回
受領予定額</t>
    <rPh sb="0" eb="1">
      <t>ダイ</t>
    </rPh>
    <rPh sb="2" eb="3">
      <t>カイ</t>
    </rPh>
    <rPh sb="4" eb="8">
      <t>ジュリョウヨテイ</t>
    </rPh>
    <rPh sb="8" eb="9">
      <t>ガク</t>
    </rPh>
    <phoneticPr fontId="7"/>
  </si>
  <si>
    <t>平日分</t>
    <rPh sb="0" eb="2">
      <t>ヘイジツ</t>
    </rPh>
    <rPh sb="2" eb="3">
      <t>ブン</t>
    </rPh>
    <phoneticPr fontId="7"/>
  </si>
  <si>
    <t>学校休業日等分</t>
    <rPh sb="0" eb="5">
      <t>ガッコウキュウギョウビ</t>
    </rPh>
    <rPh sb="5" eb="6">
      <t>トウ</t>
    </rPh>
    <rPh sb="6" eb="7">
      <t>ブン</t>
    </rPh>
    <phoneticPr fontId="7"/>
  </si>
  <si>
    <t>人</t>
    <rPh sb="0" eb="1">
      <t>ニン</t>
    </rPh>
    <phoneticPr fontId="7"/>
  </si>
  <si>
    <t>日</t>
    <rPh sb="0" eb="1">
      <t>ニチ</t>
    </rPh>
    <phoneticPr fontId="7"/>
  </si>
  <si>
    <t>円</t>
    <rPh sb="0" eb="1">
      <t>エン</t>
    </rPh>
    <phoneticPr fontId="7"/>
  </si>
  <si>
    <t>単位</t>
    <rPh sb="0" eb="2">
      <t>タンイ</t>
    </rPh>
    <phoneticPr fontId="7"/>
  </si>
  <si>
    <t>時間</t>
    <rPh sb="0" eb="2">
      <t>ジカン</t>
    </rPh>
    <phoneticPr fontId="7"/>
  </si>
  <si>
    <r>
      <t>対象児童数</t>
    </r>
    <r>
      <rPr>
        <sz val="10"/>
        <rFont val="ＭＳ 明朝"/>
        <family val="1"/>
        <charset val="128"/>
      </rPr>
      <t>※１</t>
    </r>
    <rPh sb="0" eb="5">
      <t>タイショウジドウスウ</t>
    </rPh>
    <phoneticPr fontId="7"/>
  </si>
  <si>
    <r>
      <t>開所日数</t>
    </r>
    <r>
      <rPr>
        <sz val="10"/>
        <rFont val="ＭＳ 明朝"/>
        <family val="1"/>
        <charset val="128"/>
      </rPr>
      <t>※２</t>
    </r>
    <rPh sb="0" eb="2">
      <t>カイショ</t>
    </rPh>
    <rPh sb="2" eb="4">
      <t>ニッスウ</t>
    </rPh>
    <phoneticPr fontId="7"/>
  </si>
  <si>
    <t>(1) 常勤職員給料（基本給・賞与）</t>
    <rPh sb="4" eb="8">
      <t>ジョウキンショクイン</t>
    </rPh>
    <rPh sb="8" eb="10">
      <t>キュウリョウ</t>
    </rPh>
    <rPh sb="11" eb="14">
      <t>キホンキュウ</t>
    </rPh>
    <rPh sb="15" eb="17">
      <t>ショウヨ</t>
    </rPh>
    <phoneticPr fontId="7"/>
  </si>
  <si>
    <t>児童１人あたり（小学１年生が週５日、午後７時まで利用する場合）の月額の保護者負担金を記載してください。</t>
    <rPh sb="0" eb="2">
      <t>ジドウ</t>
    </rPh>
    <rPh sb="3" eb="4">
      <t>ニン</t>
    </rPh>
    <rPh sb="8" eb="10">
      <t>ショウガク</t>
    </rPh>
    <rPh sb="11" eb="13">
      <t>ネンセイ</t>
    </rPh>
    <rPh sb="14" eb="15">
      <t>シュウ</t>
    </rPh>
    <rPh sb="16" eb="17">
      <t>ニチ</t>
    </rPh>
    <rPh sb="18" eb="20">
      <t>ゴゴ</t>
    </rPh>
    <rPh sb="21" eb="22">
      <t>ジ</t>
    </rPh>
    <rPh sb="24" eb="26">
      <t>リヨウ</t>
    </rPh>
    <rPh sb="28" eb="30">
      <t>バアイ</t>
    </rPh>
    <rPh sb="32" eb="34">
      <t>ゲツガク</t>
    </rPh>
    <rPh sb="35" eb="38">
      <t>ホゴシャ</t>
    </rPh>
    <rPh sb="38" eb="41">
      <t>フタンキン</t>
    </rPh>
    <rPh sb="42" eb="44">
      <t>キサイ</t>
    </rPh>
    <phoneticPr fontId="7"/>
  </si>
  <si>
    <t>□</t>
  </si>
  <si>
    <t>No.</t>
    <phoneticPr fontId="7"/>
  </si>
  <si>
    <t>小学校名</t>
    <rPh sb="0" eb="4">
      <t>ショウガッコウメイ</t>
    </rPh>
    <phoneticPr fontId="7"/>
  </si>
  <si>
    <t>学年</t>
    <rPh sb="0" eb="2">
      <t>ガクネン</t>
    </rPh>
    <phoneticPr fontId="7"/>
  </si>
  <si>
    <t>児童氏名</t>
    <rPh sb="0" eb="4">
      <t>ジドウシメイ</t>
    </rPh>
    <phoneticPr fontId="7"/>
  </si>
  <si>
    <t>利用日数</t>
    <rPh sb="0" eb="4">
      <t>リヨウニッスウ</t>
    </rPh>
    <phoneticPr fontId="7"/>
  </si>
  <si>
    <t>日/5日</t>
    <rPh sb="0" eb="1">
      <t>ニチ</t>
    </rPh>
    <rPh sb="3" eb="4">
      <t>ニチ</t>
    </rPh>
    <phoneticPr fontId="7"/>
  </si>
  <si>
    <t>対象児童数
合計</t>
    <rPh sb="0" eb="5">
      <t>タイショウジドウスウ</t>
    </rPh>
    <rPh sb="6" eb="8">
      <t>ゴウケイ</t>
    </rPh>
    <phoneticPr fontId="7"/>
  </si>
  <si>
    <t>（６）医療的ケア児受入加算補助</t>
    <rPh sb="3" eb="5">
      <t>イリョウ</t>
    </rPh>
    <rPh sb="5" eb="6">
      <t>テキ</t>
    </rPh>
    <rPh sb="8" eb="9">
      <t>ジ</t>
    </rPh>
    <rPh sb="9" eb="11">
      <t>ウケイレ</t>
    </rPh>
    <rPh sb="11" eb="13">
      <t>カサン</t>
    </rPh>
    <rPh sb="13" eb="15">
      <t>ホジョ</t>
    </rPh>
    <phoneticPr fontId="7"/>
  </si>
  <si>
    <t>医療的ケア児受入
加算補助　合計</t>
    <phoneticPr fontId="7"/>
  </si>
  <si>
    <t>賃金改善
対象者数※</t>
    <rPh sb="0" eb="2">
      <t>チンギン</t>
    </rPh>
    <rPh sb="2" eb="4">
      <t>カイゼン</t>
    </rPh>
    <rPh sb="5" eb="8">
      <t>タイショウシャ</t>
    </rPh>
    <rPh sb="8" eb="9">
      <t>スウ</t>
    </rPh>
    <phoneticPr fontId="7"/>
  </si>
  <si>
    <t>※前年度１月執行状況報告の賃金改善対象者数等により算出</t>
    <rPh sb="1" eb="4">
      <t>ゼンネンド</t>
    </rPh>
    <rPh sb="5" eb="6">
      <t>ガツ</t>
    </rPh>
    <rPh sb="6" eb="12">
      <t>シッコウジョウキョウホウコク</t>
    </rPh>
    <rPh sb="13" eb="15">
      <t>チンギン</t>
    </rPh>
    <rPh sb="15" eb="17">
      <t>カイゼン</t>
    </rPh>
    <rPh sb="17" eb="19">
      <t>タイショウ</t>
    </rPh>
    <rPh sb="19" eb="20">
      <t>シャ</t>
    </rPh>
    <rPh sb="20" eb="21">
      <t>スウ</t>
    </rPh>
    <rPh sb="21" eb="22">
      <t>トウ</t>
    </rPh>
    <rPh sb="25" eb="27">
      <t>サンシュツ</t>
    </rPh>
    <phoneticPr fontId="7"/>
  </si>
  <si>
    <t>賃金改善加算補助</t>
    <rPh sb="0" eb="8">
      <t>チンギンカイゼンカサンホジョ</t>
    </rPh>
    <phoneticPr fontId="7"/>
  </si>
  <si>
    <t>助金の交付を受けるにあたっては、横浜市補助金等の交付に関する規則（平成17年11月30日横浜市規則第13</t>
    <phoneticPr fontId="7"/>
  </si>
  <si>
    <t>9号）及び横浜市放課後児童クラブ事業費補助金交付要綱を遵守します。</t>
    <phoneticPr fontId="7"/>
  </si>
  <si>
    <t>(4) 医療的ケア児受入加算補助経費</t>
    <rPh sb="4" eb="6">
      <t>イリョウ</t>
    </rPh>
    <rPh sb="6" eb="7">
      <t>テキ</t>
    </rPh>
    <rPh sb="9" eb="10">
      <t>ジ</t>
    </rPh>
    <rPh sb="10" eb="12">
      <t>ウケイレ</t>
    </rPh>
    <rPh sb="12" eb="14">
      <t>カサン</t>
    </rPh>
    <rPh sb="14" eb="16">
      <t>ホジョ</t>
    </rPh>
    <rPh sb="16" eb="18">
      <t>ケイヒ</t>
    </rPh>
    <phoneticPr fontId="7"/>
  </si>
  <si>
    <t>(1) 医療的ケア児受入加算補助経費</t>
    <phoneticPr fontId="7"/>
  </si>
  <si>
    <t>配置</t>
    <rPh sb="0" eb="2">
      <t>ハイチ</t>
    </rPh>
    <phoneticPr fontId="8"/>
  </si>
  <si>
    <t>送迎</t>
    <rPh sb="0" eb="2">
      <t>ソウゲイ</t>
    </rPh>
    <phoneticPr fontId="8"/>
  </si>
  <si>
    <t>※前年度12月の医療的ケア児に対する看護師等の配置の実績等により算出</t>
    <rPh sb="1" eb="4">
      <t>ゼンネンド</t>
    </rPh>
    <rPh sb="6" eb="7">
      <t>ガツ</t>
    </rPh>
    <rPh sb="8" eb="10">
      <t>イリョウ</t>
    </rPh>
    <rPh sb="10" eb="11">
      <t>テキ</t>
    </rPh>
    <rPh sb="13" eb="14">
      <t>ジ</t>
    </rPh>
    <rPh sb="15" eb="16">
      <t>タイ</t>
    </rPh>
    <rPh sb="18" eb="21">
      <t>カンゴシ</t>
    </rPh>
    <rPh sb="21" eb="22">
      <t>トウ</t>
    </rPh>
    <rPh sb="23" eb="25">
      <t>ハイチ</t>
    </rPh>
    <rPh sb="26" eb="28">
      <t>ジッセキ</t>
    </rPh>
    <rPh sb="28" eb="29">
      <t>トウ</t>
    </rPh>
    <rPh sb="32" eb="34">
      <t>サンシュツ</t>
    </rPh>
    <phoneticPr fontId="7"/>
  </si>
  <si>
    <t>※前年度の４～12月実績と１～３月見込みの合計等により算出</t>
    <rPh sb="1" eb="4">
      <t>ゼンネンド</t>
    </rPh>
    <rPh sb="9" eb="10">
      <t>ガツ</t>
    </rPh>
    <rPh sb="10" eb="12">
      <t>ジッセキ</t>
    </rPh>
    <rPh sb="16" eb="17">
      <t>ガツ</t>
    </rPh>
    <rPh sb="17" eb="19">
      <t>ミコ</t>
    </rPh>
    <rPh sb="21" eb="23">
      <t>ゴウケイ</t>
    </rPh>
    <rPh sb="23" eb="24">
      <t>トウ</t>
    </rPh>
    <rPh sb="27" eb="29">
      <t>サンシュツ</t>
    </rPh>
    <phoneticPr fontId="7"/>
  </si>
  <si>
    <t>年度横浜市放課後児童クラブ事業費補助金の交付を受けたいので、次のとおり申請します。なお、補</t>
    <rPh sb="0" eb="2">
      <t>ネンド</t>
    </rPh>
    <rPh sb="2" eb="5">
      <t>ヨコハマシ</t>
    </rPh>
    <rPh sb="5" eb="10">
      <t>ホウカゴジドウ</t>
    </rPh>
    <rPh sb="13" eb="19">
      <t>ジギョウヒホジョキン</t>
    </rPh>
    <rPh sb="20" eb="22">
      <t>コウフ</t>
    </rPh>
    <rPh sb="23" eb="24">
      <t>ウ</t>
    </rPh>
    <rPh sb="30" eb="31">
      <t>ツギ</t>
    </rPh>
    <rPh sb="35" eb="37">
      <t>シンセイ</t>
    </rPh>
    <rPh sb="44" eb="45">
      <t>ホ</t>
    </rPh>
    <phoneticPr fontId="7"/>
  </si>
  <si>
    <t>３　算定根拠（要綱別表１～９）</t>
    <rPh sb="2" eb="6">
      <t>サンテイコンキョ</t>
    </rPh>
    <rPh sb="7" eb="9">
      <t>ヨウコウ</t>
    </rPh>
    <rPh sb="9" eb="11">
      <t>ベッピョウ</t>
    </rPh>
    <phoneticPr fontId="8"/>
  </si>
  <si>
    <t>（７）育成支援体制強化加算補助（１クラブあたりの上限：1,444,000円）</t>
    <rPh sb="3" eb="11">
      <t>イクセイシエンタイセイキョウカ</t>
    </rPh>
    <rPh sb="11" eb="15">
      <t>カサンホジョ</t>
    </rPh>
    <rPh sb="24" eb="26">
      <t>ジョウゲン</t>
    </rPh>
    <rPh sb="36" eb="37">
      <t>エン</t>
    </rPh>
    <phoneticPr fontId="7"/>
  </si>
  <si>
    <t>（８）放課後児童支援員等キャリアアップ処遇改善費補助</t>
    <rPh sb="3" eb="12">
      <t>ホウカゴジドウシエンイントウ</t>
    </rPh>
    <rPh sb="19" eb="24">
      <t>ショグウカイゼンヒ</t>
    </rPh>
    <rPh sb="24" eb="26">
      <t>ホジョ</t>
    </rPh>
    <phoneticPr fontId="7"/>
  </si>
  <si>
    <t>（９）賃金改善加算補助</t>
    <rPh sb="3" eb="7">
      <t>チンギンカイゼン</t>
    </rPh>
    <rPh sb="7" eb="11">
      <t>カサンホジョ</t>
    </rPh>
    <phoneticPr fontId="7"/>
  </si>
  <si>
    <t>（10）保護者負担減免額相当補助</t>
    <rPh sb="4" eb="16">
      <t>ホゴシャフタンゲンメンガクソウトウホジョ</t>
    </rPh>
    <phoneticPr fontId="7"/>
  </si>
  <si>
    <t>（11）新型コロナウイルス感染拡大防止加算補助</t>
    <rPh sb="4" eb="6">
      <t>シンガタ</t>
    </rPh>
    <rPh sb="13" eb="21">
      <t>カンセンカクダイボウシカサン</t>
    </rPh>
    <rPh sb="21" eb="23">
      <t>ホジョ</t>
    </rPh>
    <phoneticPr fontId="7"/>
  </si>
  <si>
    <t>（12）施設賃借料加算Ⅱ</t>
    <rPh sb="4" eb="9">
      <t>シセツチンシャクリョウ</t>
    </rPh>
    <rPh sb="9" eb="11">
      <t>カサン</t>
    </rPh>
    <phoneticPr fontId="7"/>
  </si>
  <si>
    <t>（13）その他（移転支援加算の適用を受けている場合等）</t>
    <rPh sb="6" eb="7">
      <t>タ</t>
    </rPh>
    <rPh sb="8" eb="14">
      <t>イテンシエンカサン</t>
    </rPh>
    <rPh sb="15" eb="17">
      <t>テキヨウ</t>
    </rPh>
    <rPh sb="18" eb="19">
      <t>ウ</t>
    </rPh>
    <rPh sb="23" eb="25">
      <t>バアイ</t>
    </rPh>
    <rPh sb="25" eb="26">
      <t>トウ</t>
    </rPh>
    <phoneticPr fontId="7"/>
  </si>
  <si>
    <t>(4) その他区長が必要と認める書類（　　　　　　　　　　　　　　　　　　　　　　　　　　　）</t>
    <rPh sb="6" eb="7">
      <t>タ</t>
    </rPh>
    <rPh sb="7" eb="9">
      <t>クチョウ</t>
    </rPh>
    <rPh sb="10" eb="12">
      <t>ヒツヨウ</t>
    </rPh>
    <rPh sb="13" eb="14">
      <t>ミト</t>
    </rPh>
    <rPh sb="16" eb="18">
      <t>ショルイ</t>
    </rPh>
    <phoneticPr fontId="7"/>
  </si>
  <si>
    <t>(5) 育成支援体制強化加算補助経費</t>
    <rPh sb="4" eb="16">
      <t>イクセイシエンタイセイキョウカカサンホジョ</t>
    </rPh>
    <rPh sb="16" eb="18">
      <t>ケイヒ</t>
    </rPh>
    <phoneticPr fontId="7"/>
  </si>
  <si>
    <t>(6) 放課後児童支援員等キャリアアップ処遇改善費補助経費</t>
    <rPh sb="4" eb="13">
      <t>ホウカゴジドウシエンイントウ</t>
    </rPh>
    <rPh sb="20" eb="22">
      <t>ショグウ</t>
    </rPh>
    <rPh sb="22" eb="25">
      <t>カイゼンヒ</t>
    </rPh>
    <rPh sb="25" eb="29">
      <t>ホジョケイヒ</t>
    </rPh>
    <phoneticPr fontId="7"/>
  </si>
  <si>
    <t>(7) 賃金改善加算補助経費</t>
    <rPh sb="4" eb="12">
      <t>チンギンカイゼンカサンホジョ</t>
    </rPh>
    <rPh sb="12" eb="14">
      <t>ケイヒ</t>
    </rPh>
    <phoneticPr fontId="7"/>
  </si>
  <si>
    <t>(8) 新型コロナウイルス感染拡大防止加算補助経費</t>
    <rPh sb="4" eb="6">
      <t>シンガタ</t>
    </rPh>
    <rPh sb="13" eb="25">
      <t>カンセンカクダイボウシカサンホジョケイヒ</t>
    </rPh>
    <phoneticPr fontId="7"/>
  </si>
  <si>
    <t>(9) その他人件費</t>
    <rPh sb="6" eb="7">
      <t>タ</t>
    </rPh>
    <rPh sb="7" eb="10">
      <t>ジンケンヒ</t>
    </rPh>
    <phoneticPr fontId="7"/>
  </si>
  <si>
    <t>(2) 育成支援体制強化加算補助経費</t>
    <rPh sb="4" eb="6">
      <t>イクセイ</t>
    </rPh>
    <rPh sb="6" eb="8">
      <t>シエン</t>
    </rPh>
    <rPh sb="8" eb="10">
      <t>タイセイ</t>
    </rPh>
    <rPh sb="10" eb="12">
      <t>キョウカ</t>
    </rPh>
    <rPh sb="12" eb="14">
      <t>カサン</t>
    </rPh>
    <rPh sb="14" eb="16">
      <t>ホジョ</t>
    </rPh>
    <rPh sb="16" eb="18">
      <t>ケイヒ</t>
    </rPh>
    <phoneticPr fontId="7"/>
  </si>
  <si>
    <t>(3) 新型コロナウイルス感染拡大防止加算補助経費</t>
    <rPh sb="4" eb="6">
      <t>シンガタ</t>
    </rPh>
    <rPh sb="13" eb="25">
      <t>カンセンカクダイボウシカサンホジョケイヒ</t>
    </rPh>
    <phoneticPr fontId="7"/>
  </si>
  <si>
    <t>(4) その他管理運営費</t>
    <rPh sb="6" eb="7">
      <t>タ</t>
    </rPh>
    <rPh sb="7" eb="12">
      <t>カンリウンエイヒ</t>
    </rPh>
    <phoneticPr fontId="7"/>
  </si>
  <si>
    <t>（参考様式）</t>
    <rPh sb="1" eb="5">
      <t>サンコウヨウシキ</t>
    </rPh>
    <phoneticPr fontId="7"/>
  </si>
  <si>
    <t>利用児童名簿（当初交付申請用）</t>
    <rPh sb="0" eb="6">
      <t>リヨウジドウメイボ</t>
    </rPh>
    <rPh sb="7" eb="11">
      <t>トウショコウフ</t>
    </rPh>
    <rPh sb="11" eb="13">
      <t>シンセイ</t>
    </rPh>
    <rPh sb="13" eb="14">
      <t>ヨウ</t>
    </rPh>
    <phoneticPr fontId="7"/>
  </si>
  <si>
    <t>対象児童数
(交付申請時)</t>
    <rPh sb="0" eb="5">
      <t>タイショウジドウスウ</t>
    </rPh>
    <rPh sb="7" eb="12">
      <t>コウフシンセイジ</t>
    </rPh>
    <phoneticPr fontId="7"/>
  </si>
  <si>
    <t>※上記に記載した児童全員分の入会申込書又は継続利用申込書の写しを添付してください。</t>
    <rPh sb="1" eb="3">
      <t>ジョウキ</t>
    </rPh>
    <rPh sb="4" eb="6">
      <t>キサイ</t>
    </rPh>
    <rPh sb="8" eb="10">
      <t>ジドウ</t>
    </rPh>
    <rPh sb="10" eb="12">
      <t>ゼンイン</t>
    </rPh>
    <rPh sb="12" eb="13">
      <t>ブン</t>
    </rPh>
    <rPh sb="14" eb="19">
      <t>ニュウカイモウシコミショ</t>
    </rPh>
    <rPh sb="19" eb="20">
      <t>マタ</t>
    </rPh>
    <rPh sb="21" eb="28">
      <t>ケイゾクリヨウモウシコミショ</t>
    </rPh>
    <rPh sb="29" eb="30">
      <t>ウツ</t>
    </rPh>
    <rPh sb="32" eb="34">
      <t>テンプ</t>
    </rPh>
    <phoneticPr fontId="7"/>
  </si>
  <si>
    <t>200～249日</t>
    <rPh sb="7" eb="8">
      <t>ニチ</t>
    </rPh>
    <phoneticPr fontId="7"/>
  </si>
  <si>
    <t>250日以上</t>
    <rPh sb="3" eb="4">
      <t>ニチ</t>
    </rPh>
    <rPh sb="4" eb="6">
      <t>イジョウ</t>
    </rPh>
    <phoneticPr fontId="7"/>
  </si>
  <si>
    <t>10～19人</t>
    <rPh sb="5" eb="6">
      <t>ニン</t>
    </rPh>
    <phoneticPr fontId="7"/>
  </si>
  <si>
    <t>20～40人</t>
    <rPh sb="5" eb="6">
      <t>ニン</t>
    </rPh>
    <phoneticPr fontId="7"/>
  </si>
  <si>
    <t>１単位</t>
    <rPh sb="1" eb="3">
      <t>タンイ</t>
    </rPh>
    <phoneticPr fontId="7"/>
  </si>
  <si>
    <t>２単位</t>
    <rPh sb="1" eb="3">
      <t>タンイ</t>
    </rPh>
    <phoneticPr fontId="7"/>
  </si>
  <si>
    <t>―</t>
    <phoneticPr fontId="7"/>
  </si>
  <si>
    <t>３単位～</t>
    <rPh sb="1" eb="3">
      <t>タンイ</t>
    </rPh>
    <phoneticPr fontId="7"/>
  </si>
  <si>
    <t>学校
休業日</t>
    <rPh sb="0" eb="2">
      <t>ガッコウ</t>
    </rPh>
    <rPh sb="3" eb="6">
      <t>キュウギョウビ</t>
    </rPh>
    <phoneticPr fontId="7"/>
  </si>
  <si>
    <t>配置</t>
    <rPh sb="0" eb="2">
      <t>ハイチ</t>
    </rPh>
    <phoneticPr fontId="7"/>
  </si>
  <si>
    <t>送迎</t>
    <rPh sb="0" eb="2">
      <t>ソウゲイ</t>
    </rPh>
    <phoneticPr fontId="7"/>
  </si>
  <si>
    <t>支援員Ⅰ</t>
    <rPh sb="0" eb="3">
      <t>シエンイン</t>
    </rPh>
    <phoneticPr fontId="7"/>
  </si>
  <si>
    <t>支援員Ⅱ</t>
    <rPh sb="0" eb="3">
      <t>シエンイン</t>
    </rPh>
    <phoneticPr fontId="7"/>
  </si>
  <si>
    <t>支援員Ⅲ</t>
    <rPh sb="0" eb="3">
      <t>シエンイン</t>
    </rPh>
    <phoneticPr fontId="7"/>
  </si>
  <si>
    <t>上限</t>
    <rPh sb="0" eb="2">
      <t>ジョウゲン</t>
    </rPh>
    <phoneticPr fontId="7"/>
  </si>
  <si>
    <t>1～19人</t>
    <rPh sb="4" eb="5">
      <t>ニン</t>
    </rPh>
    <phoneticPr fontId="7"/>
  </si>
  <si>
    <t>第30号様式（第13条）</t>
    <rPh sb="0" eb="1">
      <t>ダイ</t>
    </rPh>
    <rPh sb="3" eb="4">
      <t>ゴウ</t>
    </rPh>
    <rPh sb="4" eb="6">
      <t>ヨウシキ</t>
    </rPh>
    <rPh sb="7" eb="8">
      <t>ダイ</t>
    </rPh>
    <rPh sb="10" eb="11">
      <t>ジョウ</t>
    </rPh>
    <phoneticPr fontId="9"/>
  </si>
  <si>
    <t>請求書番号</t>
    <rPh sb="0" eb="3">
      <t>セイキュウショ</t>
    </rPh>
    <rPh sb="3" eb="5">
      <t>バンゴウ</t>
    </rPh>
    <phoneticPr fontId="23"/>
  </si>
  <si>
    <t>業者コード－口座枝番</t>
    <rPh sb="0" eb="2">
      <t>ギョウシャ</t>
    </rPh>
    <rPh sb="6" eb="8">
      <t>コウザ</t>
    </rPh>
    <rPh sb="8" eb="10">
      <t>エダバン</t>
    </rPh>
    <phoneticPr fontId="23"/>
  </si>
  <si>
    <t>―</t>
    <phoneticPr fontId="23"/>
  </si>
  <si>
    <t>請　　求　　書</t>
    <rPh sb="0" eb="1">
      <t>ショウ</t>
    </rPh>
    <rPh sb="3" eb="4">
      <t>モトム</t>
    </rPh>
    <rPh sb="6" eb="7">
      <t>ショ</t>
    </rPh>
    <phoneticPr fontId="9"/>
  </si>
  <si>
    <t>￥</t>
    <phoneticPr fontId="9"/>
  </si>
  <si>
    <t>－</t>
    <phoneticPr fontId="9"/>
  </si>
  <si>
    <t>ただし、</t>
    <phoneticPr fontId="23"/>
  </si>
  <si>
    <t>年度横浜市放課後児童クラブ事業費補助金として、上記金額を請求します。</t>
    <rPh sb="0" eb="2">
      <t>ネンド</t>
    </rPh>
    <rPh sb="2" eb="5">
      <t>ヨコハマシ</t>
    </rPh>
    <rPh sb="5" eb="10">
      <t>ホウカゴジドウ</t>
    </rPh>
    <rPh sb="13" eb="16">
      <t>ジギョウヒ</t>
    </rPh>
    <rPh sb="16" eb="19">
      <t>ホジョキン</t>
    </rPh>
    <rPh sb="23" eb="27">
      <t>ジョウキキンガク</t>
    </rPh>
    <rPh sb="28" eb="30">
      <t>セイキュウ</t>
    </rPh>
    <phoneticPr fontId="23"/>
  </si>
  <si>
    <t>※該当する方に　☑　又は　■　を記入してください。</t>
    <phoneticPr fontId="7"/>
  </si>
  <si>
    <t>〔</t>
    <phoneticPr fontId="9"/>
  </si>
  <si>
    <t>□</t>
    <phoneticPr fontId="23"/>
  </si>
  <si>
    <t>４月受領分</t>
    <rPh sb="1" eb="2">
      <t>ガツ</t>
    </rPh>
    <rPh sb="2" eb="5">
      <t>ジュリョウブン</t>
    </rPh>
    <phoneticPr fontId="23"/>
  </si>
  <si>
    <t>その他(</t>
    <rPh sb="2" eb="3">
      <t>タ</t>
    </rPh>
    <phoneticPr fontId="23"/>
  </si>
  <si>
    <t>回目受領分) 〕</t>
    <rPh sb="0" eb="2">
      <t>カイメ</t>
    </rPh>
    <rPh sb="2" eb="5">
      <t>ジュリョウブン</t>
    </rPh>
    <phoneticPr fontId="23"/>
  </si>
  <si>
    <t>年</t>
    <rPh sb="0" eb="1">
      <t>ネン</t>
    </rPh>
    <phoneticPr fontId="23"/>
  </si>
  <si>
    <t>月</t>
    <rPh sb="0" eb="1">
      <t>ツキ</t>
    </rPh>
    <phoneticPr fontId="23"/>
  </si>
  <si>
    <t>日</t>
    <rPh sb="0" eb="1">
      <t>ニチ</t>
    </rPh>
    <phoneticPr fontId="23"/>
  </si>
  <si>
    <t>（請求先）</t>
    <rPh sb="1" eb="4">
      <t>セイキュウサキ</t>
    </rPh>
    <phoneticPr fontId="23"/>
  </si>
  <si>
    <t>横浜市</t>
    <rPh sb="0" eb="3">
      <t>ヨコハマシ</t>
    </rPh>
    <phoneticPr fontId="9"/>
  </si>
  <si>
    <t>区長</t>
    <phoneticPr fontId="7"/>
  </si>
  <si>
    <t>（請求者）</t>
    <rPh sb="1" eb="4">
      <t>セイキュウシャ</t>
    </rPh>
    <phoneticPr fontId="23"/>
  </si>
  <si>
    <t>所在地：</t>
    <rPh sb="0" eb="3">
      <t>ショザイチ</t>
    </rPh>
    <phoneticPr fontId="23"/>
  </si>
  <si>
    <t>運営主体名：</t>
    <rPh sb="0" eb="5">
      <t>ウンエイシュタイメイ</t>
    </rPh>
    <phoneticPr fontId="23"/>
  </si>
  <si>
    <t>代表者職氏名：</t>
    <rPh sb="0" eb="4">
      <t>ダイヒョウシャショク</t>
    </rPh>
    <rPh sb="4" eb="6">
      <t>シメイ</t>
    </rPh>
    <phoneticPr fontId="23"/>
  </si>
  <si>
    <t>クラブ名：</t>
    <rPh sb="3" eb="4">
      <t>メイ</t>
    </rPh>
    <phoneticPr fontId="23"/>
  </si>
  <si>
    <t>振込先</t>
    <rPh sb="0" eb="3">
      <t>フリコミサキ</t>
    </rPh>
    <phoneticPr fontId="23"/>
  </si>
  <si>
    <t>金融機関等の名称</t>
    <rPh sb="0" eb="2">
      <t>キンユウ</t>
    </rPh>
    <rPh sb="2" eb="4">
      <t>キカン</t>
    </rPh>
    <rPh sb="4" eb="5">
      <t>トウ</t>
    </rPh>
    <rPh sb="6" eb="8">
      <t>メイショウ</t>
    </rPh>
    <phoneticPr fontId="9"/>
  </si>
  <si>
    <t>銀行</t>
    <rPh sb="0" eb="2">
      <t>ギンコウ</t>
    </rPh>
    <phoneticPr fontId="9"/>
  </si>
  <si>
    <t>支店</t>
    <rPh sb="0" eb="2">
      <t>シテン</t>
    </rPh>
    <phoneticPr fontId="9"/>
  </si>
  <si>
    <t>信用金庫</t>
    <rPh sb="0" eb="2">
      <t>シンヨウ</t>
    </rPh>
    <rPh sb="2" eb="4">
      <t>キンコ</t>
    </rPh>
    <phoneticPr fontId="9"/>
  </si>
  <si>
    <t>農協</t>
    <rPh sb="0" eb="2">
      <t>ノウキョウ</t>
    </rPh>
    <phoneticPr fontId="9"/>
  </si>
  <si>
    <t>預金の種類</t>
    <rPh sb="0" eb="2">
      <t>ヨキン</t>
    </rPh>
    <rPh sb="3" eb="5">
      <t>シュルイ</t>
    </rPh>
    <phoneticPr fontId="9"/>
  </si>
  <si>
    <t>普 通 預 金</t>
    <rPh sb="0" eb="1">
      <t>フ</t>
    </rPh>
    <rPh sb="2" eb="3">
      <t>ツウ</t>
    </rPh>
    <rPh sb="4" eb="5">
      <t>アズカリ</t>
    </rPh>
    <rPh sb="6" eb="7">
      <t>カネ</t>
    </rPh>
    <phoneticPr fontId="9"/>
  </si>
  <si>
    <t>・</t>
    <phoneticPr fontId="23"/>
  </si>
  <si>
    <t>当 座 預 金</t>
    <rPh sb="0" eb="1">
      <t>トウ</t>
    </rPh>
    <rPh sb="2" eb="3">
      <t>ザ</t>
    </rPh>
    <rPh sb="4" eb="5">
      <t>アズカリ</t>
    </rPh>
    <rPh sb="6" eb="7">
      <t>カネ</t>
    </rPh>
    <phoneticPr fontId="9"/>
  </si>
  <si>
    <t>口座番号</t>
    <rPh sb="0" eb="2">
      <t>コウザ</t>
    </rPh>
    <rPh sb="2" eb="4">
      <t>バンゴウ</t>
    </rPh>
    <phoneticPr fontId="9"/>
  </si>
  <si>
    <t>フリガナ</t>
    <phoneticPr fontId="9"/>
  </si>
  <si>
    <t>口座名義人</t>
    <rPh sb="0" eb="2">
      <t>コウザ</t>
    </rPh>
    <rPh sb="2" eb="5">
      <t>メイギニン</t>
    </rPh>
    <phoneticPr fontId="9"/>
  </si>
  <si>
    <t>※請求者（代表者氏名）と口座名義人が異なる場合は、下欄に記入・押印をお願いします。</t>
    <rPh sb="1" eb="4">
      <t>セイキュウシャ</t>
    </rPh>
    <rPh sb="5" eb="8">
      <t>ダイヒョウシャ</t>
    </rPh>
    <rPh sb="8" eb="10">
      <t>シメイ</t>
    </rPh>
    <rPh sb="12" eb="14">
      <t>コウザ</t>
    </rPh>
    <rPh sb="14" eb="17">
      <t>メイギニン</t>
    </rPh>
    <rPh sb="18" eb="19">
      <t>イ</t>
    </rPh>
    <rPh sb="21" eb="23">
      <t>バアイ</t>
    </rPh>
    <rPh sb="25" eb="27">
      <t>カラン</t>
    </rPh>
    <rPh sb="28" eb="30">
      <t>キニュウ</t>
    </rPh>
    <rPh sb="31" eb="33">
      <t>オウイン</t>
    </rPh>
    <rPh sb="35" eb="36">
      <t>ネガ</t>
    </rPh>
    <phoneticPr fontId="9"/>
  </si>
  <si>
    <t>上記振込先口座に補助金を振り込み下さい。</t>
    <rPh sb="0" eb="2">
      <t>ジョウキ</t>
    </rPh>
    <rPh sb="2" eb="5">
      <t>フリコミサキ</t>
    </rPh>
    <rPh sb="5" eb="7">
      <t>コウザ</t>
    </rPh>
    <rPh sb="8" eb="11">
      <t>ホジョキン</t>
    </rPh>
    <rPh sb="12" eb="13">
      <t>フ</t>
    </rPh>
    <rPh sb="14" eb="15">
      <t>コ</t>
    </rPh>
    <rPh sb="16" eb="17">
      <t>クダ</t>
    </rPh>
    <phoneticPr fontId="9"/>
  </si>
  <si>
    <t>㊞</t>
    <phoneticPr fontId="23"/>
  </si>
  <si>
    <t>口座名義人氏名：</t>
    <rPh sb="0" eb="2">
      <t>コウザ</t>
    </rPh>
    <rPh sb="2" eb="4">
      <t>メイギ</t>
    </rPh>
    <rPh sb="4" eb="5">
      <t>ニン</t>
    </rPh>
    <rPh sb="5" eb="7">
      <t>シメイ</t>
    </rPh>
    <phoneticPr fontId="9"/>
  </si>
  <si>
    <t>〔クラブでの役割：</t>
    <rPh sb="6" eb="8">
      <t>ヤクワリ</t>
    </rPh>
    <phoneticPr fontId="23"/>
  </si>
  <si>
    <t>〕</t>
    <phoneticPr fontId="23"/>
  </si>
  <si>
    <t>口座名義人住所：</t>
    <rPh sb="0" eb="2">
      <t>コウザ</t>
    </rPh>
    <rPh sb="2" eb="4">
      <t>メイギ</t>
    </rPh>
    <rPh sb="4" eb="5">
      <t>ニン</t>
    </rPh>
    <rPh sb="5" eb="7">
      <t>ジュウショ</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</si>
</sst>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Red]\-#,##0\ "/>
    <numFmt numFmtId="178" formatCode="0.00_ "/>
    <numFmt numFmtId="179" formatCode="0_ "/>
    <numFmt numFmtId="180" formatCode="0.0_ ;[Red]\-0.0\ "/>
    <numFmt numFmtId="181" formatCode="#,##0;\-#,##0;00#"/>
    <numFmt numFmtId="182" formatCode="0.0&quot;人&quot;"/>
    <numFmt numFmtId="183" formatCode="0.0"/>
  </numFmts>
  <fonts count="30"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14"/>
      <color theme="1"/>
      <name val="ＭＳ ゴシック"/>
      <family val="3"/>
      <charset val="128"/>
    </font>
    <font>
      <sz val="11"/>
      <color theme="1"/>
      <name val="ＭＳ ゴシック"/>
      <family val="3"/>
      <charset val="128"/>
    </font>
    <font>
      <sz val="12"/>
      <color theme="1"/>
      <name val="ＭＳ 明朝"/>
      <family val="1"/>
      <charset val="128"/>
    </font>
    <font>
      <sz val="16"/>
      <color theme="1"/>
      <name val="ＭＳ ゴシック"/>
      <family val="3"/>
      <charset val="128"/>
    </font>
    <font>
      <sz val="11"/>
      <name val="ＭＳ 明朝"/>
      <family val="1"/>
      <charset val="128"/>
    </font>
    <font>
      <sz val="14"/>
      <name val="ＭＳ ゴシック"/>
      <family val="3"/>
      <charset val="128"/>
    </font>
    <font>
      <sz val="11"/>
      <name val="ＭＳ ゴシック"/>
      <family val="3"/>
      <charset val="128"/>
    </font>
    <font>
      <sz val="10"/>
      <name val="ＭＳ 明朝"/>
      <family val="1"/>
      <charset val="128"/>
    </font>
    <font>
      <sz val="11"/>
      <name val="ＭＳ Ｐゴシック"/>
      <family val="3"/>
      <charset val="128"/>
    </font>
    <font>
      <sz val="11"/>
      <color theme="1"/>
      <name val="游ゴシック"/>
      <family val="3"/>
      <charset val="128"/>
      <scheme val="minor"/>
    </font>
    <font>
      <sz val="12"/>
      <name val="ＭＳ 明朝"/>
      <family val="1"/>
      <charset val="128"/>
    </font>
    <font>
      <sz val="6"/>
      <name val="Meiryo UI"/>
      <family val="2"/>
      <charset val="128"/>
    </font>
    <font>
      <sz val="20"/>
      <name val="ＭＳ ゴシック"/>
      <family val="3"/>
      <charset val="128"/>
    </font>
    <font>
      <sz val="18"/>
      <name val="ＭＳ 明朝"/>
      <family val="1"/>
      <charset val="128"/>
    </font>
    <font>
      <b/>
      <sz val="18"/>
      <name val="ＭＳ 明朝"/>
      <family val="1"/>
      <charset val="128"/>
    </font>
    <font>
      <sz val="13"/>
      <name val="ＭＳ 明朝"/>
      <family val="1"/>
      <charset val="128"/>
    </font>
    <font>
      <sz val="16"/>
      <name val="ＭＳ 明朝"/>
      <family val="1"/>
      <charset val="128"/>
    </font>
    <font>
      <sz val="14"/>
      <name val="ＭＳ 明朝"/>
      <family val="1"/>
      <charset val="128"/>
    </font>
  </fonts>
  <fills count="3">
    <fill>
      <patternFill patternType="none"/>
    </fill>
    <fill>
      <patternFill patternType="gray125"/>
    </fill>
    <fill>
      <patternFill patternType="solid">
        <fgColor rgb="FFCCFFCC"/>
        <bgColor indexed="64"/>
      </patternFill>
    </fill>
  </fills>
  <borders count="7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thin">
        <color indexed="64"/>
      </top>
      <bottom style="medium">
        <color indexed="64"/>
      </bottom>
      <diagonal/>
    </border>
    <border>
      <left style="double">
        <color indexed="64"/>
      </left>
      <right style="medium">
        <color indexed="64"/>
      </right>
      <top style="medium">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style="double">
        <color indexed="64"/>
      </left>
      <right style="medium">
        <color indexed="64"/>
      </right>
      <top style="medium">
        <color indexed="64"/>
      </top>
      <bottom style="medium">
        <color indexed="64"/>
      </bottom>
      <diagonal style="thin">
        <color indexed="64"/>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7">
    <xf numFmtId="0" fontId="0" fillId="0" borderId="0"/>
    <xf numFmtId="38" fontId="5"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20" fillId="0" borderId="0">
      <alignment vertical="center"/>
    </xf>
    <xf numFmtId="38" fontId="6" fillId="0" borderId="0" applyFont="0" applyFill="0" applyBorder="0" applyAlignment="0" applyProtection="0">
      <alignment vertical="center"/>
    </xf>
    <xf numFmtId="38" fontId="20" fillId="0" borderId="0" applyFont="0" applyFill="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20" fillId="0" borderId="0">
      <alignment vertical="center"/>
    </xf>
    <xf numFmtId="0" fontId="21" fillId="0" borderId="0">
      <alignment vertical="center"/>
    </xf>
    <xf numFmtId="0" fontId="4" fillId="0" borderId="0">
      <alignment vertical="center"/>
    </xf>
    <xf numFmtId="0" fontId="20" fillId="0" borderId="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9" fontId="20" fillId="0" borderId="0" applyFont="0" applyFill="0" applyBorder="0" applyAlignment="0" applyProtection="0">
      <alignment vertical="center"/>
    </xf>
    <xf numFmtId="0" fontId="2" fillId="0" borderId="0">
      <alignment vertical="center"/>
    </xf>
    <xf numFmtId="0" fontId="20" fillId="0" borderId="0">
      <alignment vertical="center"/>
    </xf>
    <xf numFmtId="38" fontId="5"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0" fillId="0" borderId="0"/>
  </cellStyleXfs>
  <cellXfs count="453">
    <xf numFmtId="0" fontId="0" fillId="0" borderId="0" xfId="0"/>
    <xf numFmtId="0" fontId="10" fillId="0" borderId="0" xfId="0" applyFont="1" applyAlignment="1">
      <alignment vertical="center"/>
    </xf>
    <xf numFmtId="0" fontId="10" fillId="0" borderId="24" xfId="0" applyFont="1" applyBorder="1" applyAlignment="1">
      <alignment vertical="center"/>
    </xf>
    <xf numFmtId="0" fontId="10" fillId="0" borderId="18" xfId="0" applyFont="1" applyBorder="1" applyAlignment="1">
      <alignment vertical="center"/>
    </xf>
    <xf numFmtId="0" fontId="10" fillId="0" borderId="41" xfId="0" applyFont="1" applyBorder="1" applyAlignment="1">
      <alignment vertical="center"/>
    </xf>
    <xf numFmtId="0" fontId="10" fillId="0" borderId="43" xfId="0" applyFont="1" applyBorder="1" applyAlignment="1">
      <alignment vertical="center"/>
    </xf>
    <xf numFmtId="38" fontId="11" fillId="0" borderId="44" xfId="1" applyFont="1" applyBorder="1" applyAlignment="1">
      <alignment vertical="center" shrinkToFit="1"/>
    </xf>
    <xf numFmtId="38" fontId="11" fillId="0" borderId="47" xfId="1" applyFont="1" applyBorder="1" applyAlignment="1">
      <alignment vertical="center" shrinkToFit="1"/>
    </xf>
    <xf numFmtId="38" fontId="11" fillId="0" borderId="45" xfId="1" applyFont="1" applyBorder="1" applyAlignment="1">
      <alignment vertical="center" shrinkToFit="1"/>
    </xf>
    <xf numFmtId="38" fontId="11" fillId="0" borderId="39" xfId="1" applyFont="1" applyBorder="1" applyAlignment="1">
      <alignment vertical="center" shrinkToFit="1"/>
    </xf>
    <xf numFmtId="38" fontId="11" fillId="0" borderId="51" xfId="1" applyFont="1" applyBorder="1" applyAlignment="1">
      <alignment vertical="center" shrinkToFit="1"/>
    </xf>
    <xf numFmtId="38" fontId="11" fillId="0" borderId="49" xfId="1" applyFont="1" applyBorder="1" applyAlignment="1">
      <alignment vertical="center" shrinkToFit="1"/>
    </xf>
    <xf numFmtId="38" fontId="11" fillId="0" borderId="52" xfId="1" applyFont="1" applyBorder="1" applyAlignment="1">
      <alignment vertical="center" shrinkToFit="1"/>
    </xf>
    <xf numFmtId="38" fontId="11" fillId="0" borderId="53" xfId="1" applyFont="1" applyBorder="1" applyAlignment="1">
      <alignment vertical="center" shrinkToFit="1"/>
    </xf>
    <xf numFmtId="38" fontId="11" fillId="0" borderId="54" xfId="1" applyFont="1" applyBorder="1" applyAlignment="1">
      <alignment vertical="center" shrinkToFit="1"/>
    </xf>
    <xf numFmtId="38" fontId="11" fillId="0" borderId="55" xfId="1" applyFont="1" applyBorder="1" applyAlignment="1">
      <alignment vertical="center" shrinkToFit="1"/>
    </xf>
    <xf numFmtId="0" fontId="10" fillId="0" borderId="56" xfId="0" applyFont="1" applyBorder="1" applyAlignment="1">
      <alignment vertical="center"/>
    </xf>
    <xf numFmtId="0" fontId="14" fillId="0" borderId="45" xfId="0" applyFont="1" applyBorder="1" applyAlignment="1">
      <alignment horizontal="center" vertical="center"/>
    </xf>
    <xf numFmtId="0" fontId="14" fillId="0" borderId="49" xfId="0" applyFont="1" applyBorder="1" applyAlignment="1">
      <alignment horizontal="center" vertical="center"/>
    </xf>
    <xf numFmtId="0" fontId="14" fillId="0" borderId="48" xfId="0" applyFont="1" applyBorder="1" applyAlignment="1">
      <alignment horizontal="center" vertical="center"/>
    </xf>
    <xf numFmtId="0" fontId="10" fillId="0" borderId="3" xfId="0" applyFont="1" applyBorder="1" applyAlignment="1">
      <alignment horizontal="center" vertical="center" shrinkToFit="1"/>
    </xf>
    <xf numFmtId="0" fontId="10" fillId="0" borderId="5" xfId="0" applyFont="1" applyBorder="1" applyAlignment="1">
      <alignment horizontal="center" vertical="center" shrinkToFit="1"/>
    </xf>
    <xf numFmtId="38" fontId="11" fillId="2" borderId="46" xfId="1" applyFont="1" applyFill="1" applyBorder="1" applyAlignment="1">
      <alignment vertical="center" shrinkToFit="1"/>
    </xf>
    <xf numFmtId="38" fontId="11" fillId="2" borderId="41" xfId="1" applyFont="1" applyFill="1" applyBorder="1" applyAlignment="1">
      <alignment vertical="center" shrinkToFit="1"/>
    </xf>
    <xf numFmtId="38" fontId="11" fillId="2" borderId="50" xfId="1" applyFont="1" applyFill="1" applyBorder="1" applyAlignment="1">
      <alignment vertical="center" shrinkToFit="1"/>
    </xf>
    <xf numFmtId="38" fontId="11" fillId="2" borderId="25" xfId="1" applyFont="1" applyFill="1" applyBorder="1" applyAlignment="1">
      <alignment vertical="center" shrinkToFit="1"/>
    </xf>
    <xf numFmtId="38" fontId="11" fillId="2" borderId="24" xfId="1" applyFont="1" applyFill="1" applyBorder="1" applyAlignment="1">
      <alignment vertical="center" shrinkToFit="1"/>
    </xf>
    <xf numFmtId="38" fontId="11" fillId="2" borderId="28" xfId="1" applyFont="1" applyFill="1" applyBorder="1" applyAlignment="1">
      <alignment vertical="center" shrinkToFit="1"/>
    </xf>
    <xf numFmtId="38" fontId="11" fillId="2" borderId="26" xfId="1" applyFont="1" applyFill="1" applyBorder="1" applyAlignment="1">
      <alignment vertical="center" shrinkToFit="1"/>
    </xf>
    <xf numFmtId="38" fontId="11" fillId="2" borderId="18" xfId="1" applyFont="1" applyFill="1" applyBorder="1" applyAlignment="1">
      <alignment vertical="center" shrinkToFit="1"/>
    </xf>
    <xf numFmtId="38" fontId="11" fillId="2" borderId="30" xfId="1" applyFont="1" applyFill="1" applyBorder="1" applyAlignment="1">
      <alignment vertical="center" shrinkToFit="1"/>
    </xf>
    <xf numFmtId="0" fontId="10" fillId="0" borderId="58" xfId="0" applyFont="1" applyBorder="1" applyAlignment="1">
      <alignment horizontal="center" vertical="center"/>
    </xf>
    <xf numFmtId="0" fontId="10" fillId="0" borderId="5" xfId="0" applyFont="1" applyFill="1" applyBorder="1" applyAlignment="1">
      <alignment vertical="center"/>
    </xf>
    <xf numFmtId="0" fontId="10" fillId="0" borderId="5" xfId="1" applyNumberFormat="1" applyFont="1" applyFill="1" applyBorder="1" applyAlignment="1">
      <alignment vertical="center" shrinkToFit="1"/>
    </xf>
    <xf numFmtId="0" fontId="10" fillId="0" borderId="20" xfId="1" applyNumberFormat="1" applyFont="1" applyFill="1" applyBorder="1" applyAlignment="1">
      <alignment vertical="center" shrinkToFit="1"/>
    </xf>
    <xf numFmtId="0" fontId="10" fillId="0" borderId="25" xfId="1" applyNumberFormat="1" applyFont="1" applyFill="1" applyBorder="1" applyAlignment="1">
      <alignment vertical="center" shrinkToFit="1"/>
    </xf>
    <xf numFmtId="0" fontId="10" fillId="0" borderId="26" xfId="1" applyNumberFormat="1" applyFont="1" applyFill="1" applyBorder="1" applyAlignment="1">
      <alignment vertical="center" shrinkToFit="1"/>
    </xf>
    <xf numFmtId="0" fontId="10" fillId="0" borderId="4" xfId="0" applyFont="1" applyFill="1" applyBorder="1" applyAlignment="1">
      <alignment vertical="center"/>
    </xf>
    <xf numFmtId="0" fontId="16" fillId="0" borderId="0" xfId="2" applyFont="1">
      <alignment vertical="center"/>
    </xf>
    <xf numFmtId="0" fontId="16" fillId="0" borderId="0" xfId="2" applyFont="1" applyAlignment="1">
      <alignment vertical="center"/>
    </xf>
    <xf numFmtId="0" fontId="16" fillId="0" borderId="0" xfId="2" applyFont="1" applyAlignment="1"/>
    <xf numFmtId="0" fontId="16" fillId="0" borderId="1" xfId="2" applyFont="1" applyBorder="1">
      <alignment vertical="center"/>
    </xf>
    <xf numFmtId="176" fontId="16" fillId="0" borderId="0" xfId="2" applyNumberFormat="1" applyFont="1" applyBorder="1" applyAlignment="1">
      <alignment vertical="center"/>
    </xf>
    <xf numFmtId="0" fontId="16" fillId="0" borderId="61" xfId="2" applyFont="1" applyBorder="1" applyAlignment="1">
      <alignment vertical="center"/>
    </xf>
    <xf numFmtId="0" fontId="16" fillId="0" borderId="62" xfId="2" applyFont="1" applyBorder="1" applyAlignment="1">
      <alignment vertical="center"/>
    </xf>
    <xf numFmtId="38" fontId="16" fillId="0" borderId="5" xfId="1" applyFont="1" applyFill="1" applyBorder="1" applyAlignment="1">
      <alignment vertical="center"/>
    </xf>
    <xf numFmtId="38" fontId="16" fillId="0" borderId="17" xfId="1" applyFont="1" applyFill="1" applyBorder="1" applyAlignment="1">
      <alignment vertical="center"/>
    </xf>
    <xf numFmtId="38" fontId="16" fillId="0" borderId="11" xfId="1" applyFont="1" applyBorder="1" applyAlignment="1">
      <alignment vertical="center"/>
    </xf>
    <xf numFmtId="0" fontId="16" fillId="0" borderId="17" xfId="2" applyFont="1" applyBorder="1" applyAlignment="1">
      <alignment vertical="center"/>
    </xf>
    <xf numFmtId="0" fontId="16" fillId="0" borderId="11" xfId="2" applyFont="1" applyBorder="1" applyAlignment="1">
      <alignment vertical="center"/>
    </xf>
    <xf numFmtId="0" fontId="16" fillId="0" borderId="17" xfId="2" applyFont="1" applyFill="1" applyBorder="1" applyAlignment="1">
      <alignment vertical="center"/>
    </xf>
    <xf numFmtId="0" fontId="16" fillId="0" borderId="5" xfId="2" applyFont="1" applyBorder="1" applyAlignment="1">
      <alignment vertical="center"/>
    </xf>
    <xf numFmtId="38" fontId="16" fillId="0" borderId="17" xfId="1" applyFont="1" applyBorder="1" applyAlignment="1">
      <alignment vertical="center"/>
    </xf>
    <xf numFmtId="0" fontId="16" fillId="0" borderId="5" xfId="2" applyFont="1" applyFill="1" applyBorder="1" applyAlignment="1">
      <alignment vertical="center"/>
    </xf>
    <xf numFmtId="0" fontId="16" fillId="0" borderId="0" xfId="2" applyFont="1" applyFill="1" applyBorder="1" applyAlignment="1">
      <alignment vertical="center"/>
    </xf>
    <xf numFmtId="0" fontId="16" fillId="0" borderId="0" xfId="2" applyFont="1" applyBorder="1">
      <alignment vertical="center"/>
    </xf>
    <xf numFmtId="0" fontId="16" fillId="0" borderId="0" xfId="2" applyFont="1" applyBorder="1" applyAlignment="1">
      <alignment horizontal="center" vertical="center"/>
    </xf>
    <xf numFmtId="0" fontId="16" fillId="0" borderId="0" xfId="2" applyFont="1" applyBorder="1" applyAlignment="1"/>
    <xf numFmtId="0" fontId="18" fillId="0" borderId="0" xfId="2" applyFont="1" applyBorder="1">
      <alignment vertical="center"/>
    </xf>
    <xf numFmtId="0" fontId="18" fillId="0" borderId="0" xfId="2" applyFont="1" applyBorder="1" applyAlignment="1">
      <alignment vertical="center"/>
    </xf>
    <xf numFmtId="0" fontId="16" fillId="0" borderId="0" xfId="2" applyFont="1" applyBorder="1" applyAlignment="1">
      <alignment vertical="top"/>
    </xf>
    <xf numFmtId="0" fontId="10" fillId="0" borderId="0" xfId="0" applyFont="1" applyBorder="1" applyAlignment="1">
      <alignment horizontal="right" vertical="center"/>
    </xf>
    <xf numFmtId="0" fontId="13" fillId="0" borderId="0" xfId="0" applyFont="1" applyBorder="1" applyAlignment="1">
      <alignment vertical="center"/>
    </xf>
    <xf numFmtId="38" fontId="11" fillId="0" borderId="63" xfId="1" applyFont="1" applyBorder="1" applyAlignment="1">
      <alignment vertical="center" shrinkToFit="1"/>
    </xf>
    <xf numFmtId="0" fontId="10" fillId="0" borderId="0" xfId="0" applyFont="1" applyBorder="1" applyAlignment="1">
      <alignment vertical="center" wrapText="1"/>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vertical="center"/>
    </xf>
    <xf numFmtId="0" fontId="14" fillId="0" borderId="39" xfId="0" applyFont="1" applyBorder="1" applyAlignment="1">
      <alignment horizontal="center" vertical="center"/>
    </xf>
    <xf numFmtId="0" fontId="16" fillId="0" borderId="0" xfId="0" applyFont="1" applyAlignment="1">
      <alignment vertical="center"/>
    </xf>
    <xf numFmtId="38" fontId="16" fillId="0" borderId="12" xfId="1" applyFont="1" applyFill="1" applyBorder="1" applyAlignment="1">
      <alignment vertical="center"/>
    </xf>
    <xf numFmtId="0" fontId="16" fillId="0" borderId="0" xfId="2" applyFont="1" applyBorder="1" applyAlignment="1">
      <alignment horizontal="right" vertical="center"/>
    </xf>
    <xf numFmtId="0" fontId="16" fillId="0" borderId="0" xfId="2" applyFont="1" applyBorder="1" applyAlignment="1">
      <alignment vertical="center"/>
    </xf>
    <xf numFmtId="0" fontId="10" fillId="0" borderId="2" xfId="0" applyFont="1" applyBorder="1" applyAlignment="1">
      <alignment horizontal="center" vertical="center"/>
    </xf>
    <xf numFmtId="0" fontId="10" fillId="0" borderId="3" xfId="0" applyFont="1" applyBorder="1" applyAlignment="1">
      <alignment vertical="center"/>
    </xf>
    <xf numFmtId="0" fontId="10" fillId="0" borderId="5"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vertical="center"/>
    </xf>
    <xf numFmtId="0" fontId="10" fillId="0" borderId="0" xfId="0" applyFont="1" applyBorder="1" applyAlignment="1">
      <alignment vertical="center"/>
    </xf>
    <xf numFmtId="0" fontId="10" fillId="0" borderId="22" xfId="0" applyFont="1" applyBorder="1" applyAlignment="1">
      <alignment vertical="center"/>
    </xf>
    <xf numFmtId="0" fontId="10" fillId="0" borderId="10" xfId="0" applyFont="1" applyBorder="1" applyAlignment="1">
      <alignment vertical="center"/>
    </xf>
    <xf numFmtId="0" fontId="10" fillId="0" borderId="1" xfId="0" applyFont="1" applyBorder="1" applyAlignment="1">
      <alignment vertical="center"/>
    </xf>
    <xf numFmtId="0" fontId="10" fillId="0" borderId="11" xfId="0" applyFont="1" applyBorder="1" applyAlignment="1">
      <alignment vertical="center"/>
    </xf>
    <xf numFmtId="0" fontId="16" fillId="0" borderId="0" xfId="0" applyFont="1" applyBorder="1" applyAlignment="1">
      <alignment vertical="center"/>
    </xf>
    <xf numFmtId="0" fontId="16" fillId="0" borderId="0" xfId="0" applyFont="1" applyBorder="1" applyAlignment="1">
      <alignment horizontal="right" vertical="center"/>
    </xf>
    <xf numFmtId="0" fontId="16" fillId="0" borderId="12" xfId="0" applyFont="1" applyBorder="1" applyAlignment="1">
      <alignment vertical="center"/>
    </xf>
    <xf numFmtId="0" fontId="16" fillId="0" borderId="2" xfId="2" applyFont="1" applyBorder="1" applyAlignment="1">
      <alignment horizontal="center" vertical="center"/>
    </xf>
    <xf numFmtId="0" fontId="11" fillId="0" borderId="8" xfId="0" applyFont="1" applyBorder="1" applyAlignment="1">
      <alignment horizontal="right" vertical="center"/>
    </xf>
    <xf numFmtId="0" fontId="10" fillId="0" borderId="38"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71" xfId="0" applyFont="1" applyFill="1" applyBorder="1" applyAlignment="1">
      <alignment horizontal="center" vertical="center" wrapText="1"/>
    </xf>
    <xf numFmtId="0" fontId="10" fillId="0" borderId="69" xfId="0" applyFont="1" applyBorder="1" applyAlignment="1">
      <alignment horizontal="center" vertical="center"/>
    </xf>
    <xf numFmtId="0" fontId="10" fillId="0" borderId="14" xfId="0" applyFont="1" applyBorder="1" applyAlignment="1">
      <alignment vertical="center"/>
    </xf>
    <xf numFmtId="0" fontId="10" fillId="0" borderId="14" xfId="0" applyFont="1" applyBorder="1" applyAlignment="1">
      <alignment horizontal="center" vertical="center"/>
    </xf>
    <xf numFmtId="182" fontId="10" fillId="0" borderId="68" xfId="0" applyNumberFormat="1" applyFont="1" applyBorder="1" applyAlignment="1">
      <alignment vertical="center"/>
    </xf>
    <xf numFmtId="0" fontId="10" fillId="0" borderId="65" xfId="0" applyFont="1" applyBorder="1" applyAlignment="1">
      <alignment horizontal="center" vertical="center"/>
    </xf>
    <xf numFmtId="0" fontId="10" fillId="0" borderId="2" xfId="0" applyFont="1" applyBorder="1" applyAlignment="1">
      <alignment vertical="center"/>
    </xf>
    <xf numFmtId="182" fontId="10" fillId="0" borderId="66" xfId="0" applyNumberFormat="1" applyFont="1" applyBorder="1" applyAlignment="1">
      <alignment vertical="center"/>
    </xf>
    <xf numFmtId="0" fontId="10" fillId="0" borderId="67" xfId="0" applyFont="1" applyBorder="1" applyAlignment="1">
      <alignment horizontal="center" vertical="center"/>
    </xf>
    <xf numFmtId="0" fontId="10" fillId="0" borderId="6" xfId="0" applyFont="1" applyBorder="1" applyAlignment="1">
      <alignment vertical="center"/>
    </xf>
    <xf numFmtId="0" fontId="10" fillId="0" borderId="6" xfId="0" applyFont="1" applyBorder="1" applyAlignment="1">
      <alignment horizontal="center" vertical="center"/>
    </xf>
    <xf numFmtId="0" fontId="10" fillId="0" borderId="64" xfId="0" applyFont="1" applyBorder="1" applyAlignment="1">
      <alignment vertical="center"/>
    </xf>
    <xf numFmtId="182" fontId="10" fillId="0" borderId="70" xfId="0" applyNumberFormat="1" applyFont="1" applyBorder="1" applyAlignment="1">
      <alignment vertical="center"/>
    </xf>
    <xf numFmtId="0" fontId="11" fillId="0" borderId="0" xfId="0" applyFont="1" applyBorder="1" applyAlignment="1"/>
    <xf numFmtId="0" fontId="16" fillId="0" borderId="2" xfId="2" applyFont="1" applyBorder="1">
      <alignment vertical="center"/>
    </xf>
    <xf numFmtId="38" fontId="16" fillId="0" borderId="2" xfId="1" applyFont="1" applyBorder="1">
      <alignment vertical="center"/>
    </xf>
    <xf numFmtId="0" fontId="16" fillId="0" borderId="2" xfId="2" applyFont="1" applyBorder="1" applyAlignment="1">
      <alignment horizontal="center" vertical="center" wrapText="1"/>
    </xf>
    <xf numFmtId="38" fontId="16" fillId="2" borderId="3" xfId="1" applyFont="1" applyFill="1" applyBorder="1" applyAlignment="1">
      <alignment vertical="center"/>
    </xf>
    <xf numFmtId="38" fontId="16" fillId="2" borderId="4" xfId="1" applyFont="1" applyFill="1" applyBorder="1" applyAlignment="1">
      <alignment vertical="center"/>
    </xf>
    <xf numFmtId="38" fontId="16" fillId="0" borderId="3" xfId="1" applyFont="1" applyBorder="1" applyAlignment="1">
      <alignment vertical="center"/>
    </xf>
    <xf numFmtId="38" fontId="16" fillId="0" borderId="4" xfId="1" applyFont="1" applyBorder="1" applyAlignment="1">
      <alignment vertical="center"/>
    </xf>
    <xf numFmtId="0" fontId="16" fillId="0" borderId="16" xfId="2" applyFont="1" applyBorder="1" applyAlignment="1">
      <alignment horizontal="center" vertical="center"/>
    </xf>
    <xf numFmtId="0" fontId="16" fillId="0" borderId="17" xfId="2" applyFont="1" applyBorder="1" applyAlignment="1">
      <alignment horizontal="center" vertical="center"/>
    </xf>
    <xf numFmtId="180" fontId="16" fillId="2" borderId="15" xfId="1" applyNumberFormat="1" applyFont="1" applyFill="1" applyBorder="1" applyAlignment="1">
      <alignment vertical="center"/>
    </xf>
    <xf numFmtId="180" fontId="16" fillId="2" borderId="16" xfId="1" applyNumberFormat="1" applyFont="1" applyFill="1" applyBorder="1" applyAlignment="1">
      <alignment vertical="center"/>
    </xf>
    <xf numFmtId="38" fontId="16" fillId="0" borderId="60" xfId="1" applyFont="1" applyBorder="1" applyAlignment="1">
      <alignment vertical="center"/>
    </xf>
    <xf numFmtId="38" fontId="16" fillId="0" borderId="61" xfId="1" applyFont="1" applyBorder="1" applyAlignment="1">
      <alignment vertical="center"/>
    </xf>
    <xf numFmtId="0" fontId="19" fillId="0" borderId="3" xfId="2" applyFont="1" applyBorder="1" applyAlignment="1">
      <alignment horizontal="center" vertical="center" wrapText="1"/>
    </xf>
    <xf numFmtId="0" fontId="19" fillId="0" borderId="4" xfId="2" applyFont="1" applyBorder="1" applyAlignment="1">
      <alignment horizontal="center" vertical="center"/>
    </xf>
    <xf numFmtId="0" fontId="19" fillId="0" borderId="5" xfId="2" applyFont="1" applyBorder="1" applyAlignment="1">
      <alignment horizontal="center" vertical="center"/>
    </xf>
    <xf numFmtId="38" fontId="16" fillId="0" borderId="60" xfId="1" applyFont="1" applyBorder="1" applyAlignment="1">
      <alignment vertical="center" shrinkToFit="1"/>
    </xf>
    <xf numFmtId="38" fontId="16" fillId="0" borderId="61" xfId="1" applyFont="1" applyBorder="1" applyAlignment="1">
      <alignment vertical="center" shrinkToFit="1"/>
    </xf>
    <xf numFmtId="38" fontId="16" fillId="0" borderId="15" xfId="1" applyFont="1" applyBorder="1" applyAlignment="1">
      <alignment vertical="center"/>
    </xf>
    <xf numFmtId="38" fontId="16" fillId="0" borderId="16" xfId="1" applyFont="1" applyBorder="1" applyAlignment="1">
      <alignment vertical="center"/>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9" fillId="0" borderId="0" xfId="2" applyFont="1" applyBorder="1" applyAlignment="1">
      <alignment horizontal="center" vertical="center" wrapText="1" shrinkToFit="1"/>
    </xf>
    <xf numFmtId="0" fontId="19" fillId="0" borderId="0" xfId="2" applyFont="1" applyBorder="1" applyAlignment="1">
      <alignment horizontal="center" vertical="center" wrapText="1"/>
    </xf>
    <xf numFmtId="38" fontId="16" fillId="2" borderId="15" xfId="1" applyFont="1" applyFill="1" applyBorder="1" applyAlignment="1">
      <alignment vertical="center"/>
    </xf>
    <xf numFmtId="38" fontId="16" fillId="2" borderId="16" xfId="1" applyFont="1" applyFill="1" applyBorder="1" applyAlignment="1">
      <alignment vertical="center"/>
    </xf>
    <xf numFmtId="183" fontId="19" fillId="2" borderId="3" xfId="2" applyNumberFormat="1" applyFont="1" applyFill="1" applyBorder="1" applyAlignment="1">
      <alignment horizontal="center" vertical="center" wrapText="1" shrinkToFit="1"/>
    </xf>
    <xf numFmtId="183" fontId="19" fillId="2" borderId="4" xfId="2" applyNumberFormat="1" applyFont="1" applyFill="1" applyBorder="1" applyAlignment="1">
      <alignment horizontal="center" vertical="center" wrapText="1" shrinkToFit="1"/>
    </xf>
    <xf numFmtId="0" fontId="16" fillId="0" borderId="2" xfId="2" applyFont="1" applyBorder="1" applyAlignment="1">
      <alignment horizontal="center" vertical="center"/>
    </xf>
    <xf numFmtId="38" fontId="16" fillId="0" borderId="15" xfId="1" applyFont="1" applyFill="1" applyBorder="1" applyAlignment="1">
      <alignment vertical="center"/>
    </xf>
    <xf numFmtId="38" fontId="16" fillId="0" borderId="16" xfId="1" applyFont="1" applyFill="1" applyBorder="1" applyAlignment="1">
      <alignment vertical="center"/>
    </xf>
    <xf numFmtId="0" fontId="19" fillId="0" borderId="15" xfId="2" applyFont="1" applyBorder="1" applyAlignment="1">
      <alignment horizontal="center" vertical="center" wrapText="1"/>
    </xf>
    <xf numFmtId="0" fontId="19" fillId="0" borderId="16" xfId="2" applyFont="1" applyBorder="1" applyAlignment="1">
      <alignment horizontal="center" vertical="center" wrapText="1"/>
    </xf>
    <xf numFmtId="0" fontId="19" fillId="0" borderId="17" xfId="2" applyFont="1" applyBorder="1" applyAlignment="1">
      <alignment horizontal="center" vertical="center" wrapText="1"/>
    </xf>
    <xf numFmtId="0" fontId="16" fillId="0" borderId="60" xfId="2" applyFont="1" applyBorder="1" applyAlignment="1">
      <alignment horizontal="center" vertical="center"/>
    </xf>
    <xf numFmtId="0" fontId="16" fillId="0" borderId="61" xfId="2" applyFont="1" applyBorder="1" applyAlignment="1">
      <alignment horizontal="center" vertical="center"/>
    </xf>
    <xf numFmtId="0" fontId="16" fillId="0" borderId="62" xfId="2" applyFont="1" applyBorder="1" applyAlignment="1">
      <alignment horizontal="center" vertical="center"/>
    </xf>
    <xf numFmtId="0" fontId="19" fillId="0" borderId="3" xfId="2" applyFont="1" applyBorder="1" applyAlignment="1">
      <alignment horizontal="center" vertical="center" wrapText="1" shrinkToFit="1"/>
    </xf>
    <xf numFmtId="0" fontId="19" fillId="0" borderId="4" xfId="2" applyFont="1" applyBorder="1" applyAlignment="1">
      <alignment horizontal="center" vertical="center" wrapText="1" shrinkToFit="1"/>
    </xf>
    <xf numFmtId="0" fontId="19" fillId="0" borderId="5" xfId="2" applyFont="1" applyBorder="1" applyAlignment="1">
      <alignment horizontal="center" vertical="center" wrapText="1" shrinkToFit="1"/>
    </xf>
    <xf numFmtId="0" fontId="19" fillId="0" borderId="2" xfId="2" applyFont="1" applyBorder="1" applyAlignment="1">
      <alignment horizontal="center" vertical="center" wrapText="1" shrinkToFit="1"/>
    </xf>
    <xf numFmtId="0" fontId="19" fillId="0" borderId="2" xfId="2" applyFont="1" applyBorder="1" applyAlignment="1">
      <alignment horizontal="center" vertical="center" shrinkToFit="1"/>
    </xf>
    <xf numFmtId="38" fontId="16" fillId="2" borderId="3" xfId="1" applyFont="1" applyFill="1" applyBorder="1" applyAlignment="1">
      <alignment vertical="center" shrinkToFit="1"/>
    </xf>
    <xf numFmtId="38" fontId="16" fillId="2" borderId="4" xfId="1" applyFont="1" applyFill="1" applyBorder="1" applyAlignment="1">
      <alignment vertical="center" shrinkToFit="1"/>
    </xf>
    <xf numFmtId="0" fontId="16" fillId="0" borderId="15" xfId="2" applyFont="1" applyBorder="1" applyAlignment="1">
      <alignment horizontal="center" vertical="center" wrapText="1" shrinkToFit="1"/>
    </xf>
    <xf numFmtId="0" fontId="16" fillId="0" borderId="16" xfId="2" applyFont="1" applyBorder="1" applyAlignment="1">
      <alignment horizontal="center" vertical="center" shrinkToFit="1"/>
    </xf>
    <xf numFmtId="0" fontId="16" fillId="0" borderId="17" xfId="2" applyFont="1" applyBorder="1" applyAlignment="1">
      <alignment horizontal="center" vertical="center" shrinkToFit="1"/>
    </xf>
    <xf numFmtId="0" fontId="19" fillId="0" borderId="15" xfId="2" applyFont="1" applyBorder="1" applyAlignment="1">
      <alignment horizontal="center" vertical="center" wrapText="1" shrinkToFit="1"/>
    </xf>
    <xf numFmtId="0" fontId="19" fillId="0" borderId="16" xfId="2" applyFont="1" applyBorder="1" applyAlignment="1">
      <alignment horizontal="center" vertical="center" shrinkToFit="1"/>
    </xf>
    <xf numFmtId="0" fontId="19" fillId="0" borderId="17" xfId="2" applyFont="1" applyBorder="1" applyAlignment="1">
      <alignment horizontal="center" vertical="center" shrinkToFit="1"/>
    </xf>
    <xf numFmtId="0" fontId="16" fillId="0" borderId="10" xfId="2" applyFont="1" applyBorder="1" applyAlignment="1">
      <alignment horizontal="center" vertical="center"/>
    </xf>
    <xf numFmtId="0" fontId="16" fillId="0" borderId="1" xfId="2" applyFont="1" applyBorder="1" applyAlignment="1">
      <alignment horizontal="center" vertical="center"/>
    </xf>
    <xf numFmtId="0" fontId="16" fillId="0" borderId="11" xfId="2" applyFont="1" applyBorder="1" applyAlignment="1">
      <alignment horizontal="center" vertical="center"/>
    </xf>
    <xf numFmtId="38" fontId="16" fillId="2" borderId="3" xfId="1" applyFont="1" applyFill="1" applyBorder="1" applyAlignment="1">
      <alignment horizontal="center" vertical="center"/>
    </xf>
    <xf numFmtId="38" fontId="16" fillId="2" borderId="4" xfId="1" applyFont="1" applyFill="1" applyBorder="1" applyAlignment="1">
      <alignment horizontal="center" vertical="center"/>
    </xf>
    <xf numFmtId="38" fontId="16" fillId="2" borderId="5" xfId="1" applyFont="1" applyFill="1" applyBorder="1" applyAlignment="1">
      <alignment horizontal="center" vertical="center"/>
    </xf>
    <xf numFmtId="38" fontId="16" fillId="2" borderId="15" xfId="1" applyFont="1" applyFill="1" applyBorder="1" applyAlignment="1">
      <alignment horizontal="center" vertical="center"/>
    </xf>
    <xf numFmtId="38" fontId="16" fillId="2" borderId="16" xfId="1" applyFont="1" applyFill="1" applyBorder="1" applyAlignment="1">
      <alignment horizontal="center" vertical="center"/>
    </xf>
    <xf numFmtId="38" fontId="16" fillId="2" borderId="17" xfId="1" applyFont="1" applyFill="1" applyBorder="1" applyAlignment="1">
      <alignment horizontal="center" vertical="center"/>
    </xf>
    <xf numFmtId="0" fontId="19" fillId="0" borderId="15" xfId="2" applyFont="1" applyBorder="1" applyAlignment="1">
      <alignment horizontal="center" vertical="center" shrinkToFit="1"/>
    </xf>
    <xf numFmtId="0" fontId="16" fillId="0" borderId="3" xfId="2" applyFont="1" applyBorder="1" applyAlignment="1">
      <alignment horizontal="center" vertical="center" wrapText="1" shrinkToFit="1"/>
    </xf>
    <xf numFmtId="0" fontId="16" fillId="0" borderId="4" xfId="2" applyFont="1" applyBorder="1" applyAlignment="1">
      <alignment horizontal="center" vertical="center" shrinkToFit="1"/>
    </xf>
    <xf numFmtId="0" fontId="16" fillId="0" borderId="5" xfId="2" applyFont="1" applyBorder="1" applyAlignment="1">
      <alignment horizontal="center" vertical="center" shrinkToFit="1"/>
    </xf>
    <xf numFmtId="0" fontId="19" fillId="0" borderId="1" xfId="2" applyFont="1" applyBorder="1" applyAlignment="1">
      <alignment horizontal="center" vertical="center" wrapText="1"/>
    </xf>
    <xf numFmtId="0" fontId="19" fillId="0" borderId="1" xfId="2" applyFont="1" applyBorder="1" applyAlignment="1">
      <alignment horizontal="center" vertical="center"/>
    </xf>
    <xf numFmtId="0" fontId="16" fillId="2" borderId="0" xfId="2" applyFont="1" applyFill="1" applyBorder="1" applyAlignment="1">
      <alignment horizontal="center" vertical="center"/>
    </xf>
    <xf numFmtId="0" fontId="19" fillId="0" borderId="13" xfId="2" applyFont="1" applyBorder="1" applyAlignment="1">
      <alignment horizontal="center" vertical="center" wrapText="1"/>
    </xf>
    <xf numFmtId="0" fontId="19" fillId="0" borderId="13" xfId="2" applyFont="1" applyBorder="1" applyAlignment="1">
      <alignment horizontal="center" vertical="center"/>
    </xf>
    <xf numFmtId="0" fontId="16" fillId="0" borderId="0" xfId="2" applyFont="1" applyFill="1" applyBorder="1" applyAlignment="1">
      <alignment horizontal="left" vertical="center"/>
    </xf>
    <xf numFmtId="0" fontId="16" fillId="0" borderId="0" xfId="2" applyFont="1" applyBorder="1" applyAlignment="1">
      <alignment vertical="center"/>
    </xf>
    <xf numFmtId="0" fontId="16" fillId="2" borderId="1" xfId="2" applyFont="1" applyFill="1" applyBorder="1" applyAlignment="1">
      <alignment horizontal="center" vertical="center"/>
    </xf>
    <xf numFmtId="38" fontId="16" fillId="0" borderId="1" xfId="1" applyFont="1" applyFill="1" applyBorder="1" applyAlignment="1">
      <alignment horizontal="center" vertical="center"/>
    </xf>
    <xf numFmtId="0" fontId="17" fillId="0" borderId="0" xfId="2" applyFont="1" applyBorder="1" applyAlignment="1">
      <alignment horizontal="center" vertical="center"/>
    </xf>
    <xf numFmtId="0" fontId="16" fillId="2" borderId="0" xfId="2" applyFont="1" applyFill="1" applyBorder="1" applyAlignment="1">
      <alignment horizontal="left" vertical="center"/>
    </xf>
    <xf numFmtId="0" fontId="16" fillId="0" borderId="0" xfId="2" applyFont="1" applyBorder="1" applyAlignment="1">
      <alignment horizontal="distributed" vertical="distributed"/>
    </xf>
    <xf numFmtId="0" fontId="16" fillId="0" borderId="0" xfId="2" applyFont="1" applyBorder="1" applyAlignment="1">
      <alignment horizontal="left" vertical="top" wrapText="1"/>
    </xf>
    <xf numFmtId="0" fontId="16" fillId="0" borderId="15" xfId="2" applyFont="1" applyBorder="1" applyAlignment="1">
      <alignment horizontal="center" vertical="center" shrinkToFit="1"/>
    </xf>
    <xf numFmtId="38" fontId="16" fillId="2" borderId="13" xfId="1" applyFont="1" applyFill="1" applyBorder="1" applyAlignment="1">
      <alignment horizontal="center" vertical="center"/>
    </xf>
    <xf numFmtId="0" fontId="16" fillId="0" borderId="14" xfId="2" applyFont="1" applyBorder="1" applyAlignment="1">
      <alignment horizontal="center" vertical="center"/>
    </xf>
    <xf numFmtId="0" fontId="16" fillId="0" borderId="2" xfId="2" applyFont="1" applyBorder="1" applyAlignment="1">
      <alignment horizontal="center" vertical="center" shrinkToFit="1"/>
    </xf>
    <xf numFmtId="0" fontId="16" fillId="0" borderId="13" xfId="2" applyFont="1" applyBorder="1" applyAlignment="1">
      <alignment horizontal="center" vertical="center"/>
    </xf>
    <xf numFmtId="0" fontId="16" fillId="2" borderId="0" xfId="2" applyFont="1" applyFill="1" applyBorder="1" applyAlignment="1">
      <alignment vertical="center"/>
    </xf>
    <xf numFmtId="0" fontId="16" fillId="0" borderId="0" xfId="2" applyFont="1" applyBorder="1" applyAlignment="1">
      <alignment horizontal="right" vertical="center"/>
    </xf>
    <xf numFmtId="0" fontId="16" fillId="0" borderId="3" xfId="2" applyFont="1" applyBorder="1" applyAlignment="1">
      <alignment horizontal="center" vertical="center" shrinkToFit="1"/>
    </xf>
    <xf numFmtId="38" fontId="16" fillId="0" borderId="10" xfId="1" applyFont="1" applyBorder="1" applyAlignment="1">
      <alignment vertical="center" shrinkToFit="1"/>
    </xf>
    <xf numFmtId="38" fontId="16" fillId="0" borderId="1" xfId="1" applyFont="1" applyBorder="1" applyAlignment="1">
      <alignment vertical="center" shrinkToFit="1"/>
    </xf>
    <xf numFmtId="0" fontId="16" fillId="0" borderId="3" xfId="2" applyFont="1" applyBorder="1" applyAlignment="1">
      <alignment horizontal="center" vertical="center" wrapText="1"/>
    </xf>
    <xf numFmtId="0" fontId="10" fillId="0" borderId="2" xfId="0" applyFont="1" applyBorder="1" applyAlignment="1">
      <alignment horizontal="center" vertical="center"/>
    </xf>
    <xf numFmtId="177" fontId="10" fillId="2" borderId="3" xfId="1" applyNumberFormat="1" applyFont="1" applyFill="1" applyBorder="1" applyAlignment="1">
      <alignment vertical="center"/>
    </xf>
    <xf numFmtId="177" fontId="10" fillId="2" borderId="4" xfId="1" applyNumberFormat="1" applyFont="1" applyFill="1" applyBorder="1" applyAlignment="1">
      <alignment vertical="center"/>
    </xf>
    <xf numFmtId="177" fontId="10" fillId="0" borderId="57" xfId="1" applyNumberFormat="1" applyFont="1" applyFill="1" applyBorder="1" applyAlignment="1">
      <alignment vertical="center"/>
    </xf>
    <xf numFmtId="177" fontId="10" fillId="0" borderId="4" xfId="1" applyNumberFormat="1" applyFont="1" applyFill="1" applyBorder="1" applyAlignment="1">
      <alignment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2" fillId="0" borderId="0" xfId="0" applyFont="1" applyBorder="1" applyAlignment="1">
      <alignment horizontal="center" vertical="center"/>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181" fontId="10" fillId="2" borderId="4" xfId="0" applyNumberFormat="1" applyFont="1" applyFill="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23" xfId="0" applyFont="1" applyBorder="1" applyAlignment="1">
      <alignment horizontal="center" vertical="center"/>
    </xf>
    <xf numFmtId="0" fontId="10" fillId="0" borderId="59" xfId="0" applyFont="1" applyBorder="1" applyAlignment="1">
      <alignment horizontal="center" vertical="center"/>
    </xf>
    <xf numFmtId="178" fontId="10" fillId="2" borderId="3" xfId="0" applyNumberFormat="1" applyFont="1" applyFill="1" applyBorder="1" applyAlignment="1">
      <alignment vertical="center"/>
    </xf>
    <xf numFmtId="178" fontId="10" fillId="2" borderId="4" xfId="0" applyNumberFormat="1" applyFont="1" applyFill="1" applyBorder="1" applyAlignment="1">
      <alignment vertical="center"/>
    </xf>
    <xf numFmtId="0" fontId="10" fillId="2" borderId="2" xfId="0" applyFont="1" applyFill="1" applyBorder="1" applyAlignment="1">
      <alignment vertical="center"/>
    </xf>
    <xf numFmtId="0" fontId="10" fillId="0" borderId="0" xfId="0" applyFont="1" applyBorder="1" applyAlignment="1">
      <alignment vertical="center" wrapText="1"/>
    </xf>
    <xf numFmtId="0" fontId="10" fillId="2" borderId="7" xfId="0" applyFont="1" applyFill="1" applyBorder="1" applyAlignment="1">
      <alignment vertical="center" wrapText="1"/>
    </xf>
    <xf numFmtId="0" fontId="10" fillId="2" borderId="8" xfId="0" applyFont="1" applyFill="1" applyBorder="1" applyAlignment="1">
      <alignment vertical="center"/>
    </xf>
    <xf numFmtId="0" fontId="10" fillId="2" borderId="9" xfId="0" applyFont="1" applyFill="1" applyBorder="1" applyAlignment="1">
      <alignment vertical="center"/>
    </xf>
    <xf numFmtId="0" fontId="10" fillId="2" borderId="12" xfId="0" applyFont="1" applyFill="1" applyBorder="1" applyAlignment="1">
      <alignment vertical="center"/>
    </xf>
    <xf numFmtId="0" fontId="10" fillId="2" borderId="0" xfId="0" applyFont="1" applyFill="1" applyBorder="1" applyAlignment="1">
      <alignment vertical="center"/>
    </xf>
    <xf numFmtId="0" fontId="10" fillId="2" borderId="22" xfId="0" applyFont="1" applyFill="1" applyBorder="1" applyAlignment="1">
      <alignment vertical="center"/>
    </xf>
    <xf numFmtId="0" fontId="10" fillId="2" borderId="10" xfId="0" applyFont="1" applyFill="1" applyBorder="1" applyAlignment="1">
      <alignment vertical="center"/>
    </xf>
    <xf numFmtId="0" fontId="10" fillId="2" borderId="1" xfId="0" applyFont="1" applyFill="1" applyBorder="1" applyAlignment="1">
      <alignment vertical="center"/>
    </xf>
    <xf numFmtId="0" fontId="10" fillId="2" borderId="11" xfId="0" applyFont="1" applyFill="1" applyBorder="1" applyAlignment="1">
      <alignment vertical="center"/>
    </xf>
    <xf numFmtId="177" fontId="10" fillId="0" borderId="3" xfId="1" applyNumberFormat="1" applyFont="1" applyFill="1" applyBorder="1" applyAlignment="1">
      <alignment vertical="center"/>
    </xf>
    <xf numFmtId="179" fontId="10" fillId="2" borderId="3" xfId="0" applyNumberFormat="1" applyFont="1" applyFill="1" applyBorder="1" applyAlignment="1">
      <alignment vertical="center"/>
    </xf>
    <xf numFmtId="179" fontId="10" fillId="2" borderId="4" xfId="0" applyNumberFormat="1" applyFont="1" applyFill="1" applyBorder="1" applyAlignment="1">
      <alignment vertical="center"/>
    </xf>
    <xf numFmtId="0" fontId="10" fillId="0" borderId="21" xfId="0" applyFont="1" applyBorder="1" applyAlignment="1">
      <alignment horizontal="center"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5" xfId="0" applyFont="1" applyBorder="1" applyAlignment="1">
      <alignment vertical="center"/>
    </xf>
    <xf numFmtId="0" fontId="10" fillId="0" borderId="21" xfId="0" applyFont="1" applyBorder="1" applyAlignment="1">
      <alignment horizontal="center" vertical="center" wrapText="1"/>
    </xf>
    <xf numFmtId="0" fontId="10" fillId="0" borderId="7" xfId="0" applyFont="1" applyBorder="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2" xfId="0" applyFont="1" applyBorder="1" applyAlignment="1">
      <alignment vertical="center"/>
    </xf>
    <xf numFmtId="0" fontId="10" fillId="0" borderId="0" xfId="0" applyFont="1" applyBorder="1" applyAlignment="1">
      <alignment vertical="center"/>
    </xf>
    <xf numFmtId="0" fontId="10" fillId="0" borderId="22" xfId="0" applyFont="1" applyBorder="1" applyAlignment="1">
      <alignment vertical="center"/>
    </xf>
    <xf numFmtId="0" fontId="10" fillId="0" borderId="10" xfId="0" applyFont="1" applyBorder="1" applyAlignment="1">
      <alignment vertical="center"/>
    </xf>
    <xf numFmtId="0" fontId="10" fillId="0" borderId="1" xfId="0" applyFont="1" applyBorder="1" applyAlignment="1">
      <alignment vertical="center"/>
    </xf>
    <xf numFmtId="0" fontId="10" fillId="0" borderId="11" xfId="0" applyFont="1" applyBorder="1" applyAlignment="1">
      <alignment vertical="center"/>
    </xf>
    <xf numFmtId="38" fontId="10" fillId="2" borderId="3" xfId="1" applyFont="1" applyFill="1" applyBorder="1" applyAlignment="1">
      <alignment vertical="center"/>
    </xf>
    <xf numFmtId="38" fontId="10" fillId="2" borderId="4" xfId="1" applyFont="1" applyFill="1" applyBorder="1" applyAlignment="1">
      <alignment vertical="center"/>
    </xf>
    <xf numFmtId="38" fontId="10" fillId="2" borderId="28" xfId="1" applyFont="1" applyFill="1" applyBorder="1" applyAlignment="1">
      <alignment vertical="center"/>
    </xf>
    <xf numFmtId="38" fontId="10" fillId="2" borderId="29" xfId="1" applyFont="1" applyFill="1" applyBorder="1" applyAlignment="1">
      <alignment vertical="center"/>
    </xf>
    <xf numFmtId="38" fontId="10" fillId="2" borderId="30" xfId="1" applyFont="1" applyFill="1" applyBorder="1" applyAlignment="1">
      <alignment vertical="center"/>
    </xf>
    <xf numFmtId="38" fontId="10" fillId="2" borderId="31" xfId="1" applyFont="1" applyFill="1" applyBorder="1" applyAlignment="1">
      <alignment vertical="center"/>
    </xf>
    <xf numFmtId="0" fontId="10" fillId="0" borderId="27" xfId="0" applyFont="1" applyBorder="1" applyAlignment="1">
      <alignment vertical="center"/>
    </xf>
    <xf numFmtId="0" fontId="10" fillId="0" borderId="19" xfId="0" applyFont="1" applyBorder="1" applyAlignment="1">
      <alignment vertical="center"/>
    </xf>
    <xf numFmtId="0" fontId="10" fillId="0" borderId="20" xfId="0" applyFont="1" applyBorder="1" applyAlignment="1">
      <alignment vertical="center"/>
    </xf>
    <xf numFmtId="38" fontId="10" fillId="0" borderId="57" xfId="1" applyFont="1" applyFill="1" applyBorder="1" applyAlignment="1">
      <alignment vertical="center"/>
    </xf>
    <xf numFmtId="38" fontId="10" fillId="0" borderId="4" xfId="1" applyFont="1" applyFill="1" applyBorder="1" applyAlignment="1">
      <alignment vertical="center"/>
    </xf>
    <xf numFmtId="38" fontId="10" fillId="2" borderId="27" xfId="1" applyFont="1" applyFill="1" applyBorder="1" applyAlignment="1">
      <alignment vertical="center"/>
    </xf>
    <xf numFmtId="38" fontId="10" fillId="2" borderId="19" xfId="1" applyFont="1" applyFill="1" applyBorder="1" applyAlignment="1">
      <alignment vertical="center"/>
    </xf>
    <xf numFmtId="0" fontId="10" fillId="0" borderId="28" xfId="0" applyFont="1" applyBorder="1" applyAlignment="1">
      <alignment vertical="center"/>
    </xf>
    <xf numFmtId="0" fontId="10" fillId="0" borderId="29" xfId="0" applyFont="1" applyBorder="1" applyAlignment="1">
      <alignment vertical="center"/>
    </xf>
    <xf numFmtId="0" fontId="10" fillId="0" borderId="25" xfId="0" applyFont="1" applyBorder="1" applyAlignment="1">
      <alignment vertical="center"/>
    </xf>
    <xf numFmtId="0" fontId="10" fillId="0" borderId="30" xfId="0" applyFont="1" applyBorder="1" applyAlignment="1">
      <alignment vertical="center"/>
    </xf>
    <xf numFmtId="0" fontId="10" fillId="0" borderId="31" xfId="0" applyFont="1" applyBorder="1" applyAlignment="1">
      <alignment vertical="center"/>
    </xf>
    <xf numFmtId="0" fontId="10" fillId="0" borderId="26" xfId="0" applyFont="1" applyBorder="1" applyAlignment="1">
      <alignment vertical="center"/>
    </xf>
    <xf numFmtId="0" fontId="16" fillId="0" borderId="7" xfId="0" applyFont="1" applyBorder="1" applyAlignment="1">
      <alignment vertical="center" wrapText="1"/>
    </xf>
    <xf numFmtId="0" fontId="16" fillId="0" borderId="8" xfId="0" applyFont="1" applyBorder="1" applyAlignment="1">
      <alignment vertical="center"/>
    </xf>
    <xf numFmtId="0" fontId="16" fillId="0" borderId="9" xfId="0" applyFont="1" applyBorder="1" applyAlignment="1">
      <alignment vertical="center"/>
    </xf>
    <xf numFmtId="0" fontId="16" fillId="0" borderId="30" xfId="0" applyFont="1" applyBorder="1" applyAlignment="1">
      <alignment vertical="center" wrapText="1"/>
    </xf>
    <xf numFmtId="0" fontId="16" fillId="0" borderId="31" xfId="0" applyFont="1" applyBorder="1" applyAlignment="1">
      <alignment vertical="center"/>
    </xf>
    <xf numFmtId="0" fontId="16" fillId="0" borderId="26" xfId="0" applyFont="1" applyBorder="1" applyAlignment="1">
      <alignment vertical="center"/>
    </xf>
    <xf numFmtId="38" fontId="16" fillId="0" borderId="24" xfId="1" applyFont="1" applyBorder="1" applyAlignment="1">
      <alignment vertical="center"/>
    </xf>
    <xf numFmtId="38" fontId="16" fillId="0" borderId="6" xfId="1" applyFont="1" applyBorder="1" applyAlignment="1">
      <alignment vertical="center"/>
    </xf>
    <xf numFmtId="38" fontId="16" fillId="0" borderId="10" xfId="1" applyFont="1" applyBorder="1" applyAlignment="1">
      <alignment vertical="center"/>
    </xf>
    <xf numFmtId="38" fontId="16" fillId="0" borderId="1" xfId="1" applyFont="1" applyBorder="1" applyAlignment="1">
      <alignment vertical="center"/>
    </xf>
    <xf numFmtId="38" fontId="16" fillId="0" borderId="11" xfId="1" applyFont="1" applyBorder="1" applyAlignment="1">
      <alignment vertical="center"/>
    </xf>
    <xf numFmtId="0" fontId="16" fillId="0" borderId="10" xfId="0" applyFont="1" applyBorder="1" applyAlignment="1">
      <alignment vertical="center" wrapText="1"/>
    </xf>
    <xf numFmtId="0" fontId="16" fillId="0" borderId="1" xfId="0" applyFont="1" applyBorder="1" applyAlignment="1">
      <alignment vertical="center" wrapText="1"/>
    </xf>
    <xf numFmtId="0" fontId="16" fillId="0" borderId="11" xfId="0" applyFont="1" applyBorder="1" applyAlignment="1">
      <alignment vertical="center" wrapText="1"/>
    </xf>
    <xf numFmtId="0" fontId="16" fillId="0" borderId="7"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0" fontId="16" fillId="0" borderId="10" xfId="0" applyFont="1" applyBorder="1" applyAlignment="1">
      <alignment vertical="center"/>
    </xf>
    <xf numFmtId="0" fontId="16" fillId="0" borderId="1" xfId="0" applyFont="1" applyBorder="1" applyAlignment="1">
      <alignment vertical="center"/>
    </xf>
    <xf numFmtId="0" fontId="16" fillId="0" borderId="11" xfId="0" applyFont="1" applyBorder="1" applyAlignment="1">
      <alignment vertical="center"/>
    </xf>
    <xf numFmtId="0" fontId="16" fillId="0" borderId="6" xfId="0" applyFont="1" applyBorder="1" applyAlignment="1">
      <alignment vertical="center" wrapText="1"/>
    </xf>
    <xf numFmtId="38" fontId="16" fillId="0" borderId="18" xfId="1" applyFont="1" applyBorder="1" applyAlignment="1">
      <alignment vertical="center"/>
    </xf>
    <xf numFmtId="0" fontId="16" fillId="0" borderId="18" xfId="0" applyFont="1" applyBorder="1" applyAlignment="1">
      <alignment vertical="center" wrapText="1"/>
    </xf>
    <xf numFmtId="38" fontId="16" fillId="0" borderId="17" xfId="1" applyFont="1" applyBorder="1" applyAlignment="1">
      <alignment vertical="center"/>
    </xf>
    <xf numFmtId="0" fontId="16" fillId="0" borderId="15" xfId="0" applyFont="1" applyBorder="1" applyAlignment="1">
      <alignment vertical="center" wrapText="1"/>
    </xf>
    <xf numFmtId="0" fontId="16" fillId="0" borderId="16" xfId="0" applyFont="1" applyBorder="1" applyAlignment="1">
      <alignment vertical="center" wrapText="1"/>
    </xf>
    <xf numFmtId="0" fontId="16" fillId="0" borderId="17" xfId="0" applyFont="1" applyBorder="1" applyAlignment="1">
      <alignment vertical="center" wrapText="1"/>
    </xf>
    <xf numFmtId="0" fontId="16" fillId="0" borderId="24" xfId="0" applyFont="1" applyBorder="1" applyAlignment="1">
      <alignment vertical="center" wrapText="1"/>
    </xf>
    <xf numFmtId="38" fontId="16" fillId="0" borderId="37" xfId="1" applyFont="1" applyBorder="1" applyAlignment="1">
      <alignment vertical="center"/>
    </xf>
    <xf numFmtId="0" fontId="16" fillId="0" borderId="37" xfId="0" applyFont="1" applyBorder="1" applyAlignment="1">
      <alignment vertical="center" wrapText="1"/>
    </xf>
    <xf numFmtId="0" fontId="16" fillId="0" borderId="28" xfId="0" applyFont="1" applyBorder="1" applyAlignment="1">
      <alignment vertical="center" wrapText="1"/>
    </xf>
    <xf numFmtId="0" fontId="16" fillId="0" borderId="29" xfId="0" applyFont="1" applyBorder="1" applyAlignment="1">
      <alignment vertical="center"/>
    </xf>
    <xf numFmtId="0" fontId="16" fillId="0" borderId="25" xfId="0" applyFont="1" applyBorder="1" applyAlignment="1">
      <alignment vertical="center"/>
    </xf>
    <xf numFmtId="0" fontId="16" fillId="0" borderId="27" xfId="0" applyFont="1" applyBorder="1" applyAlignment="1">
      <alignment vertical="center" wrapText="1"/>
    </xf>
    <xf numFmtId="0" fontId="16" fillId="0" borderId="19" xfId="0" applyFont="1" applyBorder="1" applyAlignment="1">
      <alignment vertical="center"/>
    </xf>
    <xf numFmtId="0" fontId="16" fillId="0" borderId="20" xfId="0" applyFont="1" applyBorder="1" applyAlignment="1">
      <alignment vertical="center"/>
    </xf>
    <xf numFmtId="38" fontId="16" fillId="0" borderId="23" xfId="1" applyFont="1" applyBorder="1" applyAlignment="1">
      <alignment vertical="center"/>
    </xf>
    <xf numFmtId="0" fontId="16" fillId="0" borderId="23" xfId="0" applyFont="1" applyBorder="1" applyAlignment="1">
      <alignment vertical="center" wrapText="1"/>
    </xf>
    <xf numFmtId="0" fontId="16" fillId="0" borderId="32" xfId="0" applyFont="1" applyBorder="1" applyAlignment="1">
      <alignment vertical="center"/>
    </xf>
    <xf numFmtId="0" fontId="16" fillId="0" borderId="34" xfId="0" applyFont="1" applyBorder="1" applyAlignment="1">
      <alignment vertical="center"/>
    </xf>
    <xf numFmtId="0" fontId="16" fillId="0" borderId="35" xfId="0" applyFont="1" applyBorder="1" applyAlignment="1">
      <alignment vertical="center"/>
    </xf>
    <xf numFmtId="0" fontId="16" fillId="0" borderId="36" xfId="0" applyFont="1" applyBorder="1" applyAlignment="1">
      <alignment vertical="center"/>
    </xf>
    <xf numFmtId="0" fontId="16" fillId="0" borderId="2" xfId="0" applyFont="1" applyBorder="1" applyAlignment="1">
      <alignment horizontal="center" vertical="center"/>
    </xf>
    <xf numFmtId="0" fontId="16" fillId="0" borderId="28" xfId="0" applyFont="1" applyBorder="1" applyAlignment="1">
      <alignment vertical="center" shrinkToFit="1"/>
    </xf>
    <xf numFmtId="0" fontId="16" fillId="0" borderId="29" xfId="0" applyFont="1" applyBorder="1" applyAlignment="1">
      <alignment vertical="center" shrinkToFit="1"/>
    </xf>
    <xf numFmtId="0" fontId="16" fillId="0" borderId="25" xfId="0" applyFont="1" applyBorder="1" applyAlignment="1">
      <alignment vertical="center" shrinkToFit="1"/>
    </xf>
    <xf numFmtId="0" fontId="16" fillId="0" borderId="12" xfId="0" applyFont="1" applyBorder="1" applyAlignment="1">
      <alignment vertical="center" wrapText="1"/>
    </xf>
    <xf numFmtId="0" fontId="16" fillId="0" borderId="0" xfId="0" applyFont="1" applyBorder="1" applyAlignment="1">
      <alignment vertical="center"/>
    </xf>
    <xf numFmtId="0" fontId="16" fillId="0" borderId="22" xfId="0" applyFont="1" applyBorder="1" applyAlignment="1">
      <alignment vertical="center"/>
    </xf>
    <xf numFmtId="0" fontId="16" fillId="0" borderId="24" xfId="0" applyFont="1" applyBorder="1" applyAlignment="1">
      <alignment vertical="center" shrinkToFit="1"/>
    </xf>
    <xf numFmtId="38" fontId="16" fillId="0" borderId="33" xfId="1" applyFont="1" applyBorder="1" applyAlignment="1">
      <alignment vertical="center"/>
    </xf>
    <xf numFmtId="0" fontId="16" fillId="0" borderId="29" xfId="0" applyFont="1" applyBorder="1" applyAlignment="1">
      <alignment vertical="center" wrapText="1"/>
    </xf>
    <xf numFmtId="0" fontId="16" fillId="0" borderId="25" xfId="0" applyFont="1" applyBorder="1" applyAlignment="1">
      <alignment vertical="center" wrapText="1"/>
    </xf>
    <xf numFmtId="0" fontId="16" fillId="0" borderId="27" xfId="0" applyFont="1" applyBorder="1" applyAlignment="1">
      <alignment vertical="center" shrinkToFit="1"/>
    </xf>
    <xf numFmtId="0" fontId="16" fillId="0" borderId="19" xfId="0" applyFont="1" applyBorder="1" applyAlignment="1">
      <alignment vertical="center" shrinkToFit="1"/>
    </xf>
    <xf numFmtId="0" fontId="16" fillId="0" borderId="20" xfId="0" applyFont="1" applyBorder="1" applyAlignment="1">
      <alignment vertical="center" shrinkToFit="1"/>
    </xf>
    <xf numFmtId="0" fontId="16" fillId="0" borderId="31" xfId="0" applyFont="1" applyBorder="1" applyAlignment="1">
      <alignment vertical="center" wrapText="1"/>
    </xf>
    <xf numFmtId="0" fontId="16" fillId="0" borderId="26" xfId="0" applyFont="1" applyBorder="1" applyAlignment="1">
      <alignment vertical="center" wrapText="1"/>
    </xf>
    <xf numFmtId="38" fontId="16" fillId="0" borderId="2" xfId="1" applyFont="1" applyBorder="1" applyAlignment="1">
      <alignment vertical="center"/>
    </xf>
    <xf numFmtId="0" fontId="16" fillId="0" borderId="2" xfId="0" applyFont="1" applyBorder="1" applyAlignment="1">
      <alignment vertical="center" wrapText="1"/>
    </xf>
    <xf numFmtId="0" fontId="16" fillId="0" borderId="12" xfId="0" applyFont="1" applyBorder="1" applyAlignment="1">
      <alignment horizontal="center" vertical="center"/>
    </xf>
    <xf numFmtId="0" fontId="16" fillId="0" borderId="10" xfId="0" applyFont="1" applyBorder="1" applyAlignment="1">
      <alignment horizontal="center" vertical="center"/>
    </xf>
    <xf numFmtId="38" fontId="16" fillId="0" borderId="27" xfId="1" applyFont="1" applyBorder="1" applyAlignment="1">
      <alignment vertical="center"/>
    </xf>
    <xf numFmtId="38" fontId="16" fillId="0" borderId="19" xfId="1" applyFont="1" applyBorder="1" applyAlignment="1">
      <alignment vertical="center"/>
    </xf>
    <xf numFmtId="38" fontId="16" fillId="0" borderId="20" xfId="1" applyFont="1" applyBorder="1" applyAlignment="1">
      <alignment vertical="center"/>
    </xf>
    <xf numFmtId="38" fontId="16" fillId="0" borderId="28" xfId="1" applyFont="1" applyBorder="1" applyAlignment="1">
      <alignment vertical="center"/>
    </xf>
    <xf numFmtId="38" fontId="16" fillId="0" borderId="29" xfId="1" applyFont="1" applyBorder="1" applyAlignment="1">
      <alignment vertical="center"/>
    </xf>
    <xf numFmtId="38" fontId="16" fillId="0" borderId="25" xfId="1" applyFont="1" applyBorder="1" applyAlignment="1">
      <alignment vertical="center"/>
    </xf>
    <xf numFmtId="0" fontId="16" fillId="0" borderId="19" xfId="0" applyFont="1" applyBorder="1" applyAlignment="1">
      <alignment vertical="center" wrapText="1"/>
    </xf>
    <xf numFmtId="0" fontId="16" fillId="0" borderId="20" xfId="0" applyFont="1" applyBorder="1" applyAlignment="1">
      <alignment vertical="center" wrapText="1"/>
    </xf>
    <xf numFmtId="0" fontId="17" fillId="0" borderId="0" xfId="0" applyFont="1" applyBorder="1" applyAlignment="1">
      <alignment horizontal="center" vertical="center"/>
    </xf>
    <xf numFmtId="0" fontId="16" fillId="0" borderId="1" xfId="0" applyFont="1" applyFill="1" applyBorder="1" applyAlignment="1">
      <alignment horizontal="center" vertical="center"/>
    </xf>
    <xf numFmtId="0" fontId="16" fillId="0" borderId="2" xfId="0" applyFont="1" applyBorder="1" applyAlignment="1">
      <alignment vertical="center"/>
    </xf>
    <xf numFmtId="38" fontId="16" fillId="0" borderId="5" xfId="1" applyFont="1" applyBorder="1" applyAlignment="1">
      <alignment vertical="center"/>
    </xf>
    <xf numFmtId="0" fontId="16" fillId="0" borderId="3" xfId="0" applyFont="1" applyBorder="1" applyAlignment="1">
      <alignment vertical="center" wrapText="1"/>
    </xf>
    <xf numFmtId="0" fontId="16" fillId="0" borderId="4" xfId="0" applyFont="1" applyBorder="1" applyAlignment="1">
      <alignment vertical="center" wrapText="1"/>
    </xf>
    <xf numFmtId="0" fontId="16" fillId="0" borderId="5" xfId="0" applyFont="1" applyBorder="1" applyAlignment="1">
      <alignment vertical="center" wrapText="1"/>
    </xf>
    <xf numFmtId="0" fontId="16" fillId="0" borderId="27" xfId="0" applyFont="1" applyBorder="1" applyAlignment="1">
      <alignment vertical="center"/>
    </xf>
    <xf numFmtId="0" fontId="16" fillId="0" borderId="28" xfId="0" applyFont="1" applyBorder="1" applyAlignment="1">
      <alignment vertical="center"/>
    </xf>
    <xf numFmtId="0" fontId="16" fillId="0" borderId="30" xfId="0" applyFont="1" applyBorder="1" applyAlignment="1">
      <alignment vertical="center"/>
    </xf>
    <xf numFmtId="38" fontId="16" fillId="0" borderId="30" xfId="1" applyFont="1" applyBorder="1" applyAlignment="1">
      <alignment vertical="center"/>
    </xf>
    <xf numFmtId="38" fontId="16" fillId="0" borderId="31" xfId="1" applyFont="1" applyBorder="1" applyAlignment="1">
      <alignment vertical="center"/>
    </xf>
    <xf numFmtId="38" fontId="16" fillId="0" borderId="26" xfId="1" applyFont="1" applyBorder="1" applyAlignment="1">
      <alignment vertical="center"/>
    </xf>
    <xf numFmtId="0" fontId="16" fillId="0" borderId="7" xfId="0" applyFont="1" applyBorder="1" applyAlignment="1">
      <alignment vertical="center" shrinkToFit="1"/>
    </xf>
    <xf numFmtId="0" fontId="16" fillId="0" borderId="8" xfId="0" applyFont="1" applyBorder="1" applyAlignment="1">
      <alignment vertical="center" shrinkToFit="1"/>
    </xf>
    <xf numFmtId="0" fontId="16" fillId="0" borderId="9" xfId="0" applyFont="1" applyBorder="1" applyAlignment="1">
      <alignment vertical="center" shrinkToFit="1"/>
    </xf>
    <xf numFmtId="0" fontId="16" fillId="0" borderId="33" xfId="0" applyFont="1" applyBorder="1" applyAlignment="1">
      <alignment vertical="center" wrapText="1"/>
    </xf>
    <xf numFmtId="0" fontId="16" fillId="0" borderId="18" xfId="0" applyFont="1" applyBorder="1" applyAlignment="1">
      <alignment vertical="center" shrinkToFit="1"/>
    </xf>
    <xf numFmtId="0" fontId="14" fillId="0" borderId="38" xfId="0" applyFont="1" applyBorder="1" applyAlignment="1">
      <alignment horizontal="center" vertical="center"/>
    </xf>
    <xf numFmtId="0" fontId="14" fillId="0" borderId="39" xfId="0" applyFont="1" applyBorder="1" applyAlignment="1">
      <alignment horizontal="center" vertical="center"/>
    </xf>
    <xf numFmtId="0" fontId="10" fillId="0" borderId="40" xfId="0" applyFont="1" applyBorder="1" applyAlignment="1">
      <alignment horizontal="center" vertical="center" textRotation="255"/>
    </xf>
    <xf numFmtId="0" fontId="10" fillId="0" borderId="42" xfId="0" applyFont="1" applyBorder="1" applyAlignment="1">
      <alignment horizontal="center" vertical="center" textRotation="255"/>
    </xf>
    <xf numFmtId="0" fontId="10" fillId="0" borderId="38" xfId="0" applyFont="1" applyBorder="1" applyAlignment="1">
      <alignment horizontal="center" vertical="center" wrapText="1"/>
    </xf>
    <xf numFmtId="0" fontId="10" fillId="0" borderId="39" xfId="0" applyFont="1" applyBorder="1" applyAlignment="1">
      <alignment horizontal="center" vertical="center" wrapText="1"/>
    </xf>
    <xf numFmtId="0" fontId="15" fillId="0" borderId="0" xfId="0" applyFont="1" applyBorder="1" applyAlignment="1">
      <alignment horizontal="center" vertical="center"/>
    </xf>
    <xf numFmtId="0" fontId="10" fillId="0" borderId="1" xfId="0" applyFont="1" applyFill="1" applyBorder="1" applyAlignment="1">
      <alignment horizontal="center" vertical="center" shrinkToFit="1"/>
    </xf>
    <xf numFmtId="0" fontId="10" fillId="0" borderId="39" xfId="0" applyFont="1" applyFill="1" applyBorder="1" applyAlignment="1">
      <alignment horizontal="center" vertical="center"/>
    </xf>
    <xf numFmtId="0" fontId="10" fillId="0" borderId="64" xfId="0" applyFont="1" applyBorder="1" applyAlignment="1">
      <alignment horizontal="center" vertical="center" wrapText="1"/>
    </xf>
    <xf numFmtId="0" fontId="10" fillId="0" borderId="64" xfId="0" applyFont="1" applyBorder="1" applyAlignment="1">
      <alignment horizontal="center" vertical="center"/>
    </xf>
    <xf numFmtId="0" fontId="16" fillId="0" borderId="0" xfId="35" applyFont="1" applyFill="1" applyAlignment="1">
      <alignment vertical="center"/>
    </xf>
    <xf numFmtId="0" fontId="22" fillId="0" borderId="0" xfId="36" applyFont="1" applyFill="1" applyBorder="1" applyAlignment="1">
      <alignment horizontal="right" vertical="center"/>
    </xf>
    <xf numFmtId="0" fontId="16" fillId="0" borderId="0" xfId="35" applyFont="1" applyFill="1" applyBorder="1" applyAlignment="1">
      <alignment vertical="center"/>
    </xf>
    <xf numFmtId="0" fontId="22" fillId="0" borderId="0" xfId="35" applyFont="1" applyFill="1" applyBorder="1" applyAlignment="1">
      <alignment vertical="center"/>
    </xf>
    <xf numFmtId="0" fontId="22" fillId="0" borderId="2" xfId="35" applyFont="1" applyFill="1" applyBorder="1" applyAlignment="1">
      <alignment horizontal="center" vertical="center"/>
    </xf>
    <xf numFmtId="0" fontId="16" fillId="0" borderId="3" xfId="35" applyFont="1" applyFill="1" applyBorder="1" applyAlignment="1">
      <alignment horizontal="center" vertical="center"/>
    </xf>
    <xf numFmtId="0" fontId="16" fillId="0" borderId="4" xfId="35" applyFont="1" applyFill="1" applyBorder="1" applyAlignment="1">
      <alignment horizontal="center" vertical="center"/>
    </xf>
    <xf numFmtId="0" fontId="16" fillId="0" borderId="5" xfId="35" applyFont="1" applyFill="1" applyBorder="1" applyAlignment="1">
      <alignment horizontal="center" vertical="center"/>
    </xf>
    <xf numFmtId="0" fontId="16" fillId="0" borderId="4" xfId="35" applyFont="1" applyFill="1" applyBorder="1" applyAlignment="1">
      <alignment horizontal="center" vertical="center"/>
    </xf>
    <xf numFmtId="0" fontId="24" fillId="0" borderId="0" xfId="35" applyFont="1" applyFill="1" applyAlignment="1">
      <alignment horizontal="center" vertical="center"/>
    </xf>
    <xf numFmtId="0" fontId="25" fillId="0" borderId="1" xfId="35" applyFont="1" applyFill="1" applyBorder="1" applyAlignment="1">
      <alignment horizontal="center" vertical="center"/>
    </xf>
    <xf numFmtId="38" fontId="25" fillId="0" borderId="1" xfId="1" applyFont="1" applyFill="1" applyBorder="1" applyAlignment="1">
      <alignment horizontal="center" vertical="center"/>
    </xf>
    <xf numFmtId="0" fontId="26" fillId="0" borderId="1" xfId="35" applyFont="1" applyFill="1" applyBorder="1" applyAlignment="1">
      <alignment horizontal="left" vertical="center"/>
    </xf>
    <xf numFmtId="0" fontId="27" fillId="0" borderId="0" xfId="35" applyFont="1" applyFill="1" applyAlignment="1">
      <alignment vertical="center" wrapText="1"/>
    </xf>
    <xf numFmtId="0" fontId="22" fillId="0" borderId="0" xfId="35" applyFont="1" applyFill="1" applyAlignment="1">
      <alignment vertical="center"/>
    </xf>
    <xf numFmtId="0" fontId="22" fillId="0" borderId="1" xfId="35" applyFont="1" applyFill="1" applyBorder="1" applyAlignment="1">
      <alignment horizontal="center" vertical="center"/>
    </xf>
    <xf numFmtId="0" fontId="27" fillId="0" borderId="0" xfId="35" applyFont="1" applyFill="1" applyAlignment="1">
      <alignment vertical="center"/>
    </xf>
    <xf numFmtId="0" fontId="22" fillId="0" borderId="0" xfId="35" applyFont="1" applyFill="1" applyAlignment="1">
      <alignment horizontal="left" vertical="center"/>
    </xf>
    <xf numFmtId="0" fontId="27" fillId="0" borderId="0" xfId="35" applyFont="1" applyFill="1" applyAlignment="1">
      <alignment horizontal="left" vertical="center" wrapText="1"/>
    </xf>
    <xf numFmtId="0" fontId="28" fillId="0" borderId="1" xfId="35" applyFont="1" applyFill="1" applyBorder="1" applyAlignment="1">
      <alignment vertical="center"/>
    </xf>
    <xf numFmtId="0" fontId="28" fillId="0" borderId="1" xfId="35" applyFont="1" applyFill="1" applyBorder="1" applyAlignment="1">
      <alignment horizontal="center" vertical="center"/>
    </xf>
    <xf numFmtId="0" fontId="28" fillId="0" borderId="1" xfId="35" applyFont="1" applyFill="1" applyBorder="1" applyAlignment="1">
      <alignment horizontal="left" vertical="center"/>
    </xf>
    <xf numFmtId="0" fontId="28" fillId="0" borderId="1" xfId="35" applyFont="1" applyFill="1" applyBorder="1" applyAlignment="1">
      <alignment vertical="center"/>
    </xf>
    <xf numFmtId="0" fontId="28" fillId="0" borderId="0" xfId="35" applyFont="1" applyFill="1" applyAlignment="1">
      <alignment vertical="center"/>
    </xf>
    <xf numFmtId="0" fontId="28" fillId="0" borderId="0" xfId="35" applyFont="1" applyFill="1" applyAlignment="1">
      <alignment horizontal="center" vertical="center"/>
    </xf>
    <xf numFmtId="0" fontId="22" fillId="0" borderId="0" xfId="35" applyFont="1" applyFill="1" applyAlignment="1">
      <alignment horizontal="center" vertical="center"/>
    </xf>
    <xf numFmtId="0" fontId="22" fillId="0" borderId="0" xfId="35" applyFont="1" applyFill="1" applyAlignment="1">
      <alignment horizontal="center" vertical="center"/>
    </xf>
    <xf numFmtId="0" fontId="16" fillId="0" borderId="0" xfId="35" applyFont="1" applyFill="1" applyAlignment="1">
      <alignment horizontal="left" vertical="center"/>
    </xf>
    <xf numFmtId="0" fontId="22" fillId="0" borderId="0" xfId="35" applyFont="1" applyFill="1" applyBorder="1" applyAlignment="1">
      <alignment horizontal="right" vertical="center"/>
    </xf>
    <xf numFmtId="0" fontId="22" fillId="0" borderId="0" xfId="35" applyFont="1" applyFill="1" applyBorder="1" applyAlignment="1">
      <alignment horizontal="center" vertical="center"/>
    </xf>
    <xf numFmtId="0" fontId="22" fillId="0" borderId="0" xfId="35" applyFont="1" applyFill="1" applyBorder="1" applyAlignment="1">
      <alignment vertical="center"/>
    </xf>
    <xf numFmtId="0" fontId="29" fillId="0" borderId="0" xfId="35" applyFont="1" applyFill="1" applyBorder="1" applyAlignment="1">
      <alignment vertical="center"/>
    </xf>
    <xf numFmtId="0" fontId="22" fillId="0" borderId="0" xfId="35" applyFont="1" applyFill="1" applyAlignment="1">
      <alignment horizontal="distributed" vertical="center"/>
    </xf>
    <xf numFmtId="0" fontId="22" fillId="0" borderId="0" xfId="35" applyFont="1" applyFill="1" applyBorder="1" applyAlignment="1">
      <alignment vertical="center" shrinkToFit="1"/>
    </xf>
    <xf numFmtId="0" fontId="29" fillId="0" borderId="0" xfId="35" applyFont="1" applyFill="1" applyAlignment="1">
      <alignment vertical="center" wrapText="1"/>
    </xf>
    <xf numFmtId="0" fontId="22" fillId="0" borderId="0" xfId="35" applyFont="1" applyFill="1" applyAlignment="1">
      <alignment vertical="center"/>
    </xf>
    <xf numFmtId="0" fontId="29" fillId="0" borderId="0" xfId="35" applyFont="1" applyFill="1" applyBorder="1" applyAlignment="1">
      <alignment horizontal="center" vertical="center"/>
    </xf>
    <xf numFmtId="0" fontId="29" fillId="0" borderId="0" xfId="35" applyFont="1" applyFill="1" applyBorder="1" applyAlignment="1">
      <alignment horizontal="right" vertical="center"/>
    </xf>
    <xf numFmtId="0" fontId="22" fillId="0" borderId="0" xfId="35" applyFont="1" applyFill="1" applyBorder="1" applyAlignment="1">
      <alignment horizontal="center" vertical="center"/>
    </xf>
    <xf numFmtId="0" fontId="16" fillId="0" borderId="1" xfId="35" applyFont="1" applyFill="1" applyBorder="1" applyAlignment="1">
      <alignment vertical="center"/>
    </xf>
    <xf numFmtId="0" fontId="29" fillId="0" borderId="7" xfId="35" applyFont="1" applyFill="1" applyBorder="1" applyAlignment="1">
      <alignment horizontal="distributed" vertical="center" textRotation="255"/>
    </xf>
    <xf numFmtId="0" fontId="29" fillId="0" borderId="9" xfId="35" applyFont="1" applyFill="1" applyBorder="1" applyAlignment="1">
      <alignment horizontal="distributed" vertical="center" textRotation="255"/>
    </xf>
    <xf numFmtId="0" fontId="29" fillId="0" borderId="2" xfId="35" applyFont="1" applyFill="1" applyBorder="1" applyAlignment="1">
      <alignment horizontal="distributed" vertical="center" justifyLastLine="1"/>
    </xf>
    <xf numFmtId="0" fontId="29" fillId="0" borderId="7" xfId="35" applyFont="1" applyFill="1" applyBorder="1" applyAlignment="1">
      <alignment horizontal="center" vertical="center"/>
    </xf>
    <xf numFmtId="0" fontId="29" fillId="0" borderId="8" xfId="35" applyFont="1" applyFill="1" applyBorder="1" applyAlignment="1">
      <alignment horizontal="center" vertical="center"/>
    </xf>
    <xf numFmtId="0" fontId="22" fillId="0" borderId="8" xfId="35" applyFont="1" applyFill="1" applyBorder="1" applyAlignment="1">
      <alignment horizontal="distributed" vertical="center"/>
    </xf>
    <xf numFmtId="0" fontId="29" fillId="0" borderId="8" xfId="35" applyFont="1" applyFill="1" applyBorder="1" applyAlignment="1">
      <alignment horizontal="center" vertical="center" justifyLastLine="1"/>
    </xf>
    <xf numFmtId="0" fontId="22" fillId="0" borderId="8" xfId="35" applyFont="1" applyFill="1" applyBorder="1" applyAlignment="1">
      <alignment horizontal="distributed" vertical="center" indent="1"/>
    </xf>
    <xf numFmtId="0" fontId="22" fillId="0" borderId="9" xfId="35" applyFont="1" applyFill="1" applyBorder="1" applyAlignment="1">
      <alignment horizontal="distributed" vertical="center" indent="1"/>
    </xf>
    <xf numFmtId="0" fontId="29" fillId="0" borderId="12" xfId="35" applyFont="1" applyFill="1" applyBorder="1" applyAlignment="1">
      <alignment horizontal="distributed" vertical="center" textRotation="255"/>
    </xf>
    <xf numFmtId="0" fontId="29" fillId="0" borderId="22" xfId="35" applyFont="1" applyFill="1" applyBorder="1" applyAlignment="1">
      <alignment horizontal="distributed" vertical="center" textRotation="255"/>
    </xf>
    <xf numFmtId="0" fontId="29" fillId="0" borderId="12" xfId="35" applyFont="1" applyFill="1" applyBorder="1" applyAlignment="1">
      <alignment horizontal="center" vertical="center"/>
    </xf>
    <xf numFmtId="0" fontId="29" fillId="0" borderId="0" xfId="35" applyFont="1" applyFill="1" applyBorder="1" applyAlignment="1">
      <alignment horizontal="center" vertical="center"/>
    </xf>
    <xf numFmtId="0" fontId="22" fillId="0" borderId="0" xfId="35" applyFont="1" applyFill="1" applyBorder="1" applyAlignment="1">
      <alignment horizontal="distributed" vertical="center"/>
    </xf>
    <xf numFmtId="0" fontId="29" fillId="0" borderId="0" xfId="35" applyFont="1" applyFill="1" applyBorder="1" applyAlignment="1">
      <alignment horizontal="center" vertical="center" justifyLastLine="1"/>
    </xf>
    <xf numFmtId="0" fontId="22" fillId="0" borderId="0" xfId="35" applyFont="1" applyFill="1" applyBorder="1" applyAlignment="1">
      <alignment horizontal="distributed" vertical="center" indent="1"/>
    </xf>
    <xf numFmtId="0" fontId="22" fillId="0" borderId="22" xfId="35" applyFont="1" applyFill="1" applyBorder="1" applyAlignment="1">
      <alignment horizontal="distributed" vertical="center" indent="1"/>
    </xf>
    <xf numFmtId="0" fontId="29" fillId="0" borderId="10" xfId="35" applyFont="1" applyFill="1" applyBorder="1" applyAlignment="1">
      <alignment horizontal="center" vertical="center"/>
    </xf>
    <xf numFmtId="0" fontId="29" fillId="0" borderId="1" xfId="35" applyFont="1" applyFill="1" applyBorder="1" applyAlignment="1">
      <alignment horizontal="center" vertical="center"/>
    </xf>
    <xf numFmtId="0" fontId="22" fillId="0" borderId="1" xfId="35" applyFont="1" applyFill="1" applyBorder="1" applyAlignment="1">
      <alignment horizontal="distributed" vertical="center"/>
    </xf>
    <xf numFmtId="0" fontId="29" fillId="0" borderId="1" xfId="35" applyFont="1" applyFill="1" applyBorder="1" applyAlignment="1">
      <alignment horizontal="center" vertical="center" justifyLastLine="1"/>
    </xf>
    <xf numFmtId="0" fontId="22" fillId="0" borderId="1" xfId="35" applyFont="1" applyFill="1" applyBorder="1" applyAlignment="1">
      <alignment horizontal="distributed" vertical="center" indent="1"/>
    </xf>
    <xf numFmtId="0" fontId="22" fillId="0" borderId="11" xfId="35" applyFont="1" applyFill="1" applyBorder="1" applyAlignment="1">
      <alignment horizontal="distributed" vertical="center" indent="1"/>
    </xf>
    <xf numFmtId="0" fontId="22" fillId="0" borderId="3" xfId="35" applyFont="1" applyFill="1" applyBorder="1" applyAlignment="1">
      <alignment horizontal="center" vertical="center" justifyLastLine="1"/>
    </xf>
    <xf numFmtId="0" fontId="22" fillId="0" borderId="4" xfId="35" applyFont="1" applyFill="1" applyBorder="1" applyAlignment="1">
      <alignment horizontal="center" vertical="center" justifyLastLine="1"/>
    </xf>
    <xf numFmtId="0" fontId="22" fillId="0" borderId="4" xfId="35" applyFont="1" applyFill="1" applyBorder="1" applyAlignment="1">
      <alignment horizontal="center" vertical="center"/>
    </xf>
    <xf numFmtId="0" fontId="22" fillId="0" borderId="5" xfId="35" applyFont="1" applyFill="1" applyBorder="1" applyAlignment="1">
      <alignment horizontal="center" vertical="center" justifyLastLine="1"/>
    </xf>
    <xf numFmtId="49" fontId="29" fillId="0" borderId="3" xfId="35" applyNumberFormat="1" applyFont="1" applyFill="1" applyBorder="1" applyAlignment="1">
      <alignment horizontal="left" vertical="center"/>
    </xf>
    <xf numFmtId="49" fontId="29" fillId="0" borderId="4" xfId="35" applyNumberFormat="1" applyFont="1" applyFill="1" applyBorder="1" applyAlignment="1">
      <alignment horizontal="left" vertical="center"/>
    </xf>
    <xf numFmtId="49" fontId="29" fillId="0" borderId="5" xfId="35" applyNumberFormat="1" applyFont="1" applyFill="1" applyBorder="1" applyAlignment="1">
      <alignment horizontal="left" vertical="center"/>
    </xf>
    <xf numFmtId="0" fontId="22" fillId="0" borderId="72" xfId="35" applyFont="1" applyFill="1" applyBorder="1" applyAlignment="1">
      <alignment horizontal="distributed" vertical="center" indent="1"/>
    </xf>
    <xf numFmtId="0" fontId="22" fillId="0" borderId="73" xfId="35" applyFont="1" applyFill="1" applyBorder="1" applyAlignment="1">
      <alignment horizontal="distributed" vertical="center" indent="1"/>
    </xf>
    <xf numFmtId="0" fontId="22" fillId="0" borderId="74" xfId="35" applyFont="1" applyFill="1" applyBorder="1" applyAlignment="1">
      <alignment horizontal="distributed" vertical="center" indent="1"/>
    </xf>
    <xf numFmtId="0" fontId="16" fillId="0" borderId="72" xfId="35" applyFont="1" applyFill="1" applyBorder="1" applyAlignment="1">
      <alignment vertical="center"/>
    </xf>
    <xf numFmtId="0" fontId="16" fillId="0" borderId="73" xfId="35" applyFont="1" applyFill="1" applyBorder="1" applyAlignment="1">
      <alignment vertical="center"/>
    </xf>
    <xf numFmtId="0" fontId="16" fillId="0" borderId="74" xfId="35" applyFont="1" applyFill="1" applyBorder="1" applyAlignment="1">
      <alignment vertical="center"/>
    </xf>
    <xf numFmtId="0" fontId="29" fillId="0" borderId="10" xfId="35" applyFont="1" applyFill="1" applyBorder="1" applyAlignment="1">
      <alignment horizontal="distributed" vertical="center" textRotation="255"/>
    </xf>
    <xf numFmtId="0" fontId="29" fillId="0" borderId="11" xfId="35" applyFont="1" applyFill="1" applyBorder="1" applyAlignment="1">
      <alignment horizontal="distributed" vertical="center" textRotation="255"/>
    </xf>
    <xf numFmtId="0" fontId="29" fillId="0" borderId="75" xfId="35" applyFont="1" applyFill="1" applyBorder="1" applyAlignment="1">
      <alignment horizontal="distributed" vertical="center"/>
    </xf>
    <xf numFmtId="0" fontId="29" fillId="0" borderId="76" xfId="35" applyFont="1" applyFill="1" applyBorder="1" applyAlignment="1">
      <alignment horizontal="distributed" vertical="center"/>
    </xf>
    <xf numFmtId="0" fontId="29" fillId="0" borderId="77" xfId="35" applyFont="1" applyFill="1" applyBorder="1" applyAlignment="1">
      <alignment horizontal="distributed" vertical="center"/>
    </xf>
    <xf numFmtId="0" fontId="29" fillId="0" borderId="75" xfId="35" applyFont="1" applyFill="1" applyBorder="1" applyAlignment="1">
      <alignment vertical="center" shrinkToFit="1"/>
    </xf>
    <xf numFmtId="0" fontId="29" fillId="0" borderId="76" xfId="35" applyFont="1" applyFill="1" applyBorder="1" applyAlignment="1">
      <alignment vertical="center" shrinkToFit="1"/>
    </xf>
    <xf numFmtId="0" fontId="29" fillId="0" borderId="77" xfId="35" applyFont="1" applyFill="1" applyBorder="1" applyAlignment="1">
      <alignment vertical="center" shrinkToFit="1"/>
    </xf>
    <xf numFmtId="0" fontId="29" fillId="0" borderId="0" xfId="35" applyFont="1" applyFill="1" applyAlignment="1">
      <alignment vertical="center"/>
    </xf>
    <xf numFmtId="0" fontId="22" fillId="0" borderId="0" xfId="35" applyFont="1" applyFill="1" applyAlignment="1">
      <alignment vertical="center" wrapText="1"/>
    </xf>
    <xf numFmtId="0" fontId="29" fillId="0" borderId="1" xfId="35" applyFont="1" applyFill="1" applyBorder="1" applyAlignment="1">
      <alignment vertical="center"/>
    </xf>
    <xf numFmtId="0" fontId="22" fillId="0" borderId="1" xfId="35" applyFont="1" applyFill="1" applyBorder="1" applyAlignment="1">
      <alignment horizontal="right" vertical="center" shrinkToFit="1"/>
    </xf>
    <xf numFmtId="0" fontId="22" fillId="0" borderId="1" xfId="35" applyFont="1" applyFill="1" applyBorder="1" applyAlignment="1">
      <alignment vertical="center"/>
    </xf>
  </cellXfs>
  <cellStyles count="37">
    <cellStyle name="パーセント 2" xfId="23"/>
    <cellStyle name="桁区切り" xfId="1" builtinId="6"/>
    <cellStyle name="桁区切り 2" xfId="3"/>
    <cellStyle name="桁区切り 2 2" xfId="6"/>
    <cellStyle name="桁区切り 2 2 2" xfId="30"/>
    <cellStyle name="桁区切り 3" xfId="21"/>
    <cellStyle name="桁区切り 3 2" xfId="18"/>
    <cellStyle name="桁区切り 3 3" xfId="10"/>
    <cellStyle name="桁区切り 3 4" xfId="7"/>
    <cellStyle name="桁区切り 3 4 2" xfId="27"/>
    <cellStyle name="桁区切り 3 4 3" xfId="31"/>
    <cellStyle name="桁区切り 3 4 4" xfId="16"/>
    <cellStyle name="桁区切り 4" xfId="5"/>
    <cellStyle name="桁区切り 4 2" xfId="19"/>
    <cellStyle name="桁区切り 5" xfId="26"/>
    <cellStyle name="標準" xfId="0" builtinId="0"/>
    <cellStyle name="標準 2" xfId="2"/>
    <cellStyle name="標準 2 2" xfId="11"/>
    <cellStyle name="標準 2 2 2" xfId="14"/>
    <cellStyle name="標準 2 2 3" xfId="29"/>
    <cellStyle name="標準 2 3" xfId="9"/>
    <cellStyle name="標準 2 3 2" xfId="17"/>
    <cellStyle name="標準 2 4" xfId="20"/>
    <cellStyle name="標準 2 4 2" xfId="34"/>
    <cellStyle name="標準 3" xfId="4"/>
    <cellStyle name="標準 3 2" xfId="8"/>
    <cellStyle name="標準 3 2 2" xfId="32"/>
    <cellStyle name="標準 3 2 3" xfId="24"/>
    <cellStyle name="標準 3 3" xfId="25"/>
    <cellStyle name="標準 3 4" xfId="22"/>
    <cellStyle name="標準 4" xfId="12"/>
    <cellStyle name="標準 5" xfId="13"/>
    <cellStyle name="標準 5 2" xfId="28"/>
    <cellStyle name="標準 6" xfId="15"/>
    <cellStyle name="標準 6 2" xfId="33"/>
    <cellStyle name="標準_☆学童様式継続new_様式6　施設概況" xfId="36"/>
    <cellStyle name="標準_21　請求書" xfId="35"/>
  </cellStyles>
  <dxfs count="1">
    <dxf>
      <fill>
        <patternFill>
          <bgColor rgb="FFCCFFCC"/>
        </patternFill>
      </fill>
    </dxf>
  </dxfs>
  <tableStyles count="0" defaultTableStyle="TableStyleMedium2" defaultPivotStyle="PivotStyleLight16"/>
  <colors>
    <mruColors>
      <color rgb="FFCCFFCC"/>
      <color rgb="FF99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100_&#25918;&#35506;&#24460;&#12461;&#12483;&#12474;&#12463;&#12521;&#12502;&#20107;&#26989;\020_&#35201;&#32177;\&#36942;&#21435;\3103&#35036;&#21161;&#37329;&#35201;&#32177;&#25913;&#27491;\&#32032;&#26448;\H31&#35352;&#36617;&#20363;\&#12304;&#35352;&#36617;&#20363;&#12305;&#12304;&#27096;&#24335;&#12305;&#35036;&#21161;&#35201;&#32177;&#27096;&#24335;&#19968;&#24335;%20(&#22238;&#24489;&#28168;&#124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H-14-00000101\public\05&#9733;&#24179;&#25104;30&#24180;&#24230;\04&#25918;&#35506;&#24460;&#20816;&#31461;&#12463;&#12521;&#12502;\19%20&#12463;&#12521;&#12502;&#36000;&#25285;&#36605;&#28187;&#12395;&#20418;&#12427;&#26908;&#35342;\&#38556;&#23475;&#20816;&#21463;&#20837;&#65288;&#24375;&#21270;&#65289;&#25512;&#36914;&#21152;&#31639;&#12398;&#35211;&#30452;&#12375;\19012x_&#21306;&#12395;&#25237;&#12370;&#12427;\&#21029;&#32025;&#12288;&#38556;&#23475;&#20816;&#12497;&#12527;&#12509;&#28155;&#20184;&#36039;&#2600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2_&#35531;&#27714;&#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状況報告書（様式） (赤字)"/>
      <sheetName val="記載例表紙"/>
      <sheetName val="00申請書・届出書類一覧"/>
      <sheetName val="01 支援や配慮申立"/>
      <sheetName val="01-2児童状況書"/>
      <sheetName val="2-1交付申請（記載例）"/>
      <sheetName val="2-2交付申請 (記載例)"/>
      <sheetName val="2-3交付申請 (記載例)"/>
      <sheetName val="03運営概況（記載例）"/>
      <sheetName val="04活動計画 (記載例)"/>
      <sheetName val="05収支予算 (記載例)"/>
      <sheetName val="06資金計画（記載例）"/>
      <sheetName val="08状況報告書（７月）（様式）"/>
      <sheetName val="08状況報告書（１月）（様式）"/>
      <sheetName val="９障害児（記載例７月）"/>
      <sheetName val="９障害児（記載例１月）"/>
      <sheetName val="（参考）月別開所状況及び職員配置確認表"/>
      <sheetName val="（参考）研修受講状況報告書"/>
      <sheetName val="10保護者減免 (記載例７月)"/>
      <sheetName val="10保護者減免 (記載例１月)"/>
      <sheetName val="11キャリアアップ対象者一覧 (記載例７月)"/>
      <sheetName val="11キャリアアップ対象者一覧（記載例１月）"/>
      <sheetName val="11キャリアアップ対象者一覧（要件確認表）"/>
      <sheetName val="【参考】様式実務証明書 (記載例)"/>
      <sheetName val="12変更交付申請（様式）"/>
      <sheetName val="14-1実績報告書(頭紙)（様式）"/>
      <sheetName val="14-1実績報告書(収入)（様式）"/>
      <sheetName val="14-1実績報告書 (支出)（様式）"/>
      <sheetName val="14-2実績報告書（様式）"/>
      <sheetName val="14-3実績報告書（様式）"/>
      <sheetName val="15障害児報告書（様式）"/>
      <sheetName val="16キャリア対象経費積算書（様式）"/>
      <sheetName val="届出04職員名簿（記載例）"/>
      <sheetName val="届出05事業者の役員名簿（記載例）"/>
      <sheetName val="届出08　事故報告書"/>
      <sheetName val="実務証明書（９号）"/>
      <sheetName val="実務証明書（10号）"/>
      <sheetName val="実務証明書 (記載例)"/>
      <sheetName val="（参考）指定者口座振替払様式"/>
      <sheetName val="（参考）請求書"/>
      <sheetName val="（参考）定期支出申込書様式"/>
      <sheetName val="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8">
          <cell r="V8" t="str">
            <v>利用区分１</v>
          </cell>
          <cell r="W8" t="str">
            <v>利用区分２</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月報"/>
      <sheetName val="（別紙２）研修受講状況報告書"/>
      <sheetName val="（別紙３）障害児名簿"/>
      <sheetName val="（別紙４）実績報告名簿"/>
    </sheetNames>
    <sheetDataSet>
      <sheetData sheetId="0"/>
      <sheetData sheetId="1"/>
      <sheetData sheetId="2">
        <row r="7">
          <cell r="W7" t="str">
            <v>利用区分１</v>
          </cell>
          <cell r="X7" t="str">
            <v>利用区分２</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号"/>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20"/>
  <sheetViews>
    <sheetView showGridLines="0" view="pageBreakPreview" topLeftCell="A34" zoomScaleNormal="100" zoomScaleSheetLayoutView="100" workbookViewId="0">
      <selection activeCell="AM53" sqref="AM53"/>
    </sheetView>
  </sheetViews>
  <sheetFormatPr defaultColWidth="3.125" defaultRowHeight="18.75" customHeight="1" x14ac:dyDescent="0.4"/>
  <cols>
    <col min="1" max="1" width="3.125" style="38"/>
    <col min="2" max="2" width="3.125" style="38" customWidth="1"/>
    <col min="3" max="37" width="3.125" style="38"/>
    <col min="38" max="40" width="11" style="38" customWidth="1"/>
    <col min="41" max="16384" width="3.125" style="38"/>
  </cols>
  <sheetData>
    <row r="1" spans="1:35" ht="18.75" customHeight="1" x14ac:dyDescent="0.4">
      <c r="A1" s="55"/>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71"/>
      <c r="AI1" s="71" t="s">
        <v>43</v>
      </c>
    </row>
    <row r="2" spans="1:35" ht="18.75" customHeight="1" x14ac:dyDescent="0.4">
      <c r="A2" s="55"/>
      <c r="B2" s="54"/>
      <c r="C2" s="55"/>
      <c r="D2" s="54"/>
      <c r="E2" s="54"/>
      <c r="F2" s="54"/>
      <c r="G2" s="54"/>
      <c r="H2" s="54"/>
      <c r="I2" s="72"/>
      <c r="J2" s="55"/>
      <c r="K2" s="54"/>
      <c r="L2" s="54"/>
      <c r="M2" s="54"/>
      <c r="N2" s="54"/>
      <c r="O2" s="54"/>
      <c r="P2" s="54"/>
      <c r="Q2" s="55"/>
      <c r="R2" s="55"/>
      <c r="S2" s="55"/>
      <c r="T2" s="55"/>
      <c r="U2" s="55"/>
      <c r="V2" s="55"/>
      <c r="W2" s="55"/>
      <c r="X2" s="55"/>
      <c r="Y2" s="172"/>
      <c r="Z2" s="172"/>
      <c r="AA2" s="172"/>
      <c r="AB2" s="56" t="s">
        <v>5</v>
      </c>
      <c r="AC2" s="172"/>
      <c r="AD2" s="172"/>
      <c r="AE2" s="56" t="s">
        <v>4</v>
      </c>
      <c r="AF2" s="172"/>
      <c r="AG2" s="172"/>
      <c r="AH2" s="56" t="s">
        <v>3</v>
      </c>
      <c r="AI2" s="55"/>
    </row>
    <row r="3" spans="1:35" ht="18.75" customHeight="1" x14ac:dyDescent="0.4">
      <c r="A3" s="55"/>
      <c r="B3" s="55" t="s">
        <v>6</v>
      </c>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row>
    <row r="4" spans="1:35" ht="18.75" customHeight="1" x14ac:dyDescent="0.4">
      <c r="A4" s="55"/>
      <c r="B4" s="176" t="s">
        <v>7</v>
      </c>
      <c r="C4" s="176"/>
      <c r="D4" s="176"/>
      <c r="E4" s="172"/>
      <c r="F4" s="172"/>
      <c r="G4" s="172"/>
      <c r="H4" s="172"/>
      <c r="I4" s="72" t="s">
        <v>0</v>
      </c>
      <c r="J4" s="72"/>
      <c r="K4" s="55"/>
      <c r="L4" s="55"/>
      <c r="M4" s="55"/>
      <c r="N4" s="55"/>
      <c r="O4" s="55"/>
      <c r="P4" s="55"/>
      <c r="Q4" s="55"/>
      <c r="R4" s="55"/>
      <c r="S4" s="55"/>
      <c r="T4" s="55"/>
      <c r="U4" s="55"/>
      <c r="V4" s="55"/>
      <c r="W4" s="55"/>
      <c r="X4" s="55"/>
      <c r="Y4" s="55"/>
      <c r="Z4" s="55"/>
      <c r="AA4" s="55"/>
      <c r="AB4" s="55"/>
      <c r="AC4" s="55"/>
      <c r="AD4" s="55"/>
      <c r="AE4" s="55"/>
      <c r="AF4" s="55"/>
      <c r="AG4" s="55"/>
      <c r="AH4" s="55"/>
      <c r="AI4" s="55"/>
    </row>
    <row r="5" spans="1:35" ht="18.75" customHeight="1" x14ac:dyDescent="0.4">
      <c r="A5" s="55"/>
      <c r="B5" s="72"/>
      <c r="C5" s="72"/>
      <c r="D5" s="72"/>
      <c r="E5" s="56"/>
      <c r="F5" s="56"/>
      <c r="G5" s="56"/>
      <c r="H5" s="56"/>
      <c r="I5" s="72"/>
      <c r="J5" s="72"/>
      <c r="K5" s="55"/>
      <c r="L5" s="55"/>
      <c r="M5" s="55"/>
      <c r="N5" s="55"/>
      <c r="O5" s="55"/>
      <c r="P5" s="55" t="s">
        <v>18</v>
      </c>
      <c r="Q5" s="55"/>
      <c r="R5" s="55"/>
      <c r="S5" s="55"/>
      <c r="T5" s="55"/>
      <c r="U5" s="55"/>
      <c r="V5" s="55"/>
      <c r="W5" s="55"/>
      <c r="X5" s="55"/>
      <c r="Y5" s="55"/>
      <c r="Z5" s="55"/>
      <c r="AA5" s="55"/>
      <c r="AB5" s="55"/>
      <c r="AC5" s="55"/>
      <c r="AD5" s="55"/>
      <c r="AE5" s="55"/>
      <c r="AF5" s="55"/>
      <c r="AG5" s="55"/>
      <c r="AH5" s="55"/>
      <c r="AI5" s="55"/>
    </row>
    <row r="6" spans="1:35" s="40" customFormat="1" ht="18.75" customHeight="1" x14ac:dyDescent="0.15">
      <c r="A6" s="57"/>
      <c r="B6" s="57"/>
      <c r="C6" s="57"/>
      <c r="D6" s="72"/>
      <c r="E6" s="72"/>
      <c r="F6" s="72"/>
      <c r="G6" s="72"/>
      <c r="H6" s="72"/>
      <c r="I6" s="72"/>
      <c r="J6" s="72"/>
      <c r="K6" s="72"/>
      <c r="L6" s="72"/>
      <c r="M6" s="72"/>
      <c r="N6" s="72"/>
      <c r="O6" s="72"/>
      <c r="P6" s="72"/>
      <c r="Q6" s="181" t="s">
        <v>10</v>
      </c>
      <c r="R6" s="181"/>
      <c r="S6" s="181"/>
      <c r="T6" s="181"/>
      <c r="U6" s="181"/>
      <c r="V6" s="180"/>
      <c r="W6" s="180"/>
      <c r="X6" s="180"/>
      <c r="Y6" s="180"/>
      <c r="Z6" s="180"/>
      <c r="AA6" s="180"/>
      <c r="AB6" s="180"/>
      <c r="AC6" s="180"/>
      <c r="AD6" s="180"/>
      <c r="AE6" s="180"/>
      <c r="AF6" s="180"/>
      <c r="AG6" s="180"/>
      <c r="AH6" s="180"/>
      <c r="AI6" s="57"/>
    </row>
    <row r="7" spans="1:35" s="40" customFormat="1" ht="18.75" customHeight="1" x14ac:dyDescent="0.15">
      <c r="A7" s="57"/>
      <c r="B7" s="57"/>
      <c r="C7" s="71"/>
      <c r="D7" s="71"/>
      <c r="E7" s="71"/>
      <c r="F7" s="71"/>
      <c r="G7" s="71"/>
      <c r="H7" s="71"/>
      <c r="I7" s="71"/>
      <c r="J7" s="57"/>
      <c r="K7" s="72"/>
      <c r="L7" s="72"/>
      <c r="M7" s="72"/>
      <c r="N7" s="72"/>
      <c r="O7" s="72"/>
      <c r="P7" s="72"/>
      <c r="Q7" s="181" t="s">
        <v>9</v>
      </c>
      <c r="R7" s="181"/>
      <c r="S7" s="181"/>
      <c r="T7" s="181"/>
      <c r="U7" s="181"/>
      <c r="V7" s="180"/>
      <c r="W7" s="180"/>
      <c r="X7" s="180"/>
      <c r="Y7" s="180"/>
      <c r="Z7" s="180"/>
      <c r="AA7" s="180"/>
      <c r="AB7" s="180"/>
      <c r="AC7" s="180"/>
      <c r="AD7" s="180"/>
      <c r="AE7" s="180"/>
      <c r="AF7" s="180"/>
      <c r="AG7" s="180"/>
      <c r="AH7" s="180"/>
      <c r="AI7" s="57"/>
    </row>
    <row r="8" spans="1:35" s="40" customFormat="1" ht="18.75" customHeight="1" x14ac:dyDescent="0.15">
      <c r="A8" s="57"/>
      <c r="B8" s="57"/>
      <c r="C8" s="57"/>
      <c r="D8" s="72"/>
      <c r="E8" s="72"/>
      <c r="F8" s="72"/>
      <c r="G8" s="72"/>
      <c r="H8" s="72"/>
      <c r="I8" s="72"/>
      <c r="J8" s="72"/>
      <c r="K8" s="72"/>
      <c r="L8" s="72"/>
      <c r="M8" s="72"/>
      <c r="N8" s="72"/>
      <c r="O8" s="72"/>
      <c r="P8" s="72"/>
      <c r="Q8" s="181" t="s">
        <v>1</v>
      </c>
      <c r="R8" s="181"/>
      <c r="S8" s="181"/>
      <c r="T8" s="181"/>
      <c r="U8" s="181"/>
      <c r="V8" s="180"/>
      <c r="W8" s="180"/>
      <c r="X8" s="180"/>
      <c r="Y8" s="180"/>
      <c r="Z8" s="180"/>
      <c r="AA8" s="180"/>
      <c r="AB8" s="180"/>
      <c r="AC8" s="180"/>
      <c r="AD8" s="180"/>
      <c r="AE8" s="180"/>
      <c r="AF8" s="180"/>
      <c r="AG8" s="180"/>
      <c r="AH8" s="180"/>
      <c r="AI8" s="57"/>
    </row>
    <row r="9" spans="1:35" s="40" customFormat="1" ht="18.75" customHeight="1" x14ac:dyDescent="0.15">
      <c r="A9" s="57"/>
      <c r="B9" s="57"/>
      <c r="C9" s="57"/>
      <c r="D9" s="72"/>
      <c r="E9" s="72"/>
      <c r="F9" s="72"/>
      <c r="G9" s="72"/>
      <c r="H9" s="72"/>
      <c r="I9" s="72"/>
      <c r="J9" s="72"/>
      <c r="K9" s="72"/>
      <c r="L9" s="72"/>
      <c r="M9" s="72"/>
      <c r="N9" s="72"/>
      <c r="O9" s="72"/>
      <c r="P9" s="57"/>
      <c r="Q9" s="181" t="s">
        <v>8</v>
      </c>
      <c r="R9" s="181"/>
      <c r="S9" s="181"/>
      <c r="T9" s="181"/>
      <c r="U9" s="181"/>
      <c r="V9" s="180"/>
      <c r="W9" s="180"/>
      <c r="X9" s="180"/>
      <c r="Y9" s="180"/>
      <c r="Z9" s="180"/>
      <c r="AA9" s="180"/>
      <c r="AB9" s="180"/>
      <c r="AC9" s="180"/>
      <c r="AD9" s="180"/>
      <c r="AE9" s="180"/>
      <c r="AF9" s="180"/>
      <c r="AG9" s="180"/>
      <c r="AH9" s="180"/>
      <c r="AI9" s="57"/>
    </row>
    <row r="10" spans="1:35" s="40" customFormat="1" ht="18.75" customHeight="1" x14ac:dyDescent="0.15">
      <c r="A10" s="57"/>
      <c r="B10" s="57"/>
      <c r="C10" s="71"/>
      <c r="D10" s="71"/>
      <c r="E10" s="71"/>
      <c r="F10" s="71"/>
      <c r="G10" s="71"/>
      <c r="H10" s="71"/>
      <c r="I10" s="71"/>
      <c r="J10" s="71"/>
      <c r="K10" s="71"/>
      <c r="L10" s="56"/>
      <c r="M10" s="56"/>
      <c r="N10" s="56"/>
      <c r="O10" s="72"/>
      <c r="P10" s="72"/>
      <c r="Q10" s="57"/>
      <c r="R10" s="57"/>
      <c r="S10" s="57"/>
      <c r="T10" s="57"/>
      <c r="U10" s="57"/>
      <c r="V10" s="57"/>
      <c r="W10" s="57"/>
      <c r="X10" s="57"/>
      <c r="Y10" s="57"/>
      <c r="Z10" s="57"/>
      <c r="AA10" s="57"/>
      <c r="AB10" s="57"/>
      <c r="AC10" s="57"/>
      <c r="AD10" s="57"/>
      <c r="AE10" s="57"/>
      <c r="AF10" s="57"/>
      <c r="AG10" s="57"/>
      <c r="AH10" s="57"/>
      <c r="AI10" s="57"/>
    </row>
    <row r="11" spans="1:35" ht="18.75" customHeight="1" x14ac:dyDescent="0.4">
      <c r="A11" s="55"/>
      <c r="B11" s="179" t="s">
        <v>2</v>
      </c>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55"/>
    </row>
    <row r="12" spans="1:35" ht="18.75" customHeight="1" x14ac:dyDescent="0.4">
      <c r="A12" s="55"/>
      <c r="B12" s="55"/>
      <c r="C12" s="55"/>
      <c r="D12" s="55"/>
      <c r="E12" s="55"/>
      <c r="F12" s="55"/>
      <c r="G12" s="56"/>
      <c r="H12" s="56"/>
      <c r="I12" s="72"/>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row>
    <row r="13" spans="1:35" s="39" customFormat="1" ht="16.5" customHeight="1" x14ac:dyDescent="0.4">
      <c r="A13" s="72"/>
      <c r="B13" s="72"/>
      <c r="C13" s="72"/>
      <c r="D13" s="172"/>
      <c r="E13" s="172"/>
      <c r="F13" s="172"/>
      <c r="G13" s="172"/>
      <c r="H13" s="176" t="s">
        <v>244</v>
      </c>
      <c r="I13" s="176"/>
      <c r="J13" s="176"/>
      <c r="K13" s="176"/>
      <c r="L13" s="176"/>
      <c r="M13" s="176"/>
      <c r="N13" s="176"/>
      <c r="O13" s="176"/>
      <c r="P13" s="176"/>
      <c r="Q13" s="176"/>
      <c r="R13" s="176"/>
      <c r="S13" s="176"/>
      <c r="T13" s="176"/>
      <c r="U13" s="176"/>
      <c r="V13" s="176"/>
      <c r="W13" s="176"/>
      <c r="X13" s="176"/>
      <c r="Y13" s="176"/>
      <c r="Z13" s="176"/>
      <c r="AA13" s="176"/>
      <c r="AB13" s="176"/>
      <c r="AC13" s="176"/>
      <c r="AD13" s="176"/>
      <c r="AE13" s="176"/>
      <c r="AF13" s="176"/>
      <c r="AG13" s="176"/>
      <c r="AH13" s="176"/>
      <c r="AI13" s="72"/>
    </row>
    <row r="14" spans="1:35" s="39" customFormat="1" ht="16.5" customHeight="1" x14ac:dyDescent="0.4">
      <c r="A14" s="72"/>
      <c r="B14" s="72"/>
      <c r="C14" s="72"/>
      <c r="D14" s="175" t="s">
        <v>236</v>
      </c>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72"/>
    </row>
    <row r="15" spans="1:35" s="39" customFormat="1" ht="16.5" customHeight="1" x14ac:dyDescent="0.4">
      <c r="A15" s="72"/>
      <c r="B15" s="72"/>
      <c r="C15" s="72"/>
      <c r="D15" s="175" t="s">
        <v>237</v>
      </c>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5"/>
      <c r="AC15" s="175"/>
      <c r="AD15" s="175"/>
      <c r="AE15" s="175"/>
      <c r="AF15" s="175"/>
      <c r="AG15" s="175"/>
      <c r="AH15" s="175"/>
      <c r="AI15" s="72"/>
    </row>
    <row r="16" spans="1:35" s="39" customFormat="1" ht="18.75" customHeight="1" x14ac:dyDescent="0.4">
      <c r="A16" s="72"/>
      <c r="B16" s="72"/>
      <c r="C16" s="72"/>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72"/>
      <c r="AI16" s="72"/>
    </row>
    <row r="17" spans="1:40" ht="18.75" customHeight="1" x14ac:dyDescent="0.4">
      <c r="A17" s="55"/>
      <c r="B17" s="55"/>
      <c r="C17" s="58" t="s">
        <v>11</v>
      </c>
      <c r="D17" s="55"/>
      <c r="E17" s="55"/>
      <c r="F17" s="55"/>
      <c r="G17" s="55"/>
      <c r="H17" s="55"/>
      <c r="I17" s="55"/>
      <c r="J17" s="177"/>
      <c r="K17" s="177"/>
      <c r="L17" s="177"/>
      <c r="M17" s="41" t="s">
        <v>5</v>
      </c>
      <c r="N17" s="177"/>
      <c r="O17" s="177"/>
      <c r="P17" s="41" t="s">
        <v>13</v>
      </c>
      <c r="Q17" s="177"/>
      <c r="R17" s="177"/>
      <c r="S17" s="41" t="s">
        <v>3</v>
      </c>
      <c r="T17" s="41" t="s">
        <v>14</v>
      </c>
      <c r="U17" s="177"/>
      <c r="V17" s="177"/>
      <c r="W17" s="177"/>
      <c r="X17" s="41" t="s">
        <v>5</v>
      </c>
      <c r="Y17" s="177"/>
      <c r="Z17" s="177"/>
      <c r="AA17" s="41" t="s">
        <v>13</v>
      </c>
      <c r="AB17" s="177"/>
      <c r="AC17" s="177"/>
      <c r="AD17" s="41" t="s">
        <v>3</v>
      </c>
      <c r="AE17" s="55"/>
      <c r="AF17" s="55"/>
      <c r="AG17" s="55"/>
      <c r="AH17" s="55"/>
      <c r="AI17" s="55"/>
    </row>
    <row r="18" spans="1:40" ht="26.25" customHeight="1" x14ac:dyDescent="0.4">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row>
    <row r="19" spans="1:40" ht="18.75" customHeight="1" x14ac:dyDescent="0.4">
      <c r="A19" s="55"/>
      <c r="B19" s="55"/>
      <c r="C19" s="59" t="s">
        <v>12</v>
      </c>
      <c r="D19" s="72"/>
      <c r="E19" s="72"/>
      <c r="F19" s="72"/>
      <c r="G19" s="72"/>
      <c r="H19" s="42"/>
      <c r="I19" s="72"/>
      <c r="J19" s="178">
        <f>IF(MAX(I30,M30,Q30,U30,Y30)&lt;200,0,ROUNDDOWN(SUM(AC42,AC48,AC53,AC59,AC65,AC72,AC77,AC84,AC91,AC95,AC100,AC104,AC108),-2))</f>
        <v>0</v>
      </c>
      <c r="K19" s="178"/>
      <c r="L19" s="178"/>
      <c r="M19" s="178"/>
      <c r="N19" s="178"/>
      <c r="O19" s="178"/>
      <c r="P19" s="178"/>
      <c r="Q19" s="55" t="s">
        <v>15</v>
      </c>
      <c r="R19" s="55"/>
      <c r="S19" s="55"/>
      <c r="T19" s="55"/>
      <c r="U19" s="55"/>
      <c r="V19" s="55"/>
      <c r="W19" s="55"/>
      <c r="X19" s="55"/>
      <c r="Y19" s="55"/>
      <c r="Z19" s="55"/>
      <c r="AA19" s="55"/>
      <c r="AB19" s="55"/>
      <c r="AC19" s="55"/>
      <c r="AD19" s="55"/>
      <c r="AE19" s="55"/>
      <c r="AF19" s="55"/>
      <c r="AG19" s="55"/>
      <c r="AH19" s="55"/>
      <c r="AI19" s="55"/>
    </row>
    <row r="20" spans="1:40" ht="18.75" customHeight="1" x14ac:dyDescent="0.4">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row>
    <row r="21" spans="1:40" ht="18.75" customHeight="1" x14ac:dyDescent="0.4">
      <c r="A21" s="55"/>
      <c r="B21" s="55"/>
      <c r="C21" s="55"/>
      <c r="D21" s="55"/>
      <c r="E21" s="55"/>
      <c r="F21" s="55"/>
      <c r="G21" s="55"/>
      <c r="H21" s="55"/>
      <c r="I21" s="55"/>
      <c r="J21" s="55" t="s">
        <v>207</v>
      </c>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row>
    <row r="22" spans="1:40" ht="30" customHeight="1" thickBot="1" x14ac:dyDescent="0.45">
      <c r="A22" s="55"/>
      <c r="B22" s="55"/>
      <c r="C22" s="55"/>
      <c r="D22" s="55"/>
      <c r="E22" s="55"/>
      <c r="F22" s="55"/>
      <c r="G22" s="55"/>
      <c r="H22" s="55"/>
      <c r="I22" s="55"/>
      <c r="J22" s="173" t="s">
        <v>208</v>
      </c>
      <c r="K22" s="174"/>
      <c r="L22" s="174"/>
      <c r="M22" s="174"/>
      <c r="N22" s="174"/>
      <c r="O22" s="173" t="s">
        <v>209</v>
      </c>
      <c r="P22" s="174"/>
      <c r="Q22" s="174"/>
      <c r="R22" s="174"/>
      <c r="S22" s="174"/>
      <c r="T22" s="173" t="s">
        <v>210</v>
      </c>
      <c r="U22" s="174"/>
      <c r="V22" s="174"/>
      <c r="W22" s="174"/>
      <c r="X22" s="174"/>
      <c r="Y22" s="173" t="s">
        <v>211</v>
      </c>
      <c r="Z22" s="174"/>
      <c r="AA22" s="174"/>
      <c r="AB22" s="174"/>
      <c r="AC22" s="174"/>
      <c r="AD22" s="55"/>
      <c r="AE22" s="55"/>
      <c r="AF22" s="55"/>
      <c r="AG22" s="55"/>
      <c r="AH22" s="55"/>
      <c r="AI22" s="55"/>
    </row>
    <row r="23" spans="1:40" ht="33.75" customHeight="1" thickTop="1" x14ac:dyDescent="0.4">
      <c r="A23" s="55"/>
      <c r="B23" s="55"/>
      <c r="C23" s="55"/>
      <c r="D23" s="55"/>
      <c r="E23" s="55"/>
      <c r="F23" s="55"/>
      <c r="G23" s="55"/>
      <c r="H23" s="55"/>
      <c r="I23" s="55"/>
      <c r="J23" s="122">
        <f>J19*0.4</f>
        <v>0</v>
      </c>
      <c r="K23" s="123"/>
      <c r="L23" s="123"/>
      <c r="M23" s="123"/>
      <c r="N23" s="43" t="s">
        <v>216</v>
      </c>
      <c r="O23" s="122">
        <f>J19*0.3</f>
        <v>0</v>
      </c>
      <c r="P23" s="123"/>
      <c r="Q23" s="123"/>
      <c r="R23" s="123"/>
      <c r="S23" s="43" t="s">
        <v>216</v>
      </c>
      <c r="T23" s="122">
        <f>J19*0.2</f>
        <v>0</v>
      </c>
      <c r="U23" s="123"/>
      <c r="V23" s="123"/>
      <c r="W23" s="123"/>
      <c r="X23" s="43" t="s">
        <v>216</v>
      </c>
      <c r="Y23" s="122">
        <f>J19-J23-O23-T23</f>
        <v>0</v>
      </c>
      <c r="Z23" s="123"/>
      <c r="AA23" s="123"/>
      <c r="AB23" s="123"/>
      <c r="AC23" s="44" t="s">
        <v>216</v>
      </c>
      <c r="AD23" s="55"/>
      <c r="AE23" s="55"/>
      <c r="AF23" s="55"/>
      <c r="AG23" s="55"/>
      <c r="AH23" s="55"/>
      <c r="AI23" s="55"/>
    </row>
    <row r="24" spans="1:40" ht="26.25" customHeight="1" x14ac:dyDescent="0.4">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row>
    <row r="25" spans="1:40" ht="16.5" customHeight="1" x14ac:dyDescent="0.4">
      <c r="A25" s="55"/>
      <c r="B25" s="55"/>
      <c r="C25" s="59" t="s">
        <v>245</v>
      </c>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row>
    <row r="26" spans="1:40" ht="16.5" customHeight="1" x14ac:dyDescent="0.4">
      <c r="A26" s="55"/>
      <c r="B26" s="55"/>
      <c r="C26" s="55" t="s">
        <v>19</v>
      </c>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row>
    <row r="27" spans="1:40" ht="16.5" customHeight="1" x14ac:dyDescent="0.4">
      <c r="A27" s="55"/>
      <c r="B27" s="55"/>
      <c r="C27" s="55"/>
      <c r="D27" s="55" t="s">
        <v>36</v>
      </c>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row>
    <row r="28" spans="1:40" ht="22.5" customHeight="1" x14ac:dyDescent="0.4">
      <c r="A28" s="55"/>
      <c r="B28" s="55"/>
      <c r="C28" s="55"/>
      <c r="D28" s="126"/>
      <c r="E28" s="127"/>
      <c r="F28" s="127"/>
      <c r="G28" s="127"/>
      <c r="H28" s="128"/>
      <c r="I28" s="135" t="s">
        <v>21</v>
      </c>
      <c r="J28" s="135"/>
      <c r="K28" s="135"/>
      <c r="L28" s="135"/>
      <c r="M28" s="135" t="s">
        <v>22</v>
      </c>
      <c r="N28" s="135"/>
      <c r="O28" s="135"/>
      <c r="P28" s="135"/>
      <c r="Q28" s="135" t="s">
        <v>23</v>
      </c>
      <c r="R28" s="135"/>
      <c r="S28" s="135"/>
      <c r="T28" s="135"/>
      <c r="U28" s="135" t="s">
        <v>24</v>
      </c>
      <c r="V28" s="135"/>
      <c r="W28" s="135"/>
      <c r="X28" s="135"/>
      <c r="Y28" s="135" t="s">
        <v>25</v>
      </c>
      <c r="Z28" s="135"/>
      <c r="AA28" s="135"/>
      <c r="AB28" s="135"/>
      <c r="AC28" s="55"/>
      <c r="AD28" s="55"/>
      <c r="AE28" s="55"/>
      <c r="AF28" s="55"/>
      <c r="AG28" s="55"/>
      <c r="AH28" s="55"/>
      <c r="AI28" s="55"/>
      <c r="AL28" s="106"/>
      <c r="AM28" s="88" t="s">
        <v>266</v>
      </c>
      <c r="AN28" s="88" t="s">
        <v>267</v>
      </c>
    </row>
    <row r="29" spans="1:40" ht="26.25" customHeight="1" x14ac:dyDescent="0.4">
      <c r="A29" s="55"/>
      <c r="B29" s="55"/>
      <c r="C29" s="55"/>
      <c r="D29" s="126" t="s">
        <v>219</v>
      </c>
      <c r="E29" s="127"/>
      <c r="F29" s="127"/>
      <c r="G29" s="127"/>
      <c r="H29" s="128"/>
      <c r="I29" s="109"/>
      <c r="J29" s="110"/>
      <c r="K29" s="110"/>
      <c r="L29" s="45" t="s">
        <v>214</v>
      </c>
      <c r="M29" s="109"/>
      <c r="N29" s="110"/>
      <c r="O29" s="110"/>
      <c r="P29" s="45" t="s">
        <v>214</v>
      </c>
      <c r="Q29" s="109"/>
      <c r="R29" s="110"/>
      <c r="S29" s="110"/>
      <c r="T29" s="45" t="s">
        <v>214</v>
      </c>
      <c r="U29" s="109"/>
      <c r="V29" s="110"/>
      <c r="W29" s="110"/>
      <c r="X29" s="45" t="s">
        <v>214</v>
      </c>
      <c r="Y29" s="109"/>
      <c r="Z29" s="110"/>
      <c r="AA29" s="110"/>
      <c r="AB29" s="45" t="s">
        <v>214</v>
      </c>
      <c r="AC29" s="55"/>
      <c r="AD29" s="55"/>
      <c r="AE29" s="55"/>
      <c r="AF29" s="55"/>
      <c r="AG29" s="55"/>
      <c r="AH29" s="55"/>
      <c r="AI29" s="55"/>
      <c r="AL29" s="88" t="s">
        <v>268</v>
      </c>
      <c r="AM29" s="107">
        <v>2334000</v>
      </c>
      <c r="AN29" s="107">
        <v>3528000</v>
      </c>
    </row>
    <row r="30" spans="1:40" ht="26.25" customHeight="1" thickBot="1" x14ac:dyDescent="0.45">
      <c r="A30" s="55"/>
      <c r="B30" s="55"/>
      <c r="C30" s="55"/>
      <c r="D30" s="183" t="s">
        <v>220</v>
      </c>
      <c r="E30" s="152"/>
      <c r="F30" s="152"/>
      <c r="G30" s="152"/>
      <c r="H30" s="153"/>
      <c r="I30" s="131"/>
      <c r="J30" s="132"/>
      <c r="K30" s="132"/>
      <c r="L30" s="46" t="s">
        <v>215</v>
      </c>
      <c r="M30" s="131"/>
      <c r="N30" s="132"/>
      <c r="O30" s="132"/>
      <c r="P30" s="46" t="s">
        <v>215</v>
      </c>
      <c r="Q30" s="131"/>
      <c r="R30" s="132"/>
      <c r="S30" s="132"/>
      <c r="T30" s="46" t="s">
        <v>215</v>
      </c>
      <c r="U30" s="131"/>
      <c r="V30" s="132"/>
      <c r="W30" s="132"/>
      <c r="X30" s="46" t="s">
        <v>215</v>
      </c>
      <c r="Y30" s="131"/>
      <c r="Z30" s="132"/>
      <c r="AA30" s="132"/>
      <c r="AB30" s="46" t="s">
        <v>215</v>
      </c>
      <c r="AC30" s="55"/>
      <c r="AD30" s="55"/>
      <c r="AE30" s="55"/>
      <c r="AF30" s="55"/>
      <c r="AG30" s="55"/>
      <c r="AH30" s="55"/>
      <c r="AI30" s="55"/>
      <c r="AL30" s="88" t="s">
        <v>269</v>
      </c>
      <c r="AM30" s="107">
        <v>3071000</v>
      </c>
      <c r="AN30" s="107">
        <v>5042000</v>
      </c>
    </row>
    <row r="31" spans="1:40" ht="30" customHeight="1" thickTop="1" x14ac:dyDescent="0.4">
      <c r="A31" s="55"/>
      <c r="B31" s="55"/>
      <c r="C31" s="55"/>
      <c r="D31" s="157" t="s">
        <v>20</v>
      </c>
      <c r="E31" s="158"/>
      <c r="F31" s="158"/>
      <c r="G31" s="158"/>
      <c r="H31" s="159"/>
      <c r="I31" s="122">
        <f>IF(AND(I29&gt;=10,I29&lt;=19,I30&gt;=200,I30&lt;250),$AM$29,IF(AND(I29&gt;=10,I29&lt;=19,I30&gt;=250),$AN$29,IF(AND(I29&gt;19,I29&lt;=40,I30&gt;=200,I30&lt;250),$AM$30,IF(AND(I29&gt;19,I29&lt;=40,I30&gt;=250),$AN$30,0))))</f>
        <v>0</v>
      </c>
      <c r="J31" s="123"/>
      <c r="K31" s="123"/>
      <c r="L31" s="47" t="s">
        <v>216</v>
      </c>
      <c r="M31" s="122">
        <f>IF(AND(M29&gt;=10,M29&lt;=19,M30&gt;=200,M30&lt;250),$AM$29,IF(AND(M29&gt;=10,M29&lt;=19,M30&gt;=250),$AN$29,IF(AND(M29&gt;19,M29&lt;=40,M30&gt;=200,M30&lt;250),$AM$30,IF(AND(M29&gt;19,M29&lt;=40,M30&gt;=250),$AN$30,0))))</f>
        <v>0</v>
      </c>
      <c r="N31" s="123"/>
      <c r="O31" s="123"/>
      <c r="P31" s="47" t="s">
        <v>216</v>
      </c>
      <c r="Q31" s="122">
        <f>IF(AND(Q29&gt;=10,Q29&lt;=19,Q30&gt;=200,Q30&lt;250),$AM$29,IF(AND(Q29&gt;=10,Q29&lt;=19,Q30&gt;=250),$AN$29,IF(AND(Q29&gt;19,Q29&lt;=40,Q30&gt;=200,Q30&lt;250),$AM$30,IF(AND(Q29&gt;19,Q29&lt;=40,Q30&gt;=250),$AN$30,0))))</f>
        <v>0</v>
      </c>
      <c r="R31" s="123"/>
      <c r="S31" s="123"/>
      <c r="T31" s="47" t="s">
        <v>216</v>
      </c>
      <c r="U31" s="122">
        <f>IF(AND(U29&gt;=10,U29&lt;=19,U30&gt;=200,U30&lt;250),$AM$29,IF(AND(U29&gt;=10,U29&lt;=19,U30&gt;=250),$AN$29,IF(AND(U29&gt;19,U29&lt;=40,U30&gt;=200,U30&lt;250),$AM$30,IF(AND(U29&gt;19,U29&lt;=40,U30&gt;=250),$AN$30,0))))</f>
        <v>0</v>
      </c>
      <c r="V31" s="123"/>
      <c r="W31" s="123"/>
      <c r="X31" s="47" t="s">
        <v>216</v>
      </c>
      <c r="Y31" s="122">
        <f>IF(AND(Y29&gt;=10,Y29&lt;=19,Y30&gt;=200,Y30&lt;250),$AM$29,IF(AND(Y29&gt;=10,Y29&lt;=19,Y30&gt;=250),$AN$29,IF(AND(Y29&gt;19,Y29&lt;=40,Y30&gt;=200,Y30&lt;250),$AM$30,IF(AND(Y29&gt;19,Y29&lt;=40,Y30&gt;=250),$AN$30,0))))</f>
        <v>0</v>
      </c>
      <c r="Z31" s="123"/>
      <c r="AA31" s="123"/>
      <c r="AB31" s="47" t="s">
        <v>216</v>
      </c>
      <c r="AC31" s="55"/>
      <c r="AD31" s="55"/>
      <c r="AE31" s="55"/>
      <c r="AF31" s="55"/>
      <c r="AG31" s="55"/>
      <c r="AH31" s="55"/>
      <c r="AI31" s="55"/>
    </row>
    <row r="32" spans="1:40" ht="16.5" customHeight="1" x14ac:dyDescent="0.4">
      <c r="A32" s="55"/>
      <c r="B32" s="55"/>
      <c r="C32" s="55"/>
      <c r="D32" s="55" t="s">
        <v>204</v>
      </c>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row>
    <row r="33" spans="1:40" ht="16.5" customHeight="1" x14ac:dyDescent="0.4">
      <c r="A33" s="55"/>
      <c r="B33" s="55"/>
      <c r="C33" s="55"/>
      <c r="D33" s="55" t="s">
        <v>205</v>
      </c>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row>
    <row r="34" spans="1:40" ht="16.5" customHeight="1" x14ac:dyDescent="0.4">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row>
    <row r="35" spans="1:40" ht="16.5" customHeight="1" x14ac:dyDescent="0.4">
      <c r="A35" s="55"/>
      <c r="B35" s="55"/>
      <c r="C35" s="55"/>
      <c r="D35" s="55" t="s">
        <v>37</v>
      </c>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L35" s="88" t="s">
        <v>270</v>
      </c>
      <c r="AM35" s="88" t="s">
        <v>268</v>
      </c>
      <c r="AN35" s="107">
        <v>2800000</v>
      </c>
    </row>
    <row r="36" spans="1:40" ht="26.25" customHeight="1" x14ac:dyDescent="0.4">
      <c r="A36" s="55"/>
      <c r="B36" s="55"/>
      <c r="C36" s="55"/>
      <c r="D36" s="126" t="s">
        <v>38</v>
      </c>
      <c r="E36" s="127"/>
      <c r="F36" s="127"/>
      <c r="G36" s="127"/>
      <c r="H36" s="128"/>
      <c r="I36" s="111">
        <f>COUNTIF(I29:AB29,"&gt;0")</f>
        <v>0</v>
      </c>
      <c r="J36" s="112"/>
      <c r="K36" s="112"/>
      <c r="L36" s="127" t="s">
        <v>217</v>
      </c>
      <c r="M36" s="128"/>
      <c r="N36" s="55"/>
      <c r="O36" s="55"/>
      <c r="P36" s="55"/>
      <c r="Q36" s="55"/>
      <c r="R36" s="55"/>
      <c r="S36" s="55"/>
      <c r="T36" s="55"/>
      <c r="U36" s="55"/>
      <c r="V36" s="55"/>
      <c r="W36" s="55"/>
      <c r="X36" s="55"/>
      <c r="Y36" s="55"/>
      <c r="Z36" s="55"/>
      <c r="AA36" s="55"/>
      <c r="AB36" s="55"/>
      <c r="AC36" s="55"/>
      <c r="AD36" s="55"/>
      <c r="AE36" s="55"/>
      <c r="AF36" s="55"/>
      <c r="AG36" s="55"/>
      <c r="AH36" s="55"/>
      <c r="AI36" s="55"/>
      <c r="AL36" s="88" t="s">
        <v>270</v>
      </c>
      <c r="AM36" s="88" t="s">
        <v>269</v>
      </c>
      <c r="AN36" s="107">
        <v>2250000</v>
      </c>
    </row>
    <row r="37" spans="1:40" ht="26.25" customHeight="1" thickBot="1" x14ac:dyDescent="0.45">
      <c r="A37" s="55"/>
      <c r="B37" s="55"/>
      <c r="C37" s="55"/>
      <c r="D37" s="138" t="s">
        <v>184</v>
      </c>
      <c r="E37" s="139"/>
      <c r="F37" s="139"/>
      <c r="G37" s="139"/>
      <c r="H37" s="140"/>
      <c r="I37" s="124">
        <f>SUM(I29,M29,Q29,U29,Y29)</f>
        <v>0</v>
      </c>
      <c r="J37" s="125"/>
      <c r="K37" s="125"/>
      <c r="L37" s="125"/>
      <c r="M37" s="48" t="s">
        <v>214</v>
      </c>
      <c r="N37" s="55"/>
      <c r="O37" s="55"/>
      <c r="P37" s="55"/>
      <c r="Q37" s="55"/>
      <c r="R37" s="55"/>
      <c r="S37" s="55"/>
      <c r="T37" s="55"/>
      <c r="U37" s="55"/>
      <c r="V37" s="55"/>
      <c r="W37" s="55"/>
      <c r="X37" s="55"/>
      <c r="Y37" s="55"/>
      <c r="Z37" s="55"/>
      <c r="AA37" s="55"/>
      <c r="AB37" s="55"/>
      <c r="AC37" s="55"/>
      <c r="AD37" s="55"/>
      <c r="AE37" s="55"/>
      <c r="AF37" s="55"/>
      <c r="AG37" s="55"/>
      <c r="AH37" s="55"/>
      <c r="AI37" s="55"/>
      <c r="AL37" s="88" t="s">
        <v>271</v>
      </c>
      <c r="AM37" s="88" t="s">
        <v>272</v>
      </c>
      <c r="AN37" s="107">
        <v>1200000</v>
      </c>
    </row>
    <row r="38" spans="1:40" ht="30" customHeight="1" thickTop="1" x14ac:dyDescent="0.4">
      <c r="A38" s="55"/>
      <c r="B38" s="55"/>
      <c r="C38" s="55"/>
      <c r="D38" s="157" t="s">
        <v>20</v>
      </c>
      <c r="E38" s="158"/>
      <c r="F38" s="158"/>
      <c r="G38" s="158"/>
      <c r="H38" s="159"/>
      <c r="I38" s="122">
        <f>IF(MAX(I30,M30,Q30,U30,Y30)&lt;200,0,IF(AND(I36=1,I37&gt;=10,I37&lt;20),$AN$35,IF(AND(I36=1,I37&gt;=20,I37&lt;=40),$AN$36,IF(I36=2,$AN$37,IF(I36&gt;=3,AN38,0)))))</f>
        <v>0</v>
      </c>
      <c r="J38" s="123"/>
      <c r="K38" s="123"/>
      <c r="L38" s="123"/>
      <c r="M38" s="49" t="s">
        <v>216</v>
      </c>
      <c r="N38" s="55"/>
      <c r="O38" s="55"/>
      <c r="P38" s="55"/>
      <c r="Q38" s="55"/>
      <c r="R38" s="55"/>
      <c r="S38" s="55"/>
      <c r="T38" s="55"/>
      <c r="U38" s="55"/>
      <c r="V38" s="55"/>
      <c r="W38" s="55"/>
      <c r="X38" s="55"/>
      <c r="Y38" s="55"/>
      <c r="Z38" s="55"/>
      <c r="AA38" s="55"/>
      <c r="AB38" s="55"/>
      <c r="AC38" s="55"/>
      <c r="AD38" s="55"/>
      <c r="AE38" s="55"/>
      <c r="AF38" s="55"/>
      <c r="AG38" s="55"/>
      <c r="AH38" s="55"/>
      <c r="AI38" s="55"/>
      <c r="AL38" s="88" t="s">
        <v>273</v>
      </c>
      <c r="AM38" s="88" t="s">
        <v>272</v>
      </c>
      <c r="AN38" s="107">
        <v>150000</v>
      </c>
    </row>
    <row r="39" spans="1:40" ht="16.5" customHeight="1" x14ac:dyDescent="0.4">
      <c r="A39" s="55"/>
      <c r="B39" s="55"/>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row>
    <row r="40" spans="1:40" ht="16.5" customHeight="1" x14ac:dyDescent="0.4">
      <c r="A40" s="55"/>
      <c r="B40" s="55"/>
      <c r="C40" s="55"/>
      <c r="D40" s="55" t="s">
        <v>39</v>
      </c>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row>
    <row r="41" spans="1:40" ht="26.25" customHeight="1" thickBot="1" x14ac:dyDescent="0.45">
      <c r="A41" s="55"/>
      <c r="B41" s="55"/>
      <c r="C41" s="55"/>
      <c r="D41" s="138" t="s">
        <v>47</v>
      </c>
      <c r="E41" s="139"/>
      <c r="F41" s="139"/>
      <c r="G41" s="139"/>
      <c r="H41" s="140"/>
      <c r="I41" s="131"/>
      <c r="J41" s="132"/>
      <c r="K41" s="132"/>
      <c r="L41" s="132"/>
      <c r="M41" s="50" t="s">
        <v>216</v>
      </c>
      <c r="N41" s="55"/>
      <c r="O41" s="55"/>
      <c r="P41" s="55"/>
      <c r="Q41" s="55"/>
      <c r="R41" s="55"/>
      <c r="S41" s="55"/>
      <c r="T41" s="55"/>
      <c r="U41" s="55"/>
      <c r="V41" s="55"/>
      <c r="W41" s="55"/>
      <c r="X41" s="55"/>
      <c r="Y41" s="55"/>
      <c r="Z41" s="55"/>
      <c r="AA41" s="55"/>
      <c r="AB41" s="55"/>
      <c r="AC41" s="119" t="s">
        <v>41</v>
      </c>
      <c r="AD41" s="120"/>
      <c r="AE41" s="120"/>
      <c r="AF41" s="120"/>
      <c r="AG41" s="120"/>
      <c r="AH41" s="121"/>
      <c r="AI41" s="55"/>
    </row>
    <row r="42" spans="1:40" ht="30" customHeight="1" thickTop="1" x14ac:dyDescent="0.4">
      <c r="A42" s="55"/>
      <c r="B42" s="55"/>
      <c r="C42" s="55"/>
      <c r="D42" s="157" t="s">
        <v>40</v>
      </c>
      <c r="E42" s="158"/>
      <c r="F42" s="158"/>
      <c r="G42" s="158"/>
      <c r="H42" s="159"/>
      <c r="I42" s="117">
        <f>IF(MAX(I30,M30,Q30,U30,Y30)&lt;200,0,IF(I41="",0,IF(I41&gt;2400000,0,ROUNDDOWN((2400000-I41)/2,0))))</f>
        <v>0</v>
      </c>
      <c r="J42" s="118"/>
      <c r="K42" s="118"/>
      <c r="L42" s="118"/>
      <c r="M42" s="49" t="s">
        <v>216</v>
      </c>
      <c r="N42" s="55"/>
      <c r="O42" s="55"/>
      <c r="P42" s="55"/>
      <c r="Q42" s="55"/>
      <c r="R42" s="55"/>
      <c r="S42" s="55"/>
      <c r="T42" s="55"/>
      <c r="U42" s="55"/>
      <c r="V42" s="55"/>
      <c r="W42" s="55"/>
      <c r="X42" s="55"/>
      <c r="Y42" s="55"/>
      <c r="Z42" s="55"/>
      <c r="AA42" s="55"/>
      <c r="AB42" s="55"/>
      <c r="AC42" s="111">
        <f>SUM(I31,M31,Q31,U31,Y31,I38)-I42</f>
        <v>0</v>
      </c>
      <c r="AD42" s="112"/>
      <c r="AE42" s="112"/>
      <c r="AF42" s="112"/>
      <c r="AG42" s="112"/>
      <c r="AH42" s="51" t="s">
        <v>216</v>
      </c>
      <c r="AI42" s="55"/>
    </row>
    <row r="43" spans="1:40" ht="16.5" customHeight="1" x14ac:dyDescent="0.4">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row>
    <row r="44" spans="1:40" ht="18.75" customHeight="1" x14ac:dyDescent="0.4">
      <c r="A44" s="55"/>
      <c r="B44" s="55"/>
      <c r="C44" s="55"/>
      <c r="D44" s="55"/>
      <c r="E44" s="55"/>
      <c r="F44" s="55"/>
      <c r="G44" s="55"/>
      <c r="H44" s="5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71"/>
      <c r="AI44" s="71" t="s">
        <v>44</v>
      </c>
    </row>
    <row r="45" spans="1:40" ht="16.5" customHeight="1" x14ac:dyDescent="0.4">
      <c r="A45" s="55"/>
      <c r="B45" s="55"/>
      <c r="C45" s="55" t="s">
        <v>26</v>
      </c>
      <c r="D45" s="55"/>
      <c r="E45" s="55"/>
      <c r="F45" s="55"/>
      <c r="G45" s="55"/>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row>
    <row r="46" spans="1:40" ht="22.5" customHeight="1" x14ac:dyDescent="0.4">
      <c r="A46" s="55"/>
      <c r="B46" s="55"/>
      <c r="C46" s="55"/>
      <c r="D46" s="126"/>
      <c r="E46" s="127"/>
      <c r="F46" s="127"/>
      <c r="G46" s="127"/>
      <c r="H46" s="135" t="s">
        <v>21</v>
      </c>
      <c r="I46" s="135"/>
      <c r="J46" s="135"/>
      <c r="K46" s="135"/>
      <c r="L46" s="135" t="s">
        <v>22</v>
      </c>
      <c r="M46" s="135"/>
      <c r="N46" s="135"/>
      <c r="O46" s="135"/>
      <c r="P46" s="135" t="s">
        <v>23</v>
      </c>
      <c r="Q46" s="135"/>
      <c r="R46" s="135"/>
      <c r="S46" s="135"/>
      <c r="T46" s="135" t="s">
        <v>24</v>
      </c>
      <c r="U46" s="135"/>
      <c r="V46" s="135"/>
      <c r="W46" s="135"/>
      <c r="X46" s="135" t="s">
        <v>25</v>
      </c>
      <c r="Y46" s="135"/>
      <c r="Z46" s="135"/>
      <c r="AA46" s="135"/>
      <c r="AB46" s="55"/>
      <c r="AC46" s="55"/>
      <c r="AD46" s="55"/>
      <c r="AE46" s="55"/>
      <c r="AF46" s="55"/>
      <c r="AG46" s="55"/>
      <c r="AH46" s="55"/>
      <c r="AI46" s="55"/>
    </row>
    <row r="47" spans="1:40" ht="26.25" customHeight="1" thickBot="1" x14ac:dyDescent="0.45">
      <c r="A47" s="55"/>
      <c r="B47" s="55"/>
      <c r="C47" s="55"/>
      <c r="D47" s="138" t="s">
        <v>190</v>
      </c>
      <c r="E47" s="139"/>
      <c r="F47" s="139"/>
      <c r="G47" s="139"/>
      <c r="H47" s="124">
        <f>IF(I30&gt;250,I30-250,0)</f>
        <v>0</v>
      </c>
      <c r="I47" s="125"/>
      <c r="J47" s="125"/>
      <c r="K47" s="52" t="s">
        <v>215</v>
      </c>
      <c r="L47" s="124">
        <f>IF(M30&gt;250,M30-250,0)</f>
        <v>0</v>
      </c>
      <c r="M47" s="125"/>
      <c r="N47" s="125"/>
      <c r="O47" s="52" t="s">
        <v>215</v>
      </c>
      <c r="P47" s="124">
        <f>IF(Q30&gt;250,Q30-250,0)</f>
        <v>0</v>
      </c>
      <c r="Q47" s="125"/>
      <c r="R47" s="125"/>
      <c r="S47" s="52" t="s">
        <v>215</v>
      </c>
      <c r="T47" s="124">
        <f>IF(U30&gt;250,U30-250,0)</f>
        <v>0</v>
      </c>
      <c r="U47" s="125"/>
      <c r="V47" s="125"/>
      <c r="W47" s="52" t="s">
        <v>215</v>
      </c>
      <c r="X47" s="124">
        <f>IF(Y30&gt;250,Y30-250,0)</f>
        <v>0</v>
      </c>
      <c r="Y47" s="125"/>
      <c r="Z47" s="125"/>
      <c r="AA47" s="52" t="s">
        <v>215</v>
      </c>
      <c r="AB47" s="55"/>
      <c r="AC47" s="119" t="s">
        <v>191</v>
      </c>
      <c r="AD47" s="120"/>
      <c r="AE47" s="120"/>
      <c r="AF47" s="120"/>
      <c r="AG47" s="120"/>
      <c r="AH47" s="121"/>
      <c r="AI47" s="55"/>
    </row>
    <row r="48" spans="1:40" ht="30" customHeight="1" thickTop="1" x14ac:dyDescent="0.4">
      <c r="A48" s="55"/>
      <c r="B48" s="55"/>
      <c r="C48" s="55"/>
      <c r="D48" s="141" t="s">
        <v>20</v>
      </c>
      <c r="E48" s="142"/>
      <c r="F48" s="142"/>
      <c r="G48" s="142"/>
      <c r="H48" s="122">
        <f>H47*$AM$48</f>
        <v>0</v>
      </c>
      <c r="I48" s="123"/>
      <c r="J48" s="123"/>
      <c r="K48" s="47" t="s">
        <v>216</v>
      </c>
      <c r="L48" s="122">
        <f>L47*$AM$48</f>
        <v>0</v>
      </c>
      <c r="M48" s="123"/>
      <c r="N48" s="123"/>
      <c r="O48" s="47" t="s">
        <v>216</v>
      </c>
      <c r="P48" s="122">
        <f>P47*$AM$48</f>
        <v>0</v>
      </c>
      <c r="Q48" s="123"/>
      <c r="R48" s="123"/>
      <c r="S48" s="47" t="s">
        <v>216</v>
      </c>
      <c r="T48" s="122">
        <f>T47*$AM$48</f>
        <v>0</v>
      </c>
      <c r="U48" s="123"/>
      <c r="V48" s="123"/>
      <c r="W48" s="47" t="s">
        <v>216</v>
      </c>
      <c r="X48" s="122">
        <f>X47*$AM$48</f>
        <v>0</v>
      </c>
      <c r="Y48" s="123"/>
      <c r="Z48" s="123"/>
      <c r="AA48" s="47" t="s">
        <v>216</v>
      </c>
      <c r="AB48" s="55"/>
      <c r="AC48" s="111">
        <f>SUM(H48,L48,P48,T48,X48)</f>
        <v>0</v>
      </c>
      <c r="AD48" s="112"/>
      <c r="AE48" s="112"/>
      <c r="AF48" s="112"/>
      <c r="AG48" s="112"/>
      <c r="AH48" s="51" t="s">
        <v>216</v>
      </c>
      <c r="AI48" s="55"/>
      <c r="AM48" s="107">
        <v>19000</v>
      </c>
    </row>
    <row r="49" spans="1:39" ht="22.5" customHeight="1" x14ac:dyDescent="0.4">
      <c r="A49" s="55"/>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row>
    <row r="50" spans="1:39" ht="16.5" customHeight="1" x14ac:dyDescent="0.4">
      <c r="A50" s="55"/>
      <c r="B50" s="55"/>
      <c r="C50" s="72" t="s">
        <v>31</v>
      </c>
      <c r="D50" s="55"/>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row>
    <row r="51" spans="1:39" ht="22.5" customHeight="1" x14ac:dyDescent="0.4">
      <c r="A51" s="55"/>
      <c r="B51" s="55"/>
      <c r="C51" s="55"/>
      <c r="D51" s="135"/>
      <c r="E51" s="135"/>
      <c r="F51" s="135"/>
      <c r="G51" s="135"/>
      <c r="H51" s="135"/>
      <c r="I51" s="135"/>
      <c r="J51" s="135" t="s">
        <v>212</v>
      </c>
      <c r="K51" s="135"/>
      <c r="L51" s="135"/>
      <c r="M51" s="135"/>
      <c r="N51" s="135"/>
      <c r="O51" s="135"/>
      <c r="P51" s="186" t="s">
        <v>213</v>
      </c>
      <c r="Q51" s="186"/>
      <c r="R51" s="186"/>
      <c r="S51" s="186"/>
      <c r="T51" s="186"/>
      <c r="U51" s="186"/>
      <c r="V51" s="55"/>
      <c r="W51" s="55"/>
      <c r="X51" s="55"/>
      <c r="Y51" s="55"/>
      <c r="Z51" s="55"/>
      <c r="AA51" s="55"/>
      <c r="AB51" s="55"/>
      <c r="AC51" s="55"/>
      <c r="AD51" s="55"/>
      <c r="AE51" s="55"/>
      <c r="AF51" s="55"/>
      <c r="AG51" s="55"/>
      <c r="AH51" s="55"/>
      <c r="AI51" s="55"/>
    </row>
    <row r="52" spans="1:39" ht="26.25" customHeight="1" thickBot="1" x14ac:dyDescent="0.45">
      <c r="A52" s="55"/>
      <c r="B52" s="55"/>
      <c r="C52" s="55"/>
      <c r="D52" s="187" t="s">
        <v>30</v>
      </c>
      <c r="E52" s="187"/>
      <c r="F52" s="187"/>
      <c r="G52" s="187"/>
      <c r="H52" s="187"/>
      <c r="I52" s="187"/>
      <c r="J52" s="115"/>
      <c r="K52" s="116"/>
      <c r="L52" s="116"/>
      <c r="M52" s="116"/>
      <c r="N52" s="113" t="s">
        <v>218</v>
      </c>
      <c r="O52" s="114"/>
      <c r="P52" s="115"/>
      <c r="Q52" s="116"/>
      <c r="R52" s="116"/>
      <c r="S52" s="116"/>
      <c r="T52" s="113" t="s">
        <v>218</v>
      </c>
      <c r="U52" s="114"/>
      <c r="V52" s="55"/>
      <c r="W52" s="55"/>
      <c r="X52" s="55"/>
      <c r="Y52" s="55"/>
      <c r="Z52" s="55"/>
      <c r="AA52" s="55"/>
      <c r="AB52" s="55"/>
      <c r="AC52" s="119" t="s">
        <v>42</v>
      </c>
      <c r="AD52" s="120"/>
      <c r="AE52" s="120"/>
      <c r="AF52" s="120"/>
      <c r="AG52" s="120"/>
      <c r="AH52" s="121"/>
      <c r="AI52" s="55"/>
      <c r="AL52" s="88" t="s">
        <v>29</v>
      </c>
      <c r="AM52" s="107">
        <v>407000</v>
      </c>
    </row>
    <row r="53" spans="1:39" ht="30" customHeight="1" thickTop="1" x14ac:dyDescent="0.4">
      <c r="A53" s="55"/>
      <c r="B53" s="55"/>
      <c r="C53" s="55"/>
      <c r="D53" s="185" t="s">
        <v>20</v>
      </c>
      <c r="E53" s="185"/>
      <c r="F53" s="185"/>
      <c r="G53" s="185"/>
      <c r="H53" s="185"/>
      <c r="I53" s="185"/>
      <c r="J53" s="117">
        <f>IF(MAX(I30,M30,Q30,U30,Y30)&lt;200,0,J52*AM52)</f>
        <v>0</v>
      </c>
      <c r="K53" s="118"/>
      <c r="L53" s="118"/>
      <c r="M53" s="118"/>
      <c r="N53" s="118"/>
      <c r="O53" s="44" t="s">
        <v>216</v>
      </c>
      <c r="P53" s="117">
        <f>IF(MAX(I30,M30,Q30,U30,Y30)&lt;200,0,P52*AM53)</f>
        <v>0</v>
      </c>
      <c r="Q53" s="118"/>
      <c r="R53" s="118"/>
      <c r="S53" s="118"/>
      <c r="T53" s="118"/>
      <c r="U53" s="44" t="s">
        <v>216</v>
      </c>
      <c r="V53" s="55"/>
      <c r="W53" s="55"/>
      <c r="X53" s="55"/>
      <c r="Y53" s="55"/>
      <c r="Z53" s="55"/>
      <c r="AA53" s="55"/>
      <c r="AB53" s="55"/>
      <c r="AC53" s="111">
        <f>SUM(J53,P53)</f>
        <v>0</v>
      </c>
      <c r="AD53" s="112"/>
      <c r="AE53" s="112"/>
      <c r="AF53" s="112"/>
      <c r="AG53" s="112"/>
      <c r="AH53" s="51" t="s">
        <v>216</v>
      </c>
      <c r="AI53" s="55"/>
      <c r="AL53" s="108" t="s">
        <v>274</v>
      </c>
      <c r="AM53" s="107">
        <v>183000</v>
      </c>
    </row>
    <row r="54" spans="1:39" ht="16.5" customHeight="1" x14ac:dyDescent="0.4">
      <c r="A54" s="55"/>
      <c r="B54" s="55"/>
      <c r="C54" s="55"/>
      <c r="D54" s="55" t="s">
        <v>243</v>
      </c>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row>
    <row r="55" spans="1:39" ht="22.5" customHeight="1" x14ac:dyDescent="0.4">
      <c r="A55" s="55"/>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row>
    <row r="56" spans="1:39" ht="16.5" customHeight="1" x14ac:dyDescent="0.4">
      <c r="A56" s="55"/>
      <c r="B56" s="55"/>
      <c r="C56" s="55" t="s">
        <v>32</v>
      </c>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row>
    <row r="57" spans="1:39" ht="22.5" customHeight="1" x14ac:dyDescent="0.4">
      <c r="A57" s="55"/>
      <c r="B57" s="55"/>
      <c r="C57" s="55"/>
      <c r="D57" s="126"/>
      <c r="E57" s="127"/>
      <c r="F57" s="127"/>
      <c r="G57" s="128"/>
      <c r="H57" s="135" t="s">
        <v>21</v>
      </c>
      <c r="I57" s="135"/>
      <c r="J57" s="135"/>
      <c r="K57" s="135"/>
      <c r="L57" s="135" t="s">
        <v>22</v>
      </c>
      <c r="M57" s="135"/>
      <c r="N57" s="135"/>
      <c r="O57" s="135"/>
      <c r="P57" s="135" t="s">
        <v>23</v>
      </c>
      <c r="Q57" s="135"/>
      <c r="R57" s="135"/>
      <c r="S57" s="135"/>
      <c r="T57" s="135" t="s">
        <v>24</v>
      </c>
      <c r="U57" s="135"/>
      <c r="V57" s="135"/>
      <c r="W57" s="135"/>
      <c r="X57" s="135" t="s">
        <v>25</v>
      </c>
      <c r="Y57" s="135"/>
      <c r="Z57" s="135"/>
      <c r="AA57" s="135"/>
      <c r="AB57" s="55"/>
      <c r="AC57" s="55"/>
      <c r="AD57" s="55"/>
      <c r="AE57" s="55"/>
      <c r="AF57" s="55"/>
      <c r="AG57" s="55"/>
      <c r="AH57" s="55"/>
      <c r="AI57" s="55"/>
    </row>
    <row r="58" spans="1:39" ht="26.25" customHeight="1" thickBot="1" x14ac:dyDescent="0.45">
      <c r="A58" s="55"/>
      <c r="B58" s="55"/>
      <c r="C58" s="55"/>
      <c r="D58" s="166" t="s">
        <v>188</v>
      </c>
      <c r="E58" s="155"/>
      <c r="F58" s="155"/>
      <c r="G58" s="156"/>
      <c r="H58" s="184"/>
      <c r="I58" s="184"/>
      <c r="J58" s="184"/>
      <c r="K58" s="184"/>
      <c r="L58" s="184"/>
      <c r="M58" s="184"/>
      <c r="N58" s="184"/>
      <c r="O58" s="184"/>
      <c r="P58" s="184"/>
      <c r="Q58" s="184"/>
      <c r="R58" s="184"/>
      <c r="S58" s="184"/>
      <c r="T58" s="184"/>
      <c r="U58" s="184"/>
      <c r="V58" s="184"/>
      <c r="W58" s="184"/>
      <c r="X58" s="184"/>
      <c r="Y58" s="184"/>
      <c r="Z58" s="184"/>
      <c r="AA58" s="184"/>
      <c r="AB58" s="55"/>
      <c r="AC58" s="119" t="s">
        <v>192</v>
      </c>
      <c r="AD58" s="120"/>
      <c r="AE58" s="120"/>
      <c r="AF58" s="120"/>
      <c r="AG58" s="120"/>
      <c r="AH58" s="121"/>
      <c r="AI58" s="55"/>
    </row>
    <row r="59" spans="1:39" ht="30" customHeight="1" thickTop="1" x14ac:dyDescent="0.4">
      <c r="A59" s="55"/>
      <c r="B59" s="55"/>
      <c r="C59" s="55"/>
      <c r="D59" s="141" t="s">
        <v>20</v>
      </c>
      <c r="E59" s="142"/>
      <c r="F59" s="142"/>
      <c r="G59" s="143"/>
      <c r="H59" s="122">
        <f>IF(I30&lt;200,0,IF(H58="あり",$AM$59,0))</f>
        <v>0</v>
      </c>
      <c r="I59" s="123"/>
      <c r="J59" s="123"/>
      <c r="K59" s="47" t="s">
        <v>216</v>
      </c>
      <c r="L59" s="122">
        <f>IF(M30&lt;200,0,IF(L58="あり",$AM$59,0))</f>
        <v>0</v>
      </c>
      <c r="M59" s="123"/>
      <c r="N59" s="123"/>
      <c r="O59" s="47" t="s">
        <v>216</v>
      </c>
      <c r="P59" s="122">
        <f>IF(Q30&lt;200,0,IF(P58="あり",$AM$59,0))</f>
        <v>0</v>
      </c>
      <c r="Q59" s="123"/>
      <c r="R59" s="123"/>
      <c r="S59" s="47" t="s">
        <v>216</v>
      </c>
      <c r="T59" s="122">
        <f>IF(U30&lt;200,0,IF(T58="あり",$AM$59,0))</f>
        <v>0</v>
      </c>
      <c r="U59" s="123"/>
      <c r="V59" s="123"/>
      <c r="W59" s="47" t="s">
        <v>216</v>
      </c>
      <c r="X59" s="122">
        <f>IF(Y30&lt;200,0,IF(X58="あり",$AM$59,0))</f>
        <v>0</v>
      </c>
      <c r="Y59" s="123"/>
      <c r="Z59" s="123"/>
      <c r="AA59" s="47" t="s">
        <v>216</v>
      </c>
      <c r="AB59" s="55"/>
      <c r="AC59" s="111">
        <f>SUM(H59,L59,P59,T59,X59)</f>
        <v>0</v>
      </c>
      <c r="AD59" s="112"/>
      <c r="AE59" s="112"/>
      <c r="AF59" s="112"/>
      <c r="AG59" s="112"/>
      <c r="AH59" s="51" t="s">
        <v>216</v>
      </c>
      <c r="AI59" s="55"/>
      <c r="AM59" s="107">
        <v>1956000</v>
      </c>
    </row>
    <row r="60" spans="1:39" ht="16.5" customHeight="1" x14ac:dyDescent="0.4">
      <c r="A60" s="55"/>
      <c r="B60" s="55"/>
      <c r="C60" s="55"/>
      <c r="D60" s="55" t="s">
        <v>33</v>
      </c>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row>
    <row r="61" spans="1:39" ht="22.5" customHeight="1" x14ac:dyDescent="0.4">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row>
    <row r="62" spans="1:39" ht="16.5" customHeight="1" x14ac:dyDescent="0.4">
      <c r="A62" s="55"/>
      <c r="B62" s="55"/>
      <c r="C62" s="55" t="s">
        <v>34</v>
      </c>
      <c r="D62" s="55"/>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row>
    <row r="63" spans="1:39" ht="22.5" customHeight="1" x14ac:dyDescent="0.4">
      <c r="A63" s="55"/>
      <c r="B63" s="55"/>
      <c r="C63" s="55"/>
      <c r="D63" s="126"/>
      <c r="E63" s="127"/>
      <c r="F63" s="127"/>
      <c r="G63" s="128"/>
      <c r="H63" s="135" t="s">
        <v>21</v>
      </c>
      <c r="I63" s="135"/>
      <c r="J63" s="135"/>
      <c r="K63" s="135"/>
      <c r="L63" s="135" t="s">
        <v>22</v>
      </c>
      <c r="M63" s="135"/>
      <c r="N63" s="135"/>
      <c r="O63" s="135"/>
      <c r="P63" s="135" t="s">
        <v>23</v>
      </c>
      <c r="Q63" s="135"/>
      <c r="R63" s="135"/>
      <c r="S63" s="135"/>
      <c r="T63" s="135" t="s">
        <v>24</v>
      </c>
      <c r="U63" s="135"/>
      <c r="V63" s="135"/>
      <c r="W63" s="135"/>
      <c r="X63" s="135" t="s">
        <v>25</v>
      </c>
      <c r="Y63" s="135"/>
      <c r="Z63" s="135"/>
      <c r="AA63" s="135"/>
      <c r="AB63" s="55"/>
      <c r="AC63" s="55"/>
      <c r="AD63" s="55"/>
      <c r="AE63" s="55"/>
      <c r="AF63" s="55"/>
      <c r="AG63" s="55"/>
      <c r="AH63" s="55"/>
      <c r="AI63" s="55"/>
    </row>
    <row r="64" spans="1:39" ht="26.25" customHeight="1" thickBot="1" x14ac:dyDescent="0.45">
      <c r="A64" s="55"/>
      <c r="B64" s="55"/>
      <c r="C64" s="55"/>
      <c r="D64" s="154" t="s">
        <v>195</v>
      </c>
      <c r="E64" s="155"/>
      <c r="F64" s="155"/>
      <c r="G64" s="156"/>
      <c r="H64" s="131"/>
      <c r="I64" s="132"/>
      <c r="J64" s="132"/>
      <c r="K64" s="46" t="s">
        <v>214</v>
      </c>
      <c r="L64" s="131"/>
      <c r="M64" s="132"/>
      <c r="N64" s="132"/>
      <c r="O64" s="46" t="s">
        <v>214</v>
      </c>
      <c r="P64" s="131"/>
      <c r="Q64" s="132"/>
      <c r="R64" s="132"/>
      <c r="S64" s="46" t="s">
        <v>214</v>
      </c>
      <c r="T64" s="131"/>
      <c r="U64" s="132"/>
      <c r="V64" s="132"/>
      <c r="W64" s="46" t="s">
        <v>214</v>
      </c>
      <c r="X64" s="131"/>
      <c r="Y64" s="132"/>
      <c r="Z64" s="132"/>
      <c r="AA64" s="46" t="s">
        <v>214</v>
      </c>
      <c r="AB64" s="55"/>
      <c r="AC64" s="119" t="s">
        <v>193</v>
      </c>
      <c r="AD64" s="120"/>
      <c r="AE64" s="120"/>
      <c r="AF64" s="120"/>
      <c r="AG64" s="120"/>
      <c r="AH64" s="121"/>
      <c r="AI64" s="55"/>
    </row>
    <row r="65" spans="1:39" ht="30" customHeight="1" thickTop="1" x14ac:dyDescent="0.4">
      <c r="A65" s="55"/>
      <c r="B65" s="55"/>
      <c r="C65" s="55"/>
      <c r="D65" s="157" t="s">
        <v>20</v>
      </c>
      <c r="E65" s="158"/>
      <c r="F65" s="158"/>
      <c r="G65" s="159"/>
      <c r="H65" s="122">
        <f>IF(I30&lt;200,0,IF(H64&gt;=9,$AM$65*3,IF(H64&gt;=6,$AM$65*2,IF(H64&gt;=3,$AM$65,0))))</f>
        <v>0</v>
      </c>
      <c r="I65" s="123"/>
      <c r="J65" s="123"/>
      <c r="K65" s="47" t="s">
        <v>216</v>
      </c>
      <c r="L65" s="122">
        <f>IF(M30&lt;200,0,IF(L64&gt;=9,$AM$65*3,IF(L64&gt;=6,$AM$65*2,IF(L64&gt;=3,$AM$65,0))))</f>
        <v>0</v>
      </c>
      <c r="M65" s="123"/>
      <c r="N65" s="123"/>
      <c r="O65" s="47" t="s">
        <v>216</v>
      </c>
      <c r="P65" s="122">
        <f>IF(Q30&lt;200,0,IF(P64&gt;=9,$AM$65*3,IF(P64&gt;=6,$AM$65*2,IF(P64&gt;=3,$AM$65,0))))</f>
        <v>0</v>
      </c>
      <c r="Q65" s="123"/>
      <c r="R65" s="123"/>
      <c r="S65" s="47" t="s">
        <v>216</v>
      </c>
      <c r="T65" s="122">
        <f>IF(U30&lt;200,0,IF(T64&gt;=9,$AM$65*3,IF(T64&gt;=6,$AM$65*2,IF(T64&gt;=3,$AM$65,0))))</f>
        <v>0</v>
      </c>
      <c r="U65" s="123"/>
      <c r="V65" s="123"/>
      <c r="W65" s="47" t="s">
        <v>216</v>
      </c>
      <c r="X65" s="122">
        <f>IF(Y30&lt;200,0,IF(X64&gt;=9,$AM$65*3,IF(X64&gt;=6,$AM$65*2,IF(X64&gt;=3,$AM$65,0))))</f>
        <v>0</v>
      </c>
      <c r="Y65" s="123"/>
      <c r="Z65" s="123"/>
      <c r="AA65" s="47" t="s">
        <v>216</v>
      </c>
      <c r="AB65" s="55"/>
      <c r="AC65" s="111">
        <f>SUM(H65,L65,P65,T65,X65)</f>
        <v>0</v>
      </c>
      <c r="AD65" s="112"/>
      <c r="AE65" s="112"/>
      <c r="AF65" s="112"/>
      <c r="AG65" s="112"/>
      <c r="AH65" s="51" t="s">
        <v>216</v>
      </c>
      <c r="AI65" s="55"/>
      <c r="AM65" s="107">
        <v>1956000</v>
      </c>
    </row>
    <row r="66" spans="1:39" ht="16.5" customHeight="1" x14ac:dyDescent="0.4">
      <c r="A66" s="55"/>
      <c r="B66" s="55"/>
      <c r="C66" s="55"/>
      <c r="D66" s="55" t="s">
        <v>35</v>
      </c>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row>
    <row r="67" spans="1:39" ht="22.5" customHeight="1" x14ac:dyDescent="0.4">
      <c r="A67" s="55"/>
      <c r="B67" s="55"/>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row>
    <row r="68" spans="1:39" ht="16.5" customHeight="1" x14ac:dyDescent="0.4">
      <c r="A68" s="55"/>
      <c r="B68" s="55"/>
      <c r="C68" s="55" t="s">
        <v>231</v>
      </c>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row>
    <row r="69" spans="1:39" ht="22.5" customHeight="1" x14ac:dyDescent="0.4">
      <c r="A69" s="55"/>
      <c r="B69" s="55"/>
      <c r="C69" s="55"/>
      <c r="D69" s="126"/>
      <c r="E69" s="127"/>
      <c r="F69" s="127"/>
      <c r="G69" s="128"/>
      <c r="H69" s="135" t="s">
        <v>21</v>
      </c>
      <c r="I69" s="135"/>
      <c r="J69" s="135"/>
      <c r="K69" s="135"/>
      <c r="L69" s="135" t="s">
        <v>22</v>
      </c>
      <c r="M69" s="135"/>
      <c r="N69" s="135"/>
      <c r="O69" s="135"/>
      <c r="P69" s="135" t="s">
        <v>23</v>
      </c>
      <c r="Q69" s="135"/>
      <c r="R69" s="135"/>
      <c r="S69" s="135"/>
      <c r="T69" s="135" t="s">
        <v>24</v>
      </c>
      <c r="U69" s="135"/>
      <c r="V69" s="135"/>
      <c r="W69" s="135"/>
      <c r="X69" s="135" t="s">
        <v>25</v>
      </c>
      <c r="Y69" s="135"/>
      <c r="Z69" s="135"/>
      <c r="AA69" s="135"/>
      <c r="AB69" s="55"/>
      <c r="AC69" s="55"/>
      <c r="AD69" s="55"/>
      <c r="AE69" s="55"/>
      <c r="AF69" s="55"/>
      <c r="AG69" s="55"/>
      <c r="AH69" s="55"/>
      <c r="AI69" s="55"/>
    </row>
    <row r="70" spans="1:39" ht="26.25" customHeight="1" x14ac:dyDescent="0.4">
      <c r="A70" s="55"/>
      <c r="B70" s="55"/>
      <c r="C70" s="55"/>
      <c r="D70" s="167" t="s">
        <v>240</v>
      </c>
      <c r="E70" s="168"/>
      <c r="F70" s="168"/>
      <c r="G70" s="169"/>
      <c r="H70" s="160"/>
      <c r="I70" s="161"/>
      <c r="J70" s="161"/>
      <c r="K70" s="162"/>
      <c r="L70" s="160"/>
      <c r="M70" s="161"/>
      <c r="N70" s="161"/>
      <c r="O70" s="162"/>
      <c r="P70" s="160"/>
      <c r="Q70" s="161"/>
      <c r="R70" s="161"/>
      <c r="S70" s="162"/>
      <c r="T70" s="160"/>
      <c r="U70" s="161"/>
      <c r="V70" s="161"/>
      <c r="W70" s="162"/>
      <c r="X70" s="160"/>
      <c r="Y70" s="161"/>
      <c r="Z70" s="161"/>
      <c r="AA70" s="162"/>
      <c r="AB70" s="55"/>
      <c r="AC70" s="170"/>
      <c r="AD70" s="171"/>
      <c r="AE70" s="171"/>
      <c r="AF70" s="171"/>
      <c r="AG70" s="171"/>
      <c r="AH70" s="171"/>
      <c r="AI70" s="55"/>
    </row>
    <row r="71" spans="1:39" ht="26.25" customHeight="1" thickBot="1" x14ac:dyDescent="0.45">
      <c r="A71" s="55"/>
      <c r="B71" s="55"/>
      <c r="C71" s="55"/>
      <c r="D71" s="151" t="s">
        <v>241</v>
      </c>
      <c r="E71" s="152"/>
      <c r="F71" s="152"/>
      <c r="G71" s="153"/>
      <c r="H71" s="163"/>
      <c r="I71" s="164"/>
      <c r="J71" s="164"/>
      <c r="K71" s="165"/>
      <c r="L71" s="163"/>
      <c r="M71" s="164"/>
      <c r="N71" s="164"/>
      <c r="O71" s="165"/>
      <c r="P71" s="163"/>
      <c r="Q71" s="164"/>
      <c r="R71" s="164"/>
      <c r="S71" s="165"/>
      <c r="T71" s="163"/>
      <c r="U71" s="164"/>
      <c r="V71" s="164"/>
      <c r="W71" s="165"/>
      <c r="X71" s="163"/>
      <c r="Y71" s="164"/>
      <c r="Z71" s="164"/>
      <c r="AA71" s="165"/>
      <c r="AB71" s="55"/>
      <c r="AC71" s="119" t="s">
        <v>232</v>
      </c>
      <c r="AD71" s="120"/>
      <c r="AE71" s="120"/>
      <c r="AF71" s="120"/>
      <c r="AG71" s="120"/>
      <c r="AH71" s="121"/>
      <c r="AI71" s="55"/>
      <c r="AL71" s="88" t="s">
        <v>275</v>
      </c>
      <c r="AM71" s="107">
        <v>4061000</v>
      </c>
    </row>
    <row r="72" spans="1:39" ht="30" customHeight="1" thickTop="1" x14ac:dyDescent="0.4">
      <c r="A72" s="55"/>
      <c r="B72" s="55"/>
      <c r="C72" s="55"/>
      <c r="D72" s="157" t="s">
        <v>20</v>
      </c>
      <c r="E72" s="158"/>
      <c r="F72" s="158"/>
      <c r="G72" s="159"/>
      <c r="H72" s="191">
        <f>SUM(IF(I30&lt;200,0,IF(H70="あり",$AM$71,0)),IF(I30&lt;200,0,IF(H71="あり",$AM$72,0)))</f>
        <v>0</v>
      </c>
      <c r="I72" s="192"/>
      <c r="J72" s="192"/>
      <c r="K72" s="47" t="s">
        <v>15</v>
      </c>
      <c r="L72" s="191">
        <f>SUM(IF(M30&lt;200,0,IF(L70="あり",$AM$71,0)),IF(M30&lt;200,0,IF(L71="あり",$AM$72,0)))</f>
        <v>0</v>
      </c>
      <c r="M72" s="192"/>
      <c r="N72" s="192"/>
      <c r="O72" s="47" t="s">
        <v>15</v>
      </c>
      <c r="P72" s="191">
        <f>SUM(IF(Q30&lt;200,0,IF(P70="あり",$AM$71,0)),IF(Q30&lt;200,0,IF(P71="あり",$AM$72,0)))</f>
        <v>0</v>
      </c>
      <c r="Q72" s="192"/>
      <c r="R72" s="192"/>
      <c r="S72" s="47" t="s">
        <v>15</v>
      </c>
      <c r="T72" s="191">
        <f>SUM(IF(U30&lt;200,0,IF(T70="あり",$AM$71,0)),IF(U30&lt;200,0,IF(T71="あり",$AM$72,0)))</f>
        <v>0</v>
      </c>
      <c r="U72" s="192"/>
      <c r="V72" s="192"/>
      <c r="W72" s="47" t="s">
        <v>15</v>
      </c>
      <c r="X72" s="191">
        <f>SUM(IF(Y30&lt;200,0,IF(X70="あり",$AM$71,0)),IF(Y30&lt;200,0,IF(X71="あり",$AM$72,0)))</f>
        <v>0</v>
      </c>
      <c r="Y72" s="192"/>
      <c r="Z72" s="192"/>
      <c r="AA72" s="47" t="s">
        <v>15</v>
      </c>
      <c r="AB72" s="55"/>
      <c r="AC72" s="111">
        <f>SUM(H72,L72,P72,T72,X72)</f>
        <v>0</v>
      </c>
      <c r="AD72" s="112"/>
      <c r="AE72" s="112"/>
      <c r="AF72" s="112"/>
      <c r="AG72" s="112"/>
      <c r="AH72" s="51" t="s">
        <v>15</v>
      </c>
      <c r="AI72" s="55"/>
      <c r="AL72" s="108" t="s">
        <v>276</v>
      </c>
      <c r="AM72" s="107">
        <v>1353000</v>
      </c>
    </row>
    <row r="73" spans="1:39" ht="16.5" customHeight="1" x14ac:dyDescent="0.4">
      <c r="A73" s="55"/>
      <c r="B73" s="55"/>
      <c r="C73" s="55"/>
      <c r="D73" s="55" t="s">
        <v>242</v>
      </c>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row>
    <row r="74" spans="1:39" ht="22.5" customHeight="1" x14ac:dyDescent="0.4">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row>
    <row r="75" spans="1:39" ht="16.5" customHeight="1" x14ac:dyDescent="0.4">
      <c r="A75" s="55"/>
      <c r="B75" s="55"/>
      <c r="C75" s="55" t="s">
        <v>246</v>
      </c>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row>
    <row r="76" spans="1:39" ht="26.25" customHeight="1" x14ac:dyDescent="0.4">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119" t="s">
        <v>46</v>
      </c>
      <c r="AD76" s="120"/>
      <c r="AE76" s="120"/>
      <c r="AF76" s="120"/>
      <c r="AG76" s="120"/>
      <c r="AH76" s="121"/>
      <c r="AI76" s="55"/>
    </row>
    <row r="77" spans="1:39" ht="30" customHeight="1" x14ac:dyDescent="0.4">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109"/>
      <c r="AD77" s="110"/>
      <c r="AE77" s="110"/>
      <c r="AF77" s="110"/>
      <c r="AG77" s="110"/>
      <c r="AH77" s="51" t="s">
        <v>216</v>
      </c>
      <c r="AI77" s="55"/>
    </row>
    <row r="78" spans="1:39" ht="22.5" customHeight="1" x14ac:dyDescent="0.4">
      <c r="A78" s="55"/>
      <c r="B78" s="55"/>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5"/>
      <c r="AI78" s="55"/>
    </row>
    <row r="79" spans="1:39" ht="16.5" customHeight="1" x14ac:dyDescent="0.4">
      <c r="A79" s="55"/>
      <c r="B79" s="55"/>
      <c r="C79" s="55" t="s">
        <v>247</v>
      </c>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55"/>
      <c r="AH79" s="55"/>
      <c r="AI79" s="55"/>
    </row>
    <row r="80" spans="1:39" ht="22.5" customHeight="1" x14ac:dyDescent="0.4">
      <c r="A80" s="55"/>
      <c r="B80" s="55"/>
      <c r="C80" s="55"/>
      <c r="D80" s="126"/>
      <c r="E80" s="127"/>
      <c r="F80" s="127"/>
      <c r="G80" s="128"/>
      <c r="H80" s="135" t="s">
        <v>21</v>
      </c>
      <c r="I80" s="135"/>
      <c r="J80" s="135"/>
      <c r="K80" s="135"/>
      <c r="L80" s="135" t="s">
        <v>22</v>
      </c>
      <c r="M80" s="135"/>
      <c r="N80" s="135"/>
      <c r="O80" s="135"/>
      <c r="P80" s="135" t="s">
        <v>23</v>
      </c>
      <c r="Q80" s="135"/>
      <c r="R80" s="135"/>
      <c r="S80" s="135"/>
      <c r="T80" s="135" t="s">
        <v>24</v>
      </c>
      <c r="U80" s="135"/>
      <c r="V80" s="135"/>
      <c r="W80" s="135"/>
      <c r="X80" s="135" t="s">
        <v>25</v>
      </c>
      <c r="Y80" s="135"/>
      <c r="Z80" s="135"/>
      <c r="AA80" s="135"/>
      <c r="AB80" s="55"/>
      <c r="AC80" s="55"/>
      <c r="AD80" s="55"/>
      <c r="AE80" s="55"/>
      <c r="AF80" s="55"/>
      <c r="AG80" s="55"/>
      <c r="AH80" s="55"/>
      <c r="AI80" s="55"/>
    </row>
    <row r="81" spans="1:39" ht="26.25" customHeight="1" x14ac:dyDescent="0.4">
      <c r="A81" s="55"/>
      <c r="B81" s="55"/>
      <c r="C81" s="55"/>
      <c r="D81" s="190" t="s">
        <v>50</v>
      </c>
      <c r="E81" s="168"/>
      <c r="F81" s="168"/>
      <c r="G81" s="169"/>
      <c r="H81" s="109"/>
      <c r="I81" s="110"/>
      <c r="J81" s="110"/>
      <c r="K81" s="45" t="s">
        <v>214</v>
      </c>
      <c r="L81" s="109"/>
      <c r="M81" s="110"/>
      <c r="N81" s="110"/>
      <c r="O81" s="45" t="s">
        <v>214</v>
      </c>
      <c r="P81" s="109"/>
      <c r="Q81" s="110"/>
      <c r="R81" s="110"/>
      <c r="S81" s="45" t="s">
        <v>214</v>
      </c>
      <c r="T81" s="109"/>
      <c r="U81" s="110"/>
      <c r="V81" s="110"/>
      <c r="W81" s="45" t="s">
        <v>214</v>
      </c>
      <c r="X81" s="109"/>
      <c r="Y81" s="110"/>
      <c r="Z81" s="110"/>
      <c r="AA81" s="45" t="s">
        <v>214</v>
      </c>
      <c r="AB81" s="55"/>
      <c r="AC81" s="55"/>
      <c r="AD81" s="55"/>
      <c r="AE81" s="55"/>
      <c r="AF81" s="55"/>
      <c r="AG81" s="55"/>
      <c r="AH81" s="55"/>
      <c r="AI81" s="55"/>
      <c r="AL81" s="88" t="s">
        <v>277</v>
      </c>
      <c r="AM81" s="107">
        <v>131000</v>
      </c>
    </row>
    <row r="82" spans="1:39" ht="26.25" customHeight="1" x14ac:dyDescent="0.4">
      <c r="A82" s="55"/>
      <c r="B82" s="55"/>
      <c r="C82" s="55"/>
      <c r="D82" s="190" t="s">
        <v>51</v>
      </c>
      <c r="E82" s="168"/>
      <c r="F82" s="168"/>
      <c r="G82" s="169"/>
      <c r="H82" s="109"/>
      <c r="I82" s="110"/>
      <c r="J82" s="110"/>
      <c r="K82" s="45" t="s">
        <v>214</v>
      </c>
      <c r="L82" s="109"/>
      <c r="M82" s="110"/>
      <c r="N82" s="110"/>
      <c r="O82" s="45" t="s">
        <v>214</v>
      </c>
      <c r="P82" s="109"/>
      <c r="Q82" s="110"/>
      <c r="R82" s="110"/>
      <c r="S82" s="45" t="s">
        <v>214</v>
      </c>
      <c r="T82" s="109"/>
      <c r="U82" s="110"/>
      <c r="V82" s="110"/>
      <c r="W82" s="45" t="s">
        <v>214</v>
      </c>
      <c r="X82" s="109"/>
      <c r="Y82" s="110"/>
      <c r="Z82" s="110"/>
      <c r="AA82" s="45" t="s">
        <v>214</v>
      </c>
      <c r="AB82" s="55"/>
      <c r="AC82" s="55"/>
      <c r="AD82" s="55"/>
      <c r="AE82" s="55"/>
      <c r="AF82" s="55"/>
      <c r="AG82" s="55"/>
      <c r="AH82" s="55"/>
      <c r="AI82" s="55"/>
      <c r="AL82" s="88" t="s">
        <v>278</v>
      </c>
      <c r="AM82" s="107">
        <v>263000</v>
      </c>
    </row>
    <row r="83" spans="1:39" ht="26.25" customHeight="1" thickBot="1" x14ac:dyDescent="0.45">
      <c r="A83" s="55"/>
      <c r="B83" s="55"/>
      <c r="C83" s="55"/>
      <c r="D83" s="183" t="s">
        <v>52</v>
      </c>
      <c r="E83" s="152"/>
      <c r="F83" s="152"/>
      <c r="G83" s="153"/>
      <c r="H83" s="131"/>
      <c r="I83" s="132"/>
      <c r="J83" s="132"/>
      <c r="K83" s="46" t="s">
        <v>214</v>
      </c>
      <c r="L83" s="131"/>
      <c r="M83" s="132"/>
      <c r="N83" s="132"/>
      <c r="O83" s="46" t="s">
        <v>214</v>
      </c>
      <c r="P83" s="131"/>
      <c r="Q83" s="132"/>
      <c r="R83" s="132"/>
      <c r="S83" s="46" t="s">
        <v>214</v>
      </c>
      <c r="T83" s="131"/>
      <c r="U83" s="132"/>
      <c r="V83" s="132"/>
      <c r="W83" s="46" t="s">
        <v>214</v>
      </c>
      <c r="X83" s="131"/>
      <c r="Y83" s="132"/>
      <c r="Z83" s="132"/>
      <c r="AA83" s="46" t="s">
        <v>214</v>
      </c>
      <c r="AB83" s="55"/>
      <c r="AC83" s="119" t="s">
        <v>194</v>
      </c>
      <c r="AD83" s="120"/>
      <c r="AE83" s="120"/>
      <c r="AF83" s="120"/>
      <c r="AG83" s="120"/>
      <c r="AH83" s="121"/>
      <c r="AI83" s="55"/>
      <c r="AL83" s="88" t="s">
        <v>279</v>
      </c>
      <c r="AM83" s="107">
        <v>394000</v>
      </c>
    </row>
    <row r="84" spans="1:39" ht="30" customHeight="1" thickTop="1" x14ac:dyDescent="0.4">
      <c r="A84" s="55"/>
      <c r="B84" s="55"/>
      <c r="C84" s="55"/>
      <c r="D84" s="141" t="s">
        <v>20</v>
      </c>
      <c r="E84" s="142"/>
      <c r="F84" s="142"/>
      <c r="G84" s="143"/>
      <c r="H84" s="122">
        <f>IF(I30&lt;200,0,IF(($AM$81*H81+$AM$82*H82+$AM$83*H83)&gt;$AM$84,$AM$84,$AM$81*H81+$AM$82*H82+$AM$83*H83))</f>
        <v>0</v>
      </c>
      <c r="I84" s="123"/>
      <c r="J84" s="123"/>
      <c r="K84" s="47" t="s">
        <v>216</v>
      </c>
      <c r="L84" s="122">
        <f>IF(M30&lt;200,0,IF(($AM$81*L81+$AM$82*L82+$AM$83*L83)&gt;$AM$84,$AM$84,$AM$81*L81+$AM$82*L82+$AM$83*L83))</f>
        <v>0</v>
      </c>
      <c r="M84" s="123"/>
      <c r="N84" s="123"/>
      <c r="O84" s="47" t="s">
        <v>216</v>
      </c>
      <c r="P84" s="122">
        <f>IF(Q30&lt;200,0,IF(($AM$81*P81+$AM$82*P82+$AM$83*P83)&gt;$AM$84,$AM$84,$AM$81*P81+$AM$82*P82+$AM$83*P83))</f>
        <v>0</v>
      </c>
      <c r="Q84" s="123"/>
      <c r="R84" s="123"/>
      <c r="S84" s="47" t="s">
        <v>216</v>
      </c>
      <c r="T84" s="122">
        <f>IF(U30&lt;200,0,IF(($AM$81*T81+$AM$82*T82+$AM$83*T83)&gt;$AM$84,$AM$84,$AM$81*T81+$AM$82*T82+$AM$83*T83))</f>
        <v>0</v>
      </c>
      <c r="U84" s="123"/>
      <c r="V84" s="123"/>
      <c r="W84" s="47" t="s">
        <v>216</v>
      </c>
      <c r="X84" s="122">
        <f>IF(Y30&lt;200,0,IF(($AM$81*X81+$AM$82*X82+$AM$83*X83)&gt;$AM$84,$AM$84,$AM$81*X81+$AM$82*X82+$AM$83*X83))</f>
        <v>0</v>
      </c>
      <c r="Y84" s="123"/>
      <c r="Z84" s="123"/>
      <c r="AA84" s="47" t="s">
        <v>216</v>
      </c>
      <c r="AB84" s="55"/>
      <c r="AC84" s="111">
        <f>SUM(H84,L84,P84,T84,X84)</f>
        <v>0</v>
      </c>
      <c r="AD84" s="112"/>
      <c r="AE84" s="112"/>
      <c r="AF84" s="112"/>
      <c r="AG84" s="112"/>
      <c r="AH84" s="51" t="s">
        <v>216</v>
      </c>
      <c r="AI84" s="55"/>
      <c r="AL84" s="88" t="s">
        <v>280</v>
      </c>
      <c r="AM84" s="107">
        <v>919000</v>
      </c>
    </row>
    <row r="85" spans="1:39" ht="16.5" customHeight="1" x14ac:dyDescent="0.4">
      <c r="A85" s="55"/>
      <c r="B85" s="55"/>
      <c r="C85" s="55"/>
      <c r="D85" s="55" t="s">
        <v>48</v>
      </c>
      <c r="E85" s="55"/>
      <c r="F85" s="55"/>
      <c r="G85" s="55"/>
      <c r="H85" s="55"/>
      <c r="I85" s="55"/>
      <c r="J85" s="55"/>
      <c r="K85" s="55"/>
      <c r="L85" s="55"/>
      <c r="M85" s="55"/>
      <c r="N85" s="55"/>
      <c r="O85" s="55"/>
      <c r="P85" s="55"/>
      <c r="Q85" s="55"/>
      <c r="R85" s="55"/>
      <c r="S85" s="55"/>
      <c r="T85" s="55"/>
      <c r="U85" s="55"/>
      <c r="V85" s="55"/>
      <c r="W85" s="55"/>
      <c r="X85" s="55"/>
      <c r="Y85" s="55"/>
      <c r="Z85" s="55"/>
      <c r="AA85" s="55"/>
      <c r="AB85" s="55"/>
      <c r="AC85" s="55"/>
      <c r="AD85" s="55"/>
      <c r="AE85" s="55"/>
      <c r="AF85" s="55"/>
      <c r="AG85" s="55"/>
      <c r="AH85" s="55"/>
      <c r="AI85" s="55"/>
    </row>
    <row r="86" spans="1:39" ht="16.5" customHeight="1" x14ac:dyDescent="0.4">
      <c r="A86" s="55"/>
      <c r="B86" s="55"/>
      <c r="C86" s="55"/>
      <c r="D86" s="55" t="s">
        <v>49</v>
      </c>
      <c r="E86" s="55"/>
      <c r="F86" s="55"/>
      <c r="G86" s="55"/>
      <c r="H86" s="55"/>
      <c r="I86" s="55"/>
      <c r="J86" s="55"/>
      <c r="K86" s="55"/>
      <c r="L86" s="55"/>
      <c r="M86" s="55"/>
      <c r="N86" s="55"/>
      <c r="O86" s="55"/>
      <c r="P86" s="55"/>
      <c r="Q86" s="55"/>
      <c r="R86" s="55"/>
      <c r="S86" s="55"/>
      <c r="T86" s="55"/>
      <c r="U86" s="55"/>
      <c r="V86" s="55"/>
      <c r="W86" s="55"/>
      <c r="X86" s="55"/>
      <c r="Y86" s="55"/>
      <c r="Z86" s="55"/>
      <c r="AA86" s="55"/>
      <c r="AB86" s="55"/>
      <c r="AC86" s="55"/>
      <c r="AD86" s="55"/>
      <c r="AE86" s="55"/>
      <c r="AF86" s="55"/>
      <c r="AG86" s="55"/>
      <c r="AH86" s="55"/>
      <c r="AI86" s="55"/>
    </row>
    <row r="87" spans="1:39" ht="16.5" customHeight="1" x14ac:dyDescent="0.4">
      <c r="A87" s="55"/>
      <c r="B87" s="55"/>
      <c r="C87" s="55"/>
      <c r="D87" s="55"/>
      <c r="E87" s="55"/>
      <c r="F87" s="55"/>
      <c r="G87" s="55"/>
      <c r="H87" s="55"/>
      <c r="I87" s="55"/>
      <c r="J87" s="55"/>
      <c r="K87" s="55"/>
      <c r="L87" s="55"/>
      <c r="M87" s="55"/>
      <c r="N87" s="55"/>
      <c r="O87" s="55"/>
      <c r="P87" s="55"/>
      <c r="Q87" s="55"/>
      <c r="R87" s="55"/>
      <c r="S87" s="55"/>
      <c r="T87" s="55"/>
      <c r="U87" s="55"/>
      <c r="V87" s="55"/>
      <c r="W87" s="55"/>
      <c r="X87" s="55"/>
      <c r="Y87" s="55"/>
      <c r="Z87" s="55"/>
      <c r="AA87" s="55"/>
      <c r="AB87" s="55"/>
      <c r="AC87" s="55"/>
      <c r="AD87" s="55"/>
      <c r="AE87" s="55"/>
      <c r="AF87" s="55"/>
      <c r="AG87" s="55"/>
      <c r="AH87" s="55"/>
      <c r="AI87" s="55"/>
    </row>
    <row r="88" spans="1:39" ht="18.75" customHeight="1" x14ac:dyDescent="0.4">
      <c r="A88" s="55"/>
      <c r="B88" s="55"/>
      <c r="C88" s="55"/>
      <c r="D88" s="55"/>
      <c r="E88" s="55"/>
      <c r="F88" s="55"/>
      <c r="G88" s="55"/>
      <c r="H88" s="55"/>
      <c r="I88" s="55"/>
      <c r="J88" s="55"/>
      <c r="K88" s="55"/>
      <c r="L88" s="55"/>
      <c r="M88" s="55"/>
      <c r="N88" s="55"/>
      <c r="O88" s="55"/>
      <c r="P88" s="55"/>
      <c r="Q88" s="55"/>
      <c r="R88" s="55"/>
      <c r="S88" s="55"/>
      <c r="T88" s="55"/>
      <c r="U88" s="55"/>
      <c r="V88" s="55"/>
      <c r="W88" s="55"/>
      <c r="X88" s="55"/>
      <c r="Y88" s="55"/>
      <c r="Z88" s="55"/>
      <c r="AA88" s="55"/>
      <c r="AB88" s="55"/>
      <c r="AC88" s="55"/>
      <c r="AD88" s="55"/>
      <c r="AE88" s="55"/>
      <c r="AF88" s="55"/>
      <c r="AG88" s="55"/>
      <c r="AH88" s="71"/>
      <c r="AI88" s="71" t="s">
        <v>45</v>
      </c>
    </row>
    <row r="89" spans="1:39" ht="18.75" customHeight="1" x14ac:dyDescent="0.4">
      <c r="A89" s="55"/>
      <c r="B89" s="55"/>
      <c r="C89" s="55" t="s">
        <v>248</v>
      </c>
      <c r="D89" s="55"/>
      <c r="E89" s="55"/>
      <c r="F89" s="55"/>
      <c r="G89" s="55"/>
      <c r="H89" s="55"/>
      <c r="I89" s="55"/>
      <c r="J89" s="55"/>
      <c r="K89" s="55"/>
      <c r="L89" s="55"/>
      <c r="M89" s="55"/>
      <c r="N89" s="55"/>
      <c r="O89" s="55"/>
      <c r="P89" s="55"/>
      <c r="Q89" s="55"/>
      <c r="R89" s="55"/>
      <c r="S89" s="55"/>
      <c r="T89" s="55"/>
      <c r="U89" s="55"/>
      <c r="V89" s="55"/>
      <c r="W89" s="55"/>
      <c r="X89" s="55"/>
      <c r="Y89" s="55"/>
      <c r="Z89" s="55"/>
      <c r="AA89" s="55"/>
      <c r="AB89" s="55"/>
      <c r="AC89" s="55"/>
      <c r="AD89" s="55"/>
      <c r="AE89" s="55"/>
      <c r="AF89" s="55"/>
      <c r="AG89" s="55"/>
      <c r="AH89" s="71"/>
      <c r="AI89" s="55"/>
    </row>
    <row r="90" spans="1:39" ht="26.25" customHeight="1" x14ac:dyDescent="0.4">
      <c r="A90" s="55"/>
      <c r="B90" s="55"/>
      <c r="C90" s="55"/>
      <c r="D90" s="193" t="s">
        <v>233</v>
      </c>
      <c r="E90" s="127"/>
      <c r="F90" s="127"/>
      <c r="G90" s="128"/>
      <c r="H90" s="133"/>
      <c r="I90" s="134"/>
      <c r="J90" s="134"/>
      <c r="K90" s="45" t="s">
        <v>203</v>
      </c>
      <c r="L90" s="70"/>
      <c r="M90" s="129"/>
      <c r="N90" s="129"/>
      <c r="O90" s="129"/>
      <c r="P90" s="129"/>
      <c r="Q90" s="129"/>
      <c r="R90" s="130"/>
      <c r="S90" s="130"/>
      <c r="T90" s="130"/>
      <c r="U90" s="130"/>
      <c r="V90" s="130"/>
      <c r="W90" s="55"/>
      <c r="X90" s="55"/>
      <c r="Y90" s="55"/>
      <c r="Z90" s="55"/>
      <c r="AA90" s="55"/>
      <c r="AB90" s="55"/>
      <c r="AC90" s="119" t="s">
        <v>235</v>
      </c>
      <c r="AD90" s="120"/>
      <c r="AE90" s="120"/>
      <c r="AF90" s="120"/>
      <c r="AG90" s="120"/>
      <c r="AH90" s="121"/>
      <c r="AI90" s="55"/>
    </row>
    <row r="91" spans="1:39" ht="30" customHeight="1" x14ac:dyDescent="0.4">
      <c r="A91" s="55"/>
      <c r="B91" s="55"/>
      <c r="C91" s="55"/>
      <c r="D91" s="60" t="s">
        <v>234</v>
      </c>
      <c r="E91" s="54"/>
      <c r="F91" s="54"/>
      <c r="G91" s="54"/>
      <c r="H91" s="54"/>
      <c r="I91" s="54"/>
      <c r="J91" s="54"/>
      <c r="K91" s="54"/>
      <c r="L91" s="54"/>
      <c r="M91" s="54"/>
      <c r="N91" s="54"/>
      <c r="O91" s="54"/>
      <c r="P91" s="54"/>
      <c r="Q91" s="54"/>
      <c r="R91" s="54"/>
      <c r="S91" s="54"/>
      <c r="T91" s="54"/>
      <c r="U91" s="54"/>
      <c r="V91" s="54"/>
      <c r="W91" s="54"/>
      <c r="X91" s="54"/>
      <c r="Y91" s="54"/>
      <c r="Z91" s="55"/>
      <c r="AA91" s="55"/>
      <c r="AB91" s="55"/>
      <c r="AC91" s="111">
        <f>H90*AM91*12</f>
        <v>0</v>
      </c>
      <c r="AD91" s="112"/>
      <c r="AE91" s="112"/>
      <c r="AF91" s="112"/>
      <c r="AG91" s="112"/>
      <c r="AH91" s="51" t="s">
        <v>216</v>
      </c>
      <c r="AI91" s="55"/>
      <c r="AM91" s="107">
        <v>11000</v>
      </c>
    </row>
    <row r="92" spans="1:39" ht="18.75" customHeight="1" x14ac:dyDescent="0.4">
      <c r="A92" s="55"/>
      <c r="B92" s="55"/>
      <c r="C92" s="55"/>
      <c r="D92" s="60"/>
      <c r="E92" s="55"/>
      <c r="F92" s="55"/>
      <c r="G92" s="55"/>
      <c r="H92" s="55"/>
      <c r="I92" s="55"/>
      <c r="J92" s="55"/>
      <c r="K92" s="55"/>
      <c r="L92" s="55"/>
      <c r="M92" s="55"/>
      <c r="N92" s="55"/>
      <c r="O92" s="55"/>
      <c r="P92" s="55"/>
      <c r="Q92" s="55"/>
      <c r="R92" s="55"/>
      <c r="S92" s="55"/>
      <c r="T92" s="55"/>
      <c r="U92" s="55"/>
      <c r="V92" s="55"/>
      <c r="W92" s="55"/>
      <c r="X92" s="55"/>
      <c r="Y92" s="55"/>
      <c r="Z92" s="55"/>
      <c r="AA92" s="55"/>
      <c r="AB92" s="55"/>
      <c r="AC92" s="55"/>
      <c r="AD92" s="55"/>
      <c r="AE92" s="55"/>
      <c r="AF92" s="55"/>
      <c r="AG92" s="55"/>
      <c r="AH92" s="71"/>
      <c r="AI92" s="55"/>
    </row>
    <row r="93" spans="1:39" ht="16.5" customHeight="1" x14ac:dyDescent="0.4">
      <c r="A93" s="55"/>
      <c r="B93" s="55"/>
      <c r="C93" s="55" t="s">
        <v>249</v>
      </c>
      <c r="D93" s="55"/>
      <c r="E93" s="55"/>
      <c r="F93" s="55"/>
      <c r="G93" s="55"/>
      <c r="H93" s="55"/>
      <c r="I93" s="55"/>
      <c r="J93" s="55"/>
      <c r="K93" s="55"/>
      <c r="L93" s="55"/>
      <c r="M93" s="55"/>
      <c r="N93" s="55"/>
      <c r="O93" s="55"/>
      <c r="P93" s="55"/>
      <c r="Q93" s="55"/>
      <c r="R93" s="55"/>
      <c r="S93" s="55"/>
      <c r="T93" s="55"/>
      <c r="U93" s="55"/>
      <c r="V93" s="55"/>
      <c r="W93" s="55"/>
      <c r="X93" s="55"/>
      <c r="Y93" s="55"/>
      <c r="Z93" s="55"/>
      <c r="AA93" s="55"/>
      <c r="AB93" s="55"/>
      <c r="AC93" s="55"/>
      <c r="AD93" s="55"/>
      <c r="AE93" s="55"/>
      <c r="AF93" s="55"/>
      <c r="AG93" s="55"/>
      <c r="AH93" s="55"/>
      <c r="AI93" s="55"/>
    </row>
    <row r="94" spans="1:39" ht="26.25" customHeight="1" x14ac:dyDescent="0.4">
      <c r="A94" s="55"/>
      <c r="B94" s="55"/>
      <c r="C94" s="55"/>
      <c r="D94" s="147" t="s">
        <v>196</v>
      </c>
      <c r="E94" s="148"/>
      <c r="F94" s="148"/>
      <c r="G94" s="148"/>
      <c r="H94" s="109"/>
      <c r="I94" s="110"/>
      <c r="J94" s="110"/>
      <c r="K94" s="53" t="s">
        <v>214</v>
      </c>
      <c r="L94" s="55"/>
      <c r="M94" s="55"/>
      <c r="N94" s="55"/>
      <c r="O94" s="55"/>
      <c r="P94" s="55"/>
      <c r="Q94" s="55"/>
      <c r="R94" s="55"/>
      <c r="S94" s="55"/>
      <c r="T94" s="55"/>
      <c r="U94" s="55"/>
      <c r="V94" s="55"/>
      <c r="W94" s="55"/>
      <c r="X94" s="55"/>
      <c r="Y94" s="55"/>
      <c r="Z94" s="55"/>
      <c r="AA94" s="55"/>
      <c r="AB94" s="55"/>
      <c r="AC94" s="119" t="s">
        <v>197</v>
      </c>
      <c r="AD94" s="120"/>
      <c r="AE94" s="120"/>
      <c r="AF94" s="120"/>
      <c r="AG94" s="120"/>
      <c r="AH94" s="121"/>
      <c r="AI94" s="55"/>
    </row>
    <row r="95" spans="1:39" ht="30" customHeight="1" x14ac:dyDescent="0.4">
      <c r="A95" s="55"/>
      <c r="B95" s="55"/>
      <c r="C95" s="55"/>
      <c r="D95" s="60" t="s">
        <v>53</v>
      </c>
      <c r="E95" s="55"/>
      <c r="F95" s="55"/>
      <c r="G95" s="55"/>
      <c r="H95" s="55"/>
      <c r="I95" s="55"/>
      <c r="J95" s="55"/>
      <c r="K95" s="55"/>
      <c r="L95" s="55"/>
      <c r="M95" s="55"/>
      <c r="N95" s="55"/>
      <c r="O95" s="55"/>
      <c r="P95" s="55"/>
      <c r="Q95" s="55"/>
      <c r="R95" s="55"/>
      <c r="S95" s="55"/>
      <c r="T95" s="55"/>
      <c r="U95" s="55"/>
      <c r="V95" s="55"/>
      <c r="W95" s="55"/>
      <c r="X95" s="55"/>
      <c r="Y95" s="55"/>
      <c r="Z95" s="55"/>
      <c r="AA95" s="55"/>
      <c r="AB95" s="55"/>
      <c r="AC95" s="111">
        <f>H94*AM95*12</f>
        <v>0</v>
      </c>
      <c r="AD95" s="112"/>
      <c r="AE95" s="112"/>
      <c r="AF95" s="112"/>
      <c r="AG95" s="112"/>
      <c r="AH95" s="51" t="s">
        <v>216</v>
      </c>
      <c r="AI95" s="55"/>
      <c r="AM95" s="107">
        <v>2500</v>
      </c>
    </row>
    <row r="96" spans="1:39" ht="22.5" customHeight="1" x14ac:dyDescent="0.4">
      <c r="A96" s="55"/>
      <c r="B96" s="55"/>
      <c r="C96" s="55"/>
      <c r="D96" s="55"/>
      <c r="E96" s="55"/>
      <c r="F96" s="55"/>
      <c r="G96" s="55"/>
      <c r="H96" s="55"/>
      <c r="I96" s="55"/>
      <c r="J96" s="55"/>
      <c r="K96" s="55"/>
      <c r="L96" s="55"/>
      <c r="M96" s="55"/>
      <c r="N96" s="55"/>
      <c r="O96" s="55"/>
      <c r="P96" s="55"/>
      <c r="Q96" s="55"/>
      <c r="R96" s="55"/>
      <c r="S96" s="55"/>
      <c r="T96" s="55"/>
      <c r="U96" s="55"/>
      <c r="V96" s="55"/>
      <c r="W96" s="55"/>
      <c r="X96" s="55"/>
      <c r="Y96" s="55"/>
      <c r="Z96" s="55"/>
      <c r="AA96" s="55"/>
      <c r="AB96" s="55"/>
      <c r="AC96" s="55"/>
      <c r="AD96" s="55"/>
      <c r="AE96" s="55"/>
      <c r="AF96" s="55"/>
      <c r="AG96" s="55"/>
      <c r="AH96" s="55"/>
      <c r="AI96" s="55"/>
    </row>
    <row r="97" spans="1:39" ht="16.5" customHeight="1" x14ac:dyDescent="0.4">
      <c r="A97" s="55"/>
      <c r="B97" s="55"/>
      <c r="C97" s="55" t="s">
        <v>250</v>
      </c>
      <c r="D97" s="55"/>
      <c r="E97" s="55"/>
      <c r="F97" s="55"/>
      <c r="G97" s="55"/>
      <c r="H97" s="55"/>
      <c r="I97" s="55"/>
      <c r="J97" s="55"/>
      <c r="K97" s="55"/>
      <c r="L97" s="55"/>
      <c r="M97" s="55"/>
      <c r="N97" s="55"/>
      <c r="O97" s="55"/>
      <c r="P97" s="55"/>
      <c r="Q97" s="55"/>
      <c r="R97" s="55"/>
      <c r="S97" s="55"/>
      <c r="T97" s="55"/>
      <c r="U97" s="55"/>
      <c r="V97" s="55"/>
      <c r="W97" s="55"/>
      <c r="X97" s="55"/>
      <c r="Y97" s="55"/>
      <c r="Z97" s="55"/>
      <c r="AA97" s="55"/>
      <c r="AB97" s="55"/>
      <c r="AC97" s="55"/>
      <c r="AD97" s="55"/>
      <c r="AE97" s="55"/>
      <c r="AF97" s="55"/>
      <c r="AG97" s="55"/>
      <c r="AH97" s="55"/>
      <c r="AI97" s="55"/>
    </row>
    <row r="98" spans="1:39" ht="22.5" customHeight="1" x14ac:dyDescent="0.4">
      <c r="A98" s="55"/>
      <c r="B98" s="55"/>
      <c r="C98" s="55"/>
      <c r="D98" s="126"/>
      <c r="E98" s="127"/>
      <c r="F98" s="127"/>
      <c r="G98" s="128"/>
      <c r="H98" s="135" t="s">
        <v>21</v>
      </c>
      <c r="I98" s="135"/>
      <c r="J98" s="135"/>
      <c r="K98" s="135"/>
      <c r="L98" s="135" t="s">
        <v>22</v>
      </c>
      <c r="M98" s="135"/>
      <c r="N98" s="135"/>
      <c r="O98" s="135"/>
      <c r="P98" s="135" t="s">
        <v>23</v>
      </c>
      <c r="Q98" s="135"/>
      <c r="R98" s="135"/>
      <c r="S98" s="135"/>
      <c r="T98" s="135" t="s">
        <v>24</v>
      </c>
      <c r="U98" s="135"/>
      <c r="V98" s="135"/>
      <c r="W98" s="135"/>
      <c r="X98" s="135" t="s">
        <v>25</v>
      </c>
      <c r="Y98" s="135"/>
      <c r="Z98" s="135"/>
      <c r="AA98" s="135"/>
      <c r="AB98" s="55"/>
      <c r="AC98" s="55"/>
      <c r="AD98" s="55"/>
      <c r="AE98" s="55"/>
      <c r="AF98" s="55"/>
      <c r="AG98" s="55"/>
      <c r="AH98" s="55"/>
      <c r="AI98" s="55"/>
    </row>
    <row r="99" spans="1:39" ht="26.25" customHeight="1" thickBot="1" x14ac:dyDescent="0.45">
      <c r="A99" s="55"/>
      <c r="B99" s="55"/>
      <c r="C99" s="55"/>
      <c r="D99" s="138" t="s">
        <v>54</v>
      </c>
      <c r="E99" s="139"/>
      <c r="F99" s="139"/>
      <c r="G99" s="140"/>
      <c r="H99" s="136">
        <f>I29</f>
        <v>0</v>
      </c>
      <c r="I99" s="137"/>
      <c r="J99" s="137"/>
      <c r="K99" s="46" t="s">
        <v>214</v>
      </c>
      <c r="L99" s="136">
        <f>M29</f>
        <v>0</v>
      </c>
      <c r="M99" s="137"/>
      <c r="N99" s="137"/>
      <c r="O99" s="46" t="s">
        <v>214</v>
      </c>
      <c r="P99" s="136">
        <f>Q29</f>
        <v>0</v>
      </c>
      <c r="Q99" s="137"/>
      <c r="R99" s="137"/>
      <c r="S99" s="46" t="s">
        <v>214</v>
      </c>
      <c r="T99" s="136">
        <f>U29</f>
        <v>0</v>
      </c>
      <c r="U99" s="137"/>
      <c r="V99" s="137"/>
      <c r="W99" s="46" t="s">
        <v>214</v>
      </c>
      <c r="X99" s="136">
        <f>Y29</f>
        <v>0</v>
      </c>
      <c r="Y99" s="137"/>
      <c r="Z99" s="137"/>
      <c r="AA99" s="46" t="s">
        <v>214</v>
      </c>
      <c r="AB99" s="55"/>
      <c r="AC99" s="119" t="s">
        <v>198</v>
      </c>
      <c r="AD99" s="120"/>
      <c r="AE99" s="120"/>
      <c r="AF99" s="120"/>
      <c r="AG99" s="120"/>
      <c r="AH99" s="121"/>
      <c r="AI99" s="55"/>
      <c r="AL99" s="88" t="s">
        <v>281</v>
      </c>
      <c r="AM99" s="107">
        <v>300000</v>
      </c>
    </row>
    <row r="100" spans="1:39" ht="30" customHeight="1" thickTop="1" x14ac:dyDescent="0.4">
      <c r="A100" s="55"/>
      <c r="B100" s="55"/>
      <c r="C100" s="55"/>
      <c r="D100" s="141" t="s">
        <v>20</v>
      </c>
      <c r="E100" s="142"/>
      <c r="F100" s="142"/>
      <c r="G100" s="143"/>
      <c r="H100" s="122">
        <f>IF(I30&lt;200,0,IF(AND(H99&gt;0,H99&lt;=19),$AM$99,IF(AND(H99&gt;19,H99&lt;=40),$AM$100,0)))</f>
        <v>0</v>
      </c>
      <c r="I100" s="123"/>
      <c r="J100" s="123"/>
      <c r="K100" s="47" t="s">
        <v>216</v>
      </c>
      <c r="L100" s="122">
        <f>IF(M30&lt;200,0,IF(AND(L99&gt;0,L99&lt;=19),$AM$99,IF(AND(L99&gt;19,L99&lt;=40),$AM$100,0)))</f>
        <v>0</v>
      </c>
      <c r="M100" s="123"/>
      <c r="N100" s="123"/>
      <c r="O100" s="47" t="s">
        <v>216</v>
      </c>
      <c r="P100" s="122">
        <f>IF(Q30&lt;200,0,IF(AND(P99&gt;0,P99&lt;=19),$AM$99,IF(AND(P99&gt;19,P99&lt;=40),$AM$100,0)))</f>
        <v>0</v>
      </c>
      <c r="Q100" s="123"/>
      <c r="R100" s="123"/>
      <c r="S100" s="47" t="s">
        <v>216</v>
      </c>
      <c r="T100" s="122">
        <f>IF(U30&lt;200,0,IF(AND(T99&gt;0,T99&lt;=19),$AM$99,IF(AND(T99&gt;19,T99&lt;=40),$AM$100,0)))</f>
        <v>0</v>
      </c>
      <c r="U100" s="123"/>
      <c r="V100" s="123"/>
      <c r="W100" s="47" t="s">
        <v>216</v>
      </c>
      <c r="X100" s="122">
        <f>IF(Y30&lt;200,0,IF(AND(X99&gt;0,X99&lt;=19),$AM$99,IF(AND(X99&gt;19,X99&lt;=40),$AM$100,0)))</f>
        <v>0</v>
      </c>
      <c r="Y100" s="123"/>
      <c r="Z100" s="123"/>
      <c r="AA100" s="47" t="s">
        <v>216</v>
      </c>
      <c r="AB100" s="55"/>
      <c r="AC100" s="111">
        <f>SUM(H100,L100,P100,T100,X100)</f>
        <v>0</v>
      </c>
      <c r="AD100" s="112"/>
      <c r="AE100" s="112"/>
      <c r="AF100" s="112"/>
      <c r="AG100" s="112"/>
      <c r="AH100" s="51" t="s">
        <v>216</v>
      </c>
      <c r="AI100" s="55"/>
      <c r="AL100" s="88" t="s">
        <v>269</v>
      </c>
      <c r="AM100" s="107">
        <v>400000</v>
      </c>
    </row>
    <row r="101" spans="1:39" ht="22.5" customHeight="1" x14ac:dyDescent="0.4">
      <c r="A101" s="5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c r="Z101" s="55"/>
      <c r="AA101" s="55"/>
      <c r="AB101" s="55"/>
      <c r="AC101" s="55"/>
      <c r="AD101" s="55"/>
      <c r="AE101" s="55"/>
      <c r="AF101" s="55"/>
      <c r="AG101" s="55"/>
      <c r="AH101" s="55"/>
      <c r="AI101" s="55"/>
    </row>
    <row r="102" spans="1:39" ht="16.5" customHeight="1" x14ac:dyDescent="0.4">
      <c r="A102" s="55"/>
      <c r="B102" s="55"/>
      <c r="C102" s="55" t="s">
        <v>251</v>
      </c>
      <c r="D102" s="55"/>
      <c r="E102" s="55"/>
      <c r="F102" s="55"/>
      <c r="G102" s="55"/>
      <c r="H102" s="55"/>
      <c r="I102" s="55"/>
      <c r="J102" s="55"/>
      <c r="K102" s="55"/>
      <c r="L102" s="55"/>
      <c r="M102" s="55"/>
      <c r="N102" s="55"/>
      <c r="O102" s="55"/>
      <c r="P102" s="55"/>
      <c r="Q102" s="55"/>
      <c r="R102" s="55"/>
      <c r="S102" s="55"/>
      <c r="T102" s="55"/>
      <c r="U102" s="55"/>
      <c r="V102" s="55"/>
      <c r="W102" s="55"/>
      <c r="X102" s="55"/>
      <c r="Y102" s="55"/>
      <c r="Z102" s="55"/>
      <c r="AA102" s="55"/>
      <c r="AB102" s="55"/>
      <c r="AC102" s="55"/>
      <c r="AD102" s="55"/>
      <c r="AE102" s="55"/>
      <c r="AF102" s="55"/>
      <c r="AG102" s="55"/>
      <c r="AH102" s="55"/>
      <c r="AI102" s="55"/>
    </row>
    <row r="103" spans="1:39" ht="26.25" customHeight="1" x14ac:dyDescent="0.4">
      <c r="A103" s="55"/>
      <c r="B103" s="55"/>
      <c r="C103" s="55"/>
      <c r="D103" s="144" t="s">
        <v>55</v>
      </c>
      <c r="E103" s="145"/>
      <c r="F103" s="145"/>
      <c r="G103" s="146"/>
      <c r="H103" s="149"/>
      <c r="I103" s="150"/>
      <c r="J103" s="150"/>
      <c r="K103" s="150"/>
      <c r="L103" s="45" t="s">
        <v>216</v>
      </c>
      <c r="M103" s="55"/>
      <c r="N103" s="55"/>
      <c r="O103" s="55"/>
      <c r="P103" s="55"/>
      <c r="Q103" s="55"/>
      <c r="R103" s="55"/>
      <c r="S103" s="55"/>
      <c r="T103" s="55"/>
      <c r="U103" s="55"/>
      <c r="V103" s="55"/>
      <c r="W103" s="55"/>
      <c r="X103" s="55"/>
      <c r="Y103" s="55"/>
      <c r="Z103" s="55"/>
      <c r="AA103" s="55"/>
      <c r="AB103" s="55"/>
      <c r="AC103" s="119" t="s">
        <v>206</v>
      </c>
      <c r="AD103" s="120"/>
      <c r="AE103" s="120"/>
      <c r="AF103" s="120"/>
      <c r="AG103" s="120"/>
      <c r="AH103" s="121"/>
      <c r="AI103" s="55"/>
    </row>
    <row r="104" spans="1:39" ht="30" customHeight="1" x14ac:dyDescent="0.4">
      <c r="A104" s="5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c r="Z104" s="55"/>
      <c r="AA104" s="55"/>
      <c r="AB104" s="55"/>
      <c r="AC104" s="111">
        <f>H103*12</f>
        <v>0</v>
      </c>
      <c r="AD104" s="112"/>
      <c r="AE104" s="112"/>
      <c r="AF104" s="112"/>
      <c r="AG104" s="112"/>
      <c r="AH104" s="51" t="s">
        <v>216</v>
      </c>
      <c r="AI104" s="55"/>
    </row>
    <row r="105" spans="1:39" ht="22.5" customHeight="1" x14ac:dyDescent="0.4">
      <c r="A105" s="5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c r="AA105" s="55"/>
      <c r="AB105" s="55"/>
      <c r="AC105" s="55"/>
      <c r="AD105" s="55"/>
      <c r="AE105" s="55"/>
      <c r="AF105" s="55"/>
      <c r="AG105" s="55"/>
      <c r="AH105" s="55"/>
      <c r="AI105" s="55"/>
    </row>
    <row r="106" spans="1:39" ht="18.75" customHeight="1" x14ac:dyDescent="0.4">
      <c r="A106" s="55"/>
      <c r="B106" s="55"/>
      <c r="C106" s="55" t="s">
        <v>252</v>
      </c>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c r="AG106" s="55"/>
      <c r="AH106" s="55"/>
      <c r="AI106" s="55"/>
    </row>
    <row r="107" spans="1:39" ht="26.25" customHeight="1" x14ac:dyDescent="0.4">
      <c r="A107" s="5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c r="Z107" s="55"/>
      <c r="AA107" s="55"/>
      <c r="AB107" s="55"/>
      <c r="AC107" s="119" t="s">
        <v>189</v>
      </c>
      <c r="AD107" s="120"/>
      <c r="AE107" s="120"/>
      <c r="AF107" s="120"/>
      <c r="AG107" s="120"/>
      <c r="AH107" s="121"/>
      <c r="AI107" s="55"/>
    </row>
    <row r="108" spans="1:39" ht="30" customHeight="1" x14ac:dyDescent="0.4">
      <c r="A108" s="5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c r="Z108" s="55"/>
      <c r="AA108" s="55"/>
      <c r="AB108" s="55"/>
      <c r="AC108" s="109"/>
      <c r="AD108" s="110"/>
      <c r="AE108" s="110"/>
      <c r="AF108" s="110"/>
      <c r="AG108" s="110"/>
      <c r="AH108" s="51" t="s">
        <v>216</v>
      </c>
      <c r="AI108" s="55"/>
    </row>
    <row r="109" spans="1:39" ht="26.25" customHeight="1" x14ac:dyDescent="0.4">
      <c r="A109" s="5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c r="Z109" s="55"/>
      <c r="AA109" s="55"/>
      <c r="AB109" s="55"/>
      <c r="AC109" s="55"/>
      <c r="AD109" s="55"/>
      <c r="AE109" s="55"/>
      <c r="AF109" s="55"/>
      <c r="AG109" s="55"/>
      <c r="AH109" s="55"/>
      <c r="AI109" s="55"/>
    </row>
    <row r="110" spans="1:39" ht="16.5" customHeight="1" x14ac:dyDescent="0.4">
      <c r="A110" s="55"/>
      <c r="B110" s="55"/>
      <c r="C110" s="59" t="s">
        <v>56</v>
      </c>
      <c r="D110" s="55"/>
      <c r="E110" s="55"/>
      <c r="F110" s="55"/>
      <c r="G110" s="55"/>
      <c r="H110" s="55"/>
      <c r="I110" s="55"/>
      <c r="J110" s="55"/>
      <c r="K110" s="55"/>
      <c r="L110" s="55"/>
      <c r="M110" s="55"/>
      <c r="N110" s="55"/>
      <c r="O110" s="55"/>
      <c r="P110" s="55"/>
      <c r="Q110" s="55"/>
      <c r="R110" s="55"/>
      <c r="S110" s="55"/>
      <c r="T110" s="55"/>
      <c r="U110" s="55"/>
      <c r="V110" s="55"/>
      <c r="W110" s="55"/>
      <c r="X110" s="55"/>
      <c r="Y110" s="55"/>
      <c r="Z110" s="55"/>
      <c r="AA110" s="55"/>
      <c r="AB110" s="55"/>
      <c r="AC110" s="55"/>
      <c r="AD110" s="55"/>
      <c r="AE110" s="55"/>
      <c r="AF110" s="55"/>
      <c r="AG110" s="55"/>
      <c r="AH110" s="55"/>
      <c r="AI110" s="55"/>
    </row>
    <row r="111" spans="1:39" ht="16.5" customHeight="1" x14ac:dyDescent="0.4">
      <c r="A111" s="55"/>
      <c r="B111" s="55"/>
      <c r="C111" s="55"/>
      <c r="D111" s="55" t="s">
        <v>57</v>
      </c>
      <c r="E111" s="55" t="s">
        <v>86</v>
      </c>
      <c r="F111" s="55"/>
      <c r="G111" s="55"/>
      <c r="H111" s="55"/>
      <c r="I111" s="55"/>
      <c r="J111" s="55"/>
      <c r="K111" s="55"/>
      <c r="L111" s="55"/>
      <c r="M111" s="55"/>
      <c r="N111" s="55"/>
      <c r="O111" s="55"/>
      <c r="P111" s="55"/>
      <c r="Q111" s="55"/>
      <c r="R111" s="55"/>
      <c r="S111" s="55"/>
      <c r="T111" s="55"/>
      <c r="U111" s="55"/>
      <c r="V111" s="55"/>
      <c r="W111" s="55"/>
      <c r="X111" s="55"/>
      <c r="Y111" s="55"/>
      <c r="Z111" s="55"/>
      <c r="AA111" s="55"/>
      <c r="AB111" s="55"/>
      <c r="AC111" s="55"/>
      <c r="AD111" s="55"/>
      <c r="AE111" s="55"/>
      <c r="AF111" s="55"/>
      <c r="AG111" s="55"/>
      <c r="AH111" s="55"/>
      <c r="AI111" s="55"/>
    </row>
    <row r="112" spans="1:39" ht="16.5" customHeight="1" x14ac:dyDescent="0.4">
      <c r="A112" s="55"/>
      <c r="B112" s="55"/>
      <c r="C112" s="55"/>
      <c r="D112" s="55" t="s">
        <v>57</v>
      </c>
      <c r="E112" s="55" t="s">
        <v>183</v>
      </c>
      <c r="F112" s="55"/>
      <c r="G112" s="55"/>
      <c r="H112" s="55"/>
      <c r="I112" s="55"/>
      <c r="J112" s="55"/>
      <c r="K112" s="55"/>
      <c r="L112" s="55"/>
      <c r="M112" s="55"/>
      <c r="N112" s="55"/>
      <c r="O112" s="55"/>
      <c r="P112" s="55"/>
      <c r="Q112" s="55"/>
      <c r="R112" s="55"/>
      <c r="S112" s="55"/>
      <c r="T112" s="55"/>
      <c r="U112" s="55"/>
      <c r="V112" s="55"/>
      <c r="W112" s="55"/>
      <c r="X112" s="55"/>
      <c r="Y112" s="55"/>
      <c r="Z112" s="55"/>
      <c r="AA112" s="55"/>
      <c r="AB112" s="55"/>
      <c r="AC112" s="55"/>
      <c r="AD112" s="55"/>
      <c r="AE112" s="55"/>
      <c r="AF112" s="55"/>
      <c r="AG112" s="55"/>
      <c r="AH112" s="55"/>
      <c r="AI112" s="55"/>
    </row>
    <row r="113" spans="1:35" ht="16.5" customHeight="1" x14ac:dyDescent="0.4">
      <c r="A113" s="55"/>
      <c r="B113" s="55"/>
      <c r="C113" s="55"/>
      <c r="D113" s="55" t="s">
        <v>57</v>
      </c>
      <c r="E113" s="55" t="s">
        <v>182</v>
      </c>
      <c r="F113" s="55"/>
      <c r="G113" s="55"/>
      <c r="H113" s="55"/>
      <c r="I113" s="55"/>
      <c r="J113" s="55"/>
      <c r="K113" s="55"/>
      <c r="L113" s="55"/>
      <c r="M113" s="55"/>
      <c r="N113" s="55"/>
      <c r="O113" s="55"/>
      <c r="P113" s="55"/>
      <c r="Q113" s="55"/>
      <c r="R113" s="55"/>
      <c r="S113" s="55"/>
      <c r="T113" s="55"/>
      <c r="U113" s="55"/>
      <c r="V113" s="55"/>
      <c r="W113" s="55"/>
      <c r="X113" s="55"/>
      <c r="Y113" s="55"/>
      <c r="Z113" s="55"/>
      <c r="AA113" s="55"/>
      <c r="AB113" s="55"/>
      <c r="AC113" s="55"/>
      <c r="AD113" s="55"/>
      <c r="AE113" s="55"/>
      <c r="AF113" s="55"/>
      <c r="AG113" s="55"/>
      <c r="AH113" s="55"/>
      <c r="AI113" s="55"/>
    </row>
    <row r="114" spans="1:35" ht="16.5" customHeight="1" x14ac:dyDescent="0.4">
      <c r="A114" s="55"/>
      <c r="B114" s="55"/>
      <c r="C114" s="55"/>
      <c r="D114" s="55" t="s">
        <v>57</v>
      </c>
      <c r="E114" s="55" t="s">
        <v>253</v>
      </c>
      <c r="F114" s="55"/>
      <c r="G114" s="55"/>
      <c r="H114" s="55"/>
      <c r="I114" s="55"/>
      <c r="J114" s="55"/>
      <c r="K114" s="55"/>
      <c r="L114" s="55"/>
      <c r="M114" s="55"/>
      <c r="N114" s="55"/>
      <c r="O114" s="55"/>
      <c r="P114" s="55"/>
      <c r="Q114" s="55"/>
      <c r="R114" s="55"/>
      <c r="S114" s="55"/>
      <c r="T114" s="55"/>
      <c r="U114" s="55"/>
      <c r="V114" s="55"/>
      <c r="W114" s="55"/>
      <c r="X114" s="55"/>
      <c r="Y114" s="55"/>
      <c r="Z114" s="55"/>
      <c r="AA114" s="55"/>
      <c r="AB114" s="55"/>
      <c r="AC114" s="55"/>
      <c r="AD114" s="55"/>
      <c r="AE114" s="55"/>
      <c r="AF114" s="55"/>
      <c r="AG114" s="55"/>
      <c r="AH114" s="55"/>
      <c r="AI114" s="55"/>
    </row>
    <row r="115" spans="1:35" ht="22.5" customHeight="1" x14ac:dyDescent="0.4">
      <c r="A115" s="55"/>
      <c r="B115" s="55"/>
      <c r="C115" s="55"/>
      <c r="D115" s="55"/>
      <c r="E115" s="55"/>
      <c r="F115" s="55"/>
      <c r="G115" s="55"/>
      <c r="H115" s="55"/>
      <c r="I115" s="55"/>
      <c r="J115" s="55"/>
      <c r="K115" s="55"/>
      <c r="L115" s="55"/>
      <c r="M115" s="55"/>
      <c r="N115" s="55"/>
      <c r="O115" s="55"/>
      <c r="P115" s="55"/>
      <c r="Q115" s="55"/>
      <c r="R115" s="55"/>
      <c r="S115" s="55"/>
      <c r="T115" s="55"/>
      <c r="U115" s="55"/>
      <c r="V115" s="55"/>
      <c r="W115" s="55"/>
      <c r="X115" s="55"/>
      <c r="Y115" s="55"/>
      <c r="Z115" s="55"/>
      <c r="AA115" s="55"/>
      <c r="AB115" s="55"/>
      <c r="AC115" s="55"/>
      <c r="AD115" s="55"/>
      <c r="AE115" s="55"/>
      <c r="AF115" s="55"/>
      <c r="AG115" s="55"/>
      <c r="AH115" s="55"/>
      <c r="AI115" s="55"/>
    </row>
    <row r="116" spans="1:35" ht="22.5" customHeight="1" x14ac:dyDescent="0.4">
      <c r="A116" s="55"/>
      <c r="B116" s="55"/>
      <c r="C116" s="55"/>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H116" s="55"/>
      <c r="AI116" s="55"/>
    </row>
    <row r="117" spans="1:35" ht="18.75" customHeight="1" x14ac:dyDescent="0.4">
      <c r="A117" s="55"/>
      <c r="B117" s="55"/>
      <c r="C117" s="55"/>
      <c r="D117" s="55"/>
      <c r="E117" s="55"/>
      <c r="F117" s="55"/>
      <c r="G117" s="55"/>
      <c r="H117" s="55"/>
      <c r="I117" s="55"/>
      <c r="J117" s="55"/>
      <c r="K117" s="55"/>
      <c r="L117" s="55"/>
      <c r="M117" s="55"/>
      <c r="N117" s="55"/>
      <c r="O117" s="55"/>
      <c r="P117" s="55"/>
      <c r="Q117" s="55"/>
      <c r="R117" s="55"/>
      <c r="S117" s="55"/>
      <c r="T117" s="189" t="s">
        <v>87</v>
      </c>
      <c r="U117" s="189"/>
      <c r="V117" s="189"/>
      <c r="W117" s="189"/>
      <c r="X117" s="189"/>
      <c r="Y117" s="188"/>
      <c r="Z117" s="188"/>
      <c r="AA117" s="188"/>
      <c r="AB117" s="188"/>
      <c r="AC117" s="188"/>
      <c r="AD117" s="188"/>
      <c r="AE117" s="188"/>
      <c r="AF117" s="188"/>
      <c r="AG117" s="188"/>
      <c r="AH117" s="188"/>
      <c r="AI117" s="55"/>
    </row>
    <row r="118" spans="1:35" ht="18.75" customHeight="1" x14ac:dyDescent="0.4">
      <c r="A118" s="55"/>
      <c r="B118" s="55"/>
      <c r="C118" s="55"/>
      <c r="D118" s="55"/>
      <c r="E118" s="55"/>
      <c r="F118" s="55"/>
      <c r="G118" s="55"/>
      <c r="H118" s="55"/>
      <c r="I118" s="55"/>
      <c r="J118" s="55"/>
      <c r="K118" s="55"/>
      <c r="L118" s="55"/>
      <c r="M118" s="55"/>
      <c r="N118" s="55"/>
      <c r="O118" s="55"/>
      <c r="P118" s="55"/>
      <c r="Q118" s="55"/>
      <c r="R118" s="55"/>
      <c r="S118" s="55"/>
      <c r="T118" s="189" t="s">
        <v>199</v>
      </c>
      <c r="U118" s="189" t="s">
        <v>88</v>
      </c>
      <c r="V118" s="189"/>
      <c r="W118" s="189"/>
      <c r="X118" s="189"/>
      <c r="Y118" s="188"/>
      <c r="Z118" s="188"/>
      <c r="AA118" s="188"/>
      <c r="AB118" s="188"/>
      <c r="AC118" s="188"/>
      <c r="AD118" s="188"/>
      <c r="AE118" s="188"/>
      <c r="AF118" s="188"/>
      <c r="AG118" s="188"/>
      <c r="AH118" s="188"/>
      <c r="AI118" s="55"/>
    </row>
    <row r="119" spans="1:35" ht="18.75" customHeight="1" x14ac:dyDescent="0.4">
      <c r="A119" s="55"/>
      <c r="B119" s="55"/>
      <c r="C119" s="55"/>
      <c r="D119" s="55"/>
      <c r="E119" s="55"/>
      <c r="F119" s="55"/>
      <c r="G119" s="55"/>
      <c r="H119" s="55"/>
      <c r="I119" s="55"/>
      <c r="J119" s="55"/>
      <c r="K119" s="55"/>
      <c r="L119" s="55"/>
      <c r="M119" s="55"/>
      <c r="N119" s="55"/>
      <c r="O119" s="55"/>
      <c r="P119" s="55"/>
      <c r="Q119" s="55"/>
      <c r="R119" s="55"/>
      <c r="S119" s="55"/>
      <c r="T119" s="189" t="s">
        <v>89</v>
      </c>
      <c r="U119" s="189" t="s">
        <v>89</v>
      </c>
      <c r="V119" s="189"/>
      <c r="W119" s="189"/>
      <c r="X119" s="189"/>
      <c r="Y119" s="188"/>
      <c r="Z119" s="188"/>
      <c r="AA119" s="188"/>
      <c r="AB119" s="188"/>
      <c r="AC119" s="188"/>
      <c r="AD119" s="188"/>
      <c r="AE119" s="188"/>
      <c r="AF119" s="188"/>
      <c r="AG119" s="188"/>
      <c r="AH119" s="188"/>
      <c r="AI119" s="55"/>
    </row>
    <row r="120" spans="1:35" ht="18.75" customHeight="1" x14ac:dyDescent="0.4">
      <c r="A120" s="55"/>
      <c r="B120" s="5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row>
  </sheetData>
  <mergeCells count="247">
    <mergeCell ref="AC90:AH90"/>
    <mergeCell ref="T83:V83"/>
    <mergeCell ref="X83:Z83"/>
    <mergeCell ref="AC71:AH71"/>
    <mergeCell ref="D80:G80"/>
    <mergeCell ref="D81:G81"/>
    <mergeCell ref="D82:G82"/>
    <mergeCell ref="D83:G83"/>
    <mergeCell ref="D84:G84"/>
    <mergeCell ref="AC83:AH83"/>
    <mergeCell ref="AC76:AH76"/>
    <mergeCell ref="H80:K80"/>
    <mergeCell ref="L80:O80"/>
    <mergeCell ref="D72:G72"/>
    <mergeCell ref="H72:J72"/>
    <mergeCell ref="L72:N72"/>
    <mergeCell ref="P72:R72"/>
    <mergeCell ref="T72:V72"/>
    <mergeCell ref="X72:Z72"/>
    <mergeCell ref="AC72:AG72"/>
    <mergeCell ref="P80:S80"/>
    <mergeCell ref="T80:W80"/>
    <mergeCell ref="X80:AA80"/>
    <mergeCell ref="D90:G90"/>
    <mergeCell ref="Y118:AH118"/>
    <mergeCell ref="Y119:AH119"/>
    <mergeCell ref="T117:X117"/>
    <mergeCell ref="T118:X118"/>
    <mergeCell ref="T119:X119"/>
    <mergeCell ref="AC107:AH107"/>
    <mergeCell ref="AC94:AH94"/>
    <mergeCell ref="AC108:AG108"/>
    <mergeCell ref="AC104:AG104"/>
    <mergeCell ref="Y117:AH117"/>
    <mergeCell ref="X57:AA57"/>
    <mergeCell ref="H58:K58"/>
    <mergeCell ref="L58:O58"/>
    <mergeCell ref="P58:S58"/>
    <mergeCell ref="T58:W58"/>
    <mergeCell ref="X58:AA58"/>
    <mergeCell ref="AC47:AH47"/>
    <mergeCell ref="AC58:AH58"/>
    <mergeCell ref="D53:I53"/>
    <mergeCell ref="P51:U51"/>
    <mergeCell ref="D52:I52"/>
    <mergeCell ref="J51:O51"/>
    <mergeCell ref="D51:I51"/>
    <mergeCell ref="D47:G47"/>
    <mergeCell ref="D48:G48"/>
    <mergeCell ref="D28:H28"/>
    <mergeCell ref="P46:S46"/>
    <mergeCell ref="T46:W46"/>
    <mergeCell ref="X46:AA46"/>
    <mergeCell ref="H46:K46"/>
    <mergeCell ref="L46:O46"/>
    <mergeCell ref="I41:L41"/>
    <mergeCell ref="I42:L42"/>
    <mergeCell ref="D30:H30"/>
    <mergeCell ref="D31:H31"/>
    <mergeCell ref="D36:H36"/>
    <mergeCell ref="D37:H37"/>
    <mergeCell ref="D38:H38"/>
    <mergeCell ref="D41:H41"/>
    <mergeCell ref="D42:H42"/>
    <mergeCell ref="D46:G46"/>
    <mergeCell ref="L36:M36"/>
    <mergeCell ref="I38:L38"/>
    <mergeCell ref="I37:L37"/>
    <mergeCell ref="I36:K36"/>
    <mergeCell ref="U29:W29"/>
    <mergeCell ref="Y29:AA29"/>
    <mergeCell ref="I30:K30"/>
    <mergeCell ref="I29:K29"/>
    <mergeCell ref="H13:AH13"/>
    <mergeCell ref="J17:L17"/>
    <mergeCell ref="N17:O17"/>
    <mergeCell ref="Q17:R17"/>
    <mergeCell ref="U17:W17"/>
    <mergeCell ref="Y17:Z17"/>
    <mergeCell ref="V6:AH6"/>
    <mergeCell ref="V7:AH7"/>
    <mergeCell ref="V8:AH8"/>
    <mergeCell ref="V9:AH9"/>
    <mergeCell ref="Q6:U6"/>
    <mergeCell ref="Q7:U7"/>
    <mergeCell ref="Q8:U8"/>
    <mergeCell ref="Q9:U9"/>
    <mergeCell ref="D16:AG16"/>
    <mergeCell ref="AF2:AG2"/>
    <mergeCell ref="AC2:AD2"/>
    <mergeCell ref="Y2:AA2"/>
    <mergeCell ref="I28:L28"/>
    <mergeCell ref="M28:P28"/>
    <mergeCell ref="Q28:T28"/>
    <mergeCell ref="J22:N22"/>
    <mergeCell ref="O22:S22"/>
    <mergeCell ref="T22:X22"/>
    <mergeCell ref="Y22:AC22"/>
    <mergeCell ref="J23:M23"/>
    <mergeCell ref="O23:R23"/>
    <mergeCell ref="T23:W23"/>
    <mergeCell ref="Y23:AB23"/>
    <mergeCell ref="U28:X28"/>
    <mergeCell ref="Y28:AB28"/>
    <mergeCell ref="D14:AH14"/>
    <mergeCell ref="D15:AH15"/>
    <mergeCell ref="B4:D4"/>
    <mergeCell ref="E4:H4"/>
    <mergeCell ref="AB17:AC17"/>
    <mergeCell ref="J19:P19"/>
    <mergeCell ref="B11:AH11"/>
    <mergeCell ref="D13:G13"/>
    <mergeCell ref="AC77:AG77"/>
    <mergeCell ref="T81:V81"/>
    <mergeCell ref="X81:Z81"/>
    <mergeCell ref="H82:J82"/>
    <mergeCell ref="L82:N82"/>
    <mergeCell ref="P82:R82"/>
    <mergeCell ref="T82:V82"/>
    <mergeCell ref="X82:Z82"/>
    <mergeCell ref="D57:G57"/>
    <mergeCell ref="D58:G58"/>
    <mergeCell ref="D59:G59"/>
    <mergeCell ref="D63:G63"/>
    <mergeCell ref="H59:J59"/>
    <mergeCell ref="H63:K63"/>
    <mergeCell ref="D69:G69"/>
    <mergeCell ref="H69:K69"/>
    <mergeCell ref="L69:O69"/>
    <mergeCell ref="P69:S69"/>
    <mergeCell ref="T69:W69"/>
    <mergeCell ref="D70:G70"/>
    <mergeCell ref="AC70:AH70"/>
    <mergeCell ref="H70:K70"/>
    <mergeCell ref="L70:O70"/>
    <mergeCell ref="P70:S70"/>
    <mergeCell ref="D71:G71"/>
    <mergeCell ref="AC59:AG59"/>
    <mergeCell ref="AC64:AH64"/>
    <mergeCell ref="AC65:AG65"/>
    <mergeCell ref="T64:V64"/>
    <mergeCell ref="X64:Z64"/>
    <mergeCell ref="H65:J65"/>
    <mergeCell ref="L65:N65"/>
    <mergeCell ref="P65:R65"/>
    <mergeCell ref="T65:V65"/>
    <mergeCell ref="X65:Z65"/>
    <mergeCell ref="D64:G64"/>
    <mergeCell ref="D65:G65"/>
    <mergeCell ref="T70:W70"/>
    <mergeCell ref="X70:AA70"/>
    <mergeCell ref="H71:K71"/>
    <mergeCell ref="L71:O71"/>
    <mergeCell ref="P71:S71"/>
    <mergeCell ref="T71:W71"/>
    <mergeCell ref="X71:AA71"/>
    <mergeCell ref="L63:O63"/>
    <mergeCell ref="P63:S63"/>
    <mergeCell ref="T63:W63"/>
    <mergeCell ref="D98:G98"/>
    <mergeCell ref="D99:G99"/>
    <mergeCell ref="D100:G100"/>
    <mergeCell ref="AC99:AH99"/>
    <mergeCell ref="AC103:AH103"/>
    <mergeCell ref="D103:G103"/>
    <mergeCell ref="D94:G94"/>
    <mergeCell ref="AC95:AG95"/>
    <mergeCell ref="AC100:AG100"/>
    <mergeCell ref="H99:J99"/>
    <mergeCell ref="H100:J100"/>
    <mergeCell ref="L99:N99"/>
    <mergeCell ref="H98:K98"/>
    <mergeCell ref="L98:O98"/>
    <mergeCell ref="P98:S98"/>
    <mergeCell ref="T98:W98"/>
    <mergeCell ref="X98:AA98"/>
    <mergeCell ref="H103:K103"/>
    <mergeCell ref="AC91:AG91"/>
    <mergeCell ref="H94:J94"/>
    <mergeCell ref="L100:N100"/>
    <mergeCell ref="Q30:S30"/>
    <mergeCell ref="U30:W30"/>
    <mergeCell ref="Y30:AA30"/>
    <mergeCell ref="I31:K31"/>
    <mergeCell ref="M31:O31"/>
    <mergeCell ref="Q31:S31"/>
    <mergeCell ref="U31:W31"/>
    <mergeCell ref="Y31:AA31"/>
    <mergeCell ref="P99:R99"/>
    <mergeCell ref="P100:R100"/>
    <mergeCell ref="T99:V99"/>
    <mergeCell ref="T100:V100"/>
    <mergeCell ref="X99:Z99"/>
    <mergeCell ref="X100:Z100"/>
    <mergeCell ref="AC84:AG84"/>
    <mergeCell ref="H83:J83"/>
    <mergeCell ref="L83:N83"/>
    <mergeCell ref="P83:R83"/>
    <mergeCell ref="H64:J64"/>
    <mergeCell ref="L64:N64"/>
    <mergeCell ref="P64:R64"/>
    <mergeCell ref="M90:Q90"/>
    <mergeCell ref="R90:V90"/>
    <mergeCell ref="H84:J84"/>
    <mergeCell ref="L84:N84"/>
    <mergeCell ref="P84:R84"/>
    <mergeCell ref="T84:V84"/>
    <mergeCell ref="M30:O30"/>
    <mergeCell ref="X84:Z84"/>
    <mergeCell ref="H90:J90"/>
    <mergeCell ref="X63:AA63"/>
    <mergeCell ref="L59:N59"/>
    <mergeCell ref="P59:R59"/>
    <mergeCell ref="T59:V59"/>
    <mergeCell ref="X59:Z59"/>
    <mergeCell ref="X47:Z47"/>
    <mergeCell ref="T47:V47"/>
    <mergeCell ref="H81:J81"/>
    <mergeCell ref="L81:N81"/>
    <mergeCell ref="P81:R81"/>
    <mergeCell ref="X69:AA69"/>
    <mergeCell ref="H57:K57"/>
    <mergeCell ref="L57:O57"/>
    <mergeCell ref="P57:S57"/>
    <mergeCell ref="T57:W57"/>
    <mergeCell ref="M29:O29"/>
    <mergeCell ref="Q29:S29"/>
    <mergeCell ref="AC42:AG42"/>
    <mergeCell ref="AC48:AG48"/>
    <mergeCell ref="N52:O52"/>
    <mergeCell ref="J52:M52"/>
    <mergeCell ref="J53:N53"/>
    <mergeCell ref="P52:S52"/>
    <mergeCell ref="T52:U52"/>
    <mergeCell ref="P53:T53"/>
    <mergeCell ref="AC53:AG53"/>
    <mergeCell ref="AC52:AH52"/>
    <mergeCell ref="H48:J48"/>
    <mergeCell ref="L48:N48"/>
    <mergeCell ref="P48:R48"/>
    <mergeCell ref="T48:V48"/>
    <mergeCell ref="X48:Z48"/>
    <mergeCell ref="H47:J47"/>
    <mergeCell ref="L47:N47"/>
    <mergeCell ref="P47:R47"/>
    <mergeCell ref="D29:H29"/>
    <mergeCell ref="AC41:AH41"/>
  </mergeCells>
  <phoneticPr fontId="7"/>
  <dataValidations count="1">
    <dataValidation type="list" allowBlank="1" showInputMessage="1" showErrorMessage="1" sqref="H58:AA58 H70:AA71">
      <formula1>"あり, なし"</formula1>
    </dataValidation>
  </dataValidations>
  <printOptions horizontalCentered="1"/>
  <pageMargins left="0.19685039370078741" right="0.19685039370078741" top="0.39370078740157483" bottom="0.39370078740157483" header="0.31496062992125984" footer="0.19685039370078741"/>
  <pageSetup paperSize="9" scale="73" orientation="portrait" r:id="rId1"/>
  <rowBreaks count="2" manualBreakCount="2">
    <brk id="43" max="35" man="1"/>
    <brk id="87"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6"/>
  <sheetViews>
    <sheetView showGridLines="0" view="pageBreakPreview" topLeftCell="A40" zoomScaleNormal="100" zoomScaleSheetLayoutView="100" workbookViewId="0">
      <selection activeCell="C50" sqref="C50:AD57"/>
    </sheetView>
  </sheetViews>
  <sheetFormatPr defaultColWidth="3.125" defaultRowHeight="18.75" customHeight="1" x14ac:dyDescent="0.4"/>
  <cols>
    <col min="1" max="16384" width="3.125" style="1"/>
  </cols>
  <sheetData>
    <row r="1" spans="1:31" ht="18.75" customHeight="1" x14ac:dyDescent="0.4">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1"/>
      <c r="AE1" s="61" t="s">
        <v>150</v>
      </c>
    </row>
    <row r="2" spans="1:31" ht="22.5" customHeight="1" x14ac:dyDescent="0.4">
      <c r="A2" s="67"/>
      <c r="B2" s="202" t="s">
        <v>58</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67"/>
    </row>
    <row r="3" spans="1:31" ht="15" customHeight="1" x14ac:dyDescent="0.4">
      <c r="A3" s="67"/>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row>
    <row r="4" spans="1:31" ht="18.75" customHeight="1" x14ac:dyDescent="0.4">
      <c r="A4" s="67"/>
      <c r="B4" s="67"/>
      <c r="C4" s="67"/>
      <c r="D4" s="67"/>
      <c r="E4" s="67"/>
      <c r="F4" s="67"/>
      <c r="G4" s="67"/>
      <c r="H4" s="67"/>
      <c r="I4" s="67"/>
      <c r="J4" s="67"/>
      <c r="K4" s="67"/>
      <c r="L4" s="67"/>
      <c r="M4" s="67"/>
      <c r="N4" s="67"/>
      <c r="O4" s="67"/>
      <c r="P4" s="67"/>
      <c r="Q4" s="67"/>
      <c r="R4" s="67"/>
      <c r="S4" s="61" t="s">
        <v>59</v>
      </c>
      <c r="T4" s="203"/>
      <c r="U4" s="203"/>
      <c r="V4" s="203"/>
      <c r="W4" s="203"/>
      <c r="X4" s="203"/>
      <c r="Y4" s="203"/>
      <c r="Z4" s="203"/>
      <c r="AA4" s="203"/>
      <c r="AB4" s="203"/>
      <c r="AC4" s="203"/>
      <c r="AD4" s="203"/>
      <c r="AE4" s="67"/>
    </row>
    <row r="5" spans="1:31" ht="15" customHeight="1" x14ac:dyDescent="0.4">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row>
    <row r="6" spans="1:31" ht="18.75" customHeight="1" x14ac:dyDescent="0.4">
      <c r="A6" s="67"/>
      <c r="B6" s="62" t="s">
        <v>60</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row>
    <row r="7" spans="1:31" ht="18.75" customHeight="1" x14ac:dyDescent="0.4">
      <c r="A7" s="67"/>
      <c r="B7" s="67"/>
      <c r="C7" s="207"/>
      <c r="D7" s="208"/>
      <c r="E7" s="208"/>
      <c r="F7" s="209"/>
      <c r="G7" s="213" t="s">
        <v>166</v>
      </c>
      <c r="H7" s="213"/>
      <c r="I7" s="213"/>
      <c r="J7" s="213"/>
      <c r="K7" s="213"/>
      <c r="L7" s="213"/>
      <c r="M7" s="213"/>
      <c r="N7" s="213"/>
      <c r="O7" s="213"/>
      <c r="P7" s="213"/>
      <c r="Q7" s="213"/>
      <c r="R7" s="213"/>
      <c r="S7" s="213" t="s">
        <v>167</v>
      </c>
      <c r="T7" s="213"/>
      <c r="U7" s="213"/>
      <c r="V7" s="213"/>
      <c r="W7" s="213"/>
      <c r="X7" s="213"/>
      <c r="Y7" s="213"/>
      <c r="Z7" s="213"/>
      <c r="AA7" s="213"/>
      <c r="AB7" s="213"/>
      <c r="AC7" s="213"/>
      <c r="AD7" s="213"/>
      <c r="AE7" s="67"/>
    </row>
    <row r="8" spans="1:31" ht="18.75" customHeight="1" x14ac:dyDescent="0.4">
      <c r="A8" s="67"/>
      <c r="B8" s="67"/>
      <c r="C8" s="210"/>
      <c r="D8" s="211"/>
      <c r="E8" s="211"/>
      <c r="F8" s="212"/>
      <c r="G8" s="210" t="s">
        <v>164</v>
      </c>
      <c r="H8" s="211"/>
      <c r="I8" s="211"/>
      <c r="J8" s="211"/>
      <c r="K8" s="211"/>
      <c r="L8" s="214"/>
      <c r="M8" s="211" t="s">
        <v>165</v>
      </c>
      <c r="N8" s="211"/>
      <c r="O8" s="211"/>
      <c r="P8" s="211"/>
      <c r="Q8" s="211"/>
      <c r="R8" s="212"/>
      <c r="S8" s="210" t="s">
        <v>164</v>
      </c>
      <c r="T8" s="211"/>
      <c r="U8" s="211"/>
      <c r="V8" s="211"/>
      <c r="W8" s="211"/>
      <c r="X8" s="214"/>
      <c r="Y8" s="211" t="s">
        <v>165</v>
      </c>
      <c r="Z8" s="211"/>
      <c r="AA8" s="211"/>
      <c r="AB8" s="211"/>
      <c r="AC8" s="211"/>
      <c r="AD8" s="212"/>
      <c r="AE8" s="67"/>
    </row>
    <row r="9" spans="1:31" ht="26.25" customHeight="1" x14ac:dyDescent="0.4">
      <c r="A9" s="67"/>
      <c r="B9" s="67"/>
      <c r="C9" s="199" t="s">
        <v>29</v>
      </c>
      <c r="D9" s="200"/>
      <c r="E9" s="200"/>
      <c r="F9" s="201"/>
      <c r="G9" s="204"/>
      <c r="H9" s="205"/>
      <c r="I9" s="65" t="s">
        <v>27</v>
      </c>
      <c r="J9" s="206"/>
      <c r="K9" s="206"/>
      <c r="L9" s="31" t="s">
        <v>28</v>
      </c>
      <c r="M9" s="205"/>
      <c r="N9" s="205"/>
      <c r="O9" s="65" t="s">
        <v>27</v>
      </c>
      <c r="P9" s="206"/>
      <c r="Q9" s="206"/>
      <c r="R9" s="66" t="s">
        <v>28</v>
      </c>
      <c r="S9" s="204"/>
      <c r="T9" s="205"/>
      <c r="U9" s="65" t="s">
        <v>27</v>
      </c>
      <c r="V9" s="206"/>
      <c r="W9" s="206"/>
      <c r="X9" s="31" t="s">
        <v>28</v>
      </c>
      <c r="Y9" s="205"/>
      <c r="Z9" s="205"/>
      <c r="AA9" s="65" t="s">
        <v>27</v>
      </c>
      <c r="AB9" s="206"/>
      <c r="AC9" s="206"/>
      <c r="AD9" s="66" t="s">
        <v>28</v>
      </c>
      <c r="AE9" s="67"/>
    </row>
    <row r="10" spans="1:31" ht="26.25" customHeight="1" x14ac:dyDescent="0.4">
      <c r="A10" s="67"/>
      <c r="B10" s="67"/>
      <c r="C10" s="199" t="s">
        <v>61</v>
      </c>
      <c r="D10" s="200"/>
      <c r="E10" s="200"/>
      <c r="F10" s="201"/>
      <c r="G10" s="204"/>
      <c r="H10" s="205"/>
      <c r="I10" s="65" t="s">
        <v>27</v>
      </c>
      <c r="J10" s="206"/>
      <c r="K10" s="206"/>
      <c r="L10" s="31" t="s">
        <v>28</v>
      </c>
      <c r="M10" s="205"/>
      <c r="N10" s="205"/>
      <c r="O10" s="65" t="s">
        <v>27</v>
      </c>
      <c r="P10" s="206"/>
      <c r="Q10" s="206"/>
      <c r="R10" s="66" t="s">
        <v>28</v>
      </c>
      <c r="S10" s="204"/>
      <c r="T10" s="205"/>
      <c r="U10" s="65" t="s">
        <v>27</v>
      </c>
      <c r="V10" s="206"/>
      <c r="W10" s="206"/>
      <c r="X10" s="31" t="s">
        <v>28</v>
      </c>
      <c r="Y10" s="205"/>
      <c r="Z10" s="205"/>
      <c r="AA10" s="65" t="s">
        <v>27</v>
      </c>
      <c r="AB10" s="206"/>
      <c r="AC10" s="206"/>
      <c r="AD10" s="66" t="s">
        <v>28</v>
      </c>
      <c r="AE10" s="67"/>
    </row>
    <row r="11" spans="1:31" ht="26.25" customHeight="1" x14ac:dyDescent="0.4">
      <c r="A11" s="67"/>
      <c r="B11" s="67"/>
      <c r="C11" s="199" t="s">
        <v>62</v>
      </c>
      <c r="D11" s="200"/>
      <c r="E11" s="200"/>
      <c r="F11" s="201"/>
      <c r="G11" s="204"/>
      <c r="H11" s="205"/>
      <c r="I11" s="65" t="s">
        <v>27</v>
      </c>
      <c r="J11" s="206"/>
      <c r="K11" s="206"/>
      <c r="L11" s="31" t="s">
        <v>28</v>
      </c>
      <c r="M11" s="205"/>
      <c r="N11" s="205"/>
      <c r="O11" s="65" t="s">
        <v>27</v>
      </c>
      <c r="P11" s="206"/>
      <c r="Q11" s="206"/>
      <c r="R11" s="66" t="s">
        <v>28</v>
      </c>
      <c r="S11" s="204"/>
      <c r="T11" s="205"/>
      <c r="U11" s="65" t="s">
        <v>27</v>
      </c>
      <c r="V11" s="206"/>
      <c r="W11" s="206"/>
      <c r="X11" s="31" t="s">
        <v>28</v>
      </c>
      <c r="Y11" s="205"/>
      <c r="Z11" s="205"/>
      <c r="AA11" s="65" t="s">
        <v>27</v>
      </c>
      <c r="AB11" s="206"/>
      <c r="AC11" s="206"/>
      <c r="AD11" s="66" t="s">
        <v>28</v>
      </c>
      <c r="AE11" s="67"/>
    </row>
    <row r="12" spans="1:31" ht="18.75" customHeight="1" x14ac:dyDescent="0.4">
      <c r="A12" s="67"/>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row>
    <row r="13" spans="1:31" ht="18.75" customHeight="1" x14ac:dyDescent="0.4">
      <c r="A13" s="67"/>
      <c r="B13" s="62" t="s">
        <v>63</v>
      </c>
      <c r="C13" s="67"/>
      <c r="D13" s="67"/>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row>
    <row r="14" spans="1:31" ht="18.75" customHeight="1" x14ac:dyDescent="0.4">
      <c r="A14" s="67"/>
      <c r="B14" s="67"/>
      <c r="C14" s="194"/>
      <c r="D14" s="194"/>
      <c r="E14" s="194"/>
      <c r="F14" s="194"/>
      <c r="G14" s="194"/>
      <c r="H14" s="194"/>
      <c r="I14" s="194" t="s">
        <v>21</v>
      </c>
      <c r="J14" s="194"/>
      <c r="K14" s="194"/>
      <c r="L14" s="194"/>
      <c r="M14" s="194" t="s">
        <v>22</v>
      </c>
      <c r="N14" s="194"/>
      <c r="O14" s="194"/>
      <c r="P14" s="194"/>
      <c r="Q14" s="194" t="s">
        <v>23</v>
      </c>
      <c r="R14" s="194"/>
      <c r="S14" s="194"/>
      <c r="T14" s="194"/>
      <c r="U14" s="194" t="s">
        <v>24</v>
      </c>
      <c r="V14" s="194"/>
      <c r="W14" s="194"/>
      <c r="X14" s="194"/>
      <c r="Y14" s="194" t="s">
        <v>25</v>
      </c>
      <c r="Z14" s="194"/>
      <c r="AA14" s="194"/>
      <c r="AB14" s="194"/>
      <c r="AC14" s="67"/>
      <c r="AD14" s="67"/>
      <c r="AE14" s="67"/>
    </row>
    <row r="15" spans="1:31" ht="26.25" customHeight="1" x14ac:dyDescent="0.4">
      <c r="A15" s="67"/>
      <c r="B15" s="67"/>
      <c r="C15" s="194" t="s">
        <v>64</v>
      </c>
      <c r="D15" s="194"/>
      <c r="E15" s="194"/>
      <c r="F15" s="194"/>
      <c r="G15" s="194"/>
      <c r="H15" s="194"/>
      <c r="I15" s="195"/>
      <c r="J15" s="196"/>
      <c r="K15" s="196"/>
      <c r="L15" s="32" t="s">
        <v>202</v>
      </c>
      <c r="M15" s="195"/>
      <c r="N15" s="196"/>
      <c r="O15" s="196"/>
      <c r="P15" s="32" t="s">
        <v>202</v>
      </c>
      <c r="Q15" s="195"/>
      <c r="R15" s="196"/>
      <c r="S15" s="196"/>
      <c r="T15" s="32" t="s">
        <v>202</v>
      </c>
      <c r="U15" s="195"/>
      <c r="V15" s="196"/>
      <c r="W15" s="196"/>
      <c r="X15" s="32" t="s">
        <v>202</v>
      </c>
      <c r="Y15" s="195"/>
      <c r="Z15" s="196"/>
      <c r="AA15" s="196"/>
      <c r="AB15" s="32" t="s">
        <v>202</v>
      </c>
      <c r="AC15" s="67"/>
      <c r="AD15" s="67"/>
      <c r="AE15" s="67"/>
    </row>
    <row r="16" spans="1:31" ht="18.75" customHeight="1" x14ac:dyDescent="0.4">
      <c r="A16" s="67"/>
      <c r="B16" s="67"/>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row>
    <row r="17" spans="1:31" ht="18.75" customHeight="1" x14ac:dyDescent="0.4">
      <c r="A17" s="67"/>
      <c r="B17" s="62" t="s">
        <v>105</v>
      </c>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row>
    <row r="18" spans="1:31" ht="18.75" customHeight="1" x14ac:dyDescent="0.4">
      <c r="A18" s="67"/>
      <c r="B18" s="67"/>
      <c r="C18" s="194"/>
      <c r="D18" s="194"/>
      <c r="E18" s="194"/>
      <c r="F18" s="194"/>
      <c r="G18" s="194"/>
      <c r="H18" s="194" t="s">
        <v>107</v>
      </c>
      <c r="I18" s="194"/>
      <c r="J18" s="194"/>
      <c r="K18" s="194"/>
      <c r="L18" s="194"/>
      <c r="M18" s="194" t="s">
        <v>109</v>
      </c>
      <c r="N18" s="194"/>
      <c r="O18" s="194"/>
      <c r="P18" s="194"/>
      <c r="Q18" s="194"/>
      <c r="R18" s="194" t="s">
        <v>110</v>
      </c>
      <c r="S18" s="194"/>
      <c r="T18" s="194"/>
      <c r="U18" s="194"/>
      <c r="V18" s="199"/>
      <c r="W18" s="231" t="s">
        <v>17</v>
      </c>
      <c r="X18" s="194"/>
      <c r="Y18" s="194"/>
      <c r="Z18" s="194"/>
      <c r="AA18" s="194"/>
      <c r="AB18" s="67"/>
      <c r="AC18" s="67"/>
      <c r="AD18" s="67"/>
      <c r="AE18" s="67"/>
    </row>
    <row r="19" spans="1:31" ht="26.25" customHeight="1" x14ac:dyDescent="0.4">
      <c r="A19" s="67"/>
      <c r="B19" s="67"/>
      <c r="C19" s="210" t="s">
        <v>106</v>
      </c>
      <c r="D19" s="211"/>
      <c r="E19" s="211"/>
      <c r="F19" s="211"/>
      <c r="G19" s="212"/>
      <c r="H19" s="195"/>
      <c r="I19" s="196"/>
      <c r="J19" s="196"/>
      <c r="K19" s="196"/>
      <c r="L19" s="32" t="s">
        <v>203</v>
      </c>
      <c r="M19" s="195"/>
      <c r="N19" s="196"/>
      <c r="O19" s="196"/>
      <c r="P19" s="196"/>
      <c r="Q19" s="32" t="s">
        <v>203</v>
      </c>
      <c r="R19" s="195"/>
      <c r="S19" s="196"/>
      <c r="T19" s="196"/>
      <c r="U19" s="196"/>
      <c r="V19" s="37" t="s">
        <v>203</v>
      </c>
      <c r="W19" s="197">
        <f>SUM(H19,M19,R19)</f>
        <v>0</v>
      </c>
      <c r="X19" s="198"/>
      <c r="Y19" s="198"/>
      <c r="Z19" s="198"/>
      <c r="AA19" s="32" t="s">
        <v>203</v>
      </c>
      <c r="AB19" s="67"/>
      <c r="AC19" s="67"/>
      <c r="AD19" s="67"/>
      <c r="AE19" s="67"/>
    </row>
    <row r="20" spans="1:31" ht="26.25" customHeight="1" x14ac:dyDescent="0.4">
      <c r="A20" s="67"/>
      <c r="B20" s="67"/>
      <c r="C20" s="199" t="s">
        <v>108</v>
      </c>
      <c r="D20" s="200"/>
      <c r="E20" s="200"/>
      <c r="F20" s="200"/>
      <c r="G20" s="201"/>
      <c r="H20" s="195"/>
      <c r="I20" s="196"/>
      <c r="J20" s="196"/>
      <c r="K20" s="196"/>
      <c r="L20" s="32" t="s">
        <v>203</v>
      </c>
      <c r="M20" s="195"/>
      <c r="N20" s="196"/>
      <c r="O20" s="196"/>
      <c r="P20" s="196"/>
      <c r="Q20" s="32" t="s">
        <v>203</v>
      </c>
      <c r="R20" s="195"/>
      <c r="S20" s="196"/>
      <c r="T20" s="196"/>
      <c r="U20" s="196"/>
      <c r="V20" s="37" t="s">
        <v>203</v>
      </c>
      <c r="W20" s="197">
        <f>SUM(H20,M20,R20)</f>
        <v>0</v>
      </c>
      <c r="X20" s="198"/>
      <c r="Y20" s="198"/>
      <c r="Z20" s="198"/>
      <c r="AA20" s="32" t="s">
        <v>203</v>
      </c>
      <c r="AB20" s="67"/>
      <c r="AC20" s="67"/>
      <c r="AD20" s="67"/>
      <c r="AE20" s="67"/>
    </row>
    <row r="21" spans="1:31" ht="18.75" customHeight="1" x14ac:dyDescent="0.4">
      <c r="A21" s="67"/>
      <c r="B21" s="67"/>
      <c r="C21" s="67"/>
      <c r="D21" s="67"/>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row>
    <row r="22" spans="1:31" ht="18.75" customHeight="1" x14ac:dyDescent="0.4">
      <c r="A22" s="67"/>
      <c r="B22" s="62" t="s">
        <v>111</v>
      </c>
      <c r="C22" s="67"/>
      <c r="D22" s="67"/>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row>
    <row r="23" spans="1:31" ht="30" customHeight="1" x14ac:dyDescent="0.4">
      <c r="A23" s="67"/>
      <c r="B23" s="64"/>
      <c r="C23" s="218" t="s">
        <v>222</v>
      </c>
      <c r="D23" s="218"/>
      <c r="E23" s="218"/>
      <c r="F23" s="218"/>
      <c r="G23" s="218"/>
      <c r="H23" s="218"/>
      <c r="I23" s="218"/>
      <c r="J23" s="218"/>
      <c r="K23" s="218"/>
      <c r="L23" s="218"/>
      <c r="M23" s="218"/>
      <c r="N23" s="218"/>
      <c r="O23" s="218"/>
      <c r="P23" s="218"/>
      <c r="Q23" s="218"/>
      <c r="R23" s="218"/>
      <c r="S23" s="218"/>
      <c r="T23" s="218"/>
      <c r="U23" s="218"/>
      <c r="V23" s="218"/>
      <c r="W23" s="218"/>
      <c r="X23" s="218"/>
      <c r="Y23" s="218"/>
      <c r="Z23" s="218"/>
      <c r="AA23" s="218"/>
      <c r="AB23" s="218"/>
      <c r="AC23" s="218"/>
      <c r="AD23" s="218"/>
      <c r="AE23" s="67"/>
    </row>
    <row r="24" spans="1:31" ht="18.75" customHeight="1" x14ac:dyDescent="0.4">
      <c r="A24" s="67"/>
      <c r="B24" s="67"/>
      <c r="C24" s="194" t="s">
        <v>163</v>
      </c>
      <c r="D24" s="194"/>
      <c r="E24" s="194"/>
      <c r="F24" s="194"/>
      <c r="G24" s="194"/>
      <c r="H24" s="194" t="s">
        <v>162</v>
      </c>
      <c r="I24" s="194"/>
      <c r="J24" s="194"/>
      <c r="K24" s="194"/>
      <c r="L24" s="194"/>
      <c r="M24" s="194" t="s">
        <v>161</v>
      </c>
      <c r="N24" s="194"/>
      <c r="O24" s="194"/>
      <c r="P24" s="194"/>
      <c r="Q24" s="194"/>
      <c r="R24" s="194" t="s">
        <v>65</v>
      </c>
      <c r="S24" s="194"/>
      <c r="T24" s="194"/>
      <c r="U24" s="194"/>
      <c r="V24" s="199"/>
      <c r="W24" s="235" t="s">
        <v>17</v>
      </c>
      <c r="X24" s="194"/>
      <c r="Y24" s="194"/>
      <c r="Z24" s="194"/>
      <c r="AA24" s="194"/>
      <c r="AB24" s="67"/>
      <c r="AC24" s="67"/>
      <c r="AD24" s="67"/>
      <c r="AE24" s="67"/>
    </row>
    <row r="25" spans="1:31" ht="26.25" customHeight="1" x14ac:dyDescent="0.4">
      <c r="A25" s="67"/>
      <c r="B25" s="67"/>
      <c r="C25" s="245"/>
      <c r="D25" s="246"/>
      <c r="E25" s="246"/>
      <c r="F25" s="246"/>
      <c r="G25" s="32" t="s">
        <v>201</v>
      </c>
      <c r="H25" s="245"/>
      <c r="I25" s="246"/>
      <c r="J25" s="246"/>
      <c r="K25" s="246"/>
      <c r="L25" s="32" t="s">
        <v>201</v>
      </c>
      <c r="M25" s="245"/>
      <c r="N25" s="246"/>
      <c r="O25" s="246"/>
      <c r="P25" s="246"/>
      <c r="Q25" s="32" t="s">
        <v>201</v>
      </c>
      <c r="R25" s="245"/>
      <c r="S25" s="246"/>
      <c r="T25" s="246"/>
      <c r="U25" s="246"/>
      <c r="V25" s="37" t="s">
        <v>201</v>
      </c>
      <c r="W25" s="254">
        <f>SUM(C25,H25,M25,R25)</f>
        <v>0</v>
      </c>
      <c r="X25" s="255"/>
      <c r="Y25" s="255"/>
      <c r="Z25" s="255"/>
      <c r="AA25" s="32" t="s">
        <v>201</v>
      </c>
      <c r="AB25" s="67"/>
      <c r="AC25" s="67"/>
      <c r="AD25" s="67"/>
      <c r="AE25" s="67"/>
    </row>
    <row r="26" spans="1:31" ht="18.75" customHeight="1" x14ac:dyDescent="0.4">
      <c r="A26" s="67"/>
      <c r="B26" s="67"/>
      <c r="C26" s="67"/>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row>
    <row r="27" spans="1:31" ht="18.75" customHeight="1" x14ac:dyDescent="0.4">
      <c r="A27" s="67"/>
      <c r="B27" s="62" t="s">
        <v>112</v>
      </c>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row>
    <row r="28" spans="1:31" ht="15" customHeight="1" x14ac:dyDescent="0.4">
      <c r="A28" s="67"/>
      <c r="B28" s="67"/>
      <c r="C28" s="67" t="s">
        <v>67</v>
      </c>
      <c r="D28" s="67"/>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row>
    <row r="29" spans="1:31" ht="18.75" customHeight="1" x14ac:dyDescent="0.4">
      <c r="A29" s="67"/>
      <c r="B29" s="67"/>
      <c r="C29" s="199" t="s">
        <v>66</v>
      </c>
      <c r="D29" s="200"/>
      <c r="E29" s="200"/>
      <c r="F29" s="200"/>
      <c r="G29" s="200"/>
      <c r="H29" s="200"/>
      <c r="I29" s="200"/>
      <c r="J29" s="201"/>
      <c r="K29" s="194" t="s">
        <v>73</v>
      </c>
      <c r="L29" s="194"/>
      <c r="M29" s="194"/>
      <c r="N29" s="194"/>
      <c r="O29" s="194" t="s">
        <v>74</v>
      </c>
      <c r="P29" s="194"/>
      <c r="Q29" s="194"/>
      <c r="R29" s="194"/>
      <c r="S29" s="194"/>
      <c r="T29" s="199" t="s">
        <v>102</v>
      </c>
      <c r="U29" s="200"/>
      <c r="V29" s="200"/>
      <c r="W29" s="200"/>
      <c r="X29" s="200"/>
      <c r="Y29" s="200"/>
      <c r="Z29" s="200"/>
      <c r="AA29" s="200"/>
      <c r="AB29" s="200"/>
      <c r="AC29" s="200"/>
      <c r="AD29" s="201"/>
      <c r="AE29" s="67"/>
    </row>
    <row r="30" spans="1:31" ht="22.5" customHeight="1" x14ac:dyDescent="0.4">
      <c r="A30" s="67"/>
      <c r="B30" s="67"/>
      <c r="C30" s="232" t="s">
        <v>68</v>
      </c>
      <c r="D30" s="233"/>
      <c r="E30" s="233"/>
      <c r="F30" s="233"/>
      <c r="G30" s="233"/>
      <c r="H30" s="233"/>
      <c r="I30" s="233"/>
      <c r="J30" s="234"/>
      <c r="K30" s="194" t="s">
        <v>223</v>
      </c>
      <c r="L30" s="194"/>
      <c r="M30" s="194"/>
      <c r="N30" s="194"/>
      <c r="O30" s="245"/>
      <c r="P30" s="246"/>
      <c r="Q30" s="246"/>
      <c r="R30" s="246"/>
      <c r="S30" s="33" t="s">
        <v>201</v>
      </c>
      <c r="T30" s="232"/>
      <c r="U30" s="233"/>
      <c r="V30" s="233"/>
      <c r="W30" s="233"/>
      <c r="X30" s="233"/>
      <c r="Y30" s="233"/>
      <c r="Z30" s="233"/>
      <c r="AA30" s="233"/>
      <c r="AB30" s="233"/>
      <c r="AC30" s="233"/>
      <c r="AD30" s="234"/>
      <c r="AE30" s="67"/>
    </row>
    <row r="31" spans="1:31" ht="22.5" customHeight="1" x14ac:dyDescent="0.4">
      <c r="A31" s="67"/>
      <c r="B31" s="67"/>
      <c r="C31" s="232" t="s">
        <v>69</v>
      </c>
      <c r="D31" s="233"/>
      <c r="E31" s="233"/>
      <c r="F31" s="233"/>
      <c r="G31" s="233"/>
      <c r="H31" s="233"/>
      <c r="I31" s="233"/>
      <c r="J31" s="234"/>
      <c r="K31" s="194" t="s">
        <v>223</v>
      </c>
      <c r="L31" s="194"/>
      <c r="M31" s="194"/>
      <c r="N31" s="194"/>
      <c r="O31" s="245"/>
      <c r="P31" s="246"/>
      <c r="Q31" s="246"/>
      <c r="R31" s="246"/>
      <c r="S31" s="33" t="s">
        <v>201</v>
      </c>
      <c r="T31" s="232"/>
      <c r="U31" s="233"/>
      <c r="V31" s="233"/>
      <c r="W31" s="233"/>
      <c r="X31" s="233"/>
      <c r="Y31" s="233"/>
      <c r="Z31" s="233"/>
      <c r="AA31" s="233"/>
      <c r="AB31" s="233"/>
      <c r="AC31" s="233"/>
      <c r="AD31" s="234"/>
      <c r="AE31" s="67"/>
    </row>
    <row r="32" spans="1:31" ht="22.5" customHeight="1" x14ac:dyDescent="0.4">
      <c r="A32" s="67"/>
      <c r="B32" s="67"/>
      <c r="C32" s="232" t="s">
        <v>70</v>
      </c>
      <c r="D32" s="233"/>
      <c r="E32" s="233"/>
      <c r="F32" s="233"/>
      <c r="G32" s="233"/>
      <c r="H32" s="233"/>
      <c r="I32" s="233"/>
      <c r="J32" s="234"/>
      <c r="K32" s="194" t="s">
        <v>223</v>
      </c>
      <c r="L32" s="194"/>
      <c r="M32" s="194"/>
      <c r="N32" s="194"/>
      <c r="O32" s="245"/>
      <c r="P32" s="246"/>
      <c r="Q32" s="246"/>
      <c r="R32" s="246"/>
      <c r="S32" s="33" t="s">
        <v>201</v>
      </c>
      <c r="T32" s="232"/>
      <c r="U32" s="233"/>
      <c r="V32" s="233"/>
      <c r="W32" s="233"/>
      <c r="X32" s="233"/>
      <c r="Y32" s="233"/>
      <c r="Z32" s="233"/>
      <c r="AA32" s="233"/>
      <c r="AB32" s="233"/>
      <c r="AC32" s="233"/>
      <c r="AD32" s="234"/>
      <c r="AE32" s="67"/>
    </row>
    <row r="33" spans="1:31" ht="22.5" customHeight="1" x14ac:dyDescent="0.4">
      <c r="A33" s="67"/>
      <c r="B33" s="67"/>
      <c r="C33" s="232" t="s">
        <v>71</v>
      </c>
      <c r="D33" s="233"/>
      <c r="E33" s="233"/>
      <c r="F33" s="233"/>
      <c r="G33" s="233"/>
      <c r="H33" s="233"/>
      <c r="I33" s="233"/>
      <c r="J33" s="234"/>
      <c r="K33" s="194" t="s">
        <v>57</v>
      </c>
      <c r="L33" s="194"/>
      <c r="M33" s="194"/>
      <c r="N33" s="194"/>
      <c r="O33" s="245"/>
      <c r="P33" s="246"/>
      <c r="Q33" s="246"/>
      <c r="R33" s="246"/>
      <c r="S33" s="33" t="s">
        <v>201</v>
      </c>
      <c r="T33" s="232"/>
      <c r="U33" s="233"/>
      <c r="V33" s="233"/>
      <c r="W33" s="233"/>
      <c r="X33" s="233"/>
      <c r="Y33" s="233"/>
      <c r="Z33" s="233"/>
      <c r="AA33" s="233"/>
      <c r="AB33" s="233"/>
      <c r="AC33" s="233"/>
      <c r="AD33" s="234"/>
      <c r="AE33" s="67"/>
    </row>
    <row r="34" spans="1:31" ht="22.5" customHeight="1" x14ac:dyDescent="0.4">
      <c r="A34" s="67"/>
      <c r="B34" s="67"/>
      <c r="C34" s="236" t="s">
        <v>72</v>
      </c>
      <c r="D34" s="237"/>
      <c r="E34" s="237"/>
      <c r="F34" s="237"/>
      <c r="G34" s="237"/>
      <c r="H34" s="237"/>
      <c r="I34" s="237"/>
      <c r="J34" s="238"/>
      <c r="K34" s="194" t="s">
        <v>57</v>
      </c>
      <c r="L34" s="194"/>
      <c r="M34" s="194"/>
      <c r="N34" s="194"/>
      <c r="O34" s="256"/>
      <c r="P34" s="257"/>
      <c r="Q34" s="257"/>
      <c r="R34" s="257"/>
      <c r="S34" s="34" t="s">
        <v>201</v>
      </c>
      <c r="T34" s="251"/>
      <c r="U34" s="252"/>
      <c r="V34" s="252"/>
      <c r="W34" s="252"/>
      <c r="X34" s="252"/>
      <c r="Y34" s="252"/>
      <c r="Z34" s="252"/>
      <c r="AA34" s="252"/>
      <c r="AB34" s="252"/>
      <c r="AC34" s="252"/>
      <c r="AD34" s="253"/>
      <c r="AE34" s="67"/>
    </row>
    <row r="35" spans="1:31" ht="22.5" customHeight="1" x14ac:dyDescent="0.4">
      <c r="A35" s="67"/>
      <c r="B35" s="67"/>
      <c r="C35" s="239"/>
      <c r="D35" s="240"/>
      <c r="E35" s="240"/>
      <c r="F35" s="240"/>
      <c r="G35" s="240"/>
      <c r="H35" s="240"/>
      <c r="I35" s="240"/>
      <c r="J35" s="241"/>
      <c r="K35" s="194"/>
      <c r="L35" s="194"/>
      <c r="M35" s="194"/>
      <c r="N35" s="194"/>
      <c r="O35" s="247"/>
      <c r="P35" s="248"/>
      <c r="Q35" s="248"/>
      <c r="R35" s="248"/>
      <c r="S35" s="35" t="s">
        <v>201</v>
      </c>
      <c r="T35" s="258"/>
      <c r="U35" s="259"/>
      <c r="V35" s="259"/>
      <c r="W35" s="259"/>
      <c r="X35" s="259"/>
      <c r="Y35" s="259"/>
      <c r="Z35" s="259"/>
      <c r="AA35" s="259"/>
      <c r="AB35" s="259"/>
      <c r="AC35" s="259"/>
      <c r="AD35" s="260"/>
      <c r="AE35" s="67"/>
    </row>
    <row r="36" spans="1:31" ht="22.5" customHeight="1" x14ac:dyDescent="0.4">
      <c r="A36" s="67"/>
      <c r="B36" s="67"/>
      <c r="C36" s="242"/>
      <c r="D36" s="243"/>
      <c r="E36" s="243"/>
      <c r="F36" s="243"/>
      <c r="G36" s="243"/>
      <c r="H36" s="243"/>
      <c r="I36" s="243"/>
      <c r="J36" s="244"/>
      <c r="K36" s="194"/>
      <c r="L36" s="194"/>
      <c r="M36" s="194"/>
      <c r="N36" s="194"/>
      <c r="O36" s="249"/>
      <c r="P36" s="250"/>
      <c r="Q36" s="250"/>
      <c r="R36" s="250"/>
      <c r="S36" s="36" t="s">
        <v>201</v>
      </c>
      <c r="T36" s="261"/>
      <c r="U36" s="262"/>
      <c r="V36" s="262"/>
      <c r="W36" s="262"/>
      <c r="X36" s="262"/>
      <c r="Y36" s="262"/>
      <c r="Z36" s="262"/>
      <c r="AA36" s="262"/>
      <c r="AB36" s="262"/>
      <c r="AC36" s="262"/>
      <c r="AD36" s="263"/>
      <c r="AE36" s="67"/>
    </row>
    <row r="37" spans="1:31" ht="22.5" customHeight="1" x14ac:dyDescent="0.4">
      <c r="A37" s="67"/>
      <c r="B37" s="67"/>
      <c r="C37" s="232" t="s">
        <v>65</v>
      </c>
      <c r="D37" s="233"/>
      <c r="E37" s="233"/>
      <c r="F37" s="233"/>
      <c r="G37" s="233"/>
      <c r="H37" s="233"/>
      <c r="I37" s="233"/>
      <c r="J37" s="234"/>
      <c r="K37" s="194" t="s">
        <v>57</v>
      </c>
      <c r="L37" s="194"/>
      <c r="M37" s="194"/>
      <c r="N37" s="194"/>
      <c r="O37" s="245"/>
      <c r="P37" s="246"/>
      <c r="Q37" s="246"/>
      <c r="R37" s="246"/>
      <c r="S37" s="33" t="s">
        <v>201</v>
      </c>
      <c r="T37" s="232"/>
      <c r="U37" s="233"/>
      <c r="V37" s="233"/>
      <c r="W37" s="233"/>
      <c r="X37" s="233"/>
      <c r="Y37" s="233"/>
      <c r="Z37" s="233"/>
      <c r="AA37" s="233"/>
      <c r="AB37" s="233"/>
      <c r="AC37" s="233"/>
      <c r="AD37" s="234"/>
      <c r="AE37" s="67"/>
    </row>
    <row r="38" spans="1:31" ht="15" customHeight="1" x14ac:dyDescent="0.4">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row>
    <row r="39" spans="1:31" ht="18.75" customHeight="1" x14ac:dyDescent="0.4">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c r="AC39" s="67"/>
      <c r="AD39" s="61"/>
      <c r="AE39" s="61" t="s">
        <v>151</v>
      </c>
    </row>
    <row r="40" spans="1:31" ht="18.75" customHeight="1" x14ac:dyDescent="0.4">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1"/>
      <c r="AE40" s="67"/>
    </row>
    <row r="41" spans="1:31" ht="18.75" customHeight="1" x14ac:dyDescent="0.4">
      <c r="A41" s="67"/>
      <c r="B41" s="62" t="s">
        <v>170</v>
      </c>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1"/>
      <c r="AE41" s="67"/>
    </row>
    <row r="42" spans="1:31" ht="18.75" customHeight="1" x14ac:dyDescent="0.4">
      <c r="A42" s="67"/>
      <c r="B42" s="67"/>
      <c r="C42" s="207" t="s">
        <v>171</v>
      </c>
      <c r="D42" s="208"/>
      <c r="E42" s="208"/>
      <c r="F42" s="208"/>
      <c r="G42" s="209"/>
      <c r="H42" s="207" t="s">
        <v>172</v>
      </c>
      <c r="I42" s="208"/>
      <c r="J42" s="208"/>
      <c r="K42" s="209"/>
      <c r="L42" s="194" t="s">
        <v>173</v>
      </c>
      <c r="M42" s="194"/>
      <c r="N42" s="194"/>
      <c r="O42" s="194"/>
      <c r="P42" s="194"/>
      <c r="Q42" s="194"/>
      <c r="R42" s="194"/>
      <c r="S42" s="194"/>
      <c r="T42" s="194"/>
      <c r="U42" s="194"/>
      <c r="V42" s="194"/>
      <c r="W42" s="194"/>
      <c r="X42" s="194"/>
      <c r="Y42" s="194"/>
      <c r="Z42" s="194"/>
      <c r="AA42" s="194"/>
      <c r="AB42" s="194"/>
      <c r="AC42" s="194"/>
      <c r="AD42" s="194"/>
      <c r="AE42" s="67"/>
    </row>
    <row r="43" spans="1:31" ht="22.5" customHeight="1" x14ac:dyDescent="0.4">
      <c r="A43" s="67"/>
      <c r="B43" s="67"/>
      <c r="C43" s="210"/>
      <c r="D43" s="211"/>
      <c r="E43" s="211"/>
      <c r="F43" s="211"/>
      <c r="G43" s="212"/>
      <c r="H43" s="210"/>
      <c r="I43" s="211"/>
      <c r="J43" s="211"/>
      <c r="K43" s="212"/>
      <c r="L43" s="194" t="s">
        <v>175</v>
      </c>
      <c r="M43" s="194"/>
      <c r="N43" s="194"/>
      <c r="O43" s="194" t="s">
        <v>176</v>
      </c>
      <c r="P43" s="194"/>
      <c r="Q43" s="194"/>
      <c r="R43" s="194" t="s">
        <v>177</v>
      </c>
      <c r="S43" s="194"/>
      <c r="T43" s="194"/>
      <c r="U43" s="194" t="s">
        <v>178</v>
      </c>
      <c r="V43" s="194"/>
      <c r="W43" s="194"/>
      <c r="X43" s="194" t="s">
        <v>179</v>
      </c>
      <c r="Y43" s="194"/>
      <c r="Z43" s="199"/>
      <c r="AA43" s="231" t="s">
        <v>17</v>
      </c>
      <c r="AB43" s="194"/>
      <c r="AC43" s="194"/>
      <c r="AD43" s="194"/>
      <c r="AE43" s="67"/>
    </row>
    <row r="44" spans="1:31" ht="26.25" customHeight="1" x14ac:dyDescent="0.4">
      <c r="A44" s="67"/>
      <c r="B44" s="67"/>
      <c r="C44" s="215"/>
      <c r="D44" s="216"/>
      <c r="E44" s="216"/>
      <c r="F44" s="216"/>
      <c r="G44" s="32" t="s">
        <v>174</v>
      </c>
      <c r="H44" s="228">
        <f>ROUNDDOWN(C44/1.65,0)</f>
        <v>0</v>
      </c>
      <c r="I44" s="198"/>
      <c r="J44" s="198"/>
      <c r="K44" s="32" t="s">
        <v>203</v>
      </c>
      <c r="L44" s="229"/>
      <c r="M44" s="230"/>
      <c r="N44" s="32" t="s">
        <v>203</v>
      </c>
      <c r="O44" s="229"/>
      <c r="P44" s="230"/>
      <c r="Q44" s="32" t="s">
        <v>203</v>
      </c>
      <c r="R44" s="229"/>
      <c r="S44" s="230"/>
      <c r="T44" s="32" t="s">
        <v>203</v>
      </c>
      <c r="U44" s="229"/>
      <c r="V44" s="230"/>
      <c r="W44" s="32" t="s">
        <v>203</v>
      </c>
      <c r="X44" s="229"/>
      <c r="Y44" s="230"/>
      <c r="Z44" s="37" t="s">
        <v>203</v>
      </c>
      <c r="AA44" s="197">
        <f>SUM(L44,O44,R44,U44,X44)</f>
        <v>0</v>
      </c>
      <c r="AB44" s="198"/>
      <c r="AC44" s="198"/>
      <c r="AD44" s="32" t="s">
        <v>203</v>
      </c>
      <c r="AE44" s="67"/>
    </row>
    <row r="45" spans="1:31" ht="18.75" customHeight="1" x14ac:dyDescent="0.4">
      <c r="A45" s="67"/>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1"/>
      <c r="AE45" s="67"/>
    </row>
    <row r="46" spans="1:31" ht="18.75" customHeight="1" x14ac:dyDescent="0.4">
      <c r="A46" s="67"/>
      <c r="B46" s="62" t="s">
        <v>185</v>
      </c>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1"/>
      <c r="AE46" s="67"/>
    </row>
    <row r="47" spans="1:31" ht="18.75" customHeight="1" x14ac:dyDescent="0.4">
      <c r="A47" s="67"/>
      <c r="B47" s="67"/>
      <c r="C47" s="218" t="s">
        <v>200</v>
      </c>
      <c r="D47" s="218"/>
      <c r="E47" s="218"/>
      <c r="F47" s="218"/>
      <c r="G47" s="218"/>
      <c r="H47" s="218"/>
      <c r="I47" s="218"/>
      <c r="J47" s="218"/>
      <c r="K47" s="218"/>
      <c r="L47" s="218"/>
      <c r="M47" s="218"/>
      <c r="N47" s="218"/>
      <c r="O47" s="218"/>
      <c r="P47" s="218"/>
      <c r="Q47" s="218"/>
      <c r="R47" s="218"/>
      <c r="S47" s="218"/>
      <c r="T47" s="218"/>
      <c r="U47" s="218"/>
      <c r="V47" s="218"/>
      <c r="W47" s="218"/>
      <c r="X47" s="218"/>
      <c r="Y47" s="218"/>
      <c r="Z47" s="218"/>
      <c r="AA47" s="218"/>
      <c r="AB47" s="218"/>
      <c r="AC47" s="218"/>
      <c r="AD47" s="218"/>
      <c r="AE47" s="67"/>
    </row>
    <row r="48" spans="1:31" ht="7.5" customHeight="1" x14ac:dyDescent="0.4">
      <c r="A48" s="67"/>
      <c r="B48" s="67"/>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7"/>
    </row>
    <row r="49" spans="1:31" ht="18.75" customHeight="1" x14ac:dyDescent="0.4">
      <c r="A49" s="67"/>
      <c r="B49" s="67"/>
      <c r="C49" s="67" t="s">
        <v>186</v>
      </c>
      <c r="D49" s="64"/>
      <c r="E49" s="64"/>
      <c r="F49" s="64"/>
      <c r="G49" s="64"/>
      <c r="H49" s="64"/>
      <c r="I49" s="64"/>
      <c r="J49" s="64"/>
      <c r="K49" s="64"/>
      <c r="L49" s="64"/>
      <c r="M49" s="64"/>
      <c r="N49" s="64"/>
      <c r="O49" s="64"/>
      <c r="P49" s="64"/>
      <c r="Q49" s="64"/>
      <c r="R49" s="64"/>
      <c r="S49" s="64"/>
      <c r="T49" s="64"/>
      <c r="U49" s="64"/>
      <c r="V49" s="64"/>
      <c r="W49" s="64"/>
      <c r="X49" s="64"/>
      <c r="Y49" s="64"/>
      <c r="Z49" s="64"/>
      <c r="AA49" s="64"/>
      <c r="AB49" s="64"/>
      <c r="AC49" s="64"/>
      <c r="AD49" s="64"/>
      <c r="AE49" s="67"/>
    </row>
    <row r="50" spans="1:31" ht="22.5" customHeight="1" x14ac:dyDescent="0.4">
      <c r="A50" s="67"/>
      <c r="B50" s="67"/>
      <c r="C50" s="219"/>
      <c r="D50" s="220"/>
      <c r="E50" s="220"/>
      <c r="F50" s="220"/>
      <c r="G50" s="220"/>
      <c r="H50" s="220"/>
      <c r="I50" s="220"/>
      <c r="J50" s="220"/>
      <c r="K50" s="220"/>
      <c r="L50" s="220"/>
      <c r="M50" s="220"/>
      <c r="N50" s="220"/>
      <c r="O50" s="220"/>
      <c r="P50" s="220"/>
      <c r="Q50" s="220"/>
      <c r="R50" s="220"/>
      <c r="S50" s="220"/>
      <c r="T50" s="220"/>
      <c r="U50" s="220"/>
      <c r="V50" s="220"/>
      <c r="W50" s="220"/>
      <c r="X50" s="220"/>
      <c r="Y50" s="220"/>
      <c r="Z50" s="220"/>
      <c r="AA50" s="220"/>
      <c r="AB50" s="220"/>
      <c r="AC50" s="220"/>
      <c r="AD50" s="221"/>
      <c r="AE50" s="67"/>
    </row>
    <row r="51" spans="1:31" ht="22.5" customHeight="1" x14ac:dyDescent="0.4">
      <c r="A51" s="67"/>
      <c r="B51" s="67"/>
      <c r="C51" s="222"/>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4"/>
      <c r="AE51" s="67"/>
    </row>
    <row r="52" spans="1:31" ht="22.5" customHeight="1" x14ac:dyDescent="0.4">
      <c r="A52" s="67"/>
      <c r="B52" s="67"/>
      <c r="C52" s="222"/>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4"/>
      <c r="AE52" s="67"/>
    </row>
    <row r="53" spans="1:31" ht="22.5" customHeight="1" x14ac:dyDescent="0.4">
      <c r="A53" s="67"/>
      <c r="B53" s="67"/>
      <c r="C53" s="222"/>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4"/>
      <c r="AE53" s="67"/>
    </row>
    <row r="54" spans="1:31" ht="22.5" customHeight="1" x14ac:dyDescent="0.4">
      <c r="A54" s="67"/>
      <c r="B54" s="67"/>
      <c r="C54" s="222"/>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4"/>
      <c r="AE54" s="67"/>
    </row>
    <row r="55" spans="1:31" ht="22.5" customHeight="1" x14ac:dyDescent="0.4">
      <c r="A55" s="67"/>
      <c r="B55" s="67"/>
      <c r="C55" s="222"/>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4"/>
      <c r="AE55" s="67"/>
    </row>
    <row r="56" spans="1:31" ht="22.5" customHeight="1" x14ac:dyDescent="0.4">
      <c r="A56" s="67"/>
      <c r="B56" s="67"/>
      <c r="C56" s="222"/>
      <c r="D56" s="223"/>
      <c r="E56" s="223"/>
      <c r="F56" s="223"/>
      <c r="G56" s="223"/>
      <c r="H56" s="223"/>
      <c r="I56" s="223"/>
      <c r="J56" s="223"/>
      <c r="K56" s="223"/>
      <c r="L56" s="223"/>
      <c r="M56" s="223"/>
      <c r="N56" s="223"/>
      <c r="O56" s="223"/>
      <c r="P56" s="223"/>
      <c r="Q56" s="223"/>
      <c r="R56" s="223"/>
      <c r="S56" s="223"/>
      <c r="T56" s="223"/>
      <c r="U56" s="223"/>
      <c r="V56" s="223"/>
      <c r="W56" s="223"/>
      <c r="X56" s="223"/>
      <c r="Y56" s="223"/>
      <c r="Z56" s="223"/>
      <c r="AA56" s="223"/>
      <c r="AB56" s="223"/>
      <c r="AC56" s="223"/>
      <c r="AD56" s="224"/>
      <c r="AE56" s="67"/>
    </row>
    <row r="57" spans="1:31" ht="22.5" customHeight="1" x14ac:dyDescent="0.4">
      <c r="A57" s="67"/>
      <c r="B57" s="67"/>
      <c r="C57" s="225"/>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7"/>
      <c r="AE57" s="67"/>
    </row>
    <row r="58" spans="1:31" ht="18.75" customHeight="1" x14ac:dyDescent="0.4">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1"/>
      <c r="AE58" s="67"/>
    </row>
    <row r="59" spans="1:31" ht="18.75" customHeight="1" x14ac:dyDescent="0.4">
      <c r="A59" s="67"/>
      <c r="B59" s="67"/>
      <c r="C59" s="67" t="s">
        <v>187</v>
      </c>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7"/>
    </row>
    <row r="60" spans="1:31" ht="22.5" customHeight="1" x14ac:dyDescent="0.4">
      <c r="A60" s="67"/>
      <c r="B60" s="67"/>
      <c r="C60" s="219"/>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1"/>
      <c r="AE60" s="67"/>
    </row>
    <row r="61" spans="1:31" ht="22.5" customHeight="1" x14ac:dyDescent="0.4">
      <c r="A61" s="67"/>
      <c r="B61" s="67"/>
      <c r="C61" s="222"/>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4"/>
      <c r="AE61" s="67"/>
    </row>
    <row r="62" spans="1:31" ht="22.5" customHeight="1" x14ac:dyDescent="0.4">
      <c r="A62" s="67"/>
      <c r="B62" s="67"/>
      <c r="C62" s="222"/>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4"/>
      <c r="AE62" s="67"/>
    </row>
    <row r="63" spans="1:31" ht="22.5" customHeight="1" x14ac:dyDescent="0.4">
      <c r="A63" s="67"/>
      <c r="B63" s="67"/>
      <c r="C63" s="222"/>
      <c r="D63" s="223"/>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4"/>
      <c r="AE63" s="67"/>
    </row>
    <row r="64" spans="1:31" ht="22.5" customHeight="1" x14ac:dyDescent="0.4">
      <c r="A64" s="67"/>
      <c r="B64" s="67"/>
      <c r="C64" s="222"/>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4"/>
      <c r="AE64" s="67"/>
    </row>
    <row r="65" spans="1:31" ht="22.5" customHeight="1" x14ac:dyDescent="0.4">
      <c r="A65" s="67"/>
      <c r="B65" s="67"/>
      <c r="C65" s="222"/>
      <c r="D65" s="223"/>
      <c r="E65" s="223"/>
      <c r="F65" s="223"/>
      <c r="G65" s="223"/>
      <c r="H65" s="223"/>
      <c r="I65" s="223"/>
      <c r="J65" s="223"/>
      <c r="K65" s="223"/>
      <c r="L65" s="223"/>
      <c r="M65" s="223"/>
      <c r="N65" s="223"/>
      <c r="O65" s="223"/>
      <c r="P65" s="223"/>
      <c r="Q65" s="223"/>
      <c r="R65" s="223"/>
      <c r="S65" s="223"/>
      <c r="T65" s="223"/>
      <c r="U65" s="223"/>
      <c r="V65" s="223"/>
      <c r="W65" s="223"/>
      <c r="X65" s="223"/>
      <c r="Y65" s="223"/>
      <c r="Z65" s="223"/>
      <c r="AA65" s="223"/>
      <c r="AB65" s="223"/>
      <c r="AC65" s="223"/>
      <c r="AD65" s="224"/>
      <c r="AE65" s="67"/>
    </row>
    <row r="66" spans="1:31" ht="22.5" customHeight="1" x14ac:dyDescent="0.4">
      <c r="A66" s="67"/>
      <c r="B66" s="67"/>
      <c r="C66" s="222"/>
      <c r="D66" s="223"/>
      <c r="E66" s="223"/>
      <c r="F66" s="223"/>
      <c r="G66" s="223"/>
      <c r="H66" s="223"/>
      <c r="I66" s="223"/>
      <c r="J66" s="223"/>
      <c r="K66" s="223"/>
      <c r="L66" s="223"/>
      <c r="M66" s="223"/>
      <c r="N66" s="223"/>
      <c r="O66" s="223"/>
      <c r="P66" s="223"/>
      <c r="Q66" s="223"/>
      <c r="R66" s="223"/>
      <c r="S66" s="223"/>
      <c r="T66" s="223"/>
      <c r="U66" s="223"/>
      <c r="V66" s="223"/>
      <c r="W66" s="223"/>
      <c r="X66" s="223"/>
      <c r="Y66" s="223"/>
      <c r="Z66" s="223"/>
      <c r="AA66" s="223"/>
      <c r="AB66" s="223"/>
      <c r="AC66" s="223"/>
      <c r="AD66" s="224"/>
      <c r="AE66" s="67"/>
    </row>
    <row r="67" spans="1:31" ht="22.5" customHeight="1" x14ac:dyDescent="0.4">
      <c r="A67" s="67"/>
      <c r="B67" s="67"/>
      <c r="C67" s="225"/>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c r="AB67" s="226"/>
      <c r="AC67" s="226"/>
      <c r="AD67" s="227"/>
      <c r="AE67" s="67"/>
    </row>
    <row r="68" spans="1:31" ht="18.75" customHeight="1" x14ac:dyDescent="0.4">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1"/>
      <c r="AE68" s="67"/>
    </row>
    <row r="69" spans="1:31" ht="18.75" customHeight="1" x14ac:dyDescent="0.4">
      <c r="A69" s="67"/>
      <c r="B69" s="62" t="s">
        <v>168</v>
      </c>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1"/>
      <c r="AE69" s="67"/>
    </row>
    <row r="70" spans="1:31" ht="18.75" customHeight="1" x14ac:dyDescent="0.4">
      <c r="A70" s="67"/>
      <c r="B70" s="67"/>
      <c r="C70" s="194"/>
      <c r="D70" s="194"/>
      <c r="E70" s="194"/>
      <c r="F70" s="194"/>
      <c r="G70" s="194"/>
      <c r="H70" s="199" t="s">
        <v>154</v>
      </c>
      <c r="I70" s="200"/>
      <c r="J70" s="200"/>
      <c r="K70" s="200"/>
      <c r="L70" s="201"/>
      <c r="M70" s="194" t="s">
        <v>156</v>
      </c>
      <c r="N70" s="194"/>
      <c r="O70" s="194"/>
      <c r="P70" s="194"/>
      <c r="Q70" s="194"/>
      <c r="R70" s="194"/>
      <c r="S70" s="194"/>
      <c r="T70" s="194"/>
      <c r="U70" s="194"/>
      <c r="V70" s="194"/>
      <c r="W70" s="194"/>
      <c r="X70" s="194"/>
      <c r="Y70" s="194"/>
      <c r="Z70" s="194"/>
      <c r="AA70" s="194"/>
      <c r="AB70" s="67"/>
      <c r="AC70" s="67"/>
      <c r="AD70" s="61"/>
      <c r="AE70" s="67"/>
    </row>
    <row r="71" spans="1:31" ht="26.25" customHeight="1" x14ac:dyDescent="0.4">
      <c r="A71" s="67"/>
      <c r="B71" s="67"/>
      <c r="C71" s="194" t="s">
        <v>152</v>
      </c>
      <c r="D71" s="194"/>
      <c r="E71" s="194"/>
      <c r="F71" s="194"/>
      <c r="G71" s="194"/>
      <c r="H71" s="20" t="s">
        <v>5</v>
      </c>
      <c r="I71" s="205"/>
      <c r="J71" s="205"/>
      <c r="K71" s="205"/>
      <c r="L71" s="21" t="s">
        <v>155</v>
      </c>
      <c r="M71" s="217"/>
      <c r="N71" s="217"/>
      <c r="O71" s="217"/>
      <c r="P71" s="217"/>
      <c r="Q71" s="217"/>
      <c r="R71" s="217"/>
      <c r="S71" s="217"/>
      <c r="T71" s="217"/>
      <c r="U71" s="217"/>
      <c r="V71" s="217"/>
      <c r="W71" s="217"/>
      <c r="X71" s="217"/>
      <c r="Y71" s="217"/>
      <c r="Z71" s="217"/>
      <c r="AA71" s="217"/>
      <c r="AB71" s="67"/>
      <c r="AC71" s="67"/>
      <c r="AD71" s="61"/>
      <c r="AE71" s="67"/>
    </row>
    <row r="72" spans="1:31" ht="26.25" customHeight="1" x14ac:dyDescent="0.4">
      <c r="A72" s="67"/>
      <c r="B72" s="67"/>
      <c r="C72" s="194" t="s">
        <v>153</v>
      </c>
      <c r="D72" s="194"/>
      <c r="E72" s="194"/>
      <c r="F72" s="194"/>
      <c r="G72" s="194"/>
      <c r="H72" s="20" t="s">
        <v>5</v>
      </c>
      <c r="I72" s="205"/>
      <c r="J72" s="205"/>
      <c r="K72" s="205"/>
      <c r="L72" s="21" t="s">
        <v>155</v>
      </c>
      <c r="M72" s="217"/>
      <c r="N72" s="217"/>
      <c r="O72" s="217"/>
      <c r="P72" s="217"/>
      <c r="Q72" s="217"/>
      <c r="R72" s="217"/>
      <c r="S72" s="217"/>
      <c r="T72" s="217"/>
      <c r="U72" s="217"/>
      <c r="V72" s="217"/>
      <c r="W72" s="217"/>
      <c r="X72" s="217"/>
      <c r="Y72" s="217"/>
      <c r="Z72" s="217"/>
      <c r="AA72" s="217"/>
      <c r="AB72" s="67"/>
      <c r="AC72" s="67"/>
      <c r="AD72" s="61"/>
      <c r="AE72" s="67"/>
    </row>
    <row r="73" spans="1:31" ht="18.75" customHeight="1" x14ac:dyDescent="0.4">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1"/>
      <c r="AE73" s="67"/>
    </row>
    <row r="74" spans="1:31" ht="18.75" customHeight="1" x14ac:dyDescent="0.4">
      <c r="A74" s="67"/>
      <c r="B74" s="62" t="s">
        <v>169</v>
      </c>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row>
    <row r="75" spans="1:31" ht="18.75" customHeight="1" x14ac:dyDescent="0.4">
      <c r="A75" s="67"/>
      <c r="B75" s="67"/>
      <c r="C75" s="67" t="s">
        <v>57</v>
      </c>
      <c r="D75" s="67" t="s">
        <v>75</v>
      </c>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row>
    <row r="76" spans="1:31" ht="18.75" customHeight="1" x14ac:dyDescent="0.4">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row>
  </sheetData>
  <mergeCells count="135">
    <mergeCell ref="L42:AD42"/>
    <mergeCell ref="R25:U25"/>
    <mergeCell ref="W25:Z25"/>
    <mergeCell ref="O30:R30"/>
    <mergeCell ref="O31:R31"/>
    <mergeCell ref="O32:R32"/>
    <mergeCell ref="O33:R33"/>
    <mergeCell ref="O34:R34"/>
    <mergeCell ref="O43:Q43"/>
    <mergeCell ref="R43:T43"/>
    <mergeCell ref="U43:W43"/>
    <mergeCell ref="X43:Z43"/>
    <mergeCell ref="T35:AD35"/>
    <mergeCell ref="T36:AD36"/>
    <mergeCell ref="O29:S29"/>
    <mergeCell ref="K33:N33"/>
    <mergeCell ref="K34:N36"/>
    <mergeCell ref="K31:N31"/>
    <mergeCell ref="K32:N32"/>
    <mergeCell ref="K29:N29"/>
    <mergeCell ref="K30:N30"/>
    <mergeCell ref="C23:AD23"/>
    <mergeCell ref="C24:G24"/>
    <mergeCell ref="H24:L24"/>
    <mergeCell ref="C20:G20"/>
    <mergeCell ref="U14:X14"/>
    <mergeCell ref="Y14:AB14"/>
    <mergeCell ref="I15:K15"/>
    <mergeCell ref="U15:W15"/>
    <mergeCell ref="Y15:AA15"/>
    <mergeCell ref="R18:V18"/>
    <mergeCell ref="W18:AA18"/>
    <mergeCell ref="C19:G19"/>
    <mergeCell ref="H19:K19"/>
    <mergeCell ref="H20:K20"/>
    <mergeCell ref="M18:Q18"/>
    <mergeCell ref="M20:P20"/>
    <mergeCell ref="R19:U19"/>
    <mergeCell ref="R20:U20"/>
    <mergeCell ref="C15:H15"/>
    <mergeCell ref="C14:H14"/>
    <mergeCell ref="I14:L14"/>
    <mergeCell ref="M14:P14"/>
    <mergeCell ref="Q14:T14"/>
    <mergeCell ref="C18:G18"/>
    <mergeCell ref="C30:J30"/>
    <mergeCell ref="R24:V24"/>
    <mergeCell ref="W24:AA24"/>
    <mergeCell ref="K37:N37"/>
    <mergeCell ref="C31:J31"/>
    <mergeCell ref="C32:J32"/>
    <mergeCell ref="C33:J33"/>
    <mergeCell ref="C37:J37"/>
    <mergeCell ref="C34:J36"/>
    <mergeCell ref="T29:AD29"/>
    <mergeCell ref="T30:AD30"/>
    <mergeCell ref="T31:AD31"/>
    <mergeCell ref="T32:AD32"/>
    <mergeCell ref="T33:AD33"/>
    <mergeCell ref="C25:F25"/>
    <mergeCell ref="H25:K25"/>
    <mergeCell ref="M25:P25"/>
    <mergeCell ref="C29:J29"/>
    <mergeCell ref="O35:R35"/>
    <mergeCell ref="O36:R36"/>
    <mergeCell ref="O37:R37"/>
    <mergeCell ref="M24:Q24"/>
    <mergeCell ref="T37:AD37"/>
    <mergeCell ref="T34:AD34"/>
    <mergeCell ref="C44:F44"/>
    <mergeCell ref="L43:N43"/>
    <mergeCell ref="M72:AA72"/>
    <mergeCell ref="C71:G71"/>
    <mergeCell ref="C72:G72"/>
    <mergeCell ref="C70:G70"/>
    <mergeCell ref="H70:L70"/>
    <mergeCell ref="I71:K71"/>
    <mergeCell ref="I72:K72"/>
    <mergeCell ref="C47:AD47"/>
    <mergeCell ref="C50:AD57"/>
    <mergeCell ref="C60:AD67"/>
    <mergeCell ref="M71:AA71"/>
    <mergeCell ref="M70:AA70"/>
    <mergeCell ref="H44:J44"/>
    <mergeCell ref="L44:M44"/>
    <mergeCell ref="O44:P44"/>
    <mergeCell ref="R44:S44"/>
    <mergeCell ref="U44:V44"/>
    <mergeCell ref="X44:Y44"/>
    <mergeCell ref="AA44:AC44"/>
    <mergeCell ref="C42:G43"/>
    <mergeCell ref="H42:K43"/>
    <mergeCell ref="AA43:AD43"/>
    <mergeCell ref="AB9:AC9"/>
    <mergeCell ref="M11:N11"/>
    <mergeCell ref="P11:Q11"/>
    <mergeCell ref="Y11:Z11"/>
    <mergeCell ref="AB11:AC11"/>
    <mergeCell ref="J11:K11"/>
    <mergeCell ref="G11:H11"/>
    <mergeCell ref="G10:H10"/>
    <mergeCell ref="J10:K10"/>
    <mergeCell ref="M10:N10"/>
    <mergeCell ref="P10:Q10"/>
    <mergeCell ref="S10:T10"/>
    <mergeCell ref="V10:W10"/>
    <mergeCell ref="Y10:Z10"/>
    <mergeCell ref="AB10:AC10"/>
    <mergeCell ref="S11:T11"/>
    <mergeCell ref="V11:W11"/>
    <mergeCell ref="V9:W9"/>
    <mergeCell ref="H18:L18"/>
    <mergeCell ref="M19:P19"/>
    <mergeCell ref="M15:O15"/>
    <mergeCell ref="Q15:S15"/>
    <mergeCell ref="W19:Z19"/>
    <mergeCell ref="W20:Z20"/>
    <mergeCell ref="C10:F10"/>
    <mergeCell ref="C11:F11"/>
    <mergeCell ref="B2:AD2"/>
    <mergeCell ref="T4:AD4"/>
    <mergeCell ref="C9:F9"/>
    <mergeCell ref="G9:H9"/>
    <mergeCell ref="J9:K9"/>
    <mergeCell ref="M9:N9"/>
    <mergeCell ref="P9:Q9"/>
    <mergeCell ref="C7:F8"/>
    <mergeCell ref="G7:R7"/>
    <mergeCell ref="S7:AD7"/>
    <mergeCell ref="S9:T9"/>
    <mergeCell ref="G8:L8"/>
    <mergeCell ref="M8:R8"/>
    <mergeCell ref="S8:X8"/>
    <mergeCell ref="Y8:AD8"/>
    <mergeCell ref="Y9:Z9"/>
  </mergeCells>
  <phoneticPr fontId="7"/>
  <printOptions horizontalCentered="1"/>
  <pageMargins left="0.19685039370078741" right="0.19685039370078741" top="0.39370078740157483" bottom="0.39370078740157483" header="0.31496062992125984" footer="0.31496062992125984"/>
  <pageSetup paperSize="9" scale="82" orientation="portrait" r:id="rId1"/>
  <rowBreaks count="1" manualBreakCount="1">
    <brk id="38"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view="pageBreakPreview" topLeftCell="A46" zoomScaleNormal="100" zoomScaleSheetLayoutView="100" workbookViewId="0">
      <selection activeCell="M55" sqref="M55:Q55"/>
    </sheetView>
  </sheetViews>
  <sheetFormatPr defaultColWidth="3.125" defaultRowHeight="18.75" customHeight="1" x14ac:dyDescent="0.4"/>
  <cols>
    <col min="1" max="16384" width="3.125" style="69"/>
  </cols>
  <sheetData>
    <row r="1" spans="1:31" ht="18.75" customHeight="1" x14ac:dyDescent="0.4">
      <c r="A1" s="85"/>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6"/>
      <c r="AE1" s="86" t="s">
        <v>158</v>
      </c>
    </row>
    <row r="2" spans="1:31" ht="26.25" customHeight="1" x14ac:dyDescent="0.4">
      <c r="A2" s="85"/>
      <c r="B2" s="335" t="s">
        <v>90</v>
      </c>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c r="AE2" s="85"/>
    </row>
    <row r="3" spans="1:31" ht="18.75" customHeight="1" x14ac:dyDescent="0.4">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row>
    <row r="4" spans="1:31" ht="18.75" customHeight="1" x14ac:dyDescent="0.4">
      <c r="A4" s="85"/>
      <c r="B4" s="85"/>
      <c r="C4" s="85"/>
      <c r="D4" s="85"/>
      <c r="E4" s="85"/>
      <c r="F4" s="85"/>
      <c r="G4" s="85"/>
      <c r="H4" s="85"/>
      <c r="I4" s="85"/>
      <c r="J4" s="85"/>
      <c r="K4" s="85"/>
      <c r="L4" s="85"/>
      <c r="M4" s="85"/>
      <c r="N4" s="85"/>
      <c r="O4" s="85"/>
      <c r="P4" s="85"/>
      <c r="Q4" s="85"/>
      <c r="R4" s="85"/>
      <c r="S4" s="86" t="s">
        <v>59</v>
      </c>
      <c r="T4" s="336"/>
      <c r="U4" s="336"/>
      <c r="V4" s="336"/>
      <c r="W4" s="336"/>
      <c r="X4" s="336"/>
      <c r="Y4" s="336"/>
      <c r="Z4" s="336"/>
      <c r="AA4" s="336"/>
      <c r="AB4" s="336"/>
      <c r="AC4" s="336"/>
      <c r="AD4" s="336"/>
      <c r="AE4" s="85"/>
    </row>
    <row r="5" spans="1:31" ht="18.75" customHeight="1" x14ac:dyDescent="0.4">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row>
    <row r="6" spans="1:31" ht="18.75" customHeight="1" x14ac:dyDescent="0.4">
      <c r="A6" s="85"/>
      <c r="B6" s="85" t="s">
        <v>91</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t="s">
        <v>16</v>
      </c>
      <c r="AE6" s="85"/>
    </row>
    <row r="7" spans="1:31" ht="18.75" customHeight="1" x14ac:dyDescent="0.4">
      <c r="A7" s="85"/>
      <c r="B7" s="307" t="s">
        <v>92</v>
      </c>
      <c r="C7" s="307"/>
      <c r="D7" s="307"/>
      <c r="E7" s="307"/>
      <c r="F7" s="307"/>
      <c r="G7" s="307"/>
      <c r="H7" s="307"/>
      <c r="I7" s="307"/>
      <c r="J7" s="307"/>
      <c r="K7" s="307"/>
      <c r="L7" s="307"/>
      <c r="M7" s="307" t="s">
        <v>101</v>
      </c>
      <c r="N7" s="307"/>
      <c r="O7" s="307"/>
      <c r="P7" s="307"/>
      <c r="Q7" s="307"/>
      <c r="R7" s="307" t="s">
        <v>102</v>
      </c>
      <c r="S7" s="307"/>
      <c r="T7" s="307"/>
      <c r="U7" s="307"/>
      <c r="V7" s="307"/>
      <c r="W7" s="307"/>
      <c r="X7" s="307"/>
      <c r="Y7" s="307"/>
      <c r="Z7" s="307"/>
      <c r="AA7" s="307"/>
      <c r="AB7" s="307"/>
      <c r="AC7" s="307"/>
      <c r="AD7" s="307"/>
      <c r="AE7" s="85"/>
    </row>
    <row r="8" spans="1:31" ht="41.25" customHeight="1" x14ac:dyDescent="0.4">
      <c r="A8" s="85"/>
      <c r="B8" s="337" t="s">
        <v>93</v>
      </c>
      <c r="C8" s="337"/>
      <c r="D8" s="337"/>
      <c r="E8" s="337"/>
      <c r="F8" s="337"/>
      <c r="G8" s="337"/>
      <c r="H8" s="337"/>
      <c r="I8" s="337"/>
      <c r="J8" s="337"/>
      <c r="K8" s="337"/>
      <c r="L8" s="337"/>
      <c r="M8" s="323"/>
      <c r="N8" s="323"/>
      <c r="O8" s="323"/>
      <c r="P8" s="323"/>
      <c r="Q8" s="323"/>
      <c r="R8" s="324"/>
      <c r="S8" s="324"/>
      <c r="T8" s="324"/>
      <c r="U8" s="324"/>
      <c r="V8" s="324"/>
      <c r="W8" s="324"/>
      <c r="X8" s="324"/>
      <c r="Y8" s="324"/>
      <c r="Z8" s="324"/>
      <c r="AA8" s="324"/>
      <c r="AB8" s="324"/>
      <c r="AC8" s="324"/>
      <c r="AD8" s="324"/>
      <c r="AE8" s="85"/>
    </row>
    <row r="9" spans="1:31" ht="41.25" customHeight="1" x14ac:dyDescent="0.4">
      <c r="A9" s="85"/>
      <c r="B9" s="278" t="s">
        <v>94</v>
      </c>
      <c r="C9" s="265"/>
      <c r="D9" s="265"/>
      <c r="E9" s="265"/>
      <c r="F9" s="265"/>
      <c r="G9" s="265"/>
      <c r="H9" s="265"/>
      <c r="I9" s="265"/>
      <c r="J9" s="265"/>
      <c r="K9" s="265"/>
      <c r="L9" s="266"/>
      <c r="M9" s="111">
        <f>SUM(M10:Q15)</f>
        <v>0</v>
      </c>
      <c r="N9" s="112"/>
      <c r="O9" s="112"/>
      <c r="P9" s="112"/>
      <c r="Q9" s="338"/>
      <c r="R9" s="339"/>
      <c r="S9" s="340"/>
      <c r="T9" s="340"/>
      <c r="U9" s="340"/>
      <c r="V9" s="340"/>
      <c r="W9" s="340"/>
      <c r="X9" s="340"/>
      <c r="Y9" s="340"/>
      <c r="Z9" s="340"/>
      <c r="AA9" s="340"/>
      <c r="AB9" s="340"/>
      <c r="AC9" s="340"/>
      <c r="AD9" s="341"/>
      <c r="AE9" s="85"/>
    </row>
    <row r="10" spans="1:31" ht="37.5" customHeight="1" x14ac:dyDescent="0.4">
      <c r="A10" s="85"/>
      <c r="B10" s="325"/>
      <c r="C10" s="342" t="s">
        <v>95</v>
      </c>
      <c r="D10" s="299"/>
      <c r="E10" s="299"/>
      <c r="F10" s="299"/>
      <c r="G10" s="299"/>
      <c r="H10" s="299"/>
      <c r="I10" s="299"/>
      <c r="J10" s="299"/>
      <c r="K10" s="299"/>
      <c r="L10" s="300"/>
      <c r="M10" s="327"/>
      <c r="N10" s="328"/>
      <c r="O10" s="328"/>
      <c r="P10" s="328"/>
      <c r="Q10" s="329"/>
      <c r="R10" s="298"/>
      <c r="S10" s="333"/>
      <c r="T10" s="333"/>
      <c r="U10" s="333"/>
      <c r="V10" s="333"/>
      <c r="W10" s="333"/>
      <c r="X10" s="333"/>
      <c r="Y10" s="333"/>
      <c r="Z10" s="333"/>
      <c r="AA10" s="333"/>
      <c r="AB10" s="333"/>
      <c r="AC10" s="333"/>
      <c r="AD10" s="334"/>
      <c r="AE10" s="85"/>
    </row>
    <row r="11" spans="1:31" ht="37.5" customHeight="1" x14ac:dyDescent="0.4">
      <c r="A11" s="85"/>
      <c r="B11" s="325"/>
      <c r="C11" s="343" t="s">
        <v>96</v>
      </c>
      <c r="D11" s="296"/>
      <c r="E11" s="296"/>
      <c r="F11" s="296"/>
      <c r="G11" s="296"/>
      <c r="H11" s="296"/>
      <c r="I11" s="296"/>
      <c r="J11" s="296"/>
      <c r="K11" s="296"/>
      <c r="L11" s="297"/>
      <c r="M11" s="330"/>
      <c r="N11" s="331"/>
      <c r="O11" s="331"/>
      <c r="P11" s="331"/>
      <c r="Q11" s="332"/>
      <c r="R11" s="295"/>
      <c r="S11" s="316"/>
      <c r="T11" s="316"/>
      <c r="U11" s="316"/>
      <c r="V11" s="316"/>
      <c r="W11" s="316"/>
      <c r="X11" s="316"/>
      <c r="Y11" s="316"/>
      <c r="Z11" s="316"/>
      <c r="AA11" s="316"/>
      <c r="AB11" s="316"/>
      <c r="AC11" s="316"/>
      <c r="AD11" s="317"/>
      <c r="AE11" s="85"/>
    </row>
    <row r="12" spans="1:31" ht="37.5" customHeight="1" x14ac:dyDescent="0.4">
      <c r="A12" s="85"/>
      <c r="B12" s="325"/>
      <c r="C12" s="343" t="s">
        <v>97</v>
      </c>
      <c r="D12" s="296"/>
      <c r="E12" s="296"/>
      <c r="F12" s="296"/>
      <c r="G12" s="296"/>
      <c r="H12" s="296"/>
      <c r="I12" s="296"/>
      <c r="J12" s="296"/>
      <c r="K12" s="296"/>
      <c r="L12" s="297"/>
      <c r="M12" s="330"/>
      <c r="N12" s="331"/>
      <c r="O12" s="331"/>
      <c r="P12" s="331"/>
      <c r="Q12" s="332"/>
      <c r="R12" s="295"/>
      <c r="S12" s="316"/>
      <c r="T12" s="316"/>
      <c r="U12" s="316"/>
      <c r="V12" s="316"/>
      <c r="W12" s="316"/>
      <c r="X12" s="316"/>
      <c r="Y12" s="316"/>
      <c r="Z12" s="316"/>
      <c r="AA12" s="316"/>
      <c r="AB12" s="316"/>
      <c r="AC12" s="316"/>
      <c r="AD12" s="317"/>
      <c r="AE12" s="85"/>
    </row>
    <row r="13" spans="1:31" ht="37.5" customHeight="1" x14ac:dyDescent="0.4">
      <c r="A13" s="85"/>
      <c r="B13" s="325"/>
      <c r="C13" s="343" t="s">
        <v>98</v>
      </c>
      <c r="D13" s="296"/>
      <c r="E13" s="296"/>
      <c r="F13" s="296"/>
      <c r="G13" s="296"/>
      <c r="H13" s="296"/>
      <c r="I13" s="296"/>
      <c r="J13" s="296"/>
      <c r="K13" s="296"/>
      <c r="L13" s="297"/>
      <c r="M13" s="330"/>
      <c r="N13" s="331"/>
      <c r="O13" s="331"/>
      <c r="P13" s="331"/>
      <c r="Q13" s="332"/>
      <c r="R13" s="295"/>
      <c r="S13" s="316"/>
      <c r="T13" s="316"/>
      <c r="U13" s="316"/>
      <c r="V13" s="316"/>
      <c r="W13" s="316"/>
      <c r="X13" s="316"/>
      <c r="Y13" s="316"/>
      <c r="Z13" s="316"/>
      <c r="AA13" s="316"/>
      <c r="AB13" s="316"/>
      <c r="AC13" s="316"/>
      <c r="AD13" s="317"/>
      <c r="AE13" s="85"/>
    </row>
    <row r="14" spans="1:31" ht="37.5" customHeight="1" x14ac:dyDescent="0.4">
      <c r="A14" s="85"/>
      <c r="B14" s="325"/>
      <c r="C14" s="343" t="s">
        <v>180</v>
      </c>
      <c r="D14" s="296"/>
      <c r="E14" s="296"/>
      <c r="F14" s="296"/>
      <c r="G14" s="296"/>
      <c r="H14" s="296"/>
      <c r="I14" s="296"/>
      <c r="J14" s="296"/>
      <c r="K14" s="296"/>
      <c r="L14" s="297"/>
      <c r="M14" s="330"/>
      <c r="N14" s="331"/>
      <c r="O14" s="331"/>
      <c r="P14" s="331"/>
      <c r="Q14" s="332"/>
      <c r="R14" s="295"/>
      <c r="S14" s="316"/>
      <c r="T14" s="316"/>
      <c r="U14" s="316"/>
      <c r="V14" s="316"/>
      <c r="W14" s="316"/>
      <c r="X14" s="316"/>
      <c r="Y14" s="316"/>
      <c r="Z14" s="316"/>
      <c r="AA14" s="316"/>
      <c r="AB14" s="316"/>
      <c r="AC14" s="316"/>
      <c r="AD14" s="317"/>
      <c r="AE14" s="85"/>
    </row>
    <row r="15" spans="1:31" ht="37.5" customHeight="1" x14ac:dyDescent="0.4">
      <c r="A15" s="85"/>
      <c r="B15" s="326"/>
      <c r="C15" s="344" t="s">
        <v>181</v>
      </c>
      <c r="D15" s="268"/>
      <c r="E15" s="268"/>
      <c r="F15" s="268"/>
      <c r="G15" s="268"/>
      <c r="H15" s="268"/>
      <c r="I15" s="268"/>
      <c r="J15" s="268"/>
      <c r="K15" s="268"/>
      <c r="L15" s="269"/>
      <c r="M15" s="345"/>
      <c r="N15" s="346"/>
      <c r="O15" s="346"/>
      <c r="P15" s="346"/>
      <c r="Q15" s="347"/>
      <c r="R15" s="267"/>
      <c r="S15" s="321"/>
      <c r="T15" s="321"/>
      <c r="U15" s="321"/>
      <c r="V15" s="321"/>
      <c r="W15" s="321"/>
      <c r="X15" s="321"/>
      <c r="Y15" s="321"/>
      <c r="Z15" s="321"/>
      <c r="AA15" s="321"/>
      <c r="AB15" s="321"/>
      <c r="AC15" s="321"/>
      <c r="AD15" s="322"/>
      <c r="AE15" s="85"/>
    </row>
    <row r="16" spans="1:31" ht="41.25" customHeight="1" thickBot="1" x14ac:dyDescent="0.45">
      <c r="A16" s="85"/>
      <c r="B16" s="279" t="s">
        <v>99</v>
      </c>
      <c r="C16" s="280"/>
      <c r="D16" s="280"/>
      <c r="E16" s="280"/>
      <c r="F16" s="280"/>
      <c r="G16" s="280"/>
      <c r="H16" s="280"/>
      <c r="I16" s="280"/>
      <c r="J16" s="280"/>
      <c r="K16" s="280"/>
      <c r="L16" s="281"/>
      <c r="M16" s="124"/>
      <c r="N16" s="125"/>
      <c r="O16" s="125"/>
      <c r="P16" s="125"/>
      <c r="Q16" s="288"/>
      <c r="R16" s="289"/>
      <c r="S16" s="290"/>
      <c r="T16" s="290"/>
      <c r="U16" s="290"/>
      <c r="V16" s="290"/>
      <c r="W16" s="290"/>
      <c r="X16" s="290"/>
      <c r="Y16" s="290"/>
      <c r="Z16" s="290"/>
      <c r="AA16" s="290"/>
      <c r="AB16" s="290"/>
      <c r="AC16" s="290"/>
      <c r="AD16" s="291"/>
      <c r="AE16" s="85"/>
    </row>
    <row r="17" spans="1:31" ht="41.25" customHeight="1" thickTop="1" x14ac:dyDescent="0.4">
      <c r="A17" s="85"/>
      <c r="B17" s="282" t="s">
        <v>100</v>
      </c>
      <c r="C17" s="283"/>
      <c r="D17" s="283"/>
      <c r="E17" s="283"/>
      <c r="F17" s="283"/>
      <c r="G17" s="283"/>
      <c r="H17" s="283"/>
      <c r="I17" s="283"/>
      <c r="J17" s="283"/>
      <c r="K17" s="283"/>
      <c r="L17" s="284"/>
      <c r="M17" s="272">
        <f>SUM(M8,M9,M16)</f>
        <v>0</v>
      </c>
      <c r="N17" s="273"/>
      <c r="O17" s="273"/>
      <c r="P17" s="273"/>
      <c r="Q17" s="274"/>
      <c r="R17" s="275"/>
      <c r="S17" s="276"/>
      <c r="T17" s="276"/>
      <c r="U17" s="276"/>
      <c r="V17" s="276"/>
      <c r="W17" s="276"/>
      <c r="X17" s="276"/>
      <c r="Y17" s="276"/>
      <c r="Z17" s="276"/>
      <c r="AA17" s="276"/>
      <c r="AB17" s="276"/>
      <c r="AC17" s="276"/>
      <c r="AD17" s="277"/>
      <c r="AE17" s="85"/>
    </row>
    <row r="18" spans="1:31" ht="18.75" customHeight="1" x14ac:dyDescent="0.4">
      <c r="A18" s="85"/>
      <c r="B18" s="85"/>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5"/>
      <c r="AE18" s="85"/>
    </row>
    <row r="19" spans="1:31" ht="18.75" customHeight="1" x14ac:dyDescent="0.4">
      <c r="A19" s="85"/>
      <c r="B19" s="85"/>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6"/>
      <c r="AE19" s="86" t="s">
        <v>159</v>
      </c>
    </row>
    <row r="20" spans="1:31" ht="7.5" customHeight="1" x14ac:dyDescent="0.4">
      <c r="A20" s="85"/>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6"/>
      <c r="AE20" s="85"/>
    </row>
    <row r="21" spans="1:31" ht="18.75" customHeight="1" x14ac:dyDescent="0.4">
      <c r="A21" s="85"/>
      <c r="B21" s="85" t="s">
        <v>103</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6" t="s">
        <v>16</v>
      </c>
      <c r="AE21" s="85"/>
    </row>
    <row r="22" spans="1:31" ht="18.75" customHeight="1" x14ac:dyDescent="0.4">
      <c r="A22" s="85"/>
      <c r="B22" s="307" t="s">
        <v>92</v>
      </c>
      <c r="C22" s="307"/>
      <c r="D22" s="307"/>
      <c r="E22" s="307"/>
      <c r="F22" s="307"/>
      <c r="G22" s="307"/>
      <c r="H22" s="307"/>
      <c r="I22" s="307"/>
      <c r="J22" s="307"/>
      <c r="K22" s="307"/>
      <c r="L22" s="307"/>
      <c r="M22" s="307" t="s">
        <v>101</v>
      </c>
      <c r="N22" s="307"/>
      <c r="O22" s="307"/>
      <c r="P22" s="307"/>
      <c r="Q22" s="307"/>
      <c r="R22" s="307" t="s">
        <v>102</v>
      </c>
      <c r="S22" s="307"/>
      <c r="T22" s="307"/>
      <c r="U22" s="307"/>
      <c r="V22" s="307"/>
      <c r="W22" s="307"/>
      <c r="X22" s="307"/>
      <c r="Y22" s="307"/>
      <c r="Z22" s="307"/>
      <c r="AA22" s="307"/>
      <c r="AB22" s="307"/>
      <c r="AC22" s="307"/>
      <c r="AD22" s="307"/>
      <c r="AE22" s="85"/>
    </row>
    <row r="23" spans="1:31" ht="22.5" customHeight="1" x14ac:dyDescent="0.4">
      <c r="A23" s="85"/>
      <c r="B23" s="278" t="s">
        <v>104</v>
      </c>
      <c r="C23" s="265"/>
      <c r="D23" s="265"/>
      <c r="E23" s="265"/>
      <c r="F23" s="265"/>
      <c r="G23" s="265"/>
      <c r="H23" s="265"/>
      <c r="I23" s="265"/>
      <c r="J23" s="265"/>
      <c r="K23" s="265"/>
      <c r="L23" s="266"/>
      <c r="M23" s="323">
        <f>SUM(M24:Q32)</f>
        <v>0</v>
      </c>
      <c r="N23" s="323"/>
      <c r="O23" s="323"/>
      <c r="P23" s="323"/>
      <c r="Q23" s="323"/>
      <c r="R23" s="324"/>
      <c r="S23" s="324"/>
      <c r="T23" s="324"/>
      <c r="U23" s="324"/>
      <c r="V23" s="324"/>
      <c r="W23" s="324"/>
      <c r="X23" s="324"/>
      <c r="Y23" s="324"/>
      <c r="Z23" s="324"/>
      <c r="AA23" s="324"/>
      <c r="AB23" s="324"/>
      <c r="AC23" s="324"/>
      <c r="AD23" s="324"/>
      <c r="AE23" s="85"/>
    </row>
    <row r="24" spans="1:31" ht="22.5" customHeight="1" x14ac:dyDescent="0.4">
      <c r="A24" s="85"/>
      <c r="B24" s="87"/>
      <c r="C24" s="318" t="s">
        <v>221</v>
      </c>
      <c r="D24" s="319"/>
      <c r="E24" s="319"/>
      <c r="F24" s="319"/>
      <c r="G24" s="319"/>
      <c r="H24" s="319"/>
      <c r="I24" s="319"/>
      <c r="J24" s="319"/>
      <c r="K24" s="319"/>
      <c r="L24" s="320"/>
      <c r="M24" s="301"/>
      <c r="N24" s="301"/>
      <c r="O24" s="301"/>
      <c r="P24" s="301"/>
      <c r="Q24" s="301"/>
      <c r="R24" s="302"/>
      <c r="S24" s="302"/>
      <c r="T24" s="302"/>
      <c r="U24" s="302"/>
      <c r="V24" s="302"/>
      <c r="W24" s="302"/>
      <c r="X24" s="302"/>
      <c r="Y24" s="302"/>
      <c r="Z24" s="302"/>
      <c r="AA24" s="302"/>
      <c r="AB24" s="302"/>
      <c r="AC24" s="302"/>
      <c r="AD24" s="302"/>
      <c r="AE24" s="85"/>
    </row>
    <row r="25" spans="1:31" ht="22.5" customHeight="1" x14ac:dyDescent="0.4">
      <c r="A25" s="85"/>
      <c r="B25" s="87"/>
      <c r="C25" s="308" t="s">
        <v>113</v>
      </c>
      <c r="D25" s="309"/>
      <c r="E25" s="309"/>
      <c r="F25" s="309"/>
      <c r="G25" s="309"/>
      <c r="H25" s="309"/>
      <c r="I25" s="309"/>
      <c r="J25" s="309"/>
      <c r="K25" s="309"/>
      <c r="L25" s="310"/>
      <c r="M25" s="270"/>
      <c r="N25" s="270"/>
      <c r="O25" s="270"/>
      <c r="P25" s="270"/>
      <c r="Q25" s="270"/>
      <c r="R25" s="292"/>
      <c r="S25" s="292"/>
      <c r="T25" s="292"/>
      <c r="U25" s="292"/>
      <c r="V25" s="292"/>
      <c r="W25" s="292"/>
      <c r="X25" s="292"/>
      <c r="Y25" s="292"/>
      <c r="Z25" s="292"/>
      <c r="AA25" s="292"/>
      <c r="AB25" s="292"/>
      <c r="AC25" s="292"/>
      <c r="AD25" s="292"/>
      <c r="AE25" s="85"/>
    </row>
    <row r="26" spans="1:31" ht="30" customHeight="1" x14ac:dyDescent="0.4">
      <c r="A26" s="85"/>
      <c r="B26" s="87"/>
      <c r="C26" s="295" t="s">
        <v>114</v>
      </c>
      <c r="D26" s="296"/>
      <c r="E26" s="296"/>
      <c r="F26" s="296"/>
      <c r="G26" s="296"/>
      <c r="H26" s="296"/>
      <c r="I26" s="296"/>
      <c r="J26" s="296"/>
      <c r="K26" s="296"/>
      <c r="L26" s="297"/>
      <c r="M26" s="270"/>
      <c r="N26" s="270"/>
      <c r="O26" s="270"/>
      <c r="P26" s="270"/>
      <c r="Q26" s="270"/>
      <c r="R26" s="292"/>
      <c r="S26" s="292"/>
      <c r="T26" s="292"/>
      <c r="U26" s="292"/>
      <c r="V26" s="292"/>
      <c r="W26" s="292"/>
      <c r="X26" s="292"/>
      <c r="Y26" s="292"/>
      <c r="Z26" s="292"/>
      <c r="AA26" s="292"/>
      <c r="AB26" s="292"/>
      <c r="AC26" s="292"/>
      <c r="AD26" s="292"/>
      <c r="AE26" s="85"/>
    </row>
    <row r="27" spans="1:31" ht="30" customHeight="1" x14ac:dyDescent="0.4">
      <c r="A27" s="85"/>
      <c r="B27" s="87"/>
      <c r="C27" s="295" t="s">
        <v>238</v>
      </c>
      <c r="D27" s="316"/>
      <c r="E27" s="316"/>
      <c r="F27" s="316"/>
      <c r="G27" s="316"/>
      <c r="H27" s="316"/>
      <c r="I27" s="316"/>
      <c r="J27" s="316"/>
      <c r="K27" s="316"/>
      <c r="L27" s="317"/>
      <c r="M27" s="270"/>
      <c r="N27" s="270"/>
      <c r="O27" s="270"/>
      <c r="P27" s="270"/>
      <c r="Q27" s="270"/>
      <c r="R27" s="292"/>
      <c r="S27" s="292"/>
      <c r="T27" s="292"/>
      <c r="U27" s="292"/>
      <c r="V27" s="292"/>
      <c r="W27" s="292"/>
      <c r="X27" s="292"/>
      <c r="Y27" s="292"/>
      <c r="Z27" s="292"/>
      <c r="AA27" s="292"/>
      <c r="AB27" s="292"/>
      <c r="AC27" s="292"/>
      <c r="AD27" s="292"/>
      <c r="AE27" s="85"/>
    </row>
    <row r="28" spans="1:31" ht="22.5" customHeight="1" x14ac:dyDescent="0.4">
      <c r="A28" s="85"/>
      <c r="B28" s="87"/>
      <c r="C28" s="308" t="s">
        <v>254</v>
      </c>
      <c r="D28" s="309"/>
      <c r="E28" s="309"/>
      <c r="F28" s="309"/>
      <c r="G28" s="309"/>
      <c r="H28" s="309"/>
      <c r="I28" s="309"/>
      <c r="J28" s="309"/>
      <c r="K28" s="309"/>
      <c r="L28" s="310"/>
      <c r="M28" s="270"/>
      <c r="N28" s="270"/>
      <c r="O28" s="270"/>
      <c r="P28" s="270"/>
      <c r="Q28" s="270"/>
      <c r="R28" s="292"/>
      <c r="S28" s="292"/>
      <c r="T28" s="292"/>
      <c r="U28" s="292"/>
      <c r="V28" s="292"/>
      <c r="W28" s="292"/>
      <c r="X28" s="292"/>
      <c r="Y28" s="292"/>
      <c r="Z28" s="292"/>
      <c r="AA28" s="292"/>
      <c r="AB28" s="292"/>
      <c r="AC28" s="292"/>
      <c r="AD28" s="292"/>
      <c r="AE28" s="85"/>
    </row>
    <row r="29" spans="1:31" ht="30" customHeight="1" x14ac:dyDescent="0.4">
      <c r="A29" s="85"/>
      <c r="B29" s="87"/>
      <c r="C29" s="295" t="s">
        <v>255</v>
      </c>
      <c r="D29" s="296"/>
      <c r="E29" s="296"/>
      <c r="F29" s="296"/>
      <c r="G29" s="296"/>
      <c r="H29" s="296"/>
      <c r="I29" s="296"/>
      <c r="J29" s="296"/>
      <c r="K29" s="296"/>
      <c r="L29" s="297"/>
      <c r="M29" s="270"/>
      <c r="N29" s="270"/>
      <c r="O29" s="270"/>
      <c r="P29" s="270"/>
      <c r="Q29" s="270"/>
      <c r="R29" s="292"/>
      <c r="S29" s="292"/>
      <c r="T29" s="292"/>
      <c r="U29" s="292"/>
      <c r="V29" s="292"/>
      <c r="W29" s="292"/>
      <c r="X29" s="292"/>
      <c r="Y29" s="292"/>
      <c r="Z29" s="292"/>
      <c r="AA29" s="292"/>
      <c r="AB29" s="292"/>
      <c r="AC29" s="292"/>
      <c r="AD29" s="292"/>
      <c r="AE29" s="85"/>
    </row>
    <row r="30" spans="1:31" ht="22.5" customHeight="1" x14ac:dyDescent="0.4">
      <c r="A30" s="85"/>
      <c r="B30" s="87"/>
      <c r="C30" s="295" t="s">
        <v>256</v>
      </c>
      <c r="D30" s="296"/>
      <c r="E30" s="296"/>
      <c r="F30" s="296"/>
      <c r="G30" s="296"/>
      <c r="H30" s="296"/>
      <c r="I30" s="296"/>
      <c r="J30" s="296"/>
      <c r="K30" s="296"/>
      <c r="L30" s="297"/>
      <c r="M30" s="270"/>
      <c r="N30" s="270"/>
      <c r="O30" s="270"/>
      <c r="P30" s="270"/>
      <c r="Q30" s="270"/>
      <c r="R30" s="314"/>
      <c r="S30" s="314"/>
      <c r="T30" s="314"/>
      <c r="U30" s="314"/>
      <c r="V30" s="314"/>
      <c r="W30" s="314"/>
      <c r="X30" s="314"/>
      <c r="Y30" s="314"/>
      <c r="Z30" s="314"/>
      <c r="AA30" s="314"/>
      <c r="AB30" s="314"/>
      <c r="AC30" s="314"/>
      <c r="AD30" s="314"/>
      <c r="AE30" s="85"/>
    </row>
    <row r="31" spans="1:31" ht="30" customHeight="1" x14ac:dyDescent="0.4">
      <c r="A31" s="85"/>
      <c r="B31" s="87"/>
      <c r="C31" s="295" t="s">
        <v>257</v>
      </c>
      <c r="D31" s="296"/>
      <c r="E31" s="296"/>
      <c r="F31" s="296"/>
      <c r="G31" s="296"/>
      <c r="H31" s="296"/>
      <c r="I31" s="296"/>
      <c r="J31" s="296"/>
      <c r="K31" s="296"/>
      <c r="L31" s="297"/>
      <c r="M31" s="270"/>
      <c r="N31" s="270"/>
      <c r="O31" s="270"/>
      <c r="P31" s="270"/>
      <c r="Q31" s="270"/>
      <c r="R31" s="292"/>
      <c r="S31" s="292"/>
      <c r="T31" s="292"/>
      <c r="U31" s="292"/>
      <c r="V31" s="292"/>
      <c r="W31" s="292"/>
      <c r="X31" s="292"/>
      <c r="Y31" s="292"/>
      <c r="Z31" s="292"/>
      <c r="AA31" s="292"/>
      <c r="AB31" s="292"/>
      <c r="AC31" s="292"/>
      <c r="AD31" s="292"/>
      <c r="AE31" s="85"/>
    </row>
    <row r="32" spans="1:31" ht="22.5" customHeight="1" x14ac:dyDescent="0.4">
      <c r="A32" s="85"/>
      <c r="B32" s="87"/>
      <c r="C32" s="267" t="s">
        <v>258</v>
      </c>
      <c r="D32" s="268"/>
      <c r="E32" s="268"/>
      <c r="F32" s="268"/>
      <c r="G32" s="268"/>
      <c r="H32" s="268"/>
      <c r="I32" s="268"/>
      <c r="J32" s="268"/>
      <c r="K32" s="268"/>
      <c r="L32" s="269"/>
      <c r="M32" s="286"/>
      <c r="N32" s="286"/>
      <c r="O32" s="286"/>
      <c r="P32" s="286"/>
      <c r="Q32" s="286"/>
      <c r="R32" s="352"/>
      <c r="S32" s="352"/>
      <c r="T32" s="352"/>
      <c r="U32" s="352"/>
      <c r="V32" s="352"/>
      <c r="W32" s="352"/>
      <c r="X32" s="352"/>
      <c r="Y32" s="352"/>
      <c r="Z32" s="352"/>
      <c r="AA32" s="352"/>
      <c r="AB32" s="352"/>
      <c r="AC32" s="352"/>
      <c r="AD32" s="352"/>
      <c r="AE32" s="85"/>
    </row>
    <row r="33" spans="1:31" ht="22.5" customHeight="1" x14ac:dyDescent="0.4">
      <c r="A33" s="85"/>
      <c r="B33" s="278" t="s">
        <v>115</v>
      </c>
      <c r="C33" s="265"/>
      <c r="D33" s="265"/>
      <c r="E33" s="265"/>
      <c r="F33" s="265"/>
      <c r="G33" s="265"/>
      <c r="H33" s="265"/>
      <c r="I33" s="265"/>
      <c r="J33" s="265"/>
      <c r="K33" s="265"/>
      <c r="L33" s="266"/>
      <c r="M33" s="271">
        <f>SUM(M34:Q37)</f>
        <v>0</v>
      </c>
      <c r="N33" s="271"/>
      <c r="O33" s="271"/>
      <c r="P33" s="271"/>
      <c r="Q33" s="271"/>
      <c r="R33" s="285"/>
      <c r="S33" s="285"/>
      <c r="T33" s="285"/>
      <c r="U33" s="285"/>
      <c r="V33" s="285"/>
      <c r="W33" s="285"/>
      <c r="X33" s="285"/>
      <c r="Y33" s="285"/>
      <c r="Z33" s="285"/>
      <c r="AA33" s="285"/>
      <c r="AB33" s="285"/>
      <c r="AC33" s="285"/>
      <c r="AD33" s="285"/>
      <c r="AE33" s="85"/>
    </row>
    <row r="34" spans="1:31" ht="22.5" customHeight="1" x14ac:dyDescent="0.4">
      <c r="A34" s="85"/>
      <c r="B34" s="87"/>
      <c r="C34" s="348" t="s">
        <v>239</v>
      </c>
      <c r="D34" s="349"/>
      <c r="E34" s="349"/>
      <c r="F34" s="349"/>
      <c r="G34" s="349"/>
      <c r="H34" s="349"/>
      <c r="I34" s="349"/>
      <c r="J34" s="349"/>
      <c r="K34" s="349"/>
      <c r="L34" s="350"/>
      <c r="M34" s="271"/>
      <c r="N34" s="271"/>
      <c r="O34" s="271"/>
      <c r="P34" s="271"/>
      <c r="Q34" s="271"/>
      <c r="R34" s="285"/>
      <c r="S34" s="285"/>
      <c r="T34" s="285"/>
      <c r="U34" s="285"/>
      <c r="V34" s="285"/>
      <c r="W34" s="285"/>
      <c r="X34" s="285"/>
      <c r="Y34" s="285"/>
      <c r="Z34" s="285"/>
      <c r="AA34" s="285"/>
      <c r="AB34" s="285"/>
      <c r="AC34" s="285"/>
      <c r="AD34" s="285"/>
      <c r="AE34" s="85"/>
    </row>
    <row r="35" spans="1:31" ht="22.5" customHeight="1" x14ac:dyDescent="0.4">
      <c r="A35" s="85"/>
      <c r="B35" s="87"/>
      <c r="C35" s="308" t="s">
        <v>259</v>
      </c>
      <c r="D35" s="309"/>
      <c r="E35" s="309"/>
      <c r="F35" s="309"/>
      <c r="G35" s="309"/>
      <c r="H35" s="309"/>
      <c r="I35" s="309"/>
      <c r="J35" s="309"/>
      <c r="K35" s="309"/>
      <c r="L35" s="310"/>
      <c r="M35" s="270"/>
      <c r="N35" s="270"/>
      <c r="O35" s="270"/>
      <c r="P35" s="270"/>
      <c r="Q35" s="270"/>
      <c r="R35" s="292"/>
      <c r="S35" s="292"/>
      <c r="T35" s="292"/>
      <c r="U35" s="292"/>
      <c r="V35" s="292"/>
      <c r="W35" s="292"/>
      <c r="X35" s="292"/>
      <c r="Y35" s="292"/>
      <c r="Z35" s="292"/>
      <c r="AA35" s="292"/>
      <c r="AB35" s="292"/>
      <c r="AC35" s="292"/>
      <c r="AD35" s="292"/>
      <c r="AE35" s="85"/>
    </row>
    <row r="36" spans="1:31" ht="30" customHeight="1" x14ac:dyDescent="0.4">
      <c r="A36" s="85"/>
      <c r="B36" s="87"/>
      <c r="C36" s="295" t="s">
        <v>260</v>
      </c>
      <c r="D36" s="296"/>
      <c r="E36" s="296"/>
      <c r="F36" s="296"/>
      <c r="G36" s="296"/>
      <c r="H36" s="296"/>
      <c r="I36" s="296"/>
      <c r="J36" s="296"/>
      <c r="K36" s="296"/>
      <c r="L36" s="297"/>
      <c r="M36" s="270"/>
      <c r="N36" s="270"/>
      <c r="O36" s="270"/>
      <c r="P36" s="270"/>
      <c r="Q36" s="270"/>
      <c r="R36" s="292"/>
      <c r="S36" s="292"/>
      <c r="T36" s="292"/>
      <c r="U36" s="292"/>
      <c r="V36" s="292"/>
      <c r="W36" s="292"/>
      <c r="X36" s="292"/>
      <c r="Y36" s="292"/>
      <c r="Z36" s="292"/>
      <c r="AA36" s="292"/>
      <c r="AB36" s="292"/>
      <c r="AC36" s="292"/>
      <c r="AD36" s="292"/>
      <c r="AE36" s="85"/>
    </row>
    <row r="37" spans="1:31" ht="22.5" customHeight="1" x14ac:dyDescent="0.4">
      <c r="A37" s="85"/>
      <c r="B37" s="87"/>
      <c r="C37" s="311" t="s">
        <v>261</v>
      </c>
      <c r="D37" s="312"/>
      <c r="E37" s="312"/>
      <c r="F37" s="312"/>
      <c r="G37" s="312"/>
      <c r="H37" s="312"/>
      <c r="I37" s="312"/>
      <c r="J37" s="312"/>
      <c r="K37" s="312"/>
      <c r="L37" s="313"/>
      <c r="M37" s="315">
        <f>SUM(M38:Q47)</f>
        <v>0</v>
      </c>
      <c r="N37" s="315"/>
      <c r="O37" s="315"/>
      <c r="P37" s="315"/>
      <c r="Q37" s="315"/>
      <c r="R37" s="351"/>
      <c r="S37" s="351"/>
      <c r="T37" s="351"/>
      <c r="U37" s="351"/>
      <c r="V37" s="351"/>
      <c r="W37" s="351"/>
      <c r="X37" s="351"/>
      <c r="Y37" s="351"/>
      <c r="Z37" s="351"/>
      <c r="AA37" s="351"/>
      <c r="AB37" s="351"/>
      <c r="AC37" s="351"/>
      <c r="AD37" s="351"/>
      <c r="AE37" s="85"/>
    </row>
    <row r="38" spans="1:31" ht="21" customHeight="1" x14ac:dyDescent="0.4">
      <c r="A38" s="85"/>
      <c r="B38" s="87"/>
      <c r="C38" s="87"/>
      <c r="D38" s="303" t="s">
        <v>116</v>
      </c>
      <c r="E38" s="296"/>
      <c r="F38" s="296"/>
      <c r="G38" s="296"/>
      <c r="H38" s="296"/>
      <c r="I38" s="296"/>
      <c r="J38" s="296"/>
      <c r="K38" s="296"/>
      <c r="L38" s="297"/>
      <c r="M38" s="270"/>
      <c r="N38" s="270"/>
      <c r="O38" s="270"/>
      <c r="P38" s="270"/>
      <c r="Q38" s="270"/>
      <c r="R38" s="292"/>
      <c r="S38" s="292"/>
      <c r="T38" s="292"/>
      <c r="U38" s="292"/>
      <c r="V38" s="292"/>
      <c r="W38" s="292"/>
      <c r="X38" s="292"/>
      <c r="Y38" s="292"/>
      <c r="Z38" s="292"/>
      <c r="AA38" s="292"/>
      <c r="AB38" s="292"/>
      <c r="AC38" s="292"/>
      <c r="AD38" s="292"/>
      <c r="AE38" s="85"/>
    </row>
    <row r="39" spans="1:31" ht="21" customHeight="1" x14ac:dyDescent="0.4">
      <c r="A39" s="85"/>
      <c r="B39" s="87"/>
      <c r="C39" s="87"/>
      <c r="D39" s="303" t="s">
        <v>117</v>
      </c>
      <c r="E39" s="296"/>
      <c r="F39" s="296"/>
      <c r="G39" s="296"/>
      <c r="H39" s="296"/>
      <c r="I39" s="296"/>
      <c r="J39" s="296"/>
      <c r="K39" s="296"/>
      <c r="L39" s="297"/>
      <c r="M39" s="270"/>
      <c r="N39" s="270"/>
      <c r="O39" s="270"/>
      <c r="P39" s="270"/>
      <c r="Q39" s="270"/>
      <c r="R39" s="292"/>
      <c r="S39" s="292"/>
      <c r="T39" s="292"/>
      <c r="U39" s="292"/>
      <c r="V39" s="292"/>
      <c r="W39" s="292"/>
      <c r="X39" s="292"/>
      <c r="Y39" s="292"/>
      <c r="Z39" s="292"/>
      <c r="AA39" s="292"/>
      <c r="AB39" s="292"/>
      <c r="AC39" s="292"/>
      <c r="AD39" s="292"/>
      <c r="AE39" s="85"/>
    </row>
    <row r="40" spans="1:31" ht="21" customHeight="1" x14ac:dyDescent="0.4">
      <c r="A40" s="85"/>
      <c r="B40" s="87"/>
      <c r="C40" s="87"/>
      <c r="D40" s="303" t="s">
        <v>127</v>
      </c>
      <c r="E40" s="296"/>
      <c r="F40" s="296"/>
      <c r="G40" s="296"/>
      <c r="H40" s="296"/>
      <c r="I40" s="296"/>
      <c r="J40" s="296"/>
      <c r="K40" s="296"/>
      <c r="L40" s="297"/>
      <c r="M40" s="270"/>
      <c r="N40" s="270"/>
      <c r="O40" s="270"/>
      <c r="P40" s="270"/>
      <c r="Q40" s="270"/>
      <c r="R40" s="292"/>
      <c r="S40" s="292"/>
      <c r="T40" s="292"/>
      <c r="U40" s="292"/>
      <c r="V40" s="292"/>
      <c r="W40" s="292"/>
      <c r="X40" s="292"/>
      <c r="Y40" s="292"/>
      <c r="Z40" s="292"/>
      <c r="AA40" s="292"/>
      <c r="AB40" s="292"/>
      <c r="AC40" s="292"/>
      <c r="AD40" s="292"/>
      <c r="AE40" s="85"/>
    </row>
    <row r="41" spans="1:31" ht="21" customHeight="1" x14ac:dyDescent="0.4">
      <c r="A41" s="85"/>
      <c r="B41" s="87"/>
      <c r="C41" s="87"/>
      <c r="D41" s="303" t="s">
        <v>128</v>
      </c>
      <c r="E41" s="296"/>
      <c r="F41" s="296"/>
      <c r="G41" s="296"/>
      <c r="H41" s="296"/>
      <c r="I41" s="296"/>
      <c r="J41" s="296"/>
      <c r="K41" s="296"/>
      <c r="L41" s="297"/>
      <c r="M41" s="270"/>
      <c r="N41" s="270"/>
      <c r="O41" s="270"/>
      <c r="P41" s="270"/>
      <c r="Q41" s="270"/>
      <c r="R41" s="292"/>
      <c r="S41" s="292"/>
      <c r="T41" s="292"/>
      <c r="U41" s="292"/>
      <c r="V41" s="292"/>
      <c r="W41" s="292"/>
      <c r="X41" s="292"/>
      <c r="Y41" s="292"/>
      <c r="Z41" s="292"/>
      <c r="AA41" s="292"/>
      <c r="AB41" s="292"/>
      <c r="AC41" s="292"/>
      <c r="AD41" s="292"/>
      <c r="AE41" s="85"/>
    </row>
    <row r="42" spans="1:31" ht="21" customHeight="1" x14ac:dyDescent="0.4">
      <c r="A42" s="85"/>
      <c r="B42" s="87"/>
      <c r="C42" s="87"/>
      <c r="D42" s="303" t="s">
        <v>129</v>
      </c>
      <c r="E42" s="296"/>
      <c r="F42" s="296"/>
      <c r="G42" s="296"/>
      <c r="H42" s="296"/>
      <c r="I42" s="296"/>
      <c r="J42" s="296"/>
      <c r="K42" s="296"/>
      <c r="L42" s="297"/>
      <c r="M42" s="270"/>
      <c r="N42" s="270"/>
      <c r="O42" s="270"/>
      <c r="P42" s="270"/>
      <c r="Q42" s="270"/>
      <c r="R42" s="292"/>
      <c r="S42" s="292"/>
      <c r="T42" s="292"/>
      <c r="U42" s="292"/>
      <c r="V42" s="292"/>
      <c r="W42" s="292"/>
      <c r="X42" s="292"/>
      <c r="Y42" s="292"/>
      <c r="Z42" s="292"/>
      <c r="AA42" s="292"/>
      <c r="AB42" s="292"/>
      <c r="AC42" s="292"/>
      <c r="AD42" s="292"/>
      <c r="AE42" s="85"/>
    </row>
    <row r="43" spans="1:31" ht="21" customHeight="1" x14ac:dyDescent="0.4">
      <c r="A43" s="85"/>
      <c r="B43" s="87"/>
      <c r="C43" s="87"/>
      <c r="D43" s="303" t="s">
        <v>130</v>
      </c>
      <c r="E43" s="296"/>
      <c r="F43" s="296"/>
      <c r="G43" s="296"/>
      <c r="H43" s="296"/>
      <c r="I43" s="296"/>
      <c r="J43" s="296"/>
      <c r="K43" s="296"/>
      <c r="L43" s="297"/>
      <c r="M43" s="270"/>
      <c r="N43" s="270"/>
      <c r="O43" s="270"/>
      <c r="P43" s="270"/>
      <c r="Q43" s="270"/>
      <c r="R43" s="292"/>
      <c r="S43" s="292"/>
      <c r="T43" s="292"/>
      <c r="U43" s="292"/>
      <c r="V43" s="292"/>
      <c r="W43" s="292"/>
      <c r="X43" s="292"/>
      <c r="Y43" s="292"/>
      <c r="Z43" s="292"/>
      <c r="AA43" s="292"/>
      <c r="AB43" s="292"/>
      <c r="AC43" s="292"/>
      <c r="AD43" s="292"/>
      <c r="AE43" s="85"/>
    </row>
    <row r="44" spans="1:31" ht="21" customHeight="1" x14ac:dyDescent="0.4">
      <c r="A44" s="85"/>
      <c r="B44" s="87"/>
      <c r="C44" s="87"/>
      <c r="D44" s="303" t="s">
        <v>131</v>
      </c>
      <c r="E44" s="296"/>
      <c r="F44" s="296"/>
      <c r="G44" s="296"/>
      <c r="H44" s="296"/>
      <c r="I44" s="296"/>
      <c r="J44" s="296"/>
      <c r="K44" s="296"/>
      <c r="L44" s="297"/>
      <c r="M44" s="270"/>
      <c r="N44" s="270"/>
      <c r="O44" s="270"/>
      <c r="P44" s="270"/>
      <c r="Q44" s="270"/>
      <c r="R44" s="292"/>
      <c r="S44" s="292"/>
      <c r="T44" s="292"/>
      <c r="U44" s="292"/>
      <c r="V44" s="292"/>
      <c r="W44" s="292"/>
      <c r="X44" s="292"/>
      <c r="Y44" s="292"/>
      <c r="Z44" s="292"/>
      <c r="AA44" s="292"/>
      <c r="AB44" s="292"/>
      <c r="AC44" s="292"/>
      <c r="AD44" s="292"/>
      <c r="AE44" s="85"/>
    </row>
    <row r="45" spans="1:31" ht="21" customHeight="1" x14ac:dyDescent="0.4">
      <c r="A45" s="85"/>
      <c r="B45" s="87"/>
      <c r="C45" s="87"/>
      <c r="D45" s="303" t="s">
        <v>132</v>
      </c>
      <c r="E45" s="296"/>
      <c r="F45" s="296"/>
      <c r="G45" s="296"/>
      <c r="H45" s="296"/>
      <c r="I45" s="296"/>
      <c r="J45" s="296"/>
      <c r="K45" s="296"/>
      <c r="L45" s="297"/>
      <c r="M45" s="270"/>
      <c r="N45" s="270"/>
      <c r="O45" s="270"/>
      <c r="P45" s="270"/>
      <c r="Q45" s="270"/>
      <c r="R45" s="292"/>
      <c r="S45" s="292"/>
      <c r="T45" s="292"/>
      <c r="U45" s="292"/>
      <c r="V45" s="292"/>
      <c r="W45" s="292"/>
      <c r="X45" s="292"/>
      <c r="Y45" s="292"/>
      <c r="Z45" s="292"/>
      <c r="AA45" s="292"/>
      <c r="AB45" s="292"/>
      <c r="AC45" s="292"/>
      <c r="AD45" s="292"/>
      <c r="AE45" s="85"/>
    </row>
    <row r="46" spans="1:31" ht="21" customHeight="1" x14ac:dyDescent="0.4">
      <c r="A46" s="85"/>
      <c r="B46" s="87"/>
      <c r="C46" s="87"/>
      <c r="D46" s="303" t="s">
        <v>133</v>
      </c>
      <c r="E46" s="296"/>
      <c r="F46" s="296"/>
      <c r="G46" s="296"/>
      <c r="H46" s="296"/>
      <c r="I46" s="296"/>
      <c r="J46" s="296"/>
      <c r="K46" s="296"/>
      <c r="L46" s="297"/>
      <c r="M46" s="270"/>
      <c r="N46" s="270"/>
      <c r="O46" s="270"/>
      <c r="P46" s="270"/>
      <c r="Q46" s="270"/>
      <c r="R46" s="292"/>
      <c r="S46" s="292"/>
      <c r="T46" s="292"/>
      <c r="U46" s="292"/>
      <c r="V46" s="292"/>
      <c r="W46" s="292"/>
      <c r="X46" s="292"/>
      <c r="Y46" s="292"/>
      <c r="Z46" s="292"/>
      <c r="AA46" s="292"/>
      <c r="AB46" s="292"/>
      <c r="AC46" s="292"/>
      <c r="AD46" s="292"/>
      <c r="AE46" s="85"/>
    </row>
    <row r="47" spans="1:31" ht="21" customHeight="1" x14ac:dyDescent="0.4">
      <c r="A47" s="85"/>
      <c r="B47" s="87"/>
      <c r="C47" s="87"/>
      <c r="D47" s="304" t="s">
        <v>134</v>
      </c>
      <c r="E47" s="305"/>
      <c r="F47" s="305"/>
      <c r="G47" s="305"/>
      <c r="H47" s="305"/>
      <c r="I47" s="305"/>
      <c r="J47" s="305"/>
      <c r="K47" s="305"/>
      <c r="L47" s="306"/>
      <c r="M47" s="293"/>
      <c r="N47" s="293"/>
      <c r="O47" s="293"/>
      <c r="P47" s="293"/>
      <c r="Q47" s="293"/>
      <c r="R47" s="294"/>
      <c r="S47" s="294"/>
      <c r="T47" s="294"/>
      <c r="U47" s="294"/>
      <c r="V47" s="294"/>
      <c r="W47" s="294"/>
      <c r="X47" s="294"/>
      <c r="Y47" s="294"/>
      <c r="Z47" s="294"/>
      <c r="AA47" s="294"/>
      <c r="AB47" s="294"/>
      <c r="AC47" s="294"/>
      <c r="AD47" s="294"/>
      <c r="AE47" s="85"/>
    </row>
    <row r="48" spans="1:31" ht="22.5" customHeight="1" x14ac:dyDescent="0.4">
      <c r="A48" s="85"/>
      <c r="B48" s="278" t="s">
        <v>118</v>
      </c>
      <c r="C48" s="265"/>
      <c r="D48" s="265"/>
      <c r="E48" s="265"/>
      <c r="F48" s="265"/>
      <c r="G48" s="265"/>
      <c r="H48" s="265"/>
      <c r="I48" s="265"/>
      <c r="J48" s="265"/>
      <c r="K48" s="265"/>
      <c r="L48" s="266"/>
      <c r="M48" s="271">
        <f>SUM(M49:Q51)</f>
        <v>0</v>
      </c>
      <c r="N48" s="271"/>
      <c r="O48" s="271"/>
      <c r="P48" s="271"/>
      <c r="Q48" s="271"/>
      <c r="R48" s="285"/>
      <c r="S48" s="285"/>
      <c r="T48" s="285"/>
      <c r="U48" s="285"/>
      <c r="V48" s="285"/>
      <c r="W48" s="285"/>
      <c r="X48" s="285"/>
      <c r="Y48" s="285"/>
      <c r="Z48" s="285"/>
      <c r="AA48" s="285"/>
      <c r="AB48" s="285"/>
      <c r="AC48" s="285"/>
      <c r="AD48" s="285"/>
      <c r="AE48" s="85"/>
    </row>
    <row r="49" spans="1:31" ht="22.5" customHeight="1" x14ac:dyDescent="0.4">
      <c r="A49" s="85"/>
      <c r="B49" s="87"/>
      <c r="C49" s="298" t="s">
        <v>119</v>
      </c>
      <c r="D49" s="299"/>
      <c r="E49" s="299"/>
      <c r="F49" s="299"/>
      <c r="G49" s="299"/>
      <c r="H49" s="299"/>
      <c r="I49" s="299"/>
      <c r="J49" s="299"/>
      <c r="K49" s="299"/>
      <c r="L49" s="300"/>
      <c r="M49" s="301"/>
      <c r="N49" s="301"/>
      <c r="O49" s="301"/>
      <c r="P49" s="301"/>
      <c r="Q49" s="301"/>
      <c r="R49" s="302"/>
      <c r="S49" s="302"/>
      <c r="T49" s="302"/>
      <c r="U49" s="302"/>
      <c r="V49" s="302"/>
      <c r="W49" s="302"/>
      <c r="X49" s="302"/>
      <c r="Y49" s="302"/>
      <c r="Z49" s="302"/>
      <c r="AA49" s="302"/>
      <c r="AB49" s="302"/>
      <c r="AC49" s="302"/>
      <c r="AD49" s="302"/>
      <c r="AE49" s="85"/>
    </row>
    <row r="50" spans="1:31" ht="22.5" customHeight="1" x14ac:dyDescent="0.4">
      <c r="A50" s="85"/>
      <c r="B50" s="87"/>
      <c r="C50" s="295" t="s">
        <v>120</v>
      </c>
      <c r="D50" s="296"/>
      <c r="E50" s="296"/>
      <c r="F50" s="296"/>
      <c r="G50" s="296"/>
      <c r="H50" s="296"/>
      <c r="I50" s="296"/>
      <c r="J50" s="296"/>
      <c r="K50" s="296"/>
      <c r="L50" s="297"/>
      <c r="M50" s="270"/>
      <c r="N50" s="270"/>
      <c r="O50" s="270"/>
      <c r="P50" s="270"/>
      <c r="Q50" s="270"/>
      <c r="R50" s="292"/>
      <c r="S50" s="292"/>
      <c r="T50" s="292"/>
      <c r="U50" s="292"/>
      <c r="V50" s="292"/>
      <c r="W50" s="292"/>
      <c r="X50" s="292"/>
      <c r="Y50" s="292"/>
      <c r="Z50" s="292"/>
      <c r="AA50" s="292"/>
      <c r="AB50" s="292"/>
      <c r="AC50" s="292"/>
      <c r="AD50" s="292"/>
      <c r="AE50" s="85"/>
    </row>
    <row r="51" spans="1:31" ht="22.5" customHeight="1" x14ac:dyDescent="0.4">
      <c r="A51" s="85"/>
      <c r="B51" s="87"/>
      <c r="C51" s="267" t="s">
        <v>121</v>
      </c>
      <c r="D51" s="268"/>
      <c r="E51" s="268"/>
      <c r="F51" s="268"/>
      <c r="G51" s="268"/>
      <c r="H51" s="268"/>
      <c r="I51" s="268"/>
      <c r="J51" s="268"/>
      <c r="K51" s="268"/>
      <c r="L51" s="269"/>
      <c r="M51" s="293"/>
      <c r="N51" s="293"/>
      <c r="O51" s="293"/>
      <c r="P51" s="293"/>
      <c r="Q51" s="293"/>
      <c r="R51" s="294"/>
      <c r="S51" s="294"/>
      <c r="T51" s="294"/>
      <c r="U51" s="294"/>
      <c r="V51" s="294"/>
      <c r="W51" s="294"/>
      <c r="X51" s="294"/>
      <c r="Y51" s="294"/>
      <c r="Z51" s="294"/>
      <c r="AA51" s="294"/>
      <c r="AB51" s="294"/>
      <c r="AC51" s="294"/>
      <c r="AD51" s="294"/>
      <c r="AE51" s="85"/>
    </row>
    <row r="52" spans="1:31" ht="22.5" customHeight="1" x14ac:dyDescent="0.4">
      <c r="A52" s="85"/>
      <c r="B52" s="278" t="s">
        <v>122</v>
      </c>
      <c r="C52" s="265"/>
      <c r="D52" s="265"/>
      <c r="E52" s="265"/>
      <c r="F52" s="265"/>
      <c r="G52" s="265"/>
      <c r="H52" s="265"/>
      <c r="I52" s="265"/>
      <c r="J52" s="265"/>
      <c r="K52" s="265"/>
      <c r="L52" s="266"/>
      <c r="M52" s="271">
        <f>SUM(M53:Q54)</f>
        <v>0</v>
      </c>
      <c r="N52" s="271"/>
      <c r="O52" s="271"/>
      <c r="P52" s="271"/>
      <c r="Q52" s="271"/>
      <c r="R52" s="285"/>
      <c r="S52" s="285"/>
      <c r="T52" s="285"/>
      <c r="U52" s="285"/>
      <c r="V52" s="285"/>
      <c r="W52" s="285"/>
      <c r="X52" s="285"/>
      <c r="Y52" s="285"/>
      <c r="Z52" s="285"/>
      <c r="AA52" s="285"/>
      <c r="AB52" s="285"/>
      <c r="AC52" s="285"/>
      <c r="AD52" s="285"/>
      <c r="AE52" s="85"/>
    </row>
    <row r="53" spans="1:31" ht="22.5" customHeight="1" x14ac:dyDescent="0.4">
      <c r="A53" s="85"/>
      <c r="B53" s="87"/>
      <c r="C53" s="264" t="s">
        <v>123</v>
      </c>
      <c r="D53" s="265"/>
      <c r="E53" s="265"/>
      <c r="F53" s="265"/>
      <c r="G53" s="265"/>
      <c r="H53" s="265"/>
      <c r="I53" s="265"/>
      <c r="J53" s="265"/>
      <c r="K53" s="265"/>
      <c r="L53" s="266"/>
      <c r="M53" s="271"/>
      <c r="N53" s="271"/>
      <c r="O53" s="271"/>
      <c r="P53" s="271"/>
      <c r="Q53" s="271"/>
      <c r="R53" s="285"/>
      <c r="S53" s="285"/>
      <c r="T53" s="285"/>
      <c r="U53" s="285"/>
      <c r="V53" s="285"/>
      <c r="W53" s="285"/>
      <c r="X53" s="285"/>
      <c r="Y53" s="285"/>
      <c r="Z53" s="285"/>
      <c r="AA53" s="285"/>
      <c r="AB53" s="285"/>
      <c r="AC53" s="285"/>
      <c r="AD53" s="285"/>
      <c r="AE53" s="85"/>
    </row>
    <row r="54" spans="1:31" ht="22.5" customHeight="1" x14ac:dyDescent="0.4">
      <c r="A54" s="85"/>
      <c r="B54" s="87"/>
      <c r="C54" s="267" t="s">
        <v>124</v>
      </c>
      <c r="D54" s="268"/>
      <c r="E54" s="268"/>
      <c r="F54" s="268"/>
      <c r="G54" s="268"/>
      <c r="H54" s="268"/>
      <c r="I54" s="268"/>
      <c r="J54" s="268"/>
      <c r="K54" s="268"/>
      <c r="L54" s="269"/>
      <c r="M54" s="286"/>
      <c r="N54" s="286"/>
      <c r="O54" s="286"/>
      <c r="P54" s="286"/>
      <c r="Q54" s="286"/>
      <c r="R54" s="287"/>
      <c r="S54" s="287"/>
      <c r="T54" s="287"/>
      <c r="U54" s="287"/>
      <c r="V54" s="287"/>
      <c r="W54" s="287"/>
      <c r="X54" s="287"/>
      <c r="Y54" s="287"/>
      <c r="Z54" s="287"/>
      <c r="AA54" s="287"/>
      <c r="AB54" s="287"/>
      <c r="AC54" s="287"/>
      <c r="AD54" s="287"/>
      <c r="AE54" s="85"/>
    </row>
    <row r="55" spans="1:31" ht="22.5" customHeight="1" thickBot="1" x14ac:dyDescent="0.45">
      <c r="A55" s="85"/>
      <c r="B55" s="279" t="s">
        <v>125</v>
      </c>
      <c r="C55" s="280"/>
      <c r="D55" s="280"/>
      <c r="E55" s="280"/>
      <c r="F55" s="280"/>
      <c r="G55" s="280"/>
      <c r="H55" s="280"/>
      <c r="I55" s="280"/>
      <c r="J55" s="280"/>
      <c r="K55" s="280"/>
      <c r="L55" s="281"/>
      <c r="M55" s="124"/>
      <c r="N55" s="125"/>
      <c r="O55" s="125"/>
      <c r="P55" s="125"/>
      <c r="Q55" s="288"/>
      <c r="R55" s="289"/>
      <c r="S55" s="290"/>
      <c r="T55" s="290"/>
      <c r="U55" s="290"/>
      <c r="V55" s="290"/>
      <c r="W55" s="290"/>
      <c r="X55" s="290"/>
      <c r="Y55" s="290"/>
      <c r="Z55" s="290"/>
      <c r="AA55" s="290"/>
      <c r="AB55" s="290"/>
      <c r="AC55" s="290"/>
      <c r="AD55" s="291"/>
      <c r="AE55" s="85"/>
    </row>
    <row r="56" spans="1:31" ht="30" customHeight="1" thickTop="1" x14ac:dyDescent="0.4">
      <c r="A56" s="85"/>
      <c r="B56" s="282" t="s">
        <v>126</v>
      </c>
      <c r="C56" s="283"/>
      <c r="D56" s="283"/>
      <c r="E56" s="283"/>
      <c r="F56" s="283"/>
      <c r="G56" s="283"/>
      <c r="H56" s="283"/>
      <c r="I56" s="283"/>
      <c r="J56" s="283"/>
      <c r="K56" s="283"/>
      <c r="L56" s="284"/>
      <c r="M56" s="272">
        <f>SUM(M23,M33,M48,M52,M55)</f>
        <v>0</v>
      </c>
      <c r="N56" s="273"/>
      <c r="O56" s="273"/>
      <c r="P56" s="273"/>
      <c r="Q56" s="274"/>
      <c r="R56" s="275"/>
      <c r="S56" s="276"/>
      <c r="T56" s="276"/>
      <c r="U56" s="276"/>
      <c r="V56" s="276"/>
      <c r="W56" s="276"/>
      <c r="X56" s="276"/>
      <c r="Y56" s="276"/>
      <c r="Z56" s="276"/>
      <c r="AA56" s="276"/>
      <c r="AB56" s="276"/>
      <c r="AC56" s="276"/>
      <c r="AD56" s="277"/>
      <c r="AE56" s="85"/>
    </row>
    <row r="57" spans="1:31" ht="18.75" customHeight="1" x14ac:dyDescent="0.4">
      <c r="A57" s="85"/>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row>
  </sheetData>
  <mergeCells count="141">
    <mergeCell ref="C27:L27"/>
    <mergeCell ref="M27:Q27"/>
    <mergeCell ref="R27:AD27"/>
    <mergeCell ref="C34:L34"/>
    <mergeCell ref="M34:Q34"/>
    <mergeCell ref="R34:AD34"/>
    <mergeCell ref="D41:L41"/>
    <mergeCell ref="D42:L42"/>
    <mergeCell ref="D43:L43"/>
    <mergeCell ref="R37:AD37"/>
    <mergeCell ref="R35:AD35"/>
    <mergeCell ref="M31:Q31"/>
    <mergeCell ref="R31:AD31"/>
    <mergeCell ref="R32:AD32"/>
    <mergeCell ref="M33:Q33"/>
    <mergeCell ref="R33:AD33"/>
    <mergeCell ref="D44:L44"/>
    <mergeCell ref="M42:Q42"/>
    <mergeCell ref="C10:L10"/>
    <mergeCell ref="C11:L11"/>
    <mergeCell ref="C12:L12"/>
    <mergeCell ref="C13:L13"/>
    <mergeCell ref="C15:L15"/>
    <mergeCell ref="M15:Q15"/>
    <mergeCell ref="M16:Q16"/>
    <mergeCell ref="M17:Q17"/>
    <mergeCell ref="M22:Q22"/>
    <mergeCell ref="D38:L38"/>
    <mergeCell ref="D39:L39"/>
    <mergeCell ref="D40:L40"/>
    <mergeCell ref="C36:L36"/>
    <mergeCell ref="M36:Q36"/>
    <mergeCell ref="M44:Q44"/>
    <mergeCell ref="M38:Q38"/>
    <mergeCell ref="B33:L33"/>
    <mergeCell ref="C35:L35"/>
    <mergeCell ref="C14:L14"/>
    <mergeCell ref="M14:Q14"/>
    <mergeCell ref="M25:Q25"/>
    <mergeCell ref="M35:Q35"/>
    <mergeCell ref="B2:AD2"/>
    <mergeCell ref="T4:AD4"/>
    <mergeCell ref="R7:AD7"/>
    <mergeCell ref="M7:Q7"/>
    <mergeCell ref="B7:L7"/>
    <mergeCell ref="B8:L8"/>
    <mergeCell ref="B9:L9"/>
    <mergeCell ref="M8:Q8"/>
    <mergeCell ref="M9:Q9"/>
    <mergeCell ref="R8:AD8"/>
    <mergeCell ref="R9:AD9"/>
    <mergeCell ref="R14:AD14"/>
    <mergeCell ref="C24:L24"/>
    <mergeCell ref="R11:AD11"/>
    <mergeCell ref="R12:AD12"/>
    <mergeCell ref="R13:AD13"/>
    <mergeCell ref="R15:AD15"/>
    <mergeCell ref="R16:AD16"/>
    <mergeCell ref="R17:AD17"/>
    <mergeCell ref="B16:L16"/>
    <mergeCell ref="B17:L17"/>
    <mergeCell ref="M23:Q23"/>
    <mergeCell ref="R23:AD23"/>
    <mergeCell ref="M24:Q24"/>
    <mergeCell ref="R24:AD24"/>
    <mergeCell ref="B10:B15"/>
    <mergeCell ref="M10:Q10"/>
    <mergeCell ref="M11:Q11"/>
    <mergeCell ref="M12:Q12"/>
    <mergeCell ref="M13:Q13"/>
    <mergeCell ref="R10:AD10"/>
    <mergeCell ref="R25:AD25"/>
    <mergeCell ref="M26:Q26"/>
    <mergeCell ref="R26:AD26"/>
    <mergeCell ref="M29:Q29"/>
    <mergeCell ref="R29:AD29"/>
    <mergeCell ref="R38:AD38"/>
    <mergeCell ref="R22:AD22"/>
    <mergeCell ref="B22:L22"/>
    <mergeCell ref="B23:L23"/>
    <mergeCell ref="C25:L25"/>
    <mergeCell ref="C26:L26"/>
    <mergeCell ref="C29:L29"/>
    <mergeCell ref="C31:L31"/>
    <mergeCell ref="C32:L32"/>
    <mergeCell ref="C37:L37"/>
    <mergeCell ref="C28:L28"/>
    <mergeCell ref="M28:Q28"/>
    <mergeCell ref="R28:AD28"/>
    <mergeCell ref="C30:L30"/>
    <mergeCell ref="M30:Q30"/>
    <mergeCell ref="R36:AD36"/>
    <mergeCell ref="R30:AD30"/>
    <mergeCell ref="M32:Q32"/>
    <mergeCell ref="M37:Q37"/>
    <mergeCell ref="R44:AD44"/>
    <mergeCell ref="M41:Q41"/>
    <mergeCell ref="R41:AD41"/>
    <mergeCell ref="M39:Q39"/>
    <mergeCell ref="R39:AD39"/>
    <mergeCell ref="R42:AD42"/>
    <mergeCell ref="M43:Q43"/>
    <mergeCell ref="R43:AD43"/>
    <mergeCell ref="M40:Q40"/>
    <mergeCell ref="R40:AD40"/>
    <mergeCell ref="C49:L49"/>
    <mergeCell ref="M45:Q45"/>
    <mergeCell ref="R45:AD45"/>
    <mergeCell ref="M46:Q46"/>
    <mergeCell ref="R46:AD46"/>
    <mergeCell ref="M47:Q47"/>
    <mergeCell ref="R47:AD47"/>
    <mergeCell ref="M48:Q48"/>
    <mergeCell ref="R48:AD48"/>
    <mergeCell ref="M49:Q49"/>
    <mergeCell ref="R49:AD49"/>
    <mergeCell ref="D45:L45"/>
    <mergeCell ref="D46:L46"/>
    <mergeCell ref="D47:L47"/>
    <mergeCell ref="B48:L48"/>
    <mergeCell ref="C53:L53"/>
    <mergeCell ref="C54:L54"/>
    <mergeCell ref="M50:Q50"/>
    <mergeCell ref="M53:Q53"/>
    <mergeCell ref="M56:Q56"/>
    <mergeCell ref="R56:AD56"/>
    <mergeCell ref="B52:L52"/>
    <mergeCell ref="B55:L55"/>
    <mergeCell ref="B56:L56"/>
    <mergeCell ref="R53:AD53"/>
    <mergeCell ref="M54:Q54"/>
    <mergeCell ref="R54:AD54"/>
    <mergeCell ref="M55:Q55"/>
    <mergeCell ref="R55:AD55"/>
    <mergeCell ref="R50:AD50"/>
    <mergeCell ref="M51:Q51"/>
    <mergeCell ref="R51:AD51"/>
    <mergeCell ref="M52:Q52"/>
    <mergeCell ref="R52:AD52"/>
    <mergeCell ref="C50:L50"/>
    <mergeCell ref="C51:L51"/>
  </mergeCells>
  <phoneticPr fontId="7"/>
  <printOptions horizontalCentered="1"/>
  <pageMargins left="0.19685039370078741" right="0.19685039370078741" top="0.39370078740157483" bottom="0.39370078740157483" header="0.31496062992125984" footer="0.31496062992125984"/>
  <pageSetup paperSize="9" scale="80" orientation="portrait" r:id="rId1"/>
  <rowBreaks count="1" manualBreakCount="1">
    <brk id="18" max="3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view="pageBreakPreview" zoomScale="85" zoomScaleNormal="100" zoomScaleSheetLayoutView="85" workbookViewId="0">
      <selection activeCell="K15" sqref="K15"/>
    </sheetView>
  </sheetViews>
  <sheetFormatPr defaultRowHeight="18.75" customHeight="1" x14ac:dyDescent="0.4"/>
  <cols>
    <col min="1" max="2" width="3.75" style="1" customWidth="1"/>
    <col min="3" max="3" width="15" style="1" customWidth="1"/>
    <col min="4" max="16" width="11" style="1" customWidth="1"/>
    <col min="17" max="17" width="3.75" style="1" customWidth="1"/>
    <col min="18" max="16384" width="9" style="1"/>
  </cols>
  <sheetData>
    <row r="1" spans="1:17" ht="18.75" customHeight="1" x14ac:dyDescent="0.4">
      <c r="A1" s="67"/>
      <c r="B1" s="67"/>
      <c r="C1" s="67"/>
      <c r="D1" s="67"/>
      <c r="E1" s="67"/>
      <c r="F1" s="67"/>
      <c r="G1" s="67"/>
      <c r="H1" s="67"/>
      <c r="I1" s="67"/>
      <c r="J1" s="67"/>
      <c r="K1" s="67"/>
      <c r="L1" s="67"/>
      <c r="M1" s="67"/>
      <c r="N1" s="67"/>
      <c r="O1" s="67"/>
      <c r="P1" s="61"/>
      <c r="Q1" s="61" t="s">
        <v>160</v>
      </c>
    </row>
    <row r="2" spans="1:17" ht="29.25" customHeight="1" x14ac:dyDescent="0.4">
      <c r="A2" s="67"/>
      <c r="B2" s="359" t="s">
        <v>147</v>
      </c>
      <c r="C2" s="359"/>
      <c r="D2" s="359"/>
      <c r="E2" s="359"/>
      <c r="F2" s="359"/>
      <c r="G2" s="359"/>
      <c r="H2" s="359"/>
      <c r="I2" s="359"/>
      <c r="J2" s="359"/>
      <c r="K2" s="359"/>
      <c r="L2" s="359"/>
      <c r="M2" s="359"/>
      <c r="N2" s="359"/>
      <c r="O2" s="359"/>
      <c r="P2" s="359"/>
      <c r="Q2" s="67"/>
    </row>
    <row r="3" spans="1:17" ht="18.75" customHeight="1" x14ac:dyDescent="0.4">
      <c r="A3" s="67"/>
      <c r="B3" s="67"/>
      <c r="C3" s="67"/>
      <c r="D3" s="67"/>
      <c r="E3" s="67"/>
      <c r="F3" s="67"/>
      <c r="G3" s="67"/>
      <c r="H3" s="67"/>
      <c r="I3" s="67"/>
      <c r="J3" s="67"/>
      <c r="K3" s="67"/>
      <c r="L3" s="67"/>
      <c r="M3" s="67"/>
      <c r="N3" s="67"/>
      <c r="O3" s="67"/>
      <c r="P3" s="67"/>
      <c r="Q3" s="67"/>
    </row>
    <row r="4" spans="1:17" ht="18.75" customHeight="1" x14ac:dyDescent="0.4">
      <c r="A4" s="67"/>
      <c r="B4" s="67"/>
      <c r="C4" s="67"/>
      <c r="D4" s="67"/>
      <c r="E4" s="67"/>
      <c r="F4" s="67"/>
      <c r="G4" s="67"/>
      <c r="H4" s="67"/>
      <c r="I4" s="67"/>
      <c r="J4" s="67"/>
      <c r="K4" s="67"/>
      <c r="L4" s="61" t="s">
        <v>59</v>
      </c>
      <c r="M4" s="203"/>
      <c r="N4" s="203"/>
      <c r="O4" s="203"/>
      <c r="P4" s="203"/>
      <c r="Q4" s="67"/>
    </row>
    <row r="5" spans="1:17" ht="18.75" customHeight="1" x14ac:dyDescent="0.4">
      <c r="A5" s="67"/>
      <c r="B5" s="67"/>
      <c r="C5" s="67"/>
      <c r="D5" s="67"/>
      <c r="E5" s="67"/>
      <c r="F5" s="67"/>
      <c r="G5" s="67"/>
      <c r="H5" s="67"/>
      <c r="I5" s="67"/>
      <c r="J5" s="67"/>
      <c r="K5" s="67"/>
      <c r="L5" s="67"/>
      <c r="M5" s="67"/>
      <c r="N5" s="67"/>
      <c r="O5" s="67"/>
      <c r="P5" s="67"/>
      <c r="Q5" s="67"/>
    </row>
    <row r="6" spans="1:17" ht="18.75" customHeight="1" thickBot="1" x14ac:dyDescent="0.45">
      <c r="A6" s="67"/>
      <c r="B6" s="67"/>
      <c r="C6" s="67"/>
      <c r="D6" s="67"/>
      <c r="E6" s="67"/>
      <c r="F6" s="67"/>
      <c r="G6" s="67"/>
      <c r="H6" s="67"/>
      <c r="I6" s="67"/>
      <c r="J6" s="67"/>
      <c r="K6" s="67"/>
      <c r="L6" s="67"/>
      <c r="M6" s="67"/>
      <c r="N6" s="67"/>
      <c r="O6" s="67"/>
      <c r="P6" s="61" t="s">
        <v>16</v>
      </c>
      <c r="Q6" s="67"/>
    </row>
    <row r="7" spans="1:17" ht="26.25" customHeight="1" thickBot="1" x14ac:dyDescent="0.45">
      <c r="A7" s="67"/>
      <c r="B7" s="353" t="s">
        <v>66</v>
      </c>
      <c r="C7" s="354"/>
      <c r="D7" s="17" t="s">
        <v>76</v>
      </c>
      <c r="E7" s="68" t="s">
        <v>77</v>
      </c>
      <c r="F7" s="68" t="s">
        <v>78</v>
      </c>
      <c r="G7" s="68" t="s">
        <v>79</v>
      </c>
      <c r="H7" s="68" t="s">
        <v>80</v>
      </c>
      <c r="I7" s="68" t="s">
        <v>81</v>
      </c>
      <c r="J7" s="68" t="s">
        <v>85</v>
      </c>
      <c r="K7" s="68" t="s">
        <v>144</v>
      </c>
      <c r="L7" s="68" t="s">
        <v>145</v>
      </c>
      <c r="M7" s="68" t="s">
        <v>82</v>
      </c>
      <c r="N7" s="68" t="s">
        <v>83</v>
      </c>
      <c r="O7" s="18" t="s">
        <v>84</v>
      </c>
      <c r="P7" s="19" t="s">
        <v>146</v>
      </c>
      <c r="Q7" s="67"/>
    </row>
    <row r="8" spans="1:17" ht="30" customHeight="1" x14ac:dyDescent="0.4">
      <c r="A8" s="67"/>
      <c r="B8" s="355" t="s">
        <v>135</v>
      </c>
      <c r="C8" s="4" t="s">
        <v>136</v>
      </c>
      <c r="D8" s="22"/>
      <c r="E8" s="23"/>
      <c r="F8" s="23"/>
      <c r="G8" s="23"/>
      <c r="H8" s="23"/>
      <c r="I8" s="23"/>
      <c r="J8" s="23"/>
      <c r="K8" s="23"/>
      <c r="L8" s="23"/>
      <c r="M8" s="23"/>
      <c r="N8" s="23"/>
      <c r="O8" s="24"/>
      <c r="P8" s="12">
        <f>SUM(D8:O8)</f>
        <v>0</v>
      </c>
      <c r="Q8" s="67"/>
    </row>
    <row r="9" spans="1:17" ht="30" customHeight="1" x14ac:dyDescent="0.4">
      <c r="A9" s="67"/>
      <c r="B9" s="356"/>
      <c r="C9" s="2" t="s">
        <v>137</v>
      </c>
      <c r="D9" s="25"/>
      <c r="E9" s="26"/>
      <c r="F9" s="26"/>
      <c r="G9" s="26"/>
      <c r="H9" s="26"/>
      <c r="I9" s="26"/>
      <c r="J9" s="26"/>
      <c r="K9" s="26"/>
      <c r="L9" s="26"/>
      <c r="M9" s="26"/>
      <c r="N9" s="26"/>
      <c r="O9" s="27"/>
      <c r="P9" s="13">
        <f t="shared" ref="P9:P12" si="0">SUM(D9:O9)</f>
        <v>0</v>
      </c>
      <c r="Q9" s="67"/>
    </row>
    <row r="10" spans="1:17" ht="30" customHeight="1" x14ac:dyDescent="0.4">
      <c r="A10" s="67"/>
      <c r="B10" s="356"/>
      <c r="C10" s="2" t="s">
        <v>138</v>
      </c>
      <c r="D10" s="25"/>
      <c r="E10" s="26"/>
      <c r="F10" s="26"/>
      <c r="G10" s="26"/>
      <c r="H10" s="26"/>
      <c r="I10" s="26"/>
      <c r="J10" s="26"/>
      <c r="K10" s="26"/>
      <c r="L10" s="26"/>
      <c r="M10" s="26"/>
      <c r="N10" s="26"/>
      <c r="O10" s="27"/>
      <c r="P10" s="13">
        <f t="shared" si="0"/>
        <v>0</v>
      </c>
      <c r="Q10" s="67"/>
    </row>
    <row r="11" spans="1:17" ht="30" customHeight="1" x14ac:dyDescent="0.4">
      <c r="A11" s="67"/>
      <c r="B11" s="356"/>
      <c r="C11" s="2" t="s">
        <v>139</v>
      </c>
      <c r="D11" s="25"/>
      <c r="E11" s="26"/>
      <c r="F11" s="26"/>
      <c r="G11" s="26"/>
      <c r="H11" s="26"/>
      <c r="I11" s="26"/>
      <c r="J11" s="26"/>
      <c r="K11" s="26"/>
      <c r="L11" s="26"/>
      <c r="M11" s="26"/>
      <c r="N11" s="26"/>
      <c r="O11" s="27"/>
      <c r="P11" s="13">
        <f t="shared" si="0"/>
        <v>0</v>
      </c>
      <c r="Q11" s="67"/>
    </row>
    <row r="12" spans="1:17" ht="30" customHeight="1" x14ac:dyDescent="0.4">
      <c r="A12" s="67"/>
      <c r="B12" s="356"/>
      <c r="C12" s="3" t="s">
        <v>140</v>
      </c>
      <c r="D12" s="28"/>
      <c r="E12" s="29"/>
      <c r="F12" s="29"/>
      <c r="G12" s="29"/>
      <c r="H12" s="29"/>
      <c r="I12" s="29"/>
      <c r="J12" s="29"/>
      <c r="K12" s="29"/>
      <c r="L12" s="29"/>
      <c r="M12" s="29"/>
      <c r="N12" s="29"/>
      <c r="O12" s="30"/>
      <c r="P12" s="14">
        <f t="shared" si="0"/>
        <v>0</v>
      </c>
      <c r="Q12" s="67"/>
    </row>
    <row r="13" spans="1:17" ht="33.75" customHeight="1" thickBot="1" x14ac:dyDescent="0.45">
      <c r="A13" s="67"/>
      <c r="B13" s="5"/>
      <c r="C13" s="16" t="s">
        <v>148</v>
      </c>
      <c r="D13" s="7">
        <f>SUM(D8:D12)</f>
        <v>0</v>
      </c>
      <c r="E13" s="6">
        <f t="shared" ref="E13:P13" si="1">SUM(E8:E12)</f>
        <v>0</v>
      </c>
      <c r="F13" s="6">
        <f t="shared" si="1"/>
        <v>0</v>
      </c>
      <c r="G13" s="6">
        <f t="shared" si="1"/>
        <v>0</v>
      </c>
      <c r="H13" s="6">
        <f t="shared" si="1"/>
        <v>0</v>
      </c>
      <c r="I13" s="6">
        <f t="shared" si="1"/>
        <v>0</v>
      </c>
      <c r="J13" s="6">
        <f t="shared" si="1"/>
        <v>0</v>
      </c>
      <c r="K13" s="6">
        <f t="shared" si="1"/>
        <v>0</v>
      </c>
      <c r="L13" s="6">
        <f t="shared" si="1"/>
        <v>0</v>
      </c>
      <c r="M13" s="6">
        <f t="shared" si="1"/>
        <v>0</v>
      </c>
      <c r="N13" s="6">
        <f t="shared" si="1"/>
        <v>0</v>
      </c>
      <c r="O13" s="10">
        <f t="shared" si="1"/>
        <v>0</v>
      </c>
      <c r="P13" s="15">
        <f t="shared" si="1"/>
        <v>0</v>
      </c>
      <c r="Q13" s="67"/>
    </row>
    <row r="14" spans="1:17" ht="30" customHeight="1" x14ac:dyDescent="0.4">
      <c r="A14" s="67"/>
      <c r="B14" s="355" t="s">
        <v>141</v>
      </c>
      <c r="C14" s="4" t="s">
        <v>142</v>
      </c>
      <c r="D14" s="22"/>
      <c r="E14" s="23"/>
      <c r="F14" s="23"/>
      <c r="G14" s="23"/>
      <c r="H14" s="23"/>
      <c r="I14" s="23"/>
      <c r="J14" s="23"/>
      <c r="K14" s="23"/>
      <c r="L14" s="23"/>
      <c r="M14" s="23"/>
      <c r="N14" s="23"/>
      <c r="O14" s="24"/>
      <c r="P14" s="12">
        <f>SUM(D14:O14)</f>
        <v>0</v>
      </c>
      <c r="Q14" s="67"/>
    </row>
    <row r="15" spans="1:17" ht="30" customHeight="1" x14ac:dyDescent="0.4">
      <c r="A15" s="67"/>
      <c r="B15" s="356"/>
      <c r="C15" s="2" t="s">
        <v>143</v>
      </c>
      <c r="D15" s="25"/>
      <c r="E15" s="26"/>
      <c r="F15" s="26"/>
      <c r="G15" s="26"/>
      <c r="H15" s="26"/>
      <c r="I15" s="26"/>
      <c r="J15" s="26"/>
      <c r="K15" s="26"/>
      <c r="L15" s="26"/>
      <c r="M15" s="26"/>
      <c r="N15" s="26"/>
      <c r="O15" s="27"/>
      <c r="P15" s="13">
        <f t="shared" ref="P15:P16" si="2">SUM(D15:O15)</f>
        <v>0</v>
      </c>
      <c r="Q15" s="67"/>
    </row>
    <row r="16" spans="1:17" ht="30" customHeight="1" x14ac:dyDescent="0.4">
      <c r="A16" s="67"/>
      <c r="B16" s="356"/>
      <c r="C16" s="3" t="s">
        <v>65</v>
      </c>
      <c r="D16" s="28"/>
      <c r="E16" s="29"/>
      <c r="F16" s="29"/>
      <c r="G16" s="29"/>
      <c r="H16" s="29"/>
      <c r="I16" s="29"/>
      <c r="J16" s="29"/>
      <c r="K16" s="29"/>
      <c r="L16" s="29"/>
      <c r="M16" s="29"/>
      <c r="N16" s="29"/>
      <c r="O16" s="30"/>
      <c r="P16" s="14">
        <f t="shared" si="2"/>
        <v>0</v>
      </c>
      <c r="Q16" s="67"/>
    </row>
    <row r="17" spans="1:17" ht="33.75" customHeight="1" thickBot="1" x14ac:dyDescent="0.45">
      <c r="A17" s="67"/>
      <c r="B17" s="5"/>
      <c r="C17" s="16" t="s">
        <v>149</v>
      </c>
      <c r="D17" s="7">
        <f>SUM(D14:D16)</f>
        <v>0</v>
      </c>
      <c r="E17" s="6">
        <f t="shared" ref="E17:P17" si="3">SUM(E14:E16)</f>
        <v>0</v>
      </c>
      <c r="F17" s="6">
        <f t="shared" si="3"/>
        <v>0</v>
      </c>
      <c r="G17" s="6">
        <f t="shared" si="3"/>
        <v>0</v>
      </c>
      <c r="H17" s="6">
        <f t="shared" si="3"/>
        <v>0</v>
      </c>
      <c r="I17" s="6">
        <f t="shared" si="3"/>
        <v>0</v>
      </c>
      <c r="J17" s="6">
        <f t="shared" si="3"/>
        <v>0</v>
      </c>
      <c r="K17" s="6">
        <f t="shared" si="3"/>
        <v>0</v>
      </c>
      <c r="L17" s="6">
        <f t="shared" si="3"/>
        <v>0</v>
      </c>
      <c r="M17" s="6">
        <f t="shared" si="3"/>
        <v>0</v>
      </c>
      <c r="N17" s="6">
        <f t="shared" si="3"/>
        <v>0</v>
      </c>
      <c r="O17" s="10">
        <f t="shared" si="3"/>
        <v>0</v>
      </c>
      <c r="P17" s="15">
        <f t="shared" si="3"/>
        <v>0</v>
      </c>
      <c r="Q17" s="67"/>
    </row>
    <row r="18" spans="1:17" ht="41.25" customHeight="1" thickBot="1" x14ac:dyDescent="0.45">
      <c r="A18" s="67"/>
      <c r="B18" s="357" t="s">
        <v>157</v>
      </c>
      <c r="C18" s="358"/>
      <c r="D18" s="8">
        <f>D17-D13</f>
        <v>0</v>
      </c>
      <c r="E18" s="9">
        <f>E17-E13+D18</f>
        <v>0</v>
      </c>
      <c r="F18" s="9">
        <f t="shared" ref="F18:M18" si="4">F17-F13+E18</f>
        <v>0</v>
      </c>
      <c r="G18" s="9">
        <f t="shared" si="4"/>
        <v>0</v>
      </c>
      <c r="H18" s="9">
        <f t="shared" si="4"/>
        <v>0</v>
      </c>
      <c r="I18" s="9">
        <f t="shared" si="4"/>
        <v>0</v>
      </c>
      <c r="J18" s="9">
        <f t="shared" si="4"/>
        <v>0</v>
      </c>
      <c r="K18" s="9">
        <f t="shared" si="4"/>
        <v>0</v>
      </c>
      <c r="L18" s="9">
        <f t="shared" si="4"/>
        <v>0</v>
      </c>
      <c r="M18" s="9">
        <f t="shared" si="4"/>
        <v>0</v>
      </c>
      <c r="N18" s="9">
        <f>N17-N13+M18</f>
        <v>0</v>
      </c>
      <c r="O18" s="11">
        <f>O17-O13+N18</f>
        <v>0</v>
      </c>
      <c r="P18" s="63"/>
      <c r="Q18" s="67"/>
    </row>
    <row r="19" spans="1:17" ht="18.75" customHeight="1" x14ac:dyDescent="0.4">
      <c r="A19" s="67"/>
      <c r="B19" s="67"/>
      <c r="C19" s="67"/>
      <c r="D19" s="67"/>
      <c r="E19" s="67"/>
      <c r="F19" s="67"/>
      <c r="G19" s="67"/>
      <c r="H19" s="67"/>
      <c r="I19" s="67"/>
      <c r="J19" s="67"/>
      <c r="K19" s="67"/>
      <c r="L19" s="67"/>
      <c r="M19" s="67"/>
      <c r="N19" s="67"/>
      <c r="O19" s="67"/>
      <c r="P19" s="67"/>
      <c r="Q19" s="67"/>
    </row>
  </sheetData>
  <mergeCells count="6">
    <mergeCell ref="B7:C7"/>
    <mergeCell ref="B8:B12"/>
    <mergeCell ref="B14:B16"/>
    <mergeCell ref="B18:C18"/>
    <mergeCell ref="B2:P2"/>
    <mergeCell ref="M4:P4"/>
  </mergeCells>
  <phoneticPr fontId="7"/>
  <printOptions horizontalCentered="1"/>
  <pageMargins left="0.19685039370078741" right="0.19685039370078741" top="0.39370078740157483" bottom="0.39370078740157483" header="0.31496062992125984" footer="0.31496062992125984"/>
  <pageSetup paperSize="9" scale="7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0"/>
  <sheetViews>
    <sheetView showGridLines="0" tabSelected="1" view="pageBreakPreview" zoomScaleNormal="100" zoomScaleSheetLayoutView="100" workbookViewId="0">
      <selection activeCell="Y12" sqref="Y12"/>
    </sheetView>
  </sheetViews>
  <sheetFormatPr defaultColWidth="3.125" defaultRowHeight="18.75" customHeight="1" x14ac:dyDescent="0.4"/>
  <cols>
    <col min="1" max="1" width="1.875" style="364" customWidth="1"/>
    <col min="2" max="32" width="3.125" style="364"/>
    <col min="33" max="33" width="1.875" style="364" customWidth="1"/>
    <col min="34" max="16384" width="3.125" style="364"/>
  </cols>
  <sheetData>
    <row r="1" spans="1:33" ht="18.75" customHeight="1" x14ac:dyDescent="0.4">
      <c r="AG1" s="365" t="s">
        <v>282</v>
      </c>
    </row>
    <row r="3" spans="1:33" ht="22.5" customHeight="1" x14ac:dyDescent="0.4">
      <c r="H3" s="366"/>
      <c r="I3" s="366"/>
      <c r="O3" s="367"/>
      <c r="P3" s="367"/>
      <c r="Q3" s="367"/>
      <c r="R3" s="368" t="s">
        <v>283</v>
      </c>
      <c r="S3" s="368"/>
      <c r="T3" s="368"/>
      <c r="U3" s="368"/>
      <c r="V3" s="368"/>
      <c r="W3" s="368"/>
      <c r="X3" s="368"/>
      <c r="Y3" s="369"/>
      <c r="Z3" s="370"/>
      <c r="AA3" s="370"/>
      <c r="AB3" s="370"/>
      <c r="AC3" s="370"/>
      <c r="AD3" s="370"/>
      <c r="AE3" s="370"/>
      <c r="AF3" s="371"/>
    </row>
    <row r="4" spans="1:33" ht="22.5" customHeight="1" x14ac:dyDescent="0.4">
      <c r="H4" s="366"/>
      <c r="I4" s="366"/>
      <c r="O4" s="367"/>
      <c r="P4" s="367"/>
      <c r="Q4" s="367"/>
      <c r="R4" s="368" t="s">
        <v>284</v>
      </c>
      <c r="S4" s="368"/>
      <c r="T4" s="368"/>
      <c r="U4" s="368"/>
      <c r="V4" s="368"/>
      <c r="W4" s="368"/>
      <c r="X4" s="368"/>
      <c r="Y4" s="369"/>
      <c r="Z4" s="370"/>
      <c r="AA4" s="370"/>
      <c r="AB4" s="370"/>
      <c r="AC4" s="372" t="s">
        <v>285</v>
      </c>
      <c r="AD4" s="370"/>
      <c r="AE4" s="370"/>
      <c r="AF4" s="371"/>
    </row>
    <row r="6" spans="1:33" ht="26.25" customHeight="1" x14ac:dyDescent="0.4">
      <c r="A6" s="373" t="s">
        <v>286</v>
      </c>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row>
    <row r="8" spans="1:33" ht="22.5" customHeight="1" x14ac:dyDescent="0.4">
      <c r="L8" s="374" t="s">
        <v>287</v>
      </c>
      <c r="M8" s="375"/>
      <c r="N8" s="375"/>
      <c r="O8" s="375"/>
      <c r="P8" s="375"/>
      <c r="Q8" s="375"/>
      <c r="R8" s="375"/>
      <c r="S8" s="375"/>
      <c r="T8" s="375"/>
      <c r="U8" s="376" t="s">
        <v>288</v>
      </c>
    </row>
    <row r="10" spans="1:33" ht="22.5" customHeight="1" x14ac:dyDescent="0.4">
      <c r="A10" s="377"/>
      <c r="B10" s="378" t="s">
        <v>289</v>
      </c>
      <c r="C10" s="378"/>
      <c r="D10" s="378"/>
      <c r="E10" s="379"/>
      <c r="F10" s="379"/>
      <c r="G10" s="379"/>
      <c r="H10" s="379"/>
      <c r="I10" s="378" t="s">
        <v>290</v>
      </c>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row>
    <row r="11" spans="1:33" ht="15" customHeight="1" x14ac:dyDescent="0.4">
      <c r="A11" s="377"/>
      <c r="B11" s="380"/>
      <c r="C11" s="380"/>
      <c r="D11" s="380"/>
      <c r="E11" s="377"/>
      <c r="F11" s="377"/>
      <c r="G11" s="377"/>
      <c r="H11" s="377"/>
      <c r="I11" s="380"/>
      <c r="J11" s="377"/>
      <c r="K11" s="377"/>
      <c r="L11" s="377"/>
      <c r="M11" s="377"/>
      <c r="N11" s="377"/>
      <c r="O11" s="377"/>
      <c r="P11" s="377"/>
      <c r="Q11" s="377"/>
      <c r="R11" s="377"/>
      <c r="S11" s="377"/>
      <c r="T11" s="377"/>
      <c r="U11" s="377"/>
      <c r="V11" s="377"/>
      <c r="W11" s="377"/>
      <c r="X11" s="377"/>
    </row>
    <row r="12" spans="1:33" ht="18.75" customHeight="1" x14ac:dyDescent="0.4">
      <c r="B12" s="381" t="s">
        <v>291</v>
      </c>
      <c r="C12" s="382"/>
      <c r="D12" s="382"/>
      <c r="E12" s="382"/>
      <c r="F12" s="382"/>
      <c r="G12" s="382"/>
      <c r="H12" s="382"/>
      <c r="I12" s="382"/>
      <c r="J12" s="382"/>
      <c r="K12" s="382"/>
      <c r="L12" s="382"/>
      <c r="M12" s="382"/>
      <c r="N12" s="382"/>
      <c r="O12" s="382"/>
      <c r="P12" s="382"/>
      <c r="Q12" s="382"/>
      <c r="R12" s="382"/>
      <c r="S12" s="382"/>
      <c r="T12" s="382"/>
      <c r="U12" s="382"/>
      <c r="V12" s="382"/>
      <c r="W12" s="382"/>
      <c r="X12" s="382"/>
      <c r="Y12" s="382"/>
    </row>
    <row r="13" spans="1:33" ht="11.25" customHeight="1" x14ac:dyDescent="0.4">
      <c r="B13" s="381"/>
      <c r="C13" s="382"/>
      <c r="D13" s="382"/>
      <c r="E13" s="382"/>
      <c r="F13" s="382"/>
      <c r="G13" s="382"/>
      <c r="H13" s="382"/>
      <c r="I13" s="382"/>
      <c r="J13" s="382"/>
      <c r="K13" s="382"/>
      <c r="L13" s="382"/>
      <c r="M13" s="382"/>
      <c r="N13" s="382"/>
      <c r="O13" s="382"/>
      <c r="P13" s="382"/>
      <c r="Q13" s="382"/>
      <c r="R13" s="382"/>
      <c r="S13" s="382"/>
      <c r="T13" s="382"/>
      <c r="U13" s="382"/>
      <c r="V13" s="382"/>
      <c r="W13" s="382"/>
      <c r="X13" s="382"/>
      <c r="Y13" s="382"/>
    </row>
    <row r="14" spans="1:33" ht="22.5" customHeight="1" x14ac:dyDescent="0.4">
      <c r="B14" s="383" t="s">
        <v>292</v>
      </c>
      <c r="C14" s="384" t="s">
        <v>293</v>
      </c>
      <c r="D14" s="384"/>
      <c r="E14" s="385" t="s">
        <v>294</v>
      </c>
      <c r="F14" s="385"/>
      <c r="G14" s="385"/>
      <c r="H14" s="385"/>
      <c r="I14" s="385"/>
      <c r="J14" s="385"/>
      <c r="K14" s="385"/>
      <c r="L14" s="384" t="s">
        <v>293</v>
      </c>
      <c r="M14" s="384"/>
      <c r="N14" s="384" t="s">
        <v>295</v>
      </c>
      <c r="O14" s="384"/>
      <c r="P14" s="384"/>
      <c r="Q14" s="384"/>
      <c r="R14" s="384"/>
      <c r="S14" s="384"/>
      <c r="T14" s="384"/>
      <c r="U14" s="386" t="s">
        <v>296</v>
      </c>
      <c r="V14" s="386"/>
      <c r="W14" s="386"/>
      <c r="X14" s="386"/>
      <c r="Y14" s="386"/>
      <c r="Z14" s="386"/>
      <c r="AA14" s="386"/>
    </row>
    <row r="15" spans="1:33" ht="18.75" customHeight="1" x14ac:dyDescent="0.4">
      <c r="B15" s="387"/>
      <c r="C15" s="388"/>
      <c r="D15" s="388"/>
      <c r="E15" s="387"/>
      <c r="F15" s="387"/>
      <c r="G15" s="387"/>
      <c r="H15" s="387"/>
      <c r="I15" s="387"/>
      <c r="J15" s="387"/>
      <c r="K15" s="387"/>
      <c r="L15" s="387"/>
      <c r="M15" s="387"/>
      <c r="N15" s="387"/>
      <c r="O15" s="387"/>
      <c r="P15" s="387"/>
      <c r="Q15" s="387"/>
      <c r="R15" s="387"/>
      <c r="S15" s="387"/>
      <c r="T15" s="387"/>
      <c r="U15" s="387"/>
      <c r="V15" s="387"/>
      <c r="W15" s="387"/>
      <c r="X15" s="387"/>
    </row>
    <row r="16" spans="1:33" ht="22.5" customHeight="1" x14ac:dyDescent="0.4">
      <c r="V16" s="389"/>
      <c r="W16" s="389"/>
      <c r="X16" s="389"/>
      <c r="Y16" s="389"/>
      <c r="Z16" s="390" t="s">
        <v>297</v>
      </c>
      <c r="AA16" s="389"/>
      <c r="AB16" s="389"/>
      <c r="AC16" s="390" t="s">
        <v>298</v>
      </c>
      <c r="AD16" s="389"/>
      <c r="AE16" s="389"/>
      <c r="AF16" s="390" t="s">
        <v>299</v>
      </c>
    </row>
    <row r="17" spans="1:32" ht="18.75" customHeight="1" x14ac:dyDescent="0.4">
      <c r="B17" s="364" t="s">
        <v>300</v>
      </c>
      <c r="C17" s="391"/>
    </row>
    <row r="18" spans="1:32" ht="22.5" customHeight="1" x14ac:dyDescent="0.4">
      <c r="B18" s="392" t="s">
        <v>301</v>
      </c>
      <c r="C18" s="392"/>
      <c r="D18" s="392"/>
      <c r="E18" s="393"/>
      <c r="F18" s="393"/>
      <c r="G18" s="393"/>
      <c r="H18" s="393"/>
      <c r="I18" s="393"/>
      <c r="J18" s="394" t="s">
        <v>302</v>
      </c>
      <c r="K18" s="394"/>
    </row>
    <row r="19" spans="1:32" ht="18.75" customHeight="1" x14ac:dyDescent="0.4">
      <c r="N19" s="364" t="s">
        <v>303</v>
      </c>
    </row>
    <row r="20" spans="1:32" ht="22.5" customHeight="1" x14ac:dyDescent="0.4">
      <c r="G20" s="366"/>
      <c r="H20" s="395"/>
      <c r="I20" s="395"/>
      <c r="J20" s="395"/>
      <c r="K20" s="395"/>
      <c r="L20" s="395"/>
      <c r="M20" s="395"/>
      <c r="N20" s="367"/>
      <c r="O20" s="396" t="s">
        <v>304</v>
      </c>
      <c r="P20" s="396"/>
      <c r="Q20" s="396"/>
      <c r="R20" s="396"/>
      <c r="S20" s="396" t="s">
        <v>304</v>
      </c>
      <c r="T20" s="397"/>
      <c r="U20" s="397"/>
      <c r="V20" s="397"/>
      <c r="W20" s="397"/>
      <c r="X20" s="397"/>
      <c r="Y20" s="397"/>
      <c r="Z20" s="397"/>
      <c r="AA20" s="397"/>
      <c r="AB20" s="397"/>
      <c r="AC20" s="397"/>
      <c r="AD20" s="397"/>
      <c r="AE20" s="397"/>
      <c r="AF20" s="397"/>
    </row>
    <row r="21" spans="1:32" ht="22.5" customHeight="1" x14ac:dyDescent="0.4">
      <c r="A21" s="366"/>
      <c r="B21" s="366"/>
      <c r="C21" s="366"/>
      <c r="D21" s="366"/>
      <c r="E21" s="366"/>
      <c r="G21" s="366"/>
      <c r="H21" s="366"/>
      <c r="I21" s="366"/>
      <c r="J21" s="398"/>
      <c r="K21" s="398"/>
      <c r="L21" s="398"/>
      <c r="M21" s="398"/>
      <c r="N21" s="399"/>
      <c r="O21" s="396" t="s">
        <v>305</v>
      </c>
      <c r="P21" s="396"/>
      <c r="Q21" s="396"/>
      <c r="R21" s="396"/>
      <c r="S21" s="396" t="s">
        <v>305</v>
      </c>
      <c r="T21" s="397"/>
      <c r="U21" s="397"/>
      <c r="V21" s="397"/>
      <c r="W21" s="397"/>
      <c r="X21" s="397"/>
      <c r="Y21" s="397"/>
      <c r="Z21" s="397"/>
      <c r="AA21" s="397"/>
      <c r="AB21" s="397"/>
      <c r="AC21" s="397"/>
      <c r="AD21" s="397"/>
      <c r="AE21" s="397"/>
      <c r="AF21" s="397"/>
    </row>
    <row r="22" spans="1:32" ht="22.5" customHeight="1" x14ac:dyDescent="0.4">
      <c r="A22" s="366"/>
      <c r="B22" s="366"/>
      <c r="C22" s="366"/>
      <c r="D22" s="366"/>
      <c r="E22" s="366"/>
      <c r="G22" s="366"/>
      <c r="H22" s="366"/>
      <c r="J22" s="400"/>
      <c r="K22" s="400"/>
      <c r="L22" s="400"/>
      <c r="M22" s="401"/>
      <c r="N22" s="399"/>
      <c r="O22" s="396" t="s">
        <v>306</v>
      </c>
      <c r="P22" s="396"/>
      <c r="Q22" s="396"/>
      <c r="R22" s="396"/>
      <c r="S22" s="396"/>
      <c r="T22" s="397"/>
      <c r="U22" s="397"/>
      <c r="V22" s="397"/>
      <c r="W22" s="397"/>
      <c r="X22" s="397"/>
      <c r="Y22" s="397"/>
      <c r="Z22" s="397"/>
      <c r="AA22" s="397"/>
      <c r="AB22" s="397"/>
      <c r="AC22" s="397"/>
      <c r="AD22" s="397"/>
      <c r="AE22" s="397"/>
      <c r="AF22" s="402"/>
    </row>
    <row r="23" spans="1:32" ht="22.5" customHeight="1" x14ac:dyDescent="0.4">
      <c r="A23" s="366"/>
      <c r="B23" s="366"/>
      <c r="C23" s="366"/>
      <c r="D23" s="366"/>
      <c r="E23" s="366"/>
      <c r="G23" s="366"/>
      <c r="H23" s="366"/>
      <c r="J23" s="395"/>
      <c r="K23" s="395"/>
      <c r="L23" s="395"/>
      <c r="M23" s="395"/>
      <c r="N23" s="399"/>
      <c r="O23" s="396" t="s">
        <v>307</v>
      </c>
      <c r="P23" s="396"/>
      <c r="Q23" s="396"/>
      <c r="R23" s="396"/>
      <c r="S23" s="396"/>
      <c r="T23" s="397"/>
      <c r="U23" s="397"/>
      <c r="V23" s="397"/>
      <c r="W23" s="397"/>
      <c r="X23" s="397"/>
      <c r="Y23" s="397"/>
      <c r="Z23" s="397"/>
      <c r="AA23" s="397"/>
      <c r="AB23" s="397"/>
      <c r="AC23" s="397"/>
      <c r="AD23" s="397"/>
      <c r="AE23" s="397"/>
      <c r="AF23" s="397"/>
    </row>
    <row r="24" spans="1:32" ht="18.75" customHeight="1" x14ac:dyDescent="0.4">
      <c r="A24" s="366"/>
      <c r="B24" s="366"/>
      <c r="C24" s="366"/>
      <c r="D24" s="366"/>
      <c r="E24" s="403"/>
    </row>
    <row r="25" spans="1:32" ht="18.75" customHeight="1" x14ac:dyDescent="0.4">
      <c r="A25" s="366"/>
      <c r="B25" s="404" t="s">
        <v>308</v>
      </c>
      <c r="C25" s="405"/>
      <c r="D25" s="406" t="s">
        <v>309</v>
      </c>
      <c r="E25" s="406"/>
      <c r="F25" s="406"/>
      <c r="G25" s="406"/>
      <c r="H25" s="406"/>
      <c r="I25" s="407"/>
      <c r="J25" s="408"/>
      <c r="K25" s="408"/>
      <c r="L25" s="408"/>
      <c r="M25" s="408"/>
      <c r="N25" s="408"/>
      <c r="O25" s="408"/>
      <c r="P25" s="408"/>
      <c r="Q25" s="408"/>
      <c r="R25" s="409" t="s">
        <v>310</v>
      </c>
      <c r="S25" s="409"/>
      <c r="T25" s="409"/>
      <c r="U25" s="410"/>
      <c r="V25" s="410"/>
      <c r="W25" s="410"/>
      <c r="X25" s="410"/>
      <c r="Y25" s="410"/>
      <c r="Z25" s="410"/>
      <c r="AA25" s="410"/>
      <c r="AB25" s="410"/>
      <c r="AC25" s="410"/>
      <c r="AD25" s="411" t="s">
        <v>311</v>
      </c>
      <c r="AE25" s="411"/>
      <c r="AF25" s="412"/>
    </row>
    <row r="26" spans="1:32" ht="18.75" customHeight="1" x14ac:dyDescent="0.4">
      <c r="A26" s="366"/>
      <c r="B26" s="413"/>
      <c r="C26" s="414"/>
      <c r="D26" s="406"/>
      <c r="E26" s="406"/>
      <c r="F26" s="406"/>
      <c r="G26" s="406"/>
      <c r="H26" s="406"/>
      <c r="I26" s="415"/>
      <c r="J26" s="416"/>
      <c r="K26" s="416"/>
      <c r="L26" s="416"/>
      <c r="M26" s="416"/>
      <c r="N26" s="416"/>
      <c r="O26" s="416"/>
      <c r="P26" s="416"/>
      <c r="Q26" s="416"/>
      <c r="R26" s="417" t="s">
        <v>312</v>
      </c>
      <c r="S26" s="417"/>
      <c r="T26" s="417"/>
      <c r="U26" s="418"/>
      <c r="V26" s="418"/>
      <c r="W26" s="418"/>
      <c r="X26" s="418"/>
      <c r="Y26" s="418"/>
      <c r="Z26" s="418"/>
      <c r="AA26" s="418"/>
      <c r="AB26" s="418"/>
      <c r="AC26" s="418"/>
      <c r="AD26" s="419"/>
      <c r="AE26" s="419"/>
      <c r="AF26" s="420"/>
    </row>
    <row r="27" spans="1:32" ht="18.75" customHeight="1" x14ac:dyDescent="0.4">
      <c r="A27" s="366"/>
      <c r="B27" s="413"/>
      <c r="C27" s="414"/>
      <c r="D27" s="406"/>
      <c r="E27" s="406"/>
      <c r="F27" s="406"/>
      <c r="G27" s="406"/>
      <c r="H27" s="406"/>
      <c r="I27" s="421"/>
      <c r="J27" s="422"/>
      <c r="K27" s="422"/>
      <c r="L27" s="422"/>
      <c r="M27" s="422"/>
      <c r="N27" s="422"/>
      <c r="O27" s="422"/>
      <c r="P27" s="422"/>
      <c r="Q27" s="422"/>
      <c r="R27" s="423" t="s">
        <v>313</v>
      </c>
      <c r="S27" s="423"/>
      <c r="T27" s="423"/>
      <c r="U27" s="424"/>
      <c r="V27" s="424"/>
      <c r="W27" s="424"/>
      <c r="X27" s="424"/>
      <c r="Y27" s="424"/>
      <c r="Z27" s="424"/>
      <c r="AA27" s="424"/>
      <c r="AB27" s="424"/>
      <c r="AC27" s="424"/>
      <c r="AD27" s="425"/>
      <c r="AE27" s="425"/>
      <c r="AF27" s="426"/>
    </row>
    <row r="28" spans="1:32" ht="37.5" customHeight="1" x14ac:dyDescent="0.4">
      <c r="A28" s="366"/>
      <c r="B28" s="413"/>
      <c r="C28" s="414"/>
      <c r="D28" s="406" t="s">
        <v>314</v>
      </c>
      <c r="E28" s="406"/>
      <c r="F28" s="406"/>
      <c r="G28" s="406"/>
      <c r="H28" s="406"/>
      <c r="I28" s="427" t="s">
        <v>315</v>
      </c>
      <c r="J28" s="428"/>
      <c r="K28" s="428"/>
      <c r="L28" s="428"/>
      <c r="M28" s="428"/>
      <c r="N28" s="428"/>
      <c r="O28" s="428"/>
      <c r="P28" s="428"/>
      <c r="Q28" s="428"/>
      <c r="R28" s="428"/>
      <c r="S28" s="428"/>
      <c r="T28" s="429" t="s">
        <v>316</v>
      </c>
      <c r="U28" s="429"/>
      <c r="V28" s="428" t="s">
        <v>317</v>
      </c>
      <c r="W28" s="428"/>
      <c r="X28" s="428"/>
      <c r="Y28" s="428"/>
      <c r="Z28" s="428"/>
      <c r="AA28" s="428"/>
      <c r="AB28" s="428"/>
      <c r="AC28" s="428"/>
      <c r="AD28" s="428"/>
      <c r="AE28" s="428"/>
      <c r="AF28" s="430"/>
    </row>
    <row r="29" spans="1:32" ht="37.5" customHeight="1" x14ac:dyDescent="0.4">
      <c r="A29" s="366"/>
      <c r="B29" s="413"/>
      <c r="C29" s="414"/>
      <c r="D29" s="406" t="s">
        <v>318</v>
      </c>
      <c r="E29" s="406"/>
      <c r="F29" s="406"/>
      <c r="G29" s="406"/>
      <c r="H29" s="406"/>
      <c r="I29" s="431"/>
      <c r="J29" s="432"/>
      <c r="K29" s="432"/>
      <c r="L29" s="432"/>
      <c r="M29" s="432"/>
      <c r="N29" s="432"/>
      <c r="O29" s="432"/>
      <c r="P29" s="432"/>
      <c r="Q29" s="432"/>
      <c r="R29" s="432"/>
      <c r="S29" s="432"/>
      <c r="T29" s="432"/>
      <c r="U29" s="432"/>
      <c r="V29" s="432"/>
      <c r="W29" s="432"/>
      <c r="X29" s="432"/>
      <c r="Y29" s="432"/>
      <c r="Z29" s="432"/>
      <c r="AA29" s="432"/>
      <c r="AB29" s="432"/>
      <c r="AC29" s="432"/>
      <c r="AD29" s="432"/>
      <c r="AE29" s="432"/>
      <c r="AF29" s="433"/>
    </row>
    <row r="30" spans="1:32" ht="18.75" customHeight="1" x14ac:dyDescent="0.4">
      <c r="A30" s="366"/>
      <c r="B30" s="413"/>
      <c r="C30" s="414"/>
      <c r="D30" s="434" t="s">
        <v>319</v>
      </c>
      <c r="E30" s="435"/>
      <c r="F30" s="435"/>
      <c r="G30" s="435"/>
      <c r="H30" s="436"/>
      <c r="I30" s="437"/>
      <c r="J30" s="438"/>
      <c r="K30" s="438"/>
      <c r="L30" s="438"/>
      <c r="M30" s="438"/>
      <c r="N30" s="438"/>
      <c r="O30" s="438"/>
      <c r="P30" s="438"/>
      <c r="Q30" s="438"/>
      <c r="R30" s="438"/>
      <c r="S30" s="438"/>
      <c r="T30" s="438"/>
      <c r="U30" s="438"/>
      <c r="V30" s="438"/>
      <c r="W30" s="438"/>
      <c r="X30" s="438"/>
      <c r="Y30" s="438"/>
      <c r="Z30" s="438"/>
      <c r="AA30" s="438"/>
      <c r="AB30" s="438"/>
      <c r="AC30" s="438"/>
      <c r="AD30" s="438"/>
      <c r="AE30" s="438"/>
      <c r="AF30" s="439"/>
    </row>
    <row r="31" spans="1:32" ht="56.25" customHeight="1" x14ac:dyDescent="0.4">
      <c r="A31" s="366"/>
      <c r="B31" s="440"/>
      <c r="C31" s="441"/>
      <c r="D31" s="442" t="s">
        <v>320</v>
      </c>
      <c r="E31" s="443"/>
      <c r="F31" s="443"/>
      <c r="G31" s="443"/>
      <c r="H31" s="444"/>
      <c r="I31" s="445"/>
      <c r="J31" s="446"/>
      <c r="K31" s="446"/>
      <c r="L31" s="446"/>
      <c r="M31" s="446"/>
      <c r="N31" s="446"/>
      <c r="O31" s="446"/>
      <c r="P31" s="446"/>
      <c r="Q31" s="446"/>
      <c r="R31" s="446"/>
      <c r="S31" s="446"/>
      <c r="T31" s="446"/>
      <c r="U31" s="446"/>
      <c r="V31" s="446"/>
      <c r="W31" s="446"/>
      <c r="X31" s="446"/>
      <c r="Y31" s="446"/>
      <c r="Z31" s="446"/>
      <c r="AA31" s="446"/>
      <c r="AB31" s="446"/>
      <c r="AC31" s="446"/>
      <c r="AD31" s="446"/>
      <c r="AE31" s="446"/>
      <c r="AF31" s="447"/>
    </row>
    <row r="33" spans="1:32" s="448" customFormat="1" ht="18.75" customHeight="1" x14ac:dyDescent="0.4">
      <c r="B33" s="449" t="s">
        <v>321</v>
      </c>
      <c r="C33" s="449"/>
      <c r="D33" s="449"/>
      <c r="E33" s="449"/>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row>
    <row r="34" spans="1:32" s="448" customFormat="1" ht="11.25" customHeight="1" x14ac:dyDescent="0.4">
      <c r="A34" s="377"/>
      <c r="B34" s="377"/>
      <c r="C34" s="377"/>
      <c r="D34" s="377"/>
      <c r="E34" s="377"/>
      <c r="F34" s="377"/>
      <c r="G34" s="377"/>
      <c r="H34" s="377"/>
      <c r="I34" s="377"/>
      <c r="J34" s="377"/>
      <c r="K34" s="377"/>
      <c r="L34" s="377"/>
      <c r="M34" s="377"/>
      <c r="N34" s="377"/>
      <c r="O34" s="377"/>
      <c r="P34" s="377"/>
      <c r="Q34" s="377"/>
      <c r="R34" s="377"/>
      <c r="S34" s="377"/>
      <c r="T34" s="377"/>
      <c r="U34" s="377"/>
      <c r="V34" s="377"/>
      <c r="W34" s="377"/>
      <c r="X34" s="377"/>
    </row>
    <row r="35" spans="1:32" s="448" customFormat="1" ht="18.75" customHeight="1" x14ac:dyDescent="0.4">
      <c r="B35" s="399" t="s">
        <v>322</v>
      </c>
    </row>
    <row r="36" spans="1:32" s="448" customFormat="1" ht="11.25" customHeight="1" x14ac:dyDescent="0.4"/>
    <row r="37" spans="1:32" s="448" customFormat="1" ht="22.5" customHeight="1" x14ac:dyDescent="0.4">
      <c r="B37" s="396" t="s">
        <v>1</v>
      </c>
      <c r="C37" s="396"/>
      <c r="D37" s="396"/>
      <c r="E37" s="396"/>
      <c r="F37" s="396"/>
      <c r="G37" s="396"/>
      <c r="H37" s="450"/>
      <c r="I37" s="450"/>
      <c r="J37" s="450"/>
      <c r="K37" s="450"/>
      <c r="L37" s="450"/>
      <c r="M37" s="450"/>
      <c r="N37" s="450"/>
      <c r="O37" s="450"/>
      <c r="P37" s="450"/>
      <c r="Q37" s="450"/>
      <c r="R37" s="450"/>
      <c r="S37" s="450"/>
      <c r="T37" s="402" t="s">
        <v>323</v>
      </c>
    </row>
    <row r="38" spans="1:32" s="448" customFormat="1" ht="22.5" customHeight="1" x14ac:dyDescent="0.4">
      <c r="B38" s="396" t="s">
        <v>324</v>
      </c>
      <c r="C38" s="396"/>
      <c r="D38" s="396"/>
      <c r="E38" s="396"/>
      <c r="F38" s="396"/>
      <c r="G38" s="396"/>
      <c r="H38" s="450"/>
      <c r="I38" s="450"/>
      <c r="J38" s="450"/>
      <c r="K38" s="450"/>
      <c r="L38" s="450"/>
      <c r="M38" s="450"/>
      <c r="N38" s="450"/>
      <c r="O38" s="450"/>
      <c r="P38" s="450"/>
      <c r="Q38" s="450"/>
      <c r="R38" s="451" t="s">
        <v>325</v>
      </c>
      <c r="S38" s="451"/>
      <c r="T38" s="451"/>
      <c r="U38" s="451"/>
      <c r="V38" s="451"/>
      <c r="W38" s="451"/>
      <c r="X38" s="379"/>
      <c r="Y38" s="379"/>
      <c r="Z38" s="379"/>
      <c r="AA38" s="379"/>
      <c r="AB38" s="379"/>
      <c r="AC38" s="379"/>
      <c r="AD38" s="379"/>
      <c r="AE38" s="379"/>
      <c r="AF38" s="452" t="s">
        <v>326</v>
      </c>
    </row>
    <row r="39" spans="1:32" s="448" customFormat="1" ht="22.5" customHeight="1" x14ac:dyDescent="0.4">
      <c r="B39" s="396" t="s">
        <v>327</v>
      </c>
      <c r="C39" s="396"/>
      <c r="D39" s="396"/>
      <c r="E39" s="396"/>
      <c r="F39" s="396"/>
      <c r="G39" s="396"/>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row>
    <row r="40" spans="1:32" ht="11.25" customHeight="1" x14ac:dyDescent="0.4"/>
  </sheetData>
  <mergeCells count="57">
    <mergeCell ref="B38:G38"/>
    <mergeCell ref="H38:Q38"/>
    <mergeCell ref="R38:W38"/>
    <mergeCell ref="X38:AE38"/>
    <mergeCell ref="B39:G39"/>
    <mergeCell ref="H39:AF39"/>
    <mergeCell ref="D30:H30"/>
    <mergeCell ref="I30:AF30"/>
    <mergeCell ref="D31:H31"/>
    <mergeCell ref="I31:AF31"/>
    <mergeCell ref="B33:AF33"/>
    <mergeCell ref="B37:G37"/>
    <mergeCell ref="H37:S37"/>
    <mergeCell ref="D28:H28"/>
    <mergeCell ref="I28:S28"/>
    <mergeCell ref="T28:U28"/>
    <mergeCell ref="V28:AF28"/>
    <mergeCell ref="D29:H29"/>
    <mergeCell ref="I29:AF29"/>
    <mergeCell ref="O23:S23"/>
    <mergeCell ref="T23:AF23"/>
    <mergeCell ref="B25:C31"/>
    <mergeCell ref="D25:H27"/>
    <mergeCell ref="I25:Q27"/>
    <mergeCell ref="R25:T25"/>
    <mergeCell ref="U25:AC27"/>
    <mergeCell ref="AD25:AF27"/>
    <mergeCell ref="R26:T26"/>
    <mergeCell ref="R27:T27"/>
    <mergeCell ref="O20:S20"/>
    <mergeCell ref="T20:AF20"/>
    <mergeCell ref="O21:S21"/>
    <mergeCell ref="T21:AF21"/>
    <mergeCell ref="O22:S22"/>
    <mergeCell ref="T22:AE22"/>
    <mergeCell ref="V16:Y16"/>
    <mergeCell ref="AA16:AB16"/>
    <mergeCell ref="AD16:AE16"/>
    <mergeCell ref="B18:D18"/>
    <mergeCell ref="E18:I18"/>
    <mergeCell ref="J18:K18"/>
    <mergeCell ref="M8:T8"/>
    <mergeCell ref="B10:D10"/>
    <mergeCell ref="E10:H10"/>
    <mergeCell ref="I10:AG10"/>
    <mergeCell ref="C14:D14"/>
    <mergeCell ref="E14:K14"/>
    <mergeCell ref="L14:M14"/>
    <mergeCell ref="N14:Q14"/>
    <mergeCell ref="R14:T14"/>
    <mergeCell ref="U14:AA14"/>
    <mergeCell ref="R3:X3"/>
    <mergeCell ref="Y3:AF3"/>
    <mergeCell ref="R4:X4"/>
    <mergeCell ref="Y4:AB4"/>
    <mergeCell ref="AD4:AF4"/>
    <mergeCell ref="A6:AG6"/>
  </mergeCells>
  <phoneticPr fontId="7"/>
  <printOptions horizontalCentered="1"/>
  <pageMargins left="0.19685039370078741" right="0.19685039370078741" top="0.39370078740157483" bottom="0.39370078740157483" header="0.31496062992125984" footer="0.31496062992125984"/>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view="pageBreakPreview" zoomScaleNormal="100" zoomScaleSheetLayoutView="100" workbookViewId="0">
      <selection activeCell="F12" sqref="F12"/>
    </sheetView>
  </sheetViews>
  <sheetFormatPr defaultRowHeight="18.75" customHeight="1" x14ac:dyDescent="0.4"/>
  <cols>
    <col min="1" max="1" width="3.125" style="1" customWidth="1"/>
    <col min="2" max="2" width="5" style="1" customWidth="1"/>
    <col min="3" max="3" width="21.25" style="1" customWidth="1"/>
    <col min="4" max="4" width="7.5" style="1" customWidth="1"/>
    <col min="5" max="5" width="21.25" style="1" customWidth="1"/>
    <col min="6" max="6" width="6.25" style="1" customWidth="1"/>
    <col min="7" max="7" width="7.5" style="1" customWidth="1"/>
    <col min="8" max="8" width="13.75" style="1" customWidth="1"/>
    <col min="9" max="9" width="3.125" style="1" customWidth="1"/>
    <col min="10" max="16384" width="9" style="1"/>
  </cols>
  <sheetData>
    <row r="1" spans="1:9" ht="18.75" customHeight="1" x14ac:dyDescent="0.4">
      <c r="A1" s="76"/>
      <c r="B1" s="77"/>
      <c r="C1" s="77"/>
      <c r="D1" s="77"/>
      <c r="E1" s="77"/>
      <c r="F1" s="77"/>
      <c r="G1" s="77"/>
      <c r="H1" s="89" t="s">
        <v>262</v>
      </c>
      <c r="I1" s="78"/>
    </row>
    <row r="2" spans="1:9" ht="26.25" customHeight="1" x14ac:dyDescent="0.4">
      <c r="A2" s="79"/>
      <c r="B2" s="202" t="s">
        <v>263</v>
      </c>
      <c r="C2" s="202"/>
      <c r="D2" s="202"/>
      <c r="E2" s="202"/>
      <c r="F2" s="202"/>
      <c r="G2" s="202"/>
      <c r="H2" s="202"/>
      <c r="I2" s="81"/>
    </row>
    <row r="3" spans="1:9" ht="18.75" customHeight="1" x14ac:dyDescent="0.4">
      <c r="A3" s="79"/>
      <c r="B3" s="80"/>
      <c r="C3" s="80"/>
      <c r="D3" s="80"/>
      <c r="E3" s="80"/>
      <c r="F3" s="80"/>
      <c r="G3" s="80"/>
      <c r="H3" s="80"/>
      <c r="I3" s="81"/>
    </row>
    <row r="4" spans="1:9" ht="22.5" customHeight="1" x14ac:dyDescent="0.4">
      <c r="A4" s="79"/>
      <c r="B4" s="80"/>
      <c r="C4" s="80"/>
      <c r="D4" s="80"/>
      <c r="E4" s="61" t="s">
        <v>59</v>
      </c>
      <c r="F4" s="360"/>
      <c r="G4" s="360"/>
      <c r="H4" s="360"/>
      <c r="I4" s="81"/>
    </row>
    <row r="5" spans="1:9" ht="18.75" customHeight="1" thickBot="1" x14ac:dyDescent="0.45">
      <c r="A5" s="79"/>
      <c r="B5" s="80"/>
      <c r="C5" s="80"/>
      <c r="D5" s="80"/>
      <c r="E5" s="80"/>
      <c r="F5" s="80"/>
      <c r="G5" s="80"/>
      <c r="H5" s="80"/>
      <c r="I5" s="81"/>
    </row>
    <row r="6" spans="1:9" ht="33.75" customHeight="1" thickBot="1" x14ac:dyDescent="0.45">
      <c r="A6" s="79"/>
      <c r="B6" s="90" t="s">
        <v>224</v>
      </c>
      <c r="C6" s="91" t="s">
        <v>225</v>
      </c>
      <c r="D6" s="91" t="s">
        <v>226</v>
      </c>
      <c r="E6" s="91" t="s">
        <v>227</v>
      </c>
      <c r="F6" s="361" t="s">
        <v>228</v>
      </c>
      <c r="G6" s="361"/>
      <c r="H6" s="92" t="s">
        <v>264</v>
      </c>
      <c r="I6" s="81"/>
    </row>
    <row r="7" spans="1:9" ht="22.5" customHeight="1" x14ac:dyDescent="0.4">
      <c r="A7" s="79"/>
      <c r="B7" s="93">
        <v>1</v>
      </c>
      <c r="C7" s="94"/>
      <c r="D7" s="95"/>
      <c r="E7" s="94"/>
      <c r="F7" s="82"/>
      <c r="G7" s="84" t="s">
        <v>229</v>
      </c>
      <c r="H7" s="96">
        <f>F7/5</f>
        <v>0</v>
      </c>
      <c r="I7" s="81"/>
    </row>
    <row r="8" spans="1:9" ht="22.5" customHeight="1" x14ac:dyDescent="0.4">
      <c r="A8" s="79"/>
      <c r="B8" s="97">
        <v>2</v>
      </c>
      <c r="C8" s="98"/>
      <c r="D8" s="73"/>
      <c r="E8" s="98"/>
      <c r="F8" s="74"/>
      <c r="G8" s="75" t="s">
        <v>229</v>
      </c>
      <c r="H8" s="99">
        <f t="shared" ref="H8:H31" si="0">F8/5</f>
        <v>0</v>
      </c>
      <c r="I8" s="81"/>
    </row>
    <row r="9" spans="1:9" ht="22.5" customHeight="1" x14ac:dyDescent="0.4">
      <c r="A9" s="79"/>
      <c r="B9" s="97">
        <v>3</v>
      </c>
      <c r="C9" s="98"/>
      <c r="D9" s="73"/>
      <c r="E9" s="98"/>
      <c r="F9" s="74"/>
      <c r="G9" s="75" t="s">
        <v>229</v>
      </c>
      <c r="H9" s="99">
        <f t="shared" si="0"/>
        <v>0</v>
      </c>
      <c r="I9" s="81"/>
    </row>
    <row r="10" spans="1:9" ht="22.5" customHeight="1" x14ac:dyDescent="0.4">
      <c r="A10" s="79"/>
      <c r="B10" s="97">
        <v>4</v>
      </c>
      <c r="C10" s="98"/>
      <c r="D10" s="73"/>
      <c r="E10" s="98"/>
      <c r="F10" s="74"/>
      <c r="G10" s="75" t="s">
        <v>229</v>
      </c>
      <c r="H10" s="99">
        <f t="shared" si="0"/>
        <v>0</v>
      </c>
      <c r="I10" s="81"/>
    </row>
    <row r="11" spans="1:9" ht="22.5" customHeight="1" x14ac:dyDescent="0.4">
      <c r="A11" s="79"/>
      <c r="B11" s="97">
        <v>5</v>
      </c>
      <c r="C11" s="98"/>
      <c r="D11" s="73"/>
      <c r="E11" s="98"/>
      <c r="F11" s="74"/>
      <c r="G11" s="75" t="s">
        <v>229</v>
      </c>
      <c r="H11" s="99">
        <f t="shared" si="0"/>
        <v>0</v>
      </c>
      <c r="I11" s="81"/>
    </row>
    <row r="12" spans="1:9" ht="22.5" customHeight="1" x14ac:dyDescent="0.4">
      <c r="A12" s="79"/>
      <c r="B12" s="97">
        <v>6</v>
      </c>
      <c r="C12" s="98"/>
      <c r="D12" s="73"/>
      <c r="E12" s="98"/>
      <c r="F12" s="74"/>
      <c r="G12" s="75" t="s">
        <v>229</v>
      </c>
      <c r="H12" s="99">
        <f t="shared" si="0"/>
        <v>0</v>
      </c>
      <c r="I12" s="81"/>
    </row>
    <row r="13" spans="1:9" ht="22.5" customHeight="1" x14ac:dyDescent="0.4">
      <c r="A13" s="79"/>
      <c r="B13" s="97">
        <v>7</v>
      </c>
      <c r="C13" s="98"/>
      <c r="D13" s="73"/>
      <c r="E13" s="98"/>
      <c r="F13" s="74"/>
      <c r="G13" s="75" t="s">
        <v>229</v>
      </c>
      <c r="H13" s="99">
        <f t="shared" si="0"/>
        <v>0</v>
      </c>
      <c r="I13" s="81"/>
    </row>
    <row r="14" spans="1:9" ht="22.5" customHeight="1" x14ac:dyDescent="0.4">
      <c r="A14" s="79"/>
      <c r="B14" s="97">
        <v>8</v>
      </c>
      <c r="C14" s="98"/>
      <c r="D14" s="73"/>
      <c r="E14" s="98"/>
      <c r="F14" s="74"/>
      <c r="G14" s="75" t="s">
        <v>229</v>
      </c>
      <c r="H14" s="99">
        <f t="shared" si="0"/>
        <v>0</v>
      </c>
      <c r="I14" s="81"/>
    </row>
    <row r="15" spans="1:9" ht="22.5" customHeight="1" x14ac:dyDescent="0.4">
      <c r="A15" s="79"/>
      <c r="B15" s="97">
        <v>9</v>
      </c>
      <c r="C15" s="98"/>
      <c r="D15" s="73"/>
      <c r="E15" s="98"/>
      <c r="F15" s="74"/>
      <c r="G15" s="75" t="s">
        <v>229</v>
      </c>
      <c r="H15" s="99">
        <f t="shared" si="0"/>
        <v>0</v>
      </c>
      <c r="I15" s="81"/>
    </row>
    <row r="16" spans="1:9" ht="22.5" customHeight="1" x14ac:dyDescent="0.4">
      <c r="A16" s="79"/>
      <c r="B16" s="97">
        <v>10</v>
      </c>
      <c r="C16" s="98"/>
      <c r="D16" s="73"/>
      <c r="E16" s="98"/>
      <c r="F16" s="74"/>
      <c r="G16" s="75" t="s">
        <v>229</v>
      </c>
      <c r="H16" s="99">
        <f t="shared" si="0"/>
        <v>0</v>
      </c>
      <c r="I16" s="81"/>
    </row>
    <row r="17" spans="1:9" ht="22.5" customHeight="1" x14ac:dyDescent="0.4">
      <c r="A17" s="79"/>
      <c r="B17" s="97">
        <v>11</v>
      </c>
      <c r="C17" s="98"/>
      <c r="D17" s="73"/>
      <c r="E17" s="98"/>
      <c r="F17" s="74"/>
      <c r="G17" s="75" t="s">
        <v>229</v>
      </c>
      <c r="H17" s="99">
        <f t="shared" si="0"/>
        <v>0</v>
      </c>
      <c r="I17" s="81"/>
    </row>
    <row r="18" spans="1:9" ht="22.5" customHeight="1" x14ac:dyDescent="0.4">
      <c r="A18" s="79"/>
      <c r="B18" s="97">
        <v>12</v>
      </c>
      <c r="C18" s="98"/>
      <c r="D18" s="73"/>
      <c r="E18" s="98"/>
      <c r="F18" s="74"/>
      <c r="G18" s="75" t="s">
        <v>229</v>
      </c>
      <c r="H18" s="99">
        <f t="shared" si="0"/>
        <v>0</v>
      </c>
      <c r="I18" s="81"/>
    </row>
    <row r="19" spans="1:9" ht="22.5" customHeight="1" x14ac:dyDescent="0.4">
      <c r="A19" s="79"/>
      <c r="B19" s="97">
        <v>13</v>
      </c>
      <c r="C19" s="98"/>
      <c r="D19" s="73"/>
      <c r="E19" s="98"/>
      <c r="F19" s="74"/>
      <c r="G19" s="75" t="s">
        <v>229</v>
      </c>
      <c r="H19" s="99">
        <f t="shared" si="0"/>
        <v>0</v>
      </c>
      <c r="I19" s="81"/>
    </row>
    <row r="20" spans="1:9" ht="22.5" customHeight="1" x14ac:dyDescent="0.4">
      <c r="A20" s="79"/>
      <c r="B20" s="97">
        <v>14</v>
      </c>
      <c r="C20" s="98"/>
      <c r="D20" s="73"/>
      <c r="E20" s="98"/>
      <c r="F20" s="74"/>
      <c r="G20" s="75" t="s">
        <v>229</v>
      </c>
      <c r="H20" s="99">
        <f t="shared" si="0"/>
        <v>0</v>
      </c>
      <c r="I20" s="81"/>
    </row>
    <row r="21" spans="1:9" ht="22.5" customHeight="1" x14ac:dyDescent="0.4">
      <c r="A21" s="79"/>
      <c r="B21" s="97">
        <v>15</v>
      </c>
      <c r="C21" s="98"/>
      <c r="D21" s="73"/>
      <c r="E21" s="98"/>
      <c r="F21" s="74"/>
      <c r="G21" s="75" t="s">
        <v>229</v>
      </c>
      <c r="H21" s="99">
        <f t="shared" si="0"/>
        <v>0</v>
      </c>
      <c r="I21" s="81"/>
    </row>
    <row r="22" spans="1:9" ht="22.5" customHeight="1" x14ac:dyDescent="0.4">
      <c r="A22" s="79"/>
      <c r="B22" s="97">
        <v>16</v>
      </c>
      <c r="C22" s="98"/>
      <c r="D22" s="73"/>
      <c r="E22" s="98"/>
      <c r="F22" s="74"/>
      <c r="G22" s="75" t="s">
        <v>229</v>
      </c>
      <c r="H22" s="99">
        <f t="shared" si="0"/>
        <v>0</v>
      </c>
      <c r="I22" s="81"/>
    </row>
    <row r="23" spans="1:9" ht="22.5" customHeight="1" x14ac:dyDescent="0.4">
      <c r="A23" s="79"/>
      <c r="B23" s="97">
        <v>17</v>
      </c>
      <c r="C23" s="98"/>
      <c r="D23" s="73"/>
      <c r="E23" s="98"/>
      <c r="F23" s="74"/>
      <c r="G23" s="75" t="s">
        <v>229</v>
      </c>
      <c r="H23" s="99">
        <f t="shared" si="0"/>
        <v>0</v>
      </c>
      <c r="I23" s="81"/>
    </row>
    <row r="24" spans="1:9" ht="22.5" customHeight="1" x14ac:dyDescent="0.4">
      <c r="A24" s="79"/>
      <c r="B24" s="97">
        <v>18</v>
      </c>
      <c r="C24" s="98"/>
      <c r="D24" s="73"/>
      <c r="E24" s="98"/>
      <c r="F24" s="74"/>
      <c r="G24" s="75" t="s">
        <v>229</v>
      </c>
      <c r="H24" s="99">
        <f t="shared" si="0"/>
        <v>0</v>
      </c>
      <c r="I24" s="81"/>
    </row>
    <row r="25" spans="1:9" ht="22.5" customHeight="1" x14ac:dyDescent="0.4">
      <c r="A25" s="79"/>
      <c r="B25" s="97">
        <v>19</v>
      </c>
      <c r="C25" s="98"/>
      <c r="D25" s="73"/>
      <c r="E25" s="98"/>
      <c r="F25" s="74"/>
      <c r="G25" s="75" t="s">
        <v>229</v>
      </c>
      <c r="H25" s="99">
        <f t="shared" si="0"/>
        <v>0</v>
      </c>
      <c r="I25" s="81"/>
    </row>
    <row r="26" spans="1:9" ht="22.5" customHeight="1" x14ac:dyDescent="0.4">
      <c r="A26" s="79"/>
      <c r="B26" s="97">
        <v>20</v>
      </c>
      <c r="C26" s="98"/>
      <c r="D26" s="73"/>
      <c r="E26" s="98"/>
      <c r="F26" s="74"/>
      <c r="G26" s="75" t="s">
        <v>229</v>
      </c>
      <c r="H26" s="99">
        <f t="shared" si="0"/>
        <v>0</v>
      </c>
      <c r="I26" s="81"/>
    </row>
    <row r="27" spans="1:9" ht="22.5" customHeight="1" x14ac:dyDescent="0.4">
      <c r="A27" s="79"/>
      <c r="B27" s="97">
        <v>21</v>
      </c>
      <c r="C27" s="98"/>
      <c r="D27" s="73"/>
      <c r="E27" s="98"/>
      <c r="F27" s="74"/>
      <c r="G27" s="75" t="s">
        <v>229</v>
      </c>
      <c r="H27" s="99">
        <f t="shared" si="0"/>
        <v>0</v>
      </c>
      <c r="I27" s="81"/>
    </row>
    <row r="28" spans="1:9" ht="22.5" customHeight="1" x14ac:dyDescent="0.4">
      <c r="A28" s="79"/>
      <c r="B28" s="97">
        <v>22</v>
      </c>
      <c r="C28" s="98"/>
      <c r="D28" s="73"/>
      <c r="E28" s="98"/>
      <c r="F28" s="74"/>
      <c r="G28" s="75" t="s">
        <v>229</v>
      </c>
      <c r="H28" s="99">
        <f t="shared" si="0"/>
        <v>0</v>
      </c>
      <c r="I28" s="81"/>
    </row>
    <row r="29" spans="1:9" ht="22.5" customHeight="1" x14ac:dyDescent="0.4">
      <c r="A29" s="79"/>
      <c r="B29" s="97">
        <v>23</v>
      </c>
      <c r="C29" s="98"/>
      <c r="D29" s="73"/>
      <c r="E29" s="98"/>
      <c r="F29" s="74"/>
      <c r="G29" s="75" t="s">
        <v>229</v>
      </c>
      <c r="H29" s="99">
        <f t="shared" si="0"/>
        <v>0</v>
      </c>
      <c r="I29" s="81"/>
    </row>
    <row r="30" spans="1:9" ht="22.5" customHeight="1" x14ac:dyDescent="0.4">
      <c r="A30" s="79"/>
      <c r="B30" s="97">
        <v>24</v>
      </c>
      <c r="C30" s="98"/>
      <c r="D30" s="73"/>
      <c r="E30" s="98"/>
      <c r="F30" s="74"/>
      <c r="G30" s="75" t="s">
        <v>229</v>
      </c>
      <c r="H30" s="99">
        <f t="shared" si="0"/>
        <v>0</v>
      </c>
      <c r="I30" s="81"/>
    </row>
    <row r="31" spans="1:9" ht="22.5" customHeight="1" thickBot="1" x14ac:dyDescent="0.45">
      <c r="A31" s="79"/>
      <c r="B31" s="100">
        <v>25</v>
      </c>
      <c r="C31" s="101"/>
      <c r="D31" s="102"/>
      <c r="E31" s="101"/>
      <c r="F31" s="76"/>
      <c r="G31" s="78" t="s">
        <v>229</v>
      </c>
      <c r="H31" s="99">
        <f t="shared" si="0"/>
        <v>0</v>
      </c>
      <c r="I31" s="81"/>
    </row>
    <row r="32" spans="1:9" ht="37.5" customHeight="1" thickBot="1" x14ac:dyDescent="0.45">
      <c r="A32" s="79"/>
      <c r="B32" s="103"/>
      <c r="C32" s="103"/>
      <c r="D32" s="103"/>
      <c r="E32" s="103"/>
      <c r="F32" s="362" t="s">
        <v>230</v>
      </c>
      <c r="G32" s="363"/>
      <c r="H32" s="104">
        <f>SUM(H7:H31)</f>
        <v>0</v>
      </c>
      <c r="I32" s="81"/>
    </row>
    <row r="33" spans="1:9" ht="26.25" customHeight="1" x14ac:dyDescent="0.15">
      <c r="A33" s="79"/>
      <c r="B33" s="105" t="s">
        <v>265</v>
      </c>
      <c r="C33" s="80"/>
      <c r="D33" s="80"/>
      <c r="E33" s="80"/>
      <c r="F33" s="80"/>
      <c r="G33" s="80"/>
      <c r="H33" s="80"/>
      <c r="I33" s="81"/>
    </row>
    <row r="34" spans="1:9" ht="18.75" customHeight="1" x14ac:dyDescent="0.4">
      <c r="A34" s="82"/>
      <c r="B34" s="83"/>
      <c r="C34" s="83"/>
      <c r="D34" s="83"/>
      <c r="E34" s="83"/>
      <c r="F34" s="83"/>
      <c r="G34" s="83"/>
      <c r="H34" s="83"/>
      <c r="I34" s="84"/>
    </row>
  </sheetData>
  <mergeCells count="4">
    <mergeCell ref="B2:H2"/>
    <mergeCell ref="F4:H4"/>
    <mergeCell ref="F6:G6"/>
    <mergeCell ref="F32:G32"/>
  </mergeCells>
  <phoneticPr fontId="7"/>
  <conditionalFormatting sqref="F4:H4 C7:F31">
    <cfRule type="containsBlanks" dxfId="0" priority="1">
      <formula>LEN(TRIM(C4))=0</formula>
    </cfRule>
  </conditionalFormatting>
  <dataValidations count="2">
    <dataValidation type="list" allowBlank="1" showInputMessage="1" showErrorMessage="1" sqref="D7:D31">
      <formula1>"１年, ２年, ３年, ４年, ５年, ６年"</formula1>
    </dataValidation>
    <dataValidation type="list" allowBlank="1" showInputMessage="1" showErrorMessage="1" sqref="F7:F31">
      <formula1>"1,2,3,4,5"</formula1>
    </dataValidation>
  </dataValidations>
  <printOptions horizontalCentered="1"/>
  <pageMargins left="0.19685039370078741" right="0.19685039370078741" top="0.39370078740157483" bottom="0.39370078740157483"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１号</vt:lpstr>
      <vt:lpstr>２号</vt:lpstr>
      <vt:lpstr>３号</vt:lpstr>
      <vt:lpstr>４号</vt:lpstr>
      <vt:lpstr>30号</vt:lpstr>
      <vt:lpstr>（参考様式）利用児童名簿</vt:lpstr>
      <vt:lpstr>'（参考様式）利用児童名簿'!Print_Area</vt:lpstr>
      <vt:lpstr>'１号'!Print_Area</vt:lpstr>
      <vt:lpstr>'２号'!Print_Area</vt:lpstr>
      <vt:lpstr>'30号'!Print_Area</vt:lpstr>
      <vt:lpstr>'３号'!Print_Area</vt:lpstr>
      <vt:lpstr>'４号'!Print_Area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2023-04-03T00:38:44Z</dcterms:modified>
</cp:coreProperties>
</file>