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tabRatio="691" activeTab="6"/>
  </bookViews>
  <sheets>
    <sheet name="15号" sheetId="30" r:id="rId1"/>
    <sheet name="16号" sheetId="31" r:id="rId2"/>
    <sheet name="21号" sheetId="22" r:id="rId3"/>
    <sheet name="22号" sheetId="23" r:id="rId4"/>
    <sheet name="23号" sheetId="24" r:id="rId5"/>
    <sheet name="24号" sheetId="27" r:id="rId6"/>
    <sheet name="25号" sheetId="25" r:id="rId7"/>
    <sheet name="26号" sheetId="26" r:id="rId8"/>
    <sheet name="参考様式" sheetId="32" r:id="rId9"/>
  </sheets>
  <externalReferences>
    <externalReference r:id="rId10"/>
    <externalReference r:id="rId11"/>
    <externalReference r:id="rId12"/>
  </externalReferences>
  <definedNames>
    <definedName name="×">#REF!</definedName>
    <definedName name="○" localSheetId="8">#REF!</definedName>
    <definedName name="○">#REF!</definedName>
    <definedName name="aaaa">#REF!</definedName>
    <definedName name="bbbb">#REF!</definedName>
    <definedName name="_xlnm.Print_Area" localSheetId="0">'15号'!$B$1:$AJ$44</definedName>
    <definedName name="_xlnm.Print_Area" localSheetId="1">'16号'!$A$1:$AO$43</definedName>
    <definedName name="_xlnm.Print_Area" localSheetId="2">'21号'!$A$1:$AI$124</definedName>
    <definedName name="_xlnm.Print_Area" localSheetId="3">'22号'!$A$1:$BB$74</definedName>
    <definedName name="_xlnm.Print_Area" localSheetId="4">'23号'!$A$1:$AF$54</definedName>
    <definedName name="_xlnm.Print_Area" localSheetId="5">'24号'!$A$1:$L$41</definedName>
    <definedName name="_xlnm.Print_Area" localSheetId="6">'25号'!$A$1:$Z$30</definedName>
    <definedName name="_xlnm.Print_Area" localSheetId="7">'26号'!$A$1:$L$41</definedName>
    <definedName name="_xlnm.Print_Area" localSheetId="8">参考様式!$A$1:$P$40</definedName>
    <definedName name="ss">#REF!</definedName>
    <definedName name="キャリアアップ該当要件" localSheetId="8">#REF!</definedName>
    <definedName name="キャリアアップ該当要件">#REF!</definedName>
    <definedName name="キャリアアップ該当要件２" localSheetId="8">#REF!</definedName>
    <definedName name="キャリアアップ該当要件２">#REF!</definedName>
    <definedName name="キャリアアップ該当要件３" localSheetId="8">#REF!</definedName>
    <definedName name="キャリアアップ該当要件３">#REF!</definedName>
    <definedName name="該当事由" localSheetId="8">#REF!</definedName>
    <definedName name="該当事由">#REF!</definedName>
    <definedName name="該当事由２" localSheetId="8">#REF!</definedName>
    <definedName name="該当事由２">#REF!</definedName>
    <definedName name="該当事由３" localSheetId="8">#REF!</definedName>
    <definedName name="該当事由３">#REF!</definedName>
    <definedName name="区分">'[1]９障害児（記載例１月）'!$V$8:$W$8</definedName>
    <definedName name="事由" localSheetId="8">#REF!</definedName>
    <definedName name="事由">#REF!</definedName>
    <definedName name="事由２" localSheetId="8">#REF!</definedName>
    <definedName name="事由２">#REF!</definedName>
    <definedName name="事由２・３" localSheetId="8">#REF!</definedName>
    <definedName name="事由２・３">#REF!</definedName>
    <definedName name="事由３" localSheetId="8">#REF!</definedName>
    <definedName name="事由３">#REF!</definedName>
    <definedName name="追加配置">#REF!</definedName>
    <definedName name="保育所別民改費担当者一覧">#REF!</definedName>
    <definedName name="利用区分" localSheetId="8">'[2]（別紙３）障害児名簿'!$W$7:$X$7</definedName>
    <definedName name="利用区分">'[3]（別紙３）障害児名簿'!$W$7:$X$7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8" i="25" l="1"/>
  <c r="P17" i="25"/>
  <c r="P11" i="25"/>
  <c r="P10" i="25"/>
  <c r="P9" i="25"/>
  <c r="P16" i="25"/>
  <c r="P15" i="25"/>
  <c r="P14" i="25"/>
  <c r="P13" i="25"/>
  <c r="P12" i="25"/>
  <c r="P8" i="25"/>
  <c r="AG20" i="25"/>
  <c r="AG19" i="25"/>
  <c r="AG18" i="25"/>
  <c r="AG17" i="25"/>
  <c r="AG16" i="25"/>
  <c r="AG15" i="25"/>
  <c r="AG14" i="25"/>
  <c r="AG13" i="25"/>
  <c r="AG12" i="25"/>
  <c r="AF20" i="25"/>
  <c r="AF19" i="25"/>
  <c r="AF18" i="25"/>
  <c r="AF17" i="25"/>
  <c r="AF16" i="25"/>
  <c r="AF15" i="25"/>
  <c r="AF14" i="25"/>
  <c r="AF13" i="25"/>
  <c r="AF12" i="25"/>
  <c r="AE20" i="25"/>
  <c r="AE19" i="25"/>
  <c r="AE18" i="25"/>
  <c r="AE17" i="25"/>
  <c r="AE16" i="25"/>
  <c r="AE15" i="25"/>
  <c r="AE14" i="25"/>
  <c r="AE13" i="25"/>
  <c r="AE12" i="25"/>
  <c r="AG11" i="25"/>
  <c r="AF11" i="25"/>
  <c r="AE11" i="25"/>
  <c r="AD20" i="25"/>
  <c r="AD19" i="25"/>
  <c r="AD18" i="25"/>
  <c r="AD17" i="25"/>
  <c r="AD16" i="25"/>
  <c r="AD15" i="25"/>
  <c r="AD14" i="25"/>
  <c r="AD13" i="25"/>
  <c r="AD12" i="25"/>
  <c r="AD11" i="25"/>
  <c r="AC20" i="25"/>
  <c r="AC19" i="25"/>
  <c r="AC18" i="25"/>
  <c r="AC17" i="25"/>
  <c r="AC16" i="25"/>
  <c r="AC15" i="25"/>
  <c r="AC14" i="25"/>
  <c r="AC13" i="25"/>
  <c r="AC12" i="25"/>
  <c r="AC11" i="25"/>
  <c r="O38" i="32" l="1"/>
  <c r="N38" i="32"/>
  <c r="M38" i="32"/>
  <c r="L38" i="32"/>
  <c r="K38" i="32"/>
  <c r="J38" i="32"/>
  <c r="I38" i="32"/>
  <c r="H38" i="32"/>
  <c r="G38" i="32"/>
  <c r="F38" i="32"/>
  <c r="E39" i="32" s="1"/>
  <c r="E37" i="32"/>
  <c r="E36" i="32"/>
  <c r="E35" i="32"/>
  <c r="E34" i="32"/>
  <c r="E33" i="32"/>
  <c r="E32" i="32"/>
  <c r="E31" i="32"/>
  <c r="E30" i="32"/>
  <c r="E29" i="32"/>
  <c r="E28" i="32"/>
  <c r="E27" i="32"/>
  <c r="E26" i="32"/>
  <c r="E25" i="32"/>
  <c r="E24" i="32"/>
  <c r="E23" i="32"/>
  <c r="E22" i="32"/>
  <c r="E21" i="32"/>
  <c r="E20" i="32"/>
  <c r="E19" i="32"/>
  <c r="E18" i="32"/>
  <c r="E17" i="32"/>
  <c r="E16" i="32"/>
  <c r="E15" i="32"/>
  <c r="E14" i="32"/>
  <c r="E13" i="32"/>
  <c r="E12" i="32"/>
  <c r="E11" i="32"/>
  <c r="E10" i="32"/>
  <c r="E38" i="32" s="1"/>
  <c r="E9" i="32"/>
  <c r="E8" i="32"/>
  <c r="M100" i="22" l="1"/>
  <c r="M96" i="22"/>
  <c r="M99" i="22"/>
  <c r="M93" i="22"/>
  <c r="M76" i="22" l="1"/>
  <c r="M89" i="22" l="1"/>
  <c r="M98" i="22"/>
  <c r="M101" i="22"/>
  <c r="M112" i="22"/>
  <c r="M116" i="22"/>
  <c r="M122" i="22"/>
  <c r="M84" i="22"/>
  <c r="H18" i="22" s="1"/>
  <c r="S23" i="22"/>
  <c r="S21" i="22"/>
  <c r="S18" i="22"/>
  <c r="S69" i="22"/>
  <c r="S65" i="22"/>
  <c r="S62" i="22"/>
  <c r="S61" i="22"/>
  <c r="AJ64" i="23"/>
  <c r="S60" i="22"/>
  <c r="S58" i="22"/>
  <c r="AD121" i="22" l="1"/>
  <c r="M123" i="22"/>
  <c r="H21" i="22" s="1"/>
  <c r="Z61" i="23" l="1"/>
  <c r="AJ61" i="23" s="1"/>
  <c r="Z63" i="23"/>
  <c r="AJ63" i="23" s="1"/>
  <c r="AJ62" i="23"/>
  <c r="AJ60" i="23"/>
  <c r="Z59" i="23"/>
  <c r="AJ59" i="23"/>
  <c r="P64" i="23"/>
  <c r="Z64" i="23"/>
  <c r="Z62" i="23"/>
  <c r="Z60" i="23"/>
  <c r="AV55" i="23"/>
  <c r="J55" i="23"/>
  <c r="J53" i="23"/>
  <c r="AV48" i="23"/>
  <c r="AV44" i="23"/>
  <c r="AQ48" i="23"/>
  <c r="AQ44" i="23"/>
  <c r="P40" i="23"/>
  <c r="J40" i="23"/>
  <c r="AV40" i="23" s="1"/>
  <c r="AH38" i="23"/>
  <c r="AB38" i="23"/>
  <c r="V38" i="23"/>
  <c r="V40" i="23" s="1"/>
  <c r="P38" i="23"/>
  <c r="J38" i="23"/>
  <c r="AH40" i="23"/>
  <c r="AB40" i="23"/>
  <c r="AV34" i="23" l="1"/>
  <c r="AH31" i="23"/>
  <c r="AV22" i="23" l="1"/>
  <c r="AV21" i="23"/>
  <c r="AV20" i="23"/>
  <c r="AQ22" i="23"/>
  <c r="AQ21" i="23"/>
  <c r="AQ20" i="23"/>
  <c r="AQ19" i="23"/>
  <c r="AQ18" i="23"/>
  <c r="AQ10" i="23"/>
  <c r="AQ14" i="23"/>
  <c r="AQ13" i="23"/>
  <c r="AQ12" i="23"/>
  <c r="AQ11" i="23"/>
  <c r="J25" i="23" l="1"/>
  <c r="J27" i="23"/>
  <c r="J34" i="23" s="1"/>
  <c r="AH34" i="23" s="1"/>
  <c r="AV19" i="23"/>
  <c r="AV18" i="23"/>
  <c r="AH27" i="23" l="1"/>
  <c r="K52" i="24" l="1"/>
  <c r="W52" i="24"/>
  <c r="S52" i="24"/>
  <c r="O52" i="24"/>
  <c r="G52" i="24"/>
  <c r="AA51" i="24"/>
  <c r="W51" i="24"/>
  <c r="S51" i="24"/>
  <c r="O51" i="24"/>
  <c r="K51" i="24"/>
  <c r="G51" i="24"/>
  <c r="O47" i="24"/>
  <c r="W47" i="24"/>
  <c r="S47" i="24"/>
  <c r="K47" i="24"/>
  <c r="G47" i="24"/>
  <c r="W46" i="24"/>
  <c r="S46" i="24"/>
  <c r="O46" i="24"/>
  <c r="K46" i="24"/>
  <c r="G46" i="24"/>
  <c r="G23" i="24"/>
  <c r="G26" i="24" s="1"/>
  <c r="AA26" i="24" s="1"/>
  <c r="W23" i="24"/>
  <c r="W26" i="24" s="1"/>
  <c r="S23" i="24"/>
  <c r="S25" i="24" s="1"/>
  <c r="O23" i="24"/>
  <c r="O25" i="24" s="1"/>
  <c r="K23" i="24"/>
  <c r="K25" i="24" s="1"/>
  <c r="X16" i="25"/>
  <c r="X12" i="25"/>
  <c r="X8" i="25"/>
  <c r="V9" i="25"/>
  <c r="V17" i="25"/>
  <c r="V16" i="25"/>
  <c r="V15" i="25"/>
  <c r="V14" i="25"/>
  <c r="V13" i="25"/>
  <c r="V12" i="25"/>
  <c r="V11" i="25"/>
  <c r="V18" i="25" s="1"/>
  <c r="V10" i="25"/>
  <c r="V8" i="25"/>
  <c r="T18" i="25"/>
  <c r="R18" i="25"/>
  <c r="X9" i="25"/>
  <c r="X17" i="25"/>
  <c r="X15" i="25"/>
  <c r="X14" i="25"/>
  <c r="X13" i="25"/>
  <c r="X11" i="25"/>
  <c r="X10" i="25"/>
  <c r="F41" i="27"/>
  <c r="F41" i="26"/>
  <c r="F40" i="27"/>
  <c r="F40" i="26"/>
  <c r="F37" i="27"/>
  <c r="F38" i="27"/>
  <c r="F38" i="26"/>
  <c r="F37" i="26"/>
  <c r="F36" i="27"/>
  <c r="F36" i="26"/>
  <c r="X18" i="25" l="1"/>
  <c r="O21" i="25" s="1"/>
  <c r="AA52" i="24"/>
  <c r="W25" i="24"/>
  <c r="K26" i="24"/>
  <c r="O26" i="24"/>
  <c r="S26" i="24"/>
  <c r="G25" i="24"/>
  <c r="AA25" i="24" s="1"/>
  <c r="O23" i="25" l="1"/>
  <c r="O22" i="25"/>
  <c r="AM40" i="31"/>
  <c r="AK40" i="31"/>
  <c r="AI40" i="31"/>
  <c r="AG40" i="31"/>
  <c r="AE40" i="31"/>
  <c r="AC40" i="31"/>
  <c r="AA40" i="31"/>
  <c r="Y40" i="31"/>
  <c r="W40" i="31"/>
  <c r="AI41" i="31" s="1"/>
  <c r="U40" i="31"/>
  <c r="S40" i="31"/>
  <c r="Q40" i="31"/>
  <c r="O40" i="31"/>
  <c r="M40" i="31"/>
  <c r="K40" i="31"/>
  <c r="I40" i="31"/>
  <c r="AM41" i="31" s="1"/>
  <c r="G40" i="31"/>
  <c r="AK41" i="31" s="1"/>
  <c r="E40" i="31"/>
  <c r="AC35" i="30"/>
  <c r="AC34" i="30"/>
  <c r="T31" i="30"/>
  <c r="T12" i="30"/>
</calcChain>
</file>

<file path=xl/sharedStrings.xml><?xml version="1.0" encoding="utf-8"?>
<sst xmlns="http://schemas.openxmlformats.org/spreadsheetml/2006/main" count="1620" uniqueCount="390">
  <si>
    <t>区長</t>
    <rPh sb="0" eb="2">
      <t>クチョウ</t>
    </rPh>
    <phoneticPr fontId="6"/>
  </si>
  <si>
    <t>代表者職氏名：</t>
    <rPh sb="0" eb="3">
      <t>ダイヒョウシャ</t>
    </rPh>
    <rPh sb="3" eb="4">
      <t>ショク</t>
    </rPh>
    <rPh sb="4" eb="6">
      <t>シメイ</t>
    </rPh>
    <phoneticPr fontId="7"/>
  </si>
  <si>
    <t>日</t>
    <rPh sb="0" eb="1">
      <t>ニチ</t>
    </rPh>
    <phoneticPr fontId="5"/>
  </si>
  <si>
    <t>月</t>
    <rPh sb="0" eb="1">
      <t>ツキ</t>
    </rPh>
    <phoneticPr fontId="5"/>
  </si>
  <si>
    <t>年</t>
    <rPh sb="0" eb="1">
      <t>ネン</t>
    </rPh>
    <phoneticPr fontId="5"/>
  </si>
  <si>
    <t>　横浜市</t>
    <rPh sb="1" eb="4">
      <t>ヨコハマシ</t>
    </rPh>
    <phoneticPr fontId="5"/>
  </si>
  <si>
    <t>クラブ名：</t>
    <rPh sb="3" eb="4">
      <t>メイ</t>
    </rPh>
    <phoneticPr fontId="7"/>
  </si>
  <si>
    <t>運営主体名：</t>
    <rPh sb="0" eb="4">
      <t>ウンエイシュタイ</t>
    </rPh>
    <phoneticPr fontId="6"/>
  </si>
  <si>
    <t>所在地：</t>
    <rPh sb="0" eb="1">
      <t>ショ</t>
    </rPh>
    <rPh sb="1" eb="2">
      <t>ザイ</t>
    </rPh>
    <rPh sb="2" eb="3">
      <t>チ</t>
    </rPh>
    <phoneticPr fontId="7"/>
  </si>
  <si>
    <t>円</t>
    <rPh sb="0" eb="1">
      <t>エン</t>
    </rPh>
    <phoneticPr fontId="5"/>
  </si>
  <si>
    <t>合計</t>
    <rPh sb="0" eb="2">
      <t>ゴウケイ</t>
    </rPh>
    <phoneticPr fontId="5"/>
  </si>
  <si>
    <t>補助額</t>
    <rPh sb="0" eb="3">
      <t>ホジョガク</t>
    </rPh>
    <phoneticPr fontId="5"/>
  </si>
  <si>
    <t>単位１</t>
    <rPh sb="0" eb="2">
      <t>タンイ</t>
    </rPh>
    <phoneticPr fontId="5"/>
  </si>
  <si>
    <t>単位２</t>
    <rPh sb="0" eb="2">
      <t>タンイ</t>
    </rPh>
    <phoneticPr fontId="5"/>
  </si>
  <si>
    <t>単位３</t>
    <rPh sb="0" eb="2">
      <t>タンイ</t>
    </rPh>
    <phoneticPr fontId="5"/>
  </si>
  <si>
    <t>単位４</t>
    <rPh sb="0" eb="2">
      <t>タンイ</t>
    </rPh>
    <phoneticPr fontId="5"/>
  </si>
  <si>
    <t>単位５</t>
    <rPh sb="0" eb="2">
      <t>タンイ</t>
    </rPh>
    <phoneticPr fontId="5"/>
  </si>
  <si>
    <t>支援の単位数</t>
    <rPh sb="0" eb="2">
      <t>シエン</t>
    </rPh>
    <rPh sb="3" eb="6">
      <t>タンイスウ</t>
    </rPh>
    <phoneticPr fontId="5"/>
  </si>
  <si>
    <t>□</t>
    <phoneticPr fontId="5"/>
  </si>
  <si>
    <t>クラブ名：</t>
    <rPh sb="3" eb="4">
      <t>メイ</t>
    </rPh>
    <phoneticPr fontId="5"/>
  </si>
  <si>
    <t>５月</t>
  </si>
  <si>
    <t>６月</t>
  </si>
  <si>
    <t>７月</t>
  </si>
  <si>
    <t>８月</t>
  </si>
  <si>
    <t>９月</t>
  </si>
  <si>
    <t>１月</t>
  </si>
  <si>
    <t>２月</t>
  </si>
  <si>
    <t>３月</t>
  </si>
  <si>
    <t>11月</t>
  </si>
  <si>
    <t>12月</t>
  </si>
  <si>
    <t>クラブ全体の
対象児童数</t>
    <rPh sb="3" eb="5">
      <t>ゼンタイ</t>
    </rPh>
    <rPh sb="7" eb="12">
      <t>タイショウジドウスウ</t>
    </rPh>
    <phoneticPr fontId="5"/>
  </si>
  <si>
    <t>人</t>
    <rPh sb="0" eb="1">
      <t>ニン</t>
    </rPh>
    <phoneticPr fontId="5"/>
  </si>
  <si>
    <t>単位</t>
    <rPh sb="0" eb="2">
      <t>タンイ</t>
    </rPh>
    <phoneticPr fontId="5"/>
  </si>
  <si>
    <t>クラブ名：</t>
    <rPh sb="3" eb="4">
      <t>メイ</t>
    </rPh>
    <phoneticPr fontId="6"/>
  </si>
  <si>
    <t>１．補助額</t>
    <rPh sb="2" eb="4">
      <t>ホジョ</t>
    </rPh>
    <rPh sb="4" eb="5">
      <t>ガク</t>
    </rPh>
    <phoneticPr fontId="6"/>
  </si>
  <si>
    <t>①　事業実施期間</t>
    <rPh sb="2" eb="4">
      <t>ジギョウ</t>
    </rPh>
    <rPh sb="4" eb="6">
      <t>ジッシ</t>
    </rPh>
    <rPh sb="6" eb="8">
      <t>キカン</t>
    </rPh>
    <phoneticPr fontId="6"/>
  </si>
  <si>
    <t>令和</t>
    <rPh sb="0" eb="2">
      <t>レイワ</t>
    </rPh>
    <phoneticPr fontId="6"/>
  </si>
  <si>
    <t>年</t>
    <rPh sb="0" eb="1">
      <t>ネン</t>
    </rPh>
    <phoneticPr fontId="6"/>
  </si>
  <si>
    <t>月</t>
    <rPh sb="0" eb="1">
      <t>ガツ</t>
    </rPh>
    <phoneticPr fontId="6"/>
  </si>
  <si>
    <t>～</t>
    <phoneticPr fontId="6"/>
  </si>
  <si>
    <t>②　補助基準額（令和４年２～３月）</t>
    <rPh sb="2" eb="4">
      <t>ホジョ</t>
    </rPh>
    <rPh sb="4" eb="6">
      <t>キジュン</t>
    </rPh>
    <rPh sb="6" eb="7">
      <t>ガク</t>
    </rPh>
    <rPh sb="8" eb="10">
      <t>レイワ</t>
    </rPh>
    <rPh sb="11" eb="12">
      <t>ネン</t>
    </rPh>
    <rPh sb="15" eb="16">
      <t>ガツ</t>
    </rPh>
    <phoneticPr fontId="6"/>
  </si>
  <si>
    <t>円</t>
    <rPh sb="0" eb="1">
      <t>エン</t>
    </rPh>
    <phoneticPr fontId="6"/>
  </si>
  <si>
    <t>③　補助基準額（令和４年４～９月）</t>
    <rPh sb="2" eb="4">
      <t>ホジョ</t>
    </rPh>
    <rPh sb="4" eb="6">
      <t>キジュン</t>
    </rPh>
    <rPh sb="6" eb="7">
      <t>ガク</t>
    </rPh>
    <rPh sb="8" eb="10">
      <t>レイワ</t>
    </rPh>
    <rPh sb="11" eb="12">
      <t>ネン</t>
    </rPh>
    <rPh sb="15" eb="16">
      <t>ガツ</t>
    </rPh>
    <phoneticPr fontId="6"/>
  </si>
  <si>
    <t>④　補助基準額（令和４年10月～令和５年３月）</t>
    <rPh sb="2" eb="4">
      <t>ホジョ</t>
    </rPh>
    <rPh sb="4" eb="6">
      <t>キジュン</t>
    </rPh>
    <rPh sb="6" eb="7">
      <t>ガク</t>
    </rPh>
    <rPh sb="8" eb="10">
      <t>レイワ</t>
    </rPh>
    <rPh sb="11" eb="12">
      <t>ネン</t>
    </rPh>
    <rPh sb="14" eb="15">
      <t>ガツ</t>
    </rPh>
    <rPh sb="16" eb="18">
      <t>レイワ</t>
    </rPh>
    <rPh sb="19" eb="20">
      <t>ネン</t>
    </rPh>
    <rPh sb="21" eb="22">
      <t>ガツ</t>
    </rPh>
    <phoneticPr fontId="6"/>
  </si>
  <si>
    <t>⑤　補助額合計（②＋③＋④）</t>
    <rPh sb="2" eb="4">
      <t>ホジョ</t>
    </rPh>
    <rPh sb="4" eb="5">
      <t>ガク</t>
    </rPh>
    <rPh sb="5" eb="7">
      <t>ゴウケイ</t>
    </rPh>
    <phoneticPr fontId="6"/>
  </si>
  <si>
    <t>令和４年２～３月</t>
    <rPh sb="0" eb="2">
      <t>レイワ</t>
    </rPh>
    <rPh sb="3" eb="4">
      <t>ネン</t>
    </rPh>
    <rPh sb="7" eb="8">
      <t>ガツ</t>
    </rPh>
    <phoneticPr fontId="6"/>
  </si>
  <si>
    <t>⑦　賃金改善に伴い増加する法定福利費等の
　　事業主負担分</t>
    <rPh sb="2" eb="4">
      <t>チンギン</t>
    </rPh>
    <rPh sb="4" eb="6">
      <t>カイゼン</t>
    </rPh>
    <rPh sb="7" eb="8">
      <t>トモナ</t>
    </rPh>
    <rPh sb="9" eb="11">
      <t>ゾウカ</t>
    </rPh>
    <rPh sb="13" eb="15">
      <t>ホウテイ</t>
    </rPh>
    <rPh sb="15" eb="18">
      <t>フクリヒ</t>
    </rPh>
    <rPh sb="18" eb="19">
      <t>トウ</t>
    </rPh>
    <rPh sb="23" eb="26">
      <t>ジギョウヌシ</t>
    </rPh>
    <rPh sb="26" eb="29">
      <t>フタンブン</t>
    </rPh>
    <phoneticPr fontId="6"/>
  </si>
  <si>
    <t>令和４年４～９月</t>
    <rPh sb="0" eb="2">
      <t>レイワ</t>
    </rPh>
    <rPh sb="3" eb="4">
      <t>ネン</t>
    </rPh>
    <rPh sb="7" eb="8">
      <t>ガツ</t>
    </rPh>
    <phoneticPr fontId="6"/>
  </si>
  <si>
    <t>⑩　賃金改善に伴い増加する法定福利費等の
　　事業主負担分</t>
    <rPh sb="2" eb="4">
      <t>チンギン</t>
    </rPh>
    <rPh sb="4" eb="6">
      <t>カイゼン</t>
    </rPh>
    <rPh sb="7" eb="8">
      <t>トモナ</t>
    </rPh>
    <rPh sb="9" eb="11">
      <t>ゾウカ</t>
    </rPh>
    <rPh sb="13" eb="15">
      <t>ホウテイ</t>
    </rPh>
    <rPh sb="15" eb="18">
      <t>フクリヒ</t>
    </rPh>
    <rPh sb="18" eb="19">
      <t>トウ</t>
    </rPh>
    <rPh sb="23" eb="26">
      <t>ジギョウヌシ</t>
    </rPh>
    <rPh sb="26" eb="29">
      <t>フタンブン</t>
    </rPh>
    <phoneticPr fontId="6"/>
  </si>
  <si>
    <t>令和４年10月～令和５年３月</t>
    <rPh sb="0" eb="2">
      <t>レイワ</t>
    </rPh>
    <rPh sb="3" eb="4">
      <t>ネン</t>
    </rPh>
    <rPh sb="6" eb="7">
      <t>ガツ</t>
    </rPh>
    <rPh sb="8" eb="10">
      <t>レイワ</t>
    </rPh>
    <rPh sb="11" eb="12">
      <t>ネン</t>
    </rPh>
    <rPh sb="13" eb="14">
      <t>ガツ</t>
    </rPh>
    <phoneticPr fontId="6"/>
  </si>
  <si>
    <t>⑬　賃金改善に伴い増加する法定福利費等の
　　事業主負担分</t>
    <rPh sb="2" eb="4">
      <t>チンギン</t>
    </rPh>
    <rPh sb="4" eb="6">
      <t>カイゼン</t>
    </rPh>
    <rPh sb="7" eb="8">
      <t>トモナ</t>
    </rPh>
    <rPh sb="9" eb="11">
      <t>ゾウカ</t>
    </rPh>
    <rPh sb="13" eb="15">
      <t>ホウテイ</t>
    </rPh>
    <rPh sb="15" eb="18">
      <t>フクリヒ</t>
    </rPh>
    <rPh sb="18" eb="19">
      <t>トウ</t>
    </rPh>
    <rPh sb="23" eb="26">
      <t>ジギョウヌシ</t>
    </rPh>
    <rPh sb="26" eb="29">
      <t>フタンブン</t>
    </rPh>
    <phoneticPr fontId="6"/>
  </si>
  <si>
    <t>３．要件の確認</t>
    <rPh sb="2" eb="4">
      <t>ヨウケン</t>
    </rPh>
    <rPh sb="5" eb="7">
      <t>カクニン</t>
    </rPh>
    <phoneticPr fontId="6"/>
  </si>
  <si>
    <t>※合致しない要件がある場合は、補助対象外です。</t>
    <rPh sb="1" eb="3">
      <t>ガッチ</t>
    </rPh>
    <rPh sb="6" eb="8">
      <t>ヨウケン</t>
    </rPh>
    <rPh sb="11" eb="13">
      <t>バアイ</t>
    </rPh>
    <rPh sb="15" eb="20">
      <t>ホジョタイショウガイ</t>
    </rPh>
    <phoneticPr fontId="6"/>
  </si>
  <si>
    <t>賃金改善額の2/3以上が基本給又は決まって毎月支払う手当によって改善されていること（(⑧＋⑪)×2/3≦(⑨＋⑫)）</t>
    <rPh sb="32" eb="34">
      <t>カイゼン</t>
    </rPh>
    <phoneticPr fontId="6"/>
  </si>
  <si>
    <t>本加算補助による賃金改善に係る計画の具体的内容を職員に周知していること</t>
    <rPh sb="1" eb="5">
      <t>カサンホジョ</t>
    </rPh>
    <phoneticPr fontId="6"/>
  </si>
  <si>
    <t>本加算補助の実施により講じた賃金改善の水準を維持すること</t>
    <rPh sb="1" eb="5">
      <t>カサンホジョ</t>
    </rPh>
    <phoneticPr fontId="6"/>
  </si>
  <si>
    <t>上記の内容について、全ての職員に対し周知をした上で、提出していることを証明いたします。</t>
    <rPh sb="0" eb="2">
      <t>ジョウキ</t>
    </rPh>
    <rPh sb="3" eb="5">
      <t>ナイヨウ</t>
    </rPh>
    <rPh sb="10" eb="11">
      <t>スベ</t>
    </rPh>
    <rPh sb="13" eb="15">
      <t>ショクイン</t>
    </rPh>
    <rPh sb="16" eb="17">
      <t>タイ</t>
    </rPh>
    <rPh sb="18" eb="20">
      <t>シュウチ</t>
    </rPh>
    <rPh sb="23" eb="24">
      <t>ウエ</t>
    </rPh>
    <rPh sb="26" eb="28">
      <t>テイシュツ</t>
    </rPh>
    <rPh sb="35" eb="37">
      <t>ショウメイ</t>
    </rPh>
    <phoneticPr fontId="6"/>
  </si>
  <si>
    <t>月</t>
    <rPh sb="0" eb="1">
      <t>ツキ</t>
    </rPh>
    <phoneticPr fontId="6"/>
  </si>
  <si>
    <t>日</t>
    <rPh sb="0" eb="1">
      <t>ニチ</t>
    </rPh>
    <phoneticPr fontId="6"/>
  </si>
  <si>
    <t>運営主体名：</t>
    <rPh sb="0" eb="5">
      <t>ウンエイシュタイメイ</t>
    </rPh>
    <phoneticPr fontId="6"/>
  </si>
  <si>
    <t>法人名：</t>
    <rPh sb="0" eb="3">
      <t>ホウジンメイ</t>
    </rPh>
    <phoneticPr fontId="6"/>
  </si>
  <si>
    <t>代表者職氏名：</t>
    <rPh sb="0" eb="4">
      <t>ダイヒョウシャショク</t>
    </rPh>
    <rPh sb="4" eb="6">
      <t>シメイ</t>
    </rPh>
    <phoneticPr fontId="6"/>
  </si>
  <si>
    <t>NO.</t>
    <phoneticPr fontId="6"/>
  </si>
  <si>
    <t>職員名</t>
    <rPh sb="0" eb="2">
      <t>ショクイン</t>
    </rPh>
    <rPh sb="2" eb="3">
      <t>メイ</t>
    </rPh>
    <phoneticPr fontId="6"/>
  </si>
  <si>
    <t>常勤・
非常勤の別</t>
    <rPh sb="0" eb="2">
      <t>ジョウキン</t>
    </rPh>
    <rPh sb="4" eb="7">
      <t>ヒジョウキン</t>
    </rPh>
    <rPh sb="8" eb="9">
      <t>ベツ</t>
    </rPh>
    <phoneticPr fontId="6"/>
  </si>
  <si>
    <t>その他</t>
    <phoneticPr fontId="6"/>
  </si>
  <si>
    <t>※クラブで勤務する職員のうち、賃金改善を行う者（職種問わず、非常勤を含み、経営に携わる法人の役員を除く。）を記載すること。</t>
    <rPh sb="5" eb="7">
      <t>キンム</t>
    </rPh>
    <rPh sb="9" eb="11">
      <t>ショクイン</t>
    </rPh>
    <rPh sb="15" eb="17">
      <t>チンギン</t>
    </rPh>
    <rPh sb="17" eb="19">
      <t>カイゼン</t>
    </rPh>
    <rPh sb="20" eb="21">
      <t>オコナ</t>
    </rPh>
    <rPh sb="22" eb="23">
      <t>シャ</t>
    </rPh>
    <rPh sb="24" eb="26">
      <t>ショクシュ</t>
    </rPh>
    <rPh sb="26" eb="27">
      <t>ト</t>
    </rPh>
    <rPh sb="30" eb="33">
      <t>ヒジョウキン</t>
    </rPh>
    <rPh sb="34" eb="35">
      <t>フク</t>
    </rPh>
    <rPh sb="37" eb="39">
      <t>ケイエイ</t>
    </rPh>
    <rPh sb="40" eb="41">
      <t>タズサ</t>
    </rPh>
    <rPh sb="43" eb="45">
      <t>ホウジン</t>
    </rPh>
    <rPh sb="46" eb="48">
      <t>ヤクイン</t>
    </rPh>
    <rPh sb="49" eb="50">
      <t>ノゾ</t>
    </rPh>
    <rPh sb="54" eb="56">
      <t>キサイ</t>
    </rPh>
    <phoneticPr fontId="6"/>
  </si>
  <si>
    <t>※行が足りない場合は適宜追加すること。</t>
    <rPh sb="1" eb="2">
      <t>ギョウ</t>
    </rPh>
    <rPh sb="3" eb="4">
      <t>タ</t>
    </rPh>
    <rPh sb="7" eb="9">
      <t>バアイ</t>
    </rPh>
    <rPh sb="10" eb="12">
      <t>テキギ</t>
    </rPh>
    <rPh sb="12" eb="14">
      <t>ツイカ</t>
    </rPh>
    <phoneticPr fontId="6"/>
  </si>
  <si>
    <t>１ 基本補助</t>
    <rPh sb="2" eb="4">
      <t>キホン</t>
    </rPh>
    <rPh sb="4" eb="6">
      <t>ホジョ</t>
    </rPh>
    <phoneticPr fontId="7"/>
  </si>
  <si>
    <t>（1）基礎部分</t>
    <rPh sb="3" eb="5">
      <t>キソ</t>
    </rPh>
    <rPh sb="5" eb="7">
      <t>ブブン</t>
    </rPh>
    <phoneticPr fontId="7"/>
  </si>
  <si>
    <t>４月</t>
    <rPh sb="1" eb="2">
      <t>ツキ</t>
    </rPh>
    <phoneticPr fontId="7"/>
  </si>
  <si>
    <t>10月</t>
    <phoneticPr fontId="7"/>
  </si>
  <si>
    <t>平均</t>
    <rPh sb="0" eb="2">
      <t>ヘイキン</t>
    </rPh>
    <phoneticPr fontId="7"/>
  </si>
  <si>
    <t>単位１</t>
    <rPh sb="0" eb="2">
      <t>タンイ</t>
    </rPh>
    <phoneticPr fontId="7"/>
  </si>
  <si>
    <t>単位２</t>
    <rPh sb="0" eb="2">
      <t>タンイ</t>
    </rPh>
    <phoneticPr fontId="7"/>
  </si>
  <si>
    <t>単位３</t>
    <rPh sb="0" eb="2">
      <t>タンイ</t>
    </rPh>
    <phoneticPr fontId="7"/>
  </si>
  <si>
    <t>単位５</t>
    <rPh sb="0" eb="2">
      <t>タンイ</t>
    </rPh>
    <phoneticPr fontId="7"/>
  </si>
  <si>
    <t>合計</t>
    <rPh sb="0" eb="2">
      <t>ゴウケイ</t>
    </rPh>
    <phoneticPr fontId="7"/>
  </si>
  <si>
    <t xml:space="preserve"> </t>
    <phoneticPr fontId="7"/>
  </si>
  <si>
    <t>円</t>
    <rPh sb="0" eb="1">
      <t>エン</t>
    </rPh>
    <phoneticPr fontId="7"/>
  </si>
  <si>
    <t>２ 開所日数加算補助</t>
    <rPh sb="2" eb="4">
      <t>カイショ</t>
    </rPh>
    <rPh sb="4" eb="6">
      <t>ニッスウ</t>
    </rPh>
    <rPh sb="6" eb="8">
      <t>カサン</t>
    </rPh>
    <rPh sb="8" eb="10">
      <t>ホジョ</t>
    </rPh>
    <phoneticPr fontId="7"/>
  </si>
  <si>
    <t>単位４</t>
    <rPh sb="0" eb="2">
      <t>タンイ</t>
    </rPh>
    <phoneticPr fontId="7"/>
  </si>
  <si>
    <t>６月</t>
    <rPh sb="1" eb="2">
      <t>ガツ</t>
    </rPh>
    <phoneticPr fontId="7"/>
  </si>
  <si>
    <t>①対象児童数</t>
    <rPh sb="1" eb="3">
      <t>タイショウ</t>
    </rPh>
    <rPh sb="3" eb="6">
      <t>ジドウスウ</t>
    </rPh>
    <phoneticPr fontId="7"/>
  </si>
  <si>
    <t>②開所日数</t>
    <rPh sb="1" eb="3">
      <t>カイショ</t>
    </rPh>
    <rPh sb="3" eb="5">
      <t>ニッスウ</t>
    </rPh>
    <phoneticPr fontId="7"/>
  </si>
  <si>
    <t>（2）規模調整部分</t>
    <rPh sb="3" eb="7">
      <t>キボチョウセイ</t>
    </rPh>
    <rPh sb="7" eb="9">
      <t>ブブン</t>
    </rPh>
    <phoneticPr fontId="7"/>
  </si>
  <si>
    <t>（3）基本補助の減算</t>
    <rPh sb="3" eb="7">
      <t>キホンホジョ</t>
    </rPh>
    <rPh sb="8" eb="10">
      <t>ゲンサン</t>
    </rPh>
    <phoneticPr fontId="7"/>
  </si>
  <si>
    <t>①施設賃借料に伴う減算</t>
    <rPh sb="1" eb="6">
      <t>シセツチンシャクリョウ</t>
    </rPh>
    <rPh sb="7" eb="8">
      <t>トモナ</t>
    </rPh>
    <rPh sb="9" eb="11">
      <t>ゲンサン</t>
    </rPh>
    <phoneticPr fontId="7"/>
  </si>
  <si>
    <t>減算額</t>
    <rPh sb="0" eb="2">
      <t>ゲンサン</t>
    </rPh>
    <rPh sb="2" eb="3">
      <t>ガク</t>
    </rPh>
    <phoneticPr fontId="5"/>
  </si>
  <si>
    <t>②クラブ全体の対象児童数が10人未満の場合の減算</t>
    <rPh sb="4" eb="6">
      <t>ゼンタイ</t>
    </rPh>
    <rPh sb="7" eb="9">
      <t>タイショウ</t>
    </rPh>
    <rPh sb="9" eb="12">
      <t>ジドウスウ</t>
    </rPh>
    <rPh sb="15" eb="16">
      <t>ニン</t>
    </rPh>
    <rPh sb="16" eb="18">
      <t>ミマン</t>
    </rPh>
    <rPh sb="19" eb="21">
      <t>バアイ</t>
    </rPh>
    <rPh sb="22" eb="24">
      <t>ゲンサン</t>
    </rPh>
    <phoneticPr fontId="7"/>
  </si>
  <si>
    <t>補助額
((1)+(2)-(3))</t>
    <rPh sb="0" eb="3">
      <t>ホジョガク</t>
    </rPh>
    <phoneticPr fontId="5"/>
  </si>
  <si>
    <t>３ 長時間開所加算補助【平日分】</t>
    <rPh sb="2" eb="5">
      <t>チョウジカン</t>
    </rPh>
    <rPh sb="5" eb="7">
      <t>カイショ</t>
    </rPh>
    <rPh sb="7" eb="9">
      <t>カサン</t>
    </rPh>
    <rPh sb="9" eb="11">
      <t>ホジョ</t>
    </rPh>
    <rPh sb="12" eb="14">
      <t>ヘイジツ</t>
    </rPh>
    <rPh sb="14" eb="15">
      <t>ブン</t>
    </rPh>
    <phoneticPr fontId="7"/>
  </si>
  <si>
    <t>月平均
時間数</t>
    <rPh sb="0" eb="3">
      <t>ツキヘイキン</t>
    </rPh>
    <rPh sb="4" eb="7">
      <t>ジカンスウ</t>
    </rPh>
    <phoneticPr fontId="5"/>
  </si>
  <si>
    <t>h</t>
    <phoneticPr fontId="5"/>
  </si>
  <si>
    <t>（単位：時間）</t>
    <rPh sb="1" eb="3">
      <t>タンイ</t>
    </rPh>
    <rPh sb="4" eb="6">
      <t>ジカン</t>
    </rPh>
    <phoneticPr fontId="5"/>
  </si>
  <si>
    <t>４ 長時間開所加算補助【学校休業日等分】</t>
    <rPh sb="2" eb="5">
      <t>チョウジカン</t>
    </rPh>
    <rPh sb="5" eb="7">
      <t>カイショ</t>
    </rPh>
    <rPh sb="7" eb="9">
      <t>カサン</t>
    </rPh>
    <rPh sb="9" eb="11">
      <t>ホジョ</t>
    </rPh>
    <rPh sb="12" eb="17">
      <t>ガッコウキュウギョウビ</t>
    </rPh>
    <rPh sb="17" eb="18">
      <t>トウ</t>
    </rPh>
    <rPh sb="18" eb="19">
      <t>ブン</t>
    </rPh>
    <phoneticPr fontId="7"/>
  </si>
  <si>
    <t>クラブ全体の
対象児童数(再掲)</t>
    <rPh sb="3" eb="5">
      <t>ゼンタイ</t>
    </rPh>
    <rPh sb="7" eb="12">
      <t>タイショウジドウスウ</t>
    </rPh>
    <rPh sb="13" eb="15">
      <t>サイケイ</t>
    </rPh>
    <phoneticPr fontId="5"/>
  </si>
  <si>
    <t>５ 小規模激変加算補助</t>
    <rPh sb="2" eb="5">
      <t>ショウキボ</t>
    </rPh>
    <rPh sb="5" eb="7">
      <t>ゲキヘン</t>
    </rPh>
    <rPh sb="7" eb="9">
      <t>カサン</t>
    </rPh>
    <rPh sb="9" eb="11">
      <t>ホジョ</t>
    </rPh>
    <phoneticPr fontId="7"/>
  </si>
  <si>
    <t>前年度のクラブ
全体の対象児童数</t>
    <rPh sb="0" eb="3">
      <t>ゼンネンド</t>
    </rPh>
    <rPh sb="8" eb="10">
      <t>ゼンタイ</t>
    </rPh>
    <rPh sb="11" eb="16">
      <t>タイショウジドウスウ</t>
    </rPh>
    <phoneticPr fontId="5"/>
  </si>
  <si>
    <t>クラブ全体の
対象児童数(再掲)</t>
    <rPh sb="3" eb="5">
      <t>ゼンタイ</t>
    </rPh>
    <rPh sb="7" eb="9">
      <t>タイショウ</t>
    </rPh>
    <rPh sb="9" eb="11">
      <t>ジドウ</t>
    </rPh>
    <rPh sb="11" eb="12">
      <t>スウ</t>
    </rPh>
    <rPh sb="13" eb="15">
      <t>サイケイ</t>
    </rPh>
    <phoneticPr fontId="5"/>
  </si>
  <si>
    <t>単位１</t>
    <rPh sb="0" eb="2">
      <t>タンイ</t>
    </rPh>
    <phoneticPr fontId="5"/>
  </si>
  <si>
    <t>単位２</t>
    <rPh sb="0" eb="2">
      <t>タンイ</t>
    </rPh>
    <phoneticPr fontId="5"/>
  </si>
  <si>
    <t>単位３</t>
    <rPh sb="0" eb="2">
      <t>タンイ</t>
    </rPh>
    <phoneticPr fontId="5"/>
  </si>
  <si>
    <t>単位４</t>
    <rPh sb="0" eb="2">
      <t>タンイ</t>
    </rPh>
    <phoneticPr fontId="5"/>
  </si>
  <si>
    <t>単位５</t>
    <rPh sb="0" eb="2">
      <t>タンイ</t>
    </rPh>
    <phoneticPr fontId="5"/>
  </si>
  <si>
    <t>補助額</t>
    <rPh sb="0" eb="3">
      <t>ホジョガク</t>
    </rPh>
    <phoneticPr fontId="5"/>
  </si>
  <si>
    <t>強化①</t>
    <rPh sb="0" eb="2">
      <t>キョウカ</t>
    </rPh>
    <phoneticPr fontId="5"/>
  </si>
  <si>
    <t>強化②</t>
    <rPh sb="0" eb="2">
      <t>キョウカ</t>
    </rPh>
    <phoneticPr fontId="5"/>
  </si>
  <si>
    <t>強化③</t>
    <rPh sb="0" eb="2">
      <t>キョウカ</t>
    </rPh>
    <phoneticPr fontId="5"/>
  </si>
  <si>
    <t>開所日数
(250日超過分)</t>
    <rPh sb="0" eb="2">
      <t>カイショ</t>
    </rPh>
    <rPh sb="2" eb="4">
      <t>ニッスウ</t>
    </rPh>
    <rPh sb="9" eb="10">
      <t>ニチ</t>
    </rPh>
    <rPh sb="10" eb="12">
      <t>チョウカ</t>
    </rPh>
    <rPh sb="12" eb="13">
      <t>ブン</t>
    </rPh>
    <phoneticPr fontId="5"/>
  </si>
  <si>
    <t>クラブの開所日数</t>
    <rPh sb="4" eb="8">
      <t>カイショニッスウ</t>
    </rPh>
    <phoneticPr fontId="5"/>
  </si>
  <si>
    <t>№</t>
    <phoneticPr fontId="7"/>
  </si>
  <si>
    <t>４月</t>
    <rPh sb="1" eb="2">
      <t>ガツ</t>
    </rPh>
    <phoneticPr fontId="7"/>
  </si>
  <si>
    <t>５月</t>
    <rPh sb="1" eb="2">
      <t>ガツ</t>
    </rPh>
    <phoneticPr fontId="7"/>
  </si>
  <si>
    <t>７月</t>
    <rPh sb="1" eb="2">
      <t>ガツ</t>
    </rPh>
    <phoneticPr fontId="7"/>
  </si>
  <si>
    <t>８月</t>
    <rPh sb="1" eb="2">
      <t>ガツ</t>
    </rPh>
    <phoneticPr fontId="7"/>
  </si>
  <si>
    <t>11月</t>
    <phoneticPr fontId="7"/>
  </si>
  <si>
    <t>12月</t>
    <phoneticPr fontId="7"/>
  </si>
  <si>
    <t>職員名</t>
    <rPh sb="0" eb="2">
      <t>ショクイン</t>
    </rPh>
    <rPh sb="2" eb="3">
      <t>メイ</t>
    </rPh>
    <phoneticPr fontId="7"/>
  </si>
  <si>
    <t>事由（※）</t>
    <rPh sb="0" eb="2">
      <t>ジユウ</t>
    </rPh>
    <phoneticPr fontId="7"/>
  </si>
  <si>
    <t>１月</t>
    <phoneticPr fontId="7"/>
  </si>
  <si>
    <t>２月</t>
    <phoneticPr fontId="7"/>
  </si>
  <si>
    <t>３月</t>
    <phoneticPr fontId="7"/>
  </si>
  <si>
    <t>賃金改善加算補助　実施報告書</t>
    <rPh sb="0" eb="2">
      <t>チンギン</t>
    </rPh>
    <rPh sb="2" eb="4">
      <t>カイゼン</t>
    </rPh>
    <rPh sb="4" eb="8">
      <t>カサンホジョ</t>
    </rPh>
    <rPh sb="9" eb="11">
      <t>ジッシ</t>
    </rPh>
    <rPh sb="11" eb="14">
      <t>ホウコクショ</t>
    </rPh>
    <phoneticPr fontId="6"/>
  </si>
  <si>
    <t>２．賃金改善額</t>
    <rPh sb="2" eb="4">
      <t>チンギン</t>
    </rPh>
    <rPh sb="4" eb="6">
      <t>カイゼン</t>
    </rPh>
    <rPh sb="6" eb="7">
      <t>ガク</t>
    </rPh>
    <phoneticPr fontId="6"/>
  </si>
  <si>
    <t>⑥　賃金改善額</t>
    <rPh sb="2" eb="4">
      <t>チンギン</t>
    </rPh>
    <rPh sb="4" eb="6">
      <t>カイゼン</t>
    </rPh>
    <rPh sb="6" eb="7">
      <t>ガク</t>
    </rPh>
    <phoneticPr fontId="6"/>
  </si>
  <si>
    <t>⑧　賃金改善額</t>
    <rPh sb="2" eb="4">
      <t>チンギン</t>
    </rPh>
    <rPh sb="4" eb="6">
      <t>カイゼン</t>
    </rPh>
    <rPh sb="6" eb="7">
      <t>ガク</t>
    </rPh>
    <phoneticPr fontId="6"/>
  </si>
  <si>
    <t>⑨　うち、基本給又は決まって毎月支払う
　　手当による賃金改善額</t>
    <rPh sb="31" eb="32">
      <t>ガク</t>
    </rPh>
    <phoneticPr fontId="6"/>
  </si>
  <si>
    <t>⑪　賃金改善額</t>
    <rPh sb="2" eb="4">
      <t>チンギン</t>
    </rPh>
    <rPh sb="4" eb="6">
      <t>カイゼン</t>
    </rPh>
    <rPh sb="6" eb="7">
      <t>ガク</t>
    </rPh>
    <phoneticPr fontId="6"/>
  </si>
  <si>
    <t>⑫　うち、基本給又は決まって毎月支払う
　　手当による賃金改善額</t>
    <rPh sb="31" eb="32">
      <t>ガク</t>
    </rPh>
    <phoneticPr fontId="6"/>
  </si>
  <si>
    <t>賃金改善額合計（⑭）が補助額（⑤）以上となっていること</t>
    <phoneticPr fontId="6"/>
  </si>
  <si>
    <t>賃金改善額</t>
    <rPh sb="0" eb="2">
      <t>チンギン</t>
    </rPh>
    <rPh sb="2" eb="5">
      <t>カイゼンガク</t>
    </rPh>
    <phoneticPr fontId="6"/>
  </si>
  <si>
    <t>計</t>
    <rPh sb="0" eb="1">
      <t>ケイ</t>
    </rPh>
    <phoneticPr fontId="6"/>
  </si>
  <si>
    <r>
      <t>⑭　賃金改善額合計</t>
    </r>
    <r>
      <rPr>
        <sz val="9"/>
        <rFont val="ＭＳ 明朝"/>
        <family val="1"/>
        <charset val="128"/>
      </rPr>
      <t>(⑥＋⑦＋⑧＋⑩＋⑪＋⑬)</t>
    </r>
    <rPh sb="2" eb="4">
      <t>チンギン</t>
    </rPh>
    <rPh sb="4" eb="6">
      <t>カイゼン</t>
    </rPh>
    <rPh sb="6" eb="7">
      <t>ガク</t>
    </rPh>
    <rPh sb="7" eb="9">
      <t>ゴウケイ</t>
    </rPh>
    <phoneticPr fontId="6"/>
  </si>
  <si>
    <t>うち補助金交付額（Ａ）</t>
    <rPh sb="2" eb="5">
      <t>ホジョキン</t>
    </rPh>
    <rPh sb="5" eb="8">
      <t>コウフガク</t>
    </rPh>
    <phoneticPr fontId="5"/>
  </si>
  <si>
    <t>（</t>
    <phoneticPr fontId="5"/>
  </si>
  <si>
    <t>）</t>
    <phoneticPr fontId="5"/>
  </si>
  <si>
    <t>うち戻入額（Ｂ）</t>
    <rPh sb="2" eb="4">
      <t>レイニュウ</t>
    </rPh>
    <rPh sb="4" eb="5">
      <t>ガク</t>
    </rPh>
    <phoneticPr fontId="5"/>
  </si>
  <si>
    <t>【戻入額内訳】</t>
    <rPh sb="1" eb="4">
      <t>レイニュウガク</t>
    </rPh>
    <rPh sb="4" eb="6">
      <t>ウチワケ</t>
    </rPh>
    <phoneticPr fontId="5"/>
  </si>
  <si>
    <t>金　額</t>
    <rPh sb="0" eb="1">
      <t>キン</t>
    </rPh>
    <rPh sb="2" eb="3">
      <t>ガク</t>
    </rPh>
    <phoneticPr fontId="7"/>
  </si>
  <si>
    <t>戻入額合計</t>
    <rPh sb="0" eb="3">
      <t>レイニュウガク</t>
    </rPh>
    <rPh sb="3" eb="5">
      <t>ゴウケイ</t>
    </rPh>
    <phoneticPr fontId="7"/>
  </si>
  <si>
    <t>【総収入額内訳】</t>
    <rPh sb="1" eb="5">
      <t>ソウシュウニュウガク</t>
    </rPh>
    <rPh sb="5" eb="7">
      <t>ウチワケ</t>
    </rPh>
    <phoneticPr fontId="5"/>
  </si>
  <si>
    <t>説　明</t>
    <rPh sb="0" eb="1">
      <t>セツ</t>
    </rPh>
    <rPh sb="2" eb="3">
      <t>アキラ</t>
    </rPh>
    <phoneticPr fontId="7"/>
  </si>
  <si>
    <t>１．前年度繰越金</t>
    <rPh sb="2" eb="5">
      <t>ゼンネンド</t>
    </rPh>
    <rPh sb="5" eb="7">
      <t>クリコシ</t>
    </rPh>
    <rPh sb="7" eb="8">
      <t>キン</t>
    </rPh>
    <phoneticPr fontId="7"/>
  </si>
  <si>
    <t>２．横浜市補助金</t>
    <rPh sb="2" eb="5">
      <t>ヨコハマシ</t>
    </rPh>
    <rPh sb="5" eb="8">
      <t>ホジョキン</t>
    </rPh>
    <phoneticPr fontId="7"/>
  </si>
  <si>
    <t>【受領日及び金額】
第１回（　　　年　　月　　日）：　　　　　　　円
第２回（　　　年　　月　　日）：　　　　　　　円
第３回（　　　年　　月　　日）：　　　　　　　円
第４回（　　　年　　月　　日）：　　　　　　　円
その他（　　　年　　月　　日）：　　　　　　　円
その他（　　　年　　月　　日）：　　　　　　　円</t>
    <rPh sb="1" eb="4">
      <t>ジュリョウビ</t>
    </rPh>
    <rPh sb="4" eb="5">
      <t>オヨ</t>
    </rPh>
    <rPh sb="6" eb="8">
      <t>キンガク</t>
    </rPh>
    <rPh sb="112" eb="113">
      <t>タ</t>
    </rPh>
    <phoneticPr fontId="7"/>
  </si>
  <si>
    <t>【受領日及び金額】
第　回（　　年　　月　　日）：　　　　　　　円
第　回（　　年　　月　　日）：　　　　　　　円
第　回（　　年　　月　　日）：　　　　　　　円
第　回（　　年　　月　　日）：　　　　　　　円
第　回（　　年　　月　　日）：　　　　　　　円
第　回（　　年　　月　　日）：　　　　　　　円</t>
    <rPh sb="1" eb="3">
      <t>ジュリョウ</t>
    </rPh>
    <rPh sb="3" eb="4">
      <t>ビ</t>
    </rPh>
    <rPh sb="4" eb="5">
      <t>オヨ</t>
    </rPh>
    <rPh sb="6" eb="8">
      <t>キンガク</t>
    </rPh>
    <rPh sb="10" eb="11">
      <t>ダイ</t>
    </rPh>
    <rPh sb="12" eb="13">
      <t>カイ</t>
    </rPh>
    <rPh sb="16" eb="17">
      <t>ネン</t>
    </rPh>
    <rPh sb="19" eb="20">
      <t>ツキ</t>
    </rPh>
    <rPh sb="22" eb="23">
      <t>ヒ</t>
    </rPh>
    <rPh sb="32" eb="33">
      <t>エン</t>
    </rPh>
    <rPh sb="107" eb="108">
      <t>ダイ</t>
    </rPh>
    <rPh sb="109" eb="110">
      <t>カイ</t>
    </rPh>
    <rPh sb="131" eb="132">
      <t>ダイ</t>
    </rPh>
    <rPh sb="133" eb="134">
      <t>カイ</t>
    </rPh>
    <rPh sb="153" eb="154">
      <t>エン</t>
    </rPh>
    <phoneticPr fontId="7"/>
  </si>
  <si>
    <t>３．保護者負担金</t>
    <rPh sb="2" eb="5">
      <t>ホゴシャ</t>
    </rPh>
    <rPh sb="5" eb="7">
      <t>フタン</t>
    </rPh>
    <rPh sb="7" eb="8">
      <t>キン</t>
    </rPh>
    <phoneticPr fontId="7"/>
  </si>
  <si>
    <t>４．その他収入
　　（寄付金・バザー収益等）</t>
    <rPh sb="4" eb="5">
      <t>タ</t>
    </rPh>
    <rPh sb="5" eb="7">
      <t>シュウニュウ</t>
    </rPh>
    <rPh sb="11" eb="14">
      <t>キフキン</t>
    </rPh>
    <rPh sb="18" eb="20">
      <t>シュウエキ</t>
    </rPh>
    <rPh sb="20" eb="21">
      <t>トウ</t>
    </rPh>
    <phoneticPr fontId="7"/>
  </si>
  <si>
    <t>総収入額（１＋２＋３＋４）</t>
    <rPh sb="0" eb="4">
      <t>ソウシュウニュウガク</t>
    </rPh>
    <phoneticPr fontId="7"/>
  </si>
  <si>
    <t>【総支出額内訳】</t>
    <rPh sb="1" eb="4">
      <t>ソウシシュツ</t>
    </rPh>
    <rPh sb="4" eb="5">
      <t>ガク</t>
    </rPh>
    <rPh sb="5" eb="7">
      <t>ウチワケ</t>
    </rPh>
    <phoneticPr fontId="5"/>
  </si>
  <si>
    <t>１．人件費</t>
    <rPh sb="2" eb="5">
      <t>ジンケンヒ</t>
    </rPh>
    <phoneticPr fontId="7"/>
  </si>
  <si>
    <t>２．管理運営費</t>
    <rPh sb="2" eb="7">
      <t>カンリウンエイヒ</t>
    </rPh>
    <phoneticPr fontId="7"/>
  </si>
  <si>
    <t>３．児童処遇費</t>
    <rPh sb="2" eb="7">
      <t>ジドウショグウヒ</t>
    </rPh>
    <phoneticPr fontId="7"/>
  </si>
  <si>
    <t>４．施設利用料</t>
    <rPh sb="2" eb="7">
      <t>シセツリヨウリョウ</t>
    </rPh>
    <phoneticPr fontId="7"/>
  </si>
  <si>
    <t>５．その他</t>
    <rPh sb="4" eb="5">
      <t>タ</t>
    </rPh>
    <phoneticPr fontId="7"/>
  </si>
  <si>
    <t>６．積立金</t>
    <rPh sb="2" eb="5">
      <t>ツミタテキン</t>
    </rPh>
    <phoneticPr fontId="7"/>
  </si>
  <si>
    <t>使用目的：</t>
    <rPh sb="0" eb="4">
      <t>シヨウモクテキ</t>
    </rPh>
    <phoneticPr fontId="7"/>
  </si>
  <si>
    <t>７．次年度繰越金</t>
    <rPh sb="2" eb="5">
      <t>ジネンド</t>
    </rPh>
    <rPh sb="5" eb="8">
      <t>クリコシキン</t>
    </rPh>
    <phoneticPr fontId="7"/>
  </si>
  <si>
    <t>上限金額((１＋２＋３＋４＋５)×10％)：</t>
    <rPh sb="0" eb="4">
      <t>ジョウゲンキンガク</t>
    </rPh>
    <phoneticPr fontId="7"/>
  </si>
  <si>
    <t>８．戻入額</t>
    <rPh sb="2" eb="5">
      <t>レイニュウガク</t>
    </rPh>
    <phoneticPr fontId="7"/>
  </si>
  <si>
    <t>支出合計（１＋２＋３＋４＋５＋６＋７＋８）</t>
    <rPh sb="0" eb="4">
      <t>シシュツゴウケイ</t>
    </rPh>
    <phoneticPr fontId="7"/>
  </si>
  <si>
    <t>（報告先）</t>
    <rPh sb="1" eb="3">
      <t>ホウコク</t>
    </rPh>
    <rPh sb="3" eb="4">
      <t>サキ</t>
    </rPh>
    <phoneticPr fontId="5"/>
  </si>
  <si>
    <t xml:space="preserve"> （報告者）</t>
    <rPh sb="2" eb="5">
      <t>ホウコクシャ</t>
    </rPh>
    <phoneticPr fontId="5"/>
  </si>
  <si>
    <t>年度　横浜市放課後児童クラブ事業費補助金実績報告書</t>
    <rPh sb="0" eb="2">
      <t>ネンド</t>
    </rPh>
    <phoneticPr fontId="5"/>
  </si>
  <si>
    <t>戻入額</t>
    <rPh sb="0" eb="3">
      <t>レイニュウガク</t>
    </rPh>
    <phoneticPr fontId="7"/>
  </si>
  <si>
    <t>１　収支報告</t>
    <rPh sb="2" eb="6">
      <t>シュウシホウコク</t>
    </rPh>
    <phoneticPr fontId="5"/>
  </si>
  <si>
    <t>(1) 総収入額</t>
    <rPh sb="4" eb="8">
      <t>ソウシュウニュウガク</t>
    </rPh>
    <phoneticPr fontId="5"/>
  </si>
  <si>
    <t>(2) 総支出額</t>
    <rPh sb="4" eb="8">
      <t>ソウシシュツガク</t>
    </rPh>
    <phoneticPr fontId="5"/>
  </si>
  <si>
    <t>(3) 補助金確定額（Ａ－Ｂ）</t>
    <rPh sb="4" eb="10">
      <t>ホジョキンカクテイガク</t>
    </rPh>
    <phoneticPr fontId="5"/>
  </si>
  <si>
    <t>　会計監査を実施した結果、会計帳簿の記載は正確で、関係書類ならびに会計処理は、すべて適正であることを認めます。</t>
    <rPh sb="1" eb="3">
      <t>カイケイ</t>
    </rPh>
    <rPh sb="3" eb="5">
      <t>カンサ</t>
    </rPh>
    <rPh sb="6" eb="8">
      <t>ジッシ</t>
    </rPh>
    <rPh sb="10" eb="12">
      <t>ケッカ</t>
    </rPh>
    <rPh sb="13" eb="15">
      <t>カイケイ</t>
    </rPh>
    <rPh sb="15" eb="17">
      <t>チョウボ</t>
    </rPh>
    <rPh sb="18" eb="20">
      <t>キサイ</t>
    </rPh>
    <rPh sb="21" eb="23">
      <t>セイカク</t>
    </rPh>
    <rPh sb="25" eb="27">
      <t>カンケイ</t>
    </rPh>
    <rPh sb="27" eb="29">
      <t>ショルイ</t>
    </rPh>
    <phoneticPr fontId="7"/>
  </si>
  <si>
    <t>会計監査</t>
    <rPh sb="0" eb="2">
      <t>カイケイ</t>
    </rPh>
    <rPh sb="2" eb="4">
      <t>カンサ</t>
    </rPh>
    <phoneticPr fontId="7"/>
  </si>
  <si>
    <t>（自署）</t>
    <rPh sb="1" eb="3">
      <t>ジショ</t>
    </rPh>
    <phoneticPr fontId="5"/>
  </si>
  <si>
    <t>作成担当者：</t>
    <rPh sb="0" eb="2">
      <t>サクセイ</t>
    </rPh>
    <rPh sb="2" eb="5">
      <t>タントウシャ</t>
    </rPh>
    <phoneticPr fontId="7"/>
  </si>
  <si>
    <t>連絡先：</t>
    <rPh sb="0" eb="3">
      <t>レンラクサキ</t>
    </rPh>
    <phoneticPr fontId="7"/>
  </si>
  <si>
    <t>添付書類</t>
    <rPh sb="0" eb="4">
      <t>テンプショルイ</t>
    </rPh>
    <phoneticPr fontId="5"/>
  </si>
  <si>
    <t>確認欄</t>
    <rPh sb="0" eb="2">
      <t>カクニン</t>
    </rPh>
    <rPh sb="2" eb="3">
      <t>ラン</t>
    </rPh>
    <phoneticPr fontId="5"/>
  </si>
  <si>
    <t>(1)</t>
    <phoneticPr fontId="5"/>
  </si>
  <si>
    <t>(2)</t>
    <phoneticPr fontId="5"/>
  </si>
  <si>
    <t>見積書の写し（１件あたりの支払金額が100万円以上の場合に徴収した、２社以上の見積書の写し）</t>
    <rPh sb="0" eb="3">
      <t>ミツモリショ</t>
    </rPh>
    <rPh sb="4" eb="5">
      <t>ウツ</t>
    </rPh>
    <rPh sb="8" eb="9">
      <t>ケン</t>
    </rPh>
    <rPh sb="13" eb="15">
      <t>シハラ</t>
    </rPh>
    <rPh sb="15" eb="17">
      <t>キンガク</t>
    </rPh>
    <rPh sb="21" eb="23">
      <t>マンエン</t>
    </rPh>
    <rPh sb="23" eb="25">
      <t>イジョウ</t>
    </rPh>
    <rPh sb="26" eb="28">
      <t>バアイ</t>
    </rPh>
    <rPh sb="29" eb="31">
      <t>チョウシュウ</t>
    </rPh>
    <rPh sb="35" eb="36">
      <t>シャ</t>
    </rPh>
    <rPh sb="36" eb="38">
      <t>イジョウ</t>
    </rPh>
    <rPh sb="39" eb="41">
      <t>ミツ</t>
    </rPh>
    <rPh sb="41" eb="42">
      <t>ショ</t>
    </rPh>
    <rPh sb="43" eb="44">
      <t>ウツ</t>
    </rPh>
    <phoneticPr fontId="5"/>
  </si>
  <si>
    <t>積立金がある場合は、金額の分かる通帳等の写し</t>
    <rPh sb="0" eb="2">
      <t>ツミタテ</t>
    </rPh>
    <rPh sb="2" eb="3">
      <t>キン</t>
    </rPh>
    <rPh sb="6" eb="8">
      <t>バアイ</t>
    </rPh>
    <rPh sb="10" eb="12">
      <t>キンガク</t>
    </rPh>
    <rPh sb="13" eb="14">
      <t>ワ</t>
    </rPh>
    <rPh sb="16" eb="18">
      <t>ツウチョウ</t>
    </rPh>
    <rPh sb="18" eb="19">
      <t>トウ</t>
    </rPh>
    <rPh sb="20" eb="21">
      <t>ウツ</t>
    </rPh>
    <phoneticPr fontId="5"/>
  </si>
  <si>
    <t>【会計監査記入欄】</t>
    <rPh sb="1" eb="3">
      <t>カイケイ</t>
    </rPh>
    <rPh sb="3" eb="5">
      <t>カンサ</t>
    </rPh>
    <rPh sb="5" eb="8">
      <t>キニュウラン</t>
    </rPh>
    <phoneticPr fontId="5"/>
  </si>
  <si>
    <t>２　会計監査</t>
    <rPh sb="2" eb="4">
      <t>カイケイ</t>
    </rPh>
    <rPh sb="4" eb="6">
      <t>カンサ</t>
    </rPh>
    <phoneticPr fontId="5"/>
  </si>
  <si>
    <t>３　添付書類</t>
    <rPh sb="2" eb="6">
      <t>テンプショルイ</t>
    </rPh>
    <phoneticPr fontId="5"/>
  </si>
  <si>
    <t>その他区長が必要と認める書類（　　　　　　　　　　　　　　　　　　　　　　）</t>
    <rPh sb="2" eb="3">
      <t>タ</t>
    </rPh>
    <rPh sb="3" eb="5">
      <t>クチョウ</t>
    </rPh>
    <rPh sb="6" eb="8">
      <t>ヒツヨウ</t>
    </rPh>
    <rPh sb="9" eb="10">
      <t>ミト</t>
    </rPh>
    <rPh sb="12" eb="14">
      <t>ショルイ</t>
    </rPh>
    <phoneticPr fontId="5"/>
  </si>
  <si>
    <t>基本事業費補助額算定書（第22号様式）</t>
    <rPh sb="0" eb="5">
      <t>キホンジギョウヒ</t>
    </rPh>
    <rPh sb="5" eb="8">
      <t>ホジョガク</t>
    </rPh>
    <rPh sb="8" eb="11">
      <t>サンテイショ</t>
    </rPh>
    <rPh sb="12" eb="13">
      <t>ダイ</t>
    </rPh>
    <rPh sb="15" eb="16">
      <t>ゴウ</t>
    </rPh>
    <rPh sb="16" eb="18">
      <t>ヨウシキ</t>
    </rPh>
    <phoneticPr fontId="5"/>
  </si>
  <si>
    <t>障害児受入に係る補助対象経費等報告書（第23号様式）</t>
    <rPh sb="8" eb="10">
      <t>ホジョ</t>
    </rPh>
    <rPh sb="14" eb="15">
      <t>トウ</t>
    </rPh>
    <phoneticPr fontId="5"/>
  </si>
  <si>
    <t>育成支援体制強化加算補助対象経費等報告書（第24号様式）</t>
    <rPh sb="0" eb="12">
      <t>イクセイシエンタイセイキョウカカサンホジョ</t>
    </rPh>
    <rPh sb="12" eb="17">
      <t>タイショウケイヒトウ</t>
    </rPh>
    <rPh sb="17" eb="20">
      <t>ホウコクショ</t>
    </rPh>
    <rPh sb="21" eb="22">
      <t>ダイ</t>
    </rPh>
    <rPh sb="24" eb="25">
      <t>ゴウ</t>
    </rPh>
    <rPh sb="25" eb="27">
      <t>ヨウシキ</t>
    </rPh>
    <phoneticPr fontId="5"/>
  </si>
  <si>
    <t>(3)</t>
  </si>
  <si>
    <t>(4)</t>
  </si>
  <si>
    <t>(5)</t>
  </si>
  <si>
    <t>(6)</t>
  </si>
  <si>
    <t>賃金改善加算補助実施報告書（第15号様式）</t>
    <rPh sb="0" eb="8">
      <t>チンギンカイゼンカサンホジョ</t>
    </rPh>
    <rPh sb="8" eb="13">
      <t>ジッシホウコクショ</t>
    </rPh>
    <rPh sb="14" eb="15">
      <t>ダイ</t>
    </rPh>
    <rPh sb="17" eb="18">
      <t>ゴウ</t>
    </rPh>
    <rPh sb="18" eb="20">
      <t>ヨウシキ</t>
    </rPh>
    <phoneticPr fontId="5"/>
  </si>
  <si>
    <t>賃金改善加算補助賃金改善額等内訳書（第16号様式）</t>
    <rPh sb="0" eb="8">
      <t>チンギンカイゼンカサンホジョ</t>
    </rPh>
    <rPh sb="8" eb="13">
      <t>チンギンカイゼンガク</t>
    </rPh>
    <rPh sb="13" eb="14">
      <t>トウ</t>
    </rPh>
    <rPh sb="14" eb="17">
      <t>ウチワケショ</t>
    </rPh>
    <rPh sb="18" eb="19">
      <t>ダイ</t>
    </rPh>
    <rPh sb="21" eb="22">
      <t>ゴウ</t>
    </rPh>
    <rPh sb="22" eb="24">
      <t>ヨウシキ</t>
    </rPh>
    <phoneticPr fontId="5"/>
  </si>
  <si>
    <t>(7)</t>
  </si>
  <si>
    <t>(8)</t>
  </si>
  <si>
    <t>(9)</t>
  </si>
  <si>
    <t>(10)</t>
  </si>
  <si>
    <t>(11)</t>
  </si>
  <si>
    <t>(12)</t>
  </si>
  <si>
    <t>領収書の写し（１件あたりの支払金額が10万円以上のもの）</t>
    <rPh sb="0" eb="3">
      <t>リョウシュウショ</t>
    </rPh>
    <rPh sb="4" eb="5">
      <t>ウツ</t>
    </rPh>
    <rPh sb="8" eb="9">
      <t>ケン</t>
    </rPh>
    <rPh sb="13" eb="15">
      <t>シハラ</t>
    </rPh>
    <rPh sb="15" eb="17">
      <t>キンガク</t>
    </rPh>
    <rPh sb="20" eb="22">
      <t>マンエン</t>
    </rPh>
    <rPh sb="22" eb="24">
      <t>イジョウ</t>
    </rPh>
    <phoneticPr fontId="5"/>
  </si>
  <si>
    <t>放課後児童支援員等キャリアアップ処遇改善費補助対象経費積算書（第25号様式）</t>
    <rPh sb="21" eb="23">
      <t>ホジョ</t>
    </rPh>
    <rPh sb="27" eb="29">
      <t>セキサン</t>
    </rPh>
    <phoneticPr fontId="5"/>
  </si>
  <si>
    <t>新型コロナウイルス感染拡大防止加算補助対象経費等報告書(第26号様式)</t>
    <rPh sb="0" eb="2">
      <t>シンガタ</t>
    </rPh>
    <rPh sb="11" eb="13">
      <t>カクダイ</t>
    </rPh>
    <rPh sb="13" eb="15">
      <t>ボウシ</t>
    </rPh>
    <rPh sb="15" eb="17">
      <t>カサン</t>
    </rPh>
    <rPh sb="17" eb="19">
      <t>ホジョ</t>
    </rPh>
    <rPh sb="19" eb="21">
      <t>タイショウ</t>
    </rPh>
    <rPh sb="21" eb="23">
      <t>ケイヒ</t>
    </rPh>
    <rPh sb="23" eb="24">
      <t>トウ</t>
    </rPh>
    <rPh sb="24" eb="27">
      <t>ホウコクショ</t>
    </rPh>
    <rPh sb="28" eb="29">
      <t>ダイ</t>
    </rPh>
    <rPh sb="31" eb="32">
      <t>ゴウ</t>
    </rPh>
    <rPh sb="32" eb="34">
      <t>ヨウシキ</t>
    </rPh>
    <phoneticPr fontId="5"/>
  </si>
  <si>
    <t>円</t>
    <rPh sb="0" eb="1">
      <t>エン</t>
    </rPh>
    <phoneticPr fontId="5"/>
  </si>
  <si>
    <t>項　目</t>
    <rPh sb="0" eb="1">
      <t>コウ</t>
    </rPh>
    <rPh sb="2" eb="3">
      <t>メ</t>
    </rPh>
    <phoneticPr fontId="7"/>
  </si>
  <si>
    <t>(1) 常勤職員人件費</t>
    <rPh sb="4" eb="8">
      <t>ジョウキンショクイン</t>
    </rPh>
    <rPh sb="8" eb="11">
      <t>ジンケンヒ</t>
    </rPh>
    <phoneticPr fontId="5"/>
  </si>
  <si>
    <t>(2) 障害児受入推進加算補助経費</t>
    <rPh sb="4" eb="6">
      <t>ショウガイ</t>
    </rPh>
    <rPh sb="6" eb="7">
      <t>ジ</t>
    </rPh>
    <rPh sb="7" eb="9">
      <t>ウケイレ</t>
    </rPh>
    <rPh sb="9" eb="11">
      <t>スイシン</t>
    </rPh>
    <rPh sb="11" eb="13">
      <t>カサン</t>
    </rPh>
    <rPh sb="13" eb="15">
      <t>ホジョ</t>
    </rPh>
    <rPh sb="15" eb="17">
      <t>ケイヒ</t>
    </rPh>
    <phoneticPr fontId="5"/>
  </si>
  <si>
    <t>(3) 障害児受入強化推進加算補助経費</t>
    <rPh sb="4" eb="6">
      <t>ショウガイ</t>
    </rPh>
    <rPh sb="6" eb="7">
      <t>ジ</t>
    </rPh>
    <rPh sb="7" eb="9">
      <t>ウケイレ</t>
    </rPh>
    <rPh sb="9" eb="11">
      <t>キョウカ</t>
    </rPh>
    <rPh sb="11" eb="13">
      <t>スイシン</t>
    </rPh>
    <rPh sb="13" eb="15">
      <t>カサン</t>
    </rPh>
    <rPh sb="15" eb="17">
      <t>ホジョ</t>
    </rPh>
    <rPh sb="17" eb="19">
      <t>ケイヒ</t>
    </rPh>
    <phoneticPr fontId="5"/>
  </si>
  <si>
    <t>(4) 育成支援体制強化加算補助経費</t>
    <rPh sb="4" eb="16">
      <t>イクセイシエンタイセイキョウカカサンホジョ</t>
    </rPh>
    <rPh sb="16" eb="18">
      <t>ケイヒ</t>
    </rPh>
    <phoneticPr fontId="5"/>
  </si>
  <si>
    <t>(5) 放課後児童支援員等キャリアアップ処遇改善費補助経費</t>
    <rPh sb="4" eb="13">
      <t>ホウカゴジドウシエンイントウ</t>
    </rPh>
    <rPh sb="20" eb="25">
      <t>ショグウカイゼンヒ</t>
    </rPh>
    <rPh sb="25" eb="27">
      <t>ホジョ</t>
    </rPh>
    <rPh sb="27" eb="29">
      <t>ケイヒ</t>
    </rPh>
    <phoneticPr fontId="5"/>
  </si>
  <si>
    <t>(6) 賃金改善加算補助経費</t>
    <rPh sb="4" eb="8">
      <t>チンギンカイゼン</t>
    </rPh>
    <rPh sb="8" eb="12">
      <t>カサンホジョ</t>
    </rPh>
    <rPh sb="12" eb="14">
      <t>ケイヒ</t>
    </rPh>
    <phoneticPr fontId="5"/>
  </si>
  <si>
    <t>(7) 新型コロナウイルス感染拡大防止加算補助経費</t>
    <rPh sb="4" eb="6">
      <t>シンガタ</t>
    </rPh>
    <rPh sb="13" eb="17">
      <t>カンセンカクダイ</t>
    </rPh>
    <rPh sb="17" eb="25">
      <t>ボウシカサンホジョケイヒ</t>
    </rPh>
    <phoneticPr fontId="5"/>
  </si>
  <si>
    <t>(8) その他人件費</t>
    <rPh sb="6" eb="7">
      <t>タ</t>
    </rPh>
    <rPh sb="7" eb="10">
      <t>ジンケンヒ</t>
    </rPh>
    <phoneticPr fontId="5"/>
  </si>
  <si>
    <t>(1) 育成支援体制強化加算補助経費</t>
    <rPh sb="4" eb="16">
      <t>イクセイシエンタイセイキョウカカサンホジョ</t>
    </rPh>
    <rPh sb="16" eb="18">
      <t>ケイヒ</t>
    </rPh>
    <phoneticPr fontId="5"/>
  </si>
  <si>
    <t>(2) 新型コロナウイルス感染拡大防止加算補助経費</t>
    <rPh sb="4" eb="6">
      <t>シンガタ</t>
    </rPh>
    <rPh sb="13" eb="17">
      <t>カンセンカクダイ</t>
    </rPh>
    <rPh sb="17" eb="25">
      <t>ボウシカサンホジョケイヒ</t>
    </rPh>
    <phoneticPr fontId="5"/>
  </si>
  <si>
    <t>(3) その他管理運営費</t>
    <rPh sb="6" eb="7">
      <t>タ</t>
    </rPh>
    <rPh sb="7" eb="12">
      <t>カンリウンエイヒ</t>
    </rPh>
    <phoneticPr fontId="5"/>
  </si>
  <si>
    <t>(1) 入会金</t>
    <rPh sb="4" eb="7">
      <t>ニュウカイキン</t>
    </rPh>
    <phoneticPr fontId="7"/>
  </si>
  <si>
    <t>(2) 保育料</t>
    <rPh sb="4" eb="6">
      <t>ホイク</t>
    </rPh>
    <rPh sb="6" eb="7">
      <t>リョウ</t>
    </rPh>
    <phoneticPr fontId="7"/>
  </si>
  <si>
    <t>(3) おやつ代</t>
    <rPh sb="7" eb="8">
      <t>ダイ</t>
    </rPh>
    <phoneticPr fontId="7"/>
  </si>
  <si>
    <t>(4) 教材費</t>
    <rPh sb="4" eb="7">
      <t>キョウザイヒ</t>
    </rPh>
    <phoneticPr fontId="7"/>
  </si>
  <si>
    <t>(5) 積立金</t>
    <rPh sb="4" eb="7">
      <t>ツミタテキン</t>
    </rPh>
    <phoneticPr fontId="7"/>
  </si>
  <si>
    <t>(6) その他(冷暖房費等)</t>
    <rPh sb="6" eb="7">
      <t>ホカ</t>
    </rPh>
    <rPh sb="8" eb="11">
      <t>レイダンボウ</t>
    </rPh>
    <rPh sb="11" eb="12">
      <t>ヒ</t>
    </rPh>
    <rPh sb="12" eb="13">
      <t>トウ</t>
    </rPh>
    <phoneticPr fontId="7"/>
  </si>
  <si>
    <t>①保険料</t>
    <rPh sb="1" eb="4">
      <t>ホケンリョウ</t>
    </rPh>
    <phoneticPr fontId="7"/>
  </si>
  <si>
    <t>②会議費</t>
    <rPh sb="1" eb="4">
      <t>カイギヒ</t>
    </rPh>
    <phoneticPr fontId="7"/>
  </si>
  <si>
    <t>③光熱水費・通信費</t>
    <rPh sb="1" eb="5">
      <t>コウネツスイヒ</t>
    </rPh>
    <rPh sb="6" eb="9">
      <t>ツウシンヒ</t>
    </rPh>
    <phoneticPr fontId="7"/>
  </si>
  <si>
    <t>④備品費・消耗品費</t>
    <rPh sb="1" eb="4">
      <t>ビヒンヒ</t>
    </rPh>
    <rPh sb="5" eb="9">
      <t>ショウモウヒンヒ</t>
    </rPh>
    <phoneticPr fontId="7"/>
  </si>
  <si>
    <t>⑤修繕費</t>
    <rPh sb="1" eb="4">
      <t>シュウゼンヒ</t>
    </rPh>
    <phoneticPr fontId="7"/>
  </si>
  <si>
    <t>⑥行事費</t>
    <rPh sb="1" eb="3">
      <t>ギョウジ</t>
    </rPh>
    <rPh sb="3" eb="4">
      <t>ヒ</t>
    </rPh>
    <phoneticPr fontId="7"/>
  </si>
  <si>
    <t>⑦研修費・出張旅費</t>
    <rPh sb="1" eb="4">
      <t>ケンシュウヒ</t>
    </rPh>
    <rPh sb="5" eb="9">
      <t>シュッチョウリョヒ</t>
    </rPh>
    <phoneticPr fontId="7"/>
  </si>
  <si>
    <t>⑧防災用品費</t>
    <rPh sb="1" eb="5">
      <t>ボウサイヨウヒン</t>
    </rPh>
    <rPh sb="5" eb="6">
      <t>ヒ</t>
    </rPh>
    <phoneticPr fontId="7"/>
  </si>
  <si>
    <t>⑨外注費</t>
    <rPh sb="1" eb="4">
      <t>ガイチュウヒ</t>
    </rPh>
    <phoneticPr fontId="7"/>
  </si>
  <si>
    <t>⑩その他</t>
    <rPh sb="3" eb="4">
      <t>タ</t>
    </rPh>
    <phoneticPr fontId="7"/>
  </si>
  <si>
    <t>(1) おやつ代</t>
    <rPh sb="7" eb="8">
      <t>ダイ</t>
    </rPh>
    <phoneticPr fontId="7"/>
  </si>
  <si>
    <t>(2) 教材費</t>
    <rPh sb="4" eb="7">
      <t>キョウザイヒ</t>
    </rPh>
    <phoneticPr fontId="7"/>
  </si>
  <si>
    <t>(3) その他</t>
    <rPh sb="6" eb="7">
      <t>タ</t>
    </rPh>
    <phoneticPr fontId="7"/>
  </si>
  <si>
    <t>(1) 施設賃借料・負担金</t>
    <rPh sb="4" eb="6">
      <t>シセツ</t>
    </rPh>
    <rPh sb="6" eb="9">
      <t>チンシャクリョウ</t>
    </rPh>
    <rPh sb="10" eb="13">
      <t>フタンキン</t>
    </rPh>
    <phoneticPr fontId="7"/>
  </si>
  <si>
    <t>(2) 共益費・駐車場代等</t>
    <rPh sb="4" eb="7">
      <t>キョウエキヒ</t>
    </rPh>
    <rPh sb="8" eb="12">
      <t>チュウシャジョウダイ</t>
    </rPh>
    <rPh sb="12" eb="13">
      <t>トウ</t>
    </rPh>
    <phoneticPr fontId="7"/>
  </si>
  <si>
    <t>　横浜市放課後児童クラブ事業費補助金に関する実績について、次のとおり関係書類を添えて報告します。</t>
    <phoneticPr fontId="5"/>
  </si>
  <si>
    <t>基本事業費補助額算定書</t>
    <rPh sb="0" eb="5">
      <t>キホンジギョウヒ</t>
    </rPh>
    <rPh sb="5" eb="11">
      <t>ホジョガクサンテイショ</t>
    </rPh>
    <phoneticPr fontId="5"/>
  </si>
  <si>
    <t>クラブ名：</t>
    <rPh sb="3" eb="4">
      <t>メイ</t>
    </rPh>
    <phoneticPr fontId="5"/>
  </si>
  <si>
    <t>施設賃借料
(年額)</t>
    <rPh sb="0" eb="5">
      <t>シセツチンシャクリョウ</t>
    </rPh>
    <rPh sb="7" eb="9">
      <t>ネンガク</t>
    </rPh>
    <phoneticPr fontId="5"/>
  </si>
  <si>
    <t>６　基本事業費　補助額算定</t>
    <rPh sb="2" eb="7">
      <t>キホンジギョウヒ</t>
    </rPh>
    <rPh sb="8" eb="13">
      <t>ホジョガクサンテイ</t>
    </rPh>
    <phoneticPr fontId="5"/>
  </si>
  <si>
    <t>基本補助</t>
    <rPh sb="0" eb="4">
      <t>キホンホジョ</t>
    </rPh>
    <phoneticPr fontId="5"/>
  </si>
  <si>
    <t>開所日数加算補助</t>
    <rPh sb="0" eb="8">
      <t>カイショニッスウカサンホジョ</t>
    </rPh>
    <phoneticPr fontId="5"/>
  </si>
  <si>
    <t>長時間開所加算補助【平日分】</t>
    <rPh sb="0" eb="5">
      <t>チョウジカンカイショ</t>
    </rPh>
    <rPh sb="5" eb="9">
      <t>カサンホジョ</t>
    </rPh>
    <rPh sb="10" eb="13">
      <t>ヘイジツブン</t>
    </rPh>
    <phoneticPr fontId="5"/>
  </si>
  <si>
    <t>長時間開所加算補助【学校休業日等分】</t>
    <rPh sb="0" eb="5">
      <t>チョウジカンカイショ</t>
    </rPh>
    <rPh sb="5" eb="9">
      <t>カサンホジョ</t>
    </rPh>
    <rPh sb="10" eb="12">
      <t>ガッコウ</t>
    </rPh>
    <rPh sb="12" eb="15">
      <t>キュウギョウビ</t>
    </rPh>
    <rPh sb="15" eb="16">
      <t>トウ</t>
    </rPh>
    <rPh sb="16" eb="17">
      <t>ブン</t>
    </rPh>
    <phoneticPr fontId="5"/>
  </si>
  <si>
    <t>小規模激変緩和加算補助</t>
    <rPh sb="0" eb="3">
      <t>ショウキボ</t>
    </rPh>
    <rPh sb="3" eb="11">
      <t>ゲキヘンカンワカサンホジョ</t>
    </rPh>
    <phoneticPr fontId="5"/>
  </si>
  <si>
    <t>戻入額</t>
    <rPh sb="0" eb="3">
      <t>レイニュウガク</t>
    </rPh>
    <phoneticPr fontId="5"/>
  </si>
  <si>
    <t>執行状況報告(１月)にて算定された補助額</t>
    <rPh sb="0" eb="6">
      <t>シッコウジョウキョウホウコク</t>
    </rPh>
    <rPh sb="8" eb="9">
      <t>ガツ</t>
    </rPh>
    <rPh sb="12" eb="14">
      <t>サンテイ</t>
    </rPh>
    <rPh sb="17" eb="20">
      <t>ホジョガク</t>
    </rPh>
    <phoneticPr fontId="5"/>
  </si>
  <si>
    <t>基本事業費補助額算定書にて算定された補助額</t>
    <rPh sb="0" eb="5">
      <t>キホンジギョウヒ</t>
    </rPh>
    <rPh sb="5" eb="8">
      <t>ホジョガク</t>
    </rPh>
    <rPh sb="8" eb="11">
      <t>サンテイショ</t>
    </rPh>
    <rPh sb="13" eb="15">
      <t>サンテイ</t>
    </rPh>
    <rPh sb="18" eb="21">
      <t>ホジョガク</t>
    </rPh>
    <phoneticPr fontId="5"/>
  </si>
  <si>
    <t>合　計</t>
    <rPh sb="0" eb="1">
      <t>ア</t>
    </rPh>
    <rPh sb="2" eb="3">
      <t>ケイ</t>
    </rPh>
    <phoneticPr fontId="5"/>
  </si>
  <si>
    <t>※基本補助の「繰越金の上限超過に伴う減算」の減算額については、横浜市放課後児童クラブ事業費補助金実績報告書（第21号様式）にて算定を行う。</t>
    <rPh sb="1" eb="5">
      <t>キホンホジョ</t>
    </rPh>
    <rPh sb="7" eb="10">
      <t>クリコシキン</t>
    </rPh>
    <rPh sb="11" eb="15">
      <t>ジョウゲンチョウカ</t>
    </rPh>
    <rPh sb="16" eb="17">
      <t>トモナ</t>
    </rPh>
    <rPh sb="18" eb="20">
      <t>ゲンサン</t>
    </rPh>
    <rPh sb="22" eb="25">
      <t>ゲンサンガク</t>
    </rPh>
    <rPh sb="54" eb="55">
      <t>ダイ</t>
    </rPh>
    <rPh sb="57" eb="58">
      <t>ゴウ</t>
    </rPh>
    <rPh sb="58" eb="60">
      <t>ヨウシキ</t>
    </rPh>
    <rPh sb="63" eb="65">
      <t>サンテイ</t>
    </rPh>
    <rPh sb="66" eb="67">
      <t>オコナ</t>
    </rPh>
    <phoneticPr fontId="5"/>
  </si>
  <si>
    <t>７　添付書類</t>
    <rPh sb="2" eb="6">
      <t>テンプショルイ</t>
    </rPh>
    <phoneticPr fontId="5"/>
  </si>
  <si>
    <t xml:space="preserve"> 該当する項目の確認欄に ☑ 又は ■ を記入してください。</t>
    <rPh sb="8" eb="10">
      <t>カクニン</t>
    </rPh>
    <rPh sb="10" eb="11">
      <t>ラン</t>
    </rPh>
    <rPh sb="21" eb="23">
      <t>キニュウ</t>
    </rPh>
    <phoneticPr fontId="5"/>
  </si>
  <si>
    <t>(2) 入会申込書及び継続利用申込書の写し</t>
    <phoneticPr fontId="5"/>
  </si>
  <si>
    <t>(5) 放課後児童クラブ月別状況報告書（第10号様式）</t>
    <phoneticPr fontId="5"/>
  </si>
  <si>
    <t>該当する項目の確認欄に ☑ 又は ■ を記入してください。</t>
    <rPh sb="7" eb="9">
      <t>カクニン</t>
    </rPh>
    <rPh sb="9" eb="10">
      <t>ラン</t>
    </rPh>
    <rPh sb="20" eb="22">
      <t>キニュウ</t>
    </rPh>
    <phoneticPr fontId="5"/>
  </si>
  <si>
    <t>□</t>
    <phoneticPr fontId="5"/>
  </si>
  <si>
    <t>(1) 利用児童名簿（第９号様式）</t>
    <rPh sb="4" eb="6">
      <t>リヨウ</t>
    </rPh>
    <phoneticPr fontId="5"/>
  </si>
  <si>
    <t>(3) 退会申出書及び休会申出書の写し</t>
    <phoneticPr fontId="5"/>
  </si>
  <si>
    <t>(4) 賃貸借契約書等の写し</t>
    <phoneticPr fontId="5"/>
  </si>
  <si>
    <t>№</t>
    <phoneticPr fontId="6"/>
  </si>
  <si>
    <t>氏名</t>
    <rPh sb="0" eb="2">
      <t>シメイ</t>
    </rPh>
    <phoneticPr fontId="6"/>
  </si>
  <si>
    <t>２　障害児受入強化推進加算</t>
    <rPh sb="2" eb="5">
      <t>ショウガイジ</t>
    </rPh>
    <rPh sb="5" eb="7">
      <t>ウケイレ</t>
    </rPh>
    <rPh sb="7" eb="9">
      <t>キョウカ</t>
    </rPh>
    <rPh sb="9" eb="11">
      <t>スイシン</t>
    </rPh>
    <rPh sb="11" eb="13">
      <t>カサン</t>
    </rPh>
    <phoneticPr fontId="6"/>
  </si>
  <si>
    <t>障害児受入に係る補助対象経費等報告書</t>
    <rPh sb="0" eb="3">
      <t>ショウガイジ</t>
    </rPh>
    <rPh sb="3" eb="5">
      <t>ウケイレ</t>
    </rPh>
    <rPh sb="6" eb="7">
      <t>カカ</t>
    </rPh>
    <rPh sb="8" eb="10">
      <t>ホジョ</t>
    </rPh>
    <rPh sb="10" eb="12">
      <t>タイショウ</t>
    </rPh>
    <rPh sb="12" eb="14">
      <t>ケイヒ</t>
    </rPh>
    <rPh sb="14" eb="15">
      <t>トウ</t>
    </rPh>
    <rPh sb="15" eb="17">
      <t>ホウコク</t>
    </rPh>
    <rPh sb="17" eb="18">
      <t>ショ</t>
    </rPh>
    <phoneticPr fontId="6"/>
  </si>
  <si>
    <t>補助対象経費</t>
    <rPh sb="0" eb="6">
      <t>ホジョタイショウケイヒ</t>
    </rPh>
    <phoneticPr fontId="5"/>
  </si>
  <si>
    <t>研修受講済であること</t>
    <rPh sb="0" eb="4">
      <t>ケンシュウジュコウ</t>
    </rPh>
    <rPh sb="4" eb="5">
      <t>ズミ</t>
    </rPh>
    <phoneticPr fontId="5"/>
  </si>
  <si>
    <t>非常勤職員であること</t>
    <rPh sb="0" eb="5">
      <t>ヒジョウキンショクイン</t>
    </rPh>
    <phoneticPr fontId="5"/>
  </si>
  <si>
    <t>属する
支援の単位</t>
    <rPh sb="0" eb="1">
      <t>ゾク</t>
    </rPh>
    <rPh sb="4" eb="6">
      <t>シエン</t>
    </rPh>
    <rPh sb="7" eb="9">
      <t>タンイ</t>
    </rPh>
    <phoneticPr fontId="5"/>
  </si>
  <si>
    <t xml:space="preserve"> (1) 補助対象職員</t>
    <rPh sb="5" eb="7">
      <t>ホジョ</t>
    </rPh>
    <rPh sb="7" eb="9">
      <t>タイショウ</t>
    </rPh>
    <rPh sb="9" eb="11">
      <t>ショクイン</t>
    </rPh>
    <phoneticPr fontId="6"/>
  </si>
  <si>
    <t xml:space="preserve"> (2) 対象経費合計</t>
    <rPh sb="5" eb="7">
      <t>タイショウ</t>
    </rPh>
    <rPh sb="7" eb="9">
      <t>ケイヒ</t>
    </rPh>
    <rPh sb="9" eb="11">
      <t>ゴウケイ</t>
    </rPh>
    <phoneticPr fontId="6"/>
  </si>
  <si>
    <t>対象経費</t>
    <rPh sb="0" eb="2">
      <t>タイショウ</t>
    </rPh>
    <rPh sb="2" eb="4">
      <t>ケイヒ</t>
    </rPh>
    <phoneticPr fontId="5"/>
  </si>
  <si>
    <t>補助上限額※１</t>
    <rPh sb="0" eb="5">
      <t>ホジョジョウゲンガク</t>
    </rPh>
    <phoneticPr fontId="5"/>
  </si>
  <si>
    <t>補助額※２</t>
    <rPh sb="0" eb="3">
      <t>ホジョガク</t>
    </rPh>
    <phoneticPr fontId="5"/>
  </si>
  <si>
    <t>戻入額※３</t>
    <rPh sb="0" eb="3">
      <t>レイニュウガク</t>
    </rPh>
    <phoneticPr fontId="5"/>
  </si>
  <si>
    <t>※１　執行状況報告書（１月提出分）から転記
※２　補助額は支援の単位ごとの対象経費と補助上限額を比較して低い金額
※３　対象経費が補助上限額を下回る場合、その差額</t>
    <rPh sb="3" eb="10">
      <t>シッコウジョウキョウホウコクショ</t>
    </rPh>
    <rPh sb="12" eb="13">
      <t>ガツ</t>
    </rPh>
    <rPh sb="13" eb="16">
      <t>テイシュツブン</t>
    </rPh>
    <rPh sb="19" eb="21">
      <t>テンキ</t>
    </rPh>
    <rPh sb="25" eb="27">
      <t>ホジョ</t>
    </rPh>
    <rPh sb="42" eb="44">
      <t>ホジョ</t>
    </rPh>
    <rPh sb="60" eb="64">
      <t>タイショウケイヒ</t>
    </rPh>
    <rPh sb="65" eb="67">
      <t>ホジョ</t>
    </rPh>
    <rPh sb="67" eb="70">
      <t>ジョウゲンガク</t>
    </rPh>
    <rPh sb="71" eb="73">
      <t>シタマワ</t>
    </rPh>
    <rPh sb="74" eb="76">
      <t>バアイ</t>
    </rPh>
    <rPh sb="79" eb="81">
      <t>サガク</t>
    </rPh>
    <phoneticPr fontId="5"/>
  </si>
  <si>
    <t>１　障害児受入推進加算補助</t>
    <rPh sb="2" eb="5">
      <t>ショウガイジ</t>
    </rPh>
    <rPh sb="5" eb="7">
      <t>ウケイレ</t>
    </rPh>
    <rPh sb="7" eb="9">
      <t>スイシン</t>
    </rPh>
    <rPh sb="9" eb="11">
      <t>カサン</t>
    </rPh>
    <rPh sb="11" eb="13">
      <t>ホジョ</t>
    </rPh>
    <phoneticPr fontId="6"/>
  </si>
  <si>
    <t/>
  </si>
  <si>
    <t>　</t>
    <phoneticPr fontId="5"/>
  </si>
  <si>
    <t>支援の単位：</t>
  </si>
  <si>
    <t>(　内　訳　)</t>
    <rPh sb="2" eb="3">
      <t>ナイ</t>
    </rPh>
    <rPh sb="4" eb="5">
      <t>ワケ</t>
    </rPh>
    <phoneticPr fontId="7"/>
  </si>
  <si>
    <t>賃金改善額等
（実績)【Ｂ】
＜自動計算＞</t>
    <rPh sb="0" eb="2">
      <t>チンギン</t>
    </rPh>
    <rPh sb="2" eb="4">
      <t>カイゼン</t>
    </rPh>
    <rPh sb="4" eb="5">
      <t>ガク</t>
    </rPh>
    <rPh sb="5" eb="6">
      <t>トウ</t>
    </rPh>
    <rPh sb="8" eb="10">
      <t>ジッセキ</t>
    </rPh>
    <rPh sb="16" eb="18">
      <t>ジドウ</t>
    </rPh>
    <rPh sb="18" eb="20">
      <t>ケイサン</t>
    </rPh>
    <phoneticPr fontId="7"/>
  </si>
  <si>
    <t>賃金改善額</t>
    <rPh sb="0" eb="2">
      <t>チンギン</t>
    </rPh>
    <rPh sb="2" eb="4">
      <t>カイゼン</t>
    </rPh>
    <rPh sb="4" eb="5">
      <t>ガク</t>
    </rPh>
    <phoneticPr fontId="7"/>
  </si>
  <si>
    <t>その他
対象経費</t>
    <rPh sb="2" eb="3">
      <t>タ</t>
    </rPh>
    <rPh sb="4" eb="6">
      <t>タイショウ</t>
    </rPh>
    <rPh sb="6" eb="8">
      <t>ケイヒ</t>
    </rPh>
    <phoneticPr fontId="7"/>
  </si>
  <si>
    <t>※　「事由」欄は以下に基づいて記入すること。</t>
    <rPh sb="3" eb="5">
      <t>ジユウ</t>
    </rPh>
    <rPh sb="6" eb="7">
      <t>ラン</t>
    </rPh>
    <rPh sb="8" eb="10">
      <t>イカ</t>
    </rPh>
    <rPh sb="11" eb="12">
      <t>モト</t>
    </rPh>
    <rPh sb="15" eb="17">
      <t>キニュウ</t>
    </rPh>
    <phoneticPr fontId="7"/>
  </si>
  <si>
    <t>　　①　支援員Ⅰ</t>
    <rPh sb="4" eb="6">
      <t>シエン</t>
    </rPh>
    <rPh sb="6" eb="7">
      <t>イン</t>
    </rPh>
    <phoneticPr fontId="7"/>
  </si>
  <si>
    <t>　　②　支援員Ⅱ</t>
    <rPh sb="4" eb="6">
      <t>シエン</t>
    </rPh>
    <rPh sb="6" eb="7">
      <t>イン</t>
    </rPh>
    <phoneticPr fontId="7"/>
  </si>
  <si>
    <t>　　③　支援員Ⅲ</t>
    <rPh sb="4" eb="6">
      <t>シエン</t>
    </rPh>
    <rPh sb="6" eb="7">
      <t>イン</t>
    </rPh>
    <phoneticPr fontId="7"/>
  </si>
  <si>
    <t>　　④　補助員Ⅰ</t>
    <rPh sb="4" eb="6">
      <t>ホジョ</t>
    </rPh>
    <rPh sb="6" eb="7">
      <t>イン</t>
    </rPh>
    <phoneticPr fontId="7"/>
  </si>
  <si>
    <t>　　⑤　補助員Ⅱ</t>
    <rPh sb="4" eb="6">
      <t>ホジョ</t>
    </rPh>
    <rPh sb="6" eb="7">
      <t>イン</t>
    </rPh>
    <phoneticPr fontId="7"/>
  </si>
  <si>
    <t>１　対象経費一覧</t>
    <rPh sb="2" eb="4">
      <t>タイショウ</t>
    </rPh>
    <rPh sb="4" eb="6">
      <t>ケイヒ</t>
    </rPh>
    <rPh sb="6" eb="8">
      <t>イチラン</t>
    </rPh>
    <phoneticPr fontId="5"/>
  </si>
  <si>
    <t>№</t>
    <phoneticPr fontId="5"/>
  </si>
  <si>
    <t>支出科目</t>
    <rPh sb="0" eb="2">
      <t>シシュツ</t>
    </rPh>
    <rPh sb="2" eb="4">
      <t>カモク</t>
    </rPh>
    <phoneticPr fontId="5"/>
  </si>
  <si>
    <t>内容</t>
    <rPh sb="0" eb="2">
      <t>ナイヨウ</t>
    </rPh>
    <phoneticPr fontId="5"/>
  </si>
  <si>
    <t>２　加算額</t>
    <rPh sb="2" eb="4">
      <t>カサン</t>
    </rPh>
    <rPh sb="4" eb="5">
      <t>ガク</t>
    </rPh>
    <phoneticPr fontId="5"/>
  </si>
  <si>
    <t>((1)と(2)を比較して低い額)</t>
    <rPh sb="9" eb="11">
      <t>ヒカク</t>
    </rPh>
    <rPh sb="13" eb="14">
      <t>ヒク</t>
    </rPh>
    <rPh sb="15" eb="16">
      <t>ガク</t>
    </rPh>
    <phoneticPr fontId="5"/>
  </si>
  <si>
    <t>((1)&lt;(2)の場合、その差額)</t>
    <rPh sb="9" eb="11">
      <t>バアイ</t>
    </rPh>
    <rPh sb="14" eb="16">
      <t>サガク</t>
    </rPh>
    <phoneticPr fontId="5"/>
  </si>
  <si>
    <t>２　補助対象経費（各職員の補助対象経費（実績）【Ｃ】の合計額）</t>
    <rPh sb="2" eb="4">
      <t>ホジョ</t>
    </rPh>
    <rPh sb="4" eb="6">
      <t>タイショウ</t>
    </rPh>
    <rPh sb="6" eb="8">
      <t>ケイヒ</t>
    </rPh>
    <rPh sb="9" eb="12">
      <t>カクショクイン</t>
    </rPh>
    <rPh sb="13" eb="15">
      <t>ホジョ</t>
    </rPh>
    <rPh sb="15" eb="17">
      <t>タイショウ</t>
    </rPh>
    <rPh sb="17" eb="19">
      <t>ケイヒ</t>
    </rPh>
    <rPh sb="20" eb="22">
      <t>ジッセキ</t>
    </rPh>
    <rPh sb="27" eb="29">
      <t>ゴウケイ</t>
    </rPh>
    <rPh sb="29" eb="30">
      <t>ガク</t>
    </rPh>
    <phoneticPr fontId="7"/>
  </si>
  <si>
    <t>３　補助額（１、２を比較して低い額）</t>
    <rPh sb="2" eb="4">
      <t>ホジョ</t>
    </rPh>
    <rPh sb="4" eb="5">
      <t>ガク</t>
    </rPh>
    <rPh sb="10" eb="12">
      <t>ヒカク</t>
    </rPh>
    <rPh sb="14" eb="15">
      <t>ヒク</t>
    </rPh>
    <rPh sb="16" eb="17">
      <t>ガク</t>
    </rPh>
    <phoneticPr fontId="7"/>
  </si>
  <si>
    <t>４　戻入額（１＞２の場合、その差額）</t>
    <rPh sb="2" eb="4">
      <t>レイニュウ</t>
    </rPh>
    <rPh sb="4" eb="5">
      <t>ガク</t>
    </rPh>
    <rPh sb="10" eb="12">
      <t>バアイ</t>
    </rPh>
    <rPh sb="15" eb="17">
      <t>サガク</t>
    </rPh>
    <phoneticPr fontId="7"/>
  </si>
  <si>
    <t>① 放課後児童支援員</t>
    <phoneticPr fontId="7"/>
  </si>
  <si>
    <t>② 経験年数が概ね５年以上の放課後児童支援員で、キャリアアップ研修を受講した者</t>
    <phoneticPr fontId="7"/>
  </si>
  <si>
    <t>③ 経験年数が概ね10年以上の放課後児童支援員で、キャリアアップ研修を受講した事業所長</t>
    <phoneticPr fontId="7"/>
  </si>
  <si>
    <t>④ 補助員</t>
    <rPh sb="2" eb="4">
      <t>ホジョ</t>
    </rPh>
    <rPh sb="4" eb="5">
      <t>イン</t>
    </rPh>
    <phoneticPr fontId="7"/>
  </si>
  <si>
    <t>⑤ 経験年数が概ね５年以上の補助員で、キャリアアップ研修を受講した者</t>
    <phoneticPr fontId="7"/>
  </si>
  <si>
    <t xml:space="preserve"> (1) 補助対象経費</t>
    <rPh sb="5" eb="9">
      <t>ホジョタイショウ</t>
    </rPh>
    <rPh sb="9" eb="11">
      <t>ケイヒ</t>
    </rPh>
    <phoneticPr fontId="5"/>
  </si>
  <si>
    <t>　(うち、人件費</t>
    <rPh sb="5" eb="8">
      <t>ジンケンヒ</t>
    </rPh>
    <phoneticPr fontId="5"/>
  </si>
  <si>
    <t>円)</t>
    <rPh sb="0" eb="1">
      <t>エン</t>
    </rPh>
    <phoneticPr fontId="5"/>
  </si>
  <si>
    <t>　(うち、管理運営費</t>
    <rPh sb="5" eb="10">
      <t>カンリウンエイヒ</t>
    </rPh>
    <phoneticPr fontId="5"/>
  </si>
  <si>
    <t xml:space="preserve"> (2) 補助上限額</t>
    <rPh sb="5" eb="7">
      <t>ホジョ</t>
    </rPh>
    <rPh sb="7" eb="10">
      <t>ジョウゲンガク</t>
    </rPh>
    <phoneticPr fontId="5"/>
  </si>
  <si>
    <t xml:space="preserve"> (3) 補助額</t>
    <rPh sb="5" eb="7">
      <t>ホジョ</t>
    </rPh>
    <rPh sb="7" eb="8">
      <t>ガク</t>
    </rPh>
    <phoneticPr fontId="5"/>
  </si>
  <si>
    <t xml:space="preserve"> (4) 戻入額</t>
    <rPh sb="5" eb="7">
      <t>レイニュウ</t>
    </rPh>
    <rPh sb="7" eb="8">
      <t>ガク</t>
    </rPh>
    <phoneticPr fontId="5"/>
  </si>
  <si>
    <t>執行状況報告書(１月提出分)から転記</t>
    <phoneticPr fontId="5"/>
  </si>
  <si>
    <t>新型コロナウイルス感染拡大防止加算補助対象経費等報告書</t>
    <rPh sb="17" eb="19">
      <t>ホジョ</t>
    </rPh>
    <phoneticPr fontId="5"/>
  </si>
  <si>
    <t>放課後児童支援員等キャリアアップ処遇改善費補助対象経費積算書</t>
    <rPh sb="0" eb="3">
      <t>ホウカゴ</t>
    </rPh>
    <rPh sb="3" eb="5">
      <t>ジドウ</t>
    </rPh>
    <rPh sb="5" eb="7">
      <t>シエン</t>
    </rPh>
    <rPh sb="7" eb="8">
      <t>イン</t>
    </rPh>
    <rPh sb="8" eb="9">
      <t>トウ</t>
    </rPh>
    <rPh sb="16" eb="18">
      <t>ショグウ</t>
    </rPh>
    <rPh sb="18" eb="20">
      <t>カイゼン</t>
    </rPh>
    <rPh sb="20" eb="21">
      <t>ヒ</t>
    </rPh>
    <rPh sb="21" eb="23">
      <t>ホジョ</t>
    </rPh>
    <rPh sb="23" eb="25">
      <t>タイショウ</t>
    </rPh>
    <rPh sb="25" eb="27">
      <t>ケイヒ</t>
    </rPh>
    <rPh sb="27" eb="30">
      <t>セキサンショ</t>
    </rPh>
    <phoneticPr fontId="7"/>
  </si>
  <si>
    <t>１　執行状況報告（１月）によって算定された補助基準額</t>
    <rPh sb="2" eb="4">
      <t>シッコウ</t>
    </rPh>
    <rPh sb="4" eb="6">
      <t>ジョウキョウ</t>
    </rPh>
    <rPh sb="6" eb="8">
      <t>ホウコク</t>
    </rPh>
    <rPh sb="10" eb="11">
      <t>ガツ</t>
    </rPh>
    <rPh sb="16" eb="18">
      <t>サンテイ</t>
    </rPh>
    <rPh sb="21" eb="23">
      <t>ホジョ</t>
    </rPh>
    <rPh sb="23" eb="25">
      <t>キジュン</t>
    </rPh>
    <rPh sb="25" eb="26">
      <t>ガク</t>
    </rPh>
    <phoneticPr fontId="7"/>
  </si>
  <si>
    <t>育成支援体制強化加算補助対象経費等報告書</t>
    <phoneticPr fontId="5"/>
  </si>
  <si>
    <t>補助対象経費
上限額【Ａ】</t>
    <rPh sb="0" eb="2">
      <t>ホジョ</t>
    </rPh>
    <rPh sb="2" eb="4">
      <t>タイショウ</t>
    </rPh>
    <rPh sb="4" eb="6">
      <t>ケイヒ</t>
    </rPh>
    <rPh sb="7" eb="10">
      <t>ジョウゲンガク</t>
    </rPh>
    <phoneticPr fontId="7"/>
  </si>
  <si>
    <r>
      <t xml:space="preserve">補助対象経費
（実績）【Ｃ】
</t>
    </r>
    <r>
      <rPr>
        <sz val="10"/>
        <color theme="1"/>
        <rFont val="ＭＳ 明朝"/>
        <family val="1"/>
        <charset val="128"/>
      </rPr>
      <t>ＡとＢを比較して
少ない方の額</t>
    </r>
    <rPh sb="0" eb="2">
      <t>ホジョ</t>
    </rPh>
    <rPh sb="2" eb="4">
      <t>タイショウ</t>
    </rPh>
    <rPh sb="4" eb="6">
      <t>ケイヒ</t>
    </rPh>
    <rPh sb="8" eb="10">
      <t>ジッセキ</t>
    </rPh>
    <rPh sb="19" eb="21">
      <t>ヒカク</t>
    </rPh>
    <rPh sb="24" eb="25">
      <t>スク</t>
    </rPh>
    <rPh sb="27" eb="28">
      <t>ホウ</t>
    </rPh>
    <rPh sb="29" eb="30">
      <t>ガク</t>
    </rPh>
    <phoneticPr fontId="7"/>
  </si>
  <si>
    <t>月分</t>
    <rPh sb="0" eb="1">
      <t>ガツ</t>
    </rPh>
    <rPh sb="1" eb="2">
      <t>ブン</t>
    </rPh>
    <phoneticPr fontId="5"/>
  </si>
  <si>
    <t>基本給又は
決まって毎月
支払う手当</t>
    <phoneticPr fontId="6"/>
  </si>
  <si>
    <t>月分～</t>
    <rPh sb="0" eb="2">
      <t>ガツブン</t>
    </rPh>
    <phoneticPr fontId="5"/>
  </si>
  <si>
    <t>月分）</t>
    <rPh sb="0" eb="2">
      <t>ガツブン</t>
    </rPh>
    <phoneticPr fontId="5"/>
  </si>
  <si>
    <t>②次年度繰越額超過分</t>
    <phoneticPr fontId="7"/>
  </si>
  <si>
    <t>①基本事業費※</t>
    <rPh sb="1" eb="6">
      <t>キホンジギョウヒ</t>
    </rPh>
    <phoneticPr fontId="7"/>
  </si>
  <si>
    <t>※「①基本事業費」の戻入額には、「②次年度繰越額超過分」の戻入額は含めないこと。</t>
    <rPh sb="3" eb="8">
      <t>キホンジギョウヒ</t>
    </rPh>
    <rPh sb="10" eb="13">
      <t>レイニュウガク</t>
    </rPh>
    <rPh sb="18" eb="24">
      <t>ジネンドクリコシガク</t>
    </rPh>
    <rPh sb="24" eb="27">
      <t>チョウカブン</t>
    </rPh>
    <rPh sb="29" eb="32">
      <t>レイニュウガク</t>
    </rPh>
    <rPh sb="33" eb="34">
      <t>フク</t>
    </rPh>
    <phoneticPr fontId="5"/>
  </si>
  <si>
    <t>③障害児受入推進加算補助</t>
    <rPh sb="1" eb="4">
      <t>ショウガイジ</t>
    </rPh>
    <rPh sb="4" eb="6">
      <t>ウケイレ</t>
    </rPh>
    <rPh sb="6" eb="8">
      <t>スイシン</t>
    </rPh>
    <rPh sb="8" eb="10">
      <t>カサン</t>
    </rPh>
    <rPh sb="10" eb="12">
      <t>ホジョ</t>
    </rPh>
    <phoneticPr fontId="7"/>
  </si>
  <si>
    <t>④障害児受入強化推進加算補助</t>
    <rPh sb="1" eb="6">
      <t>ショウガイジウケイレ</t>
    </rPh>
    <rPh sb="6" eb="10">
      <t>キョウカスイシン</t>
    </rPh>
    <rPh sb="10" eb="12">
      <t>カサン</t>
    </rPh>
    <rPh sb="12" eb="14">
      <t>ホジョ</t>
    </rPh>
    <phoneticPr fontId="7"/>
  </si>
  <si>
    <t>⑤育成支援体制強化加算補助</t>
    <rPh sb="1" eb="13">
      <t>イクセイシエンタイセイキョウカカサンホジョ</t>
    </rPh>
    <phoneticPr fontId="7"/>
  </si>
  <si>
    <t>⑥放課後児童支援員等キャリアアップ処遇改善費補助</t>
    <rPh sb="1" eb="10">
      <t>ホウカゴジドウシエンイントウ</t>
    </rPh>
    <rPh sb="17" eb="19">
      <t>ショグウ</t>
    </rPh>
    <rPh sb="19" eb="21">
      <t>カイゼン</t>
    </rPh>
    <rPh sb="21" eb="22">
      <t>ヒ</t>
    </rPh>
    <rPh sb="22" eb="24">
      <t>ホジョ</t>
    </rPh>
    <phoneticPr fontId="7"/>
  </si>
  <si>
    <t>⑦賃金改善加算補助</t>
    <rPh sb="1" eb="9">
      <t>チンギンカイゼンカサンホジョ</t>
    </rPh>
    <phoneticPr fontId="7"/>
  </si>
  <si>
    <t>⑧新型コロナウイルス感染拡大防止加算</t>
    <rPh sb="1" eb="3">
      <t>シンガタ</t>
    </rPh>
    <rPh sb="12" eb="14">
      <t>カクダイ</t>
    </rPh>
    <rPh sb="14" eb="16">
      <t>ボウシ</t>
    </rPh>
    <rPh sb="16" eb="18">
      <t>カサン</t>
    </rPh>
    <phoneticPr fontId="7"/>
  </si>
  <si>
    <t>⑨施設賃借料加算Ⅱ</t>
    <rPh sb="1" eb="9">
      <t>シセツチンシャクリョウカサン2</t>
    </rPh>
    <phoneticPr fontId="7"/>
  </si>
  <si>
    <t>⑩執行状況報告（１月提出分）による戻入</t>
    <rPh sb="1" eb="3">
      <t>シッコウ</t>
    </rPh>
    <rPh sb="3" eb="5">
      <t>ジョウキョウ</t>
    </rPh>
    <rPh sb="5" eb="7">
      <t>ホウコク</t>
    </rPh>
    <rPh sb="9" eb="10">
      <t>ガツ</t>
    </rPh>
    <rPh sb="10" eb="13">
      <t>テイシュツブン</t>
    </rPh>
    <rPh sb="17" eb="19">
      <t>レイニュウ</t>
    </rPh>
    <phoneticPr fontId="7"/>
  </si>
  <si>
    <t>⑪その他（　　　　　　　　　　　　　　　　）</t>
    <rPh sb="3" eb="4">
      <t>タ</t>
    </rPh>
    <phoneticPr fontId="7"/>
  </si>
  <si>
    <t>報告期間
総計</t>
    <rPh sb="0" eb="2">
      <t>ホウコク</t>
    </rPh>
    <rPh sb="2" eb="4">
      <t>キカン</t>
    </rPh>
    <rPh sb="5" eb="7">
      <t>ソウケイ</t>
    </rPh>
    <phoneticPr fontId="5"/>
  </si>
  <si>
    <t>職員別、補助項目別の当該年度の給与額が分かる書類</t>
    <rPh sb="0" eb="3">
      <t>ショクインベツ</t>
    </rPh>
    <rPh sb="4" eb="6">
      <t>ホジョ</t>
    </rPh>
    <rPh sb="6" eb="8">
      <t>コウモク</t>
    </rPh>
    <rPh sb="8" eb="9">
      <t>ベツ</t>
    </rPh>
    <rPh sb="10" eb="14">
      <t>トウガイネンド</t>
    </rPh>
    <rPh sb="15" eb="17">
      <t>キュウヨ</t>
    </rPh>
    <rPh sb="17" eb="18">
      <t>ガク</t>
    </rPh>
    <rPh sb="19" eb="20">
      <t>ワ</t>
    </rPh>
    <rPh sb="22" eb="24">
      <t>ショルイ</t>
    </rPh>
    <phoneticPr fontId="5"/>
  </si>
  <si>
    <t>賃金改善加算補助　賃金改善額内訳書（</t>
    <rPh sb="0" eb="4">
      <t>チンギンカイゼン</t>
    </rPh>
    <rPh sb="4" eb="8">
      <t>カサンホジョ</t>
    </rPh>
    <rPh sb="9" eb="11">
      <t>チンギン</t>
    </rPh>
    <rPh sb="11" eb="13">
      <t>カイゼン</t>
    </rPh>
    <rPh sb="13" eb="14">
      <t>ガク</t>
    </rPh>
    <rPh sb="14" eb="16">
      <t>ウチワケ</t>
    </rPh>
    <rPh sb="16" eb="17">
      <t>ショ</t>
    </rPh>
    <phoneticPr fontId="6"/>
  </si>
  <si>
    <t>※小規模激変緩和加算補助のみ、「基本事業費補助額算定書にて算定された補助額」が「執行状況報告(１月)にて算定された補助額」を上回った場合、「基本事業費補助額算定書にて算定された補助額」を適用するものとする。</t>
    <rPh sb="1" eb="12">
      <t>ショウキボゲキヘンカンワカサンホジョ</t>
    </rPh>
    <rPh sb="62" eb="64">
      <t>ウワマワ</t>
    </rPh>
    <rPh sb="66" eb="68">
      <t>バアイ</t>
    </rPh>
    <rPh sb="93" eb="95">
      <t>テキヨウ</t>
    </rPh>
    <phoneticPr fontId="5"/>
  </si>
  <si>
    <t>第15号様式（第９条第２項、第11条第５項）</t>
    <rPh sb="14" eb="15">
      <t>ダイ</t>
    </rPh>
    <rPh sb="17" eb="18">
      <t>ジョウ</t>
    </rPh>
    <rPh sb="18" eb="19">
      <t>ダイ</t>
    </rPh>
    <rPh sb="20" eb="21">
      <t>コウ</t>
    </rPh>
    <phoneticPr fontId="7"/>
  </si>
  <si>
    <t>第16号様式（第９条第２項、第11条第５項）</t>
    <rPh sb="14" eb="15">
      <t>ダイ</t>
    </rPh>
    <rPh sb="17" eb="18">
      <t>ジョウ</t>
    </rPh>
    <rPh sb="18" eb="19">
      <t>ダイ</t>
    </rPh>
    <rPh sb="20" eb="21">
      <t>コウ</t>
    </rPh>
    <phoneticPr fontId="7"/>
  </si>
  <si>
    <t>第21の１号様式（第11条第１項）</t>
    <rPh sb="0" eb="1">
      <t>ダイ</t>
    </rPh>
    <rPh sb="5" eb="6">
      <t>ゴウ</t>
    </rPh>
    <rPh sb="6" eb="8">
      <t>ヨウシキ</t>
    </rPh>
    <rPh sb="9" eb="10">
      <t>ダイ</t>
    </rPh>
    <rPh sb="12" eb="13">
      <t>ジョウ</t>
    </rPh>
    <rPh sb="13" eb="14">
      <t>ダイ</t>
    </rPh>
    <rPh sb="15" eb="16">
      <t>コウ</t>
    </rPh>
    <phoneticPr fontId="7"/>
  </si>
  <si>
    <t>第21の２号様式（第11条第１項）</t>
    <rPh sb="0" eb="1">
      <t>ダイ</t>
    </rPh>
    <rPh sb="5" eb="6">
      <t>ゴウ</t>
    </rPh>
    <rPh sb="6" eb="8">
      <t>ヨウシキ</t>
    </rPh>
    <rPh sb="9" eb="10">
      <t>ダイ</t>
    </rPh>
    <rPh sb="12" eb="13">
      <t>ジョウ</t>
    </rPh>
    <rPh sb="13" eb="14">
      <t>ダイ</t>
    </rPh>
    <rPh sb="15" eb="16">
      <t>コウ</t>
    </rPh>
    <phoneticPr fontId="7"/>
  </si>
  <si>
    <t>第21の３号様式（第11条第１項）</t>
    <rPh sb="0" eb="1">
      <t>ダイ</t>
    </rPh>
    <rPh sb="5" eb="6">
      <t>ゴウ</t>
    </rPh>
    <rPh sb="6" eb="8">
      <t>ヨウシキ</t>
    </rPh>
    <rPh sb="9" eb="10">
      <t>ダイ</t>
    </rPh>
    <rPh sb="12" eb="13">
      <t>ジョウ</t>
    </rPh>
    <rPh sb="13" eb="14">
      <t>ダイ</t>
    </rPh>
    <rPh sb="15" eb="16">
      <t>コウ</t>
    </rPh>
    <phoneticPr fontId="7"/>
  </si>
  <si>
    <t>第22号様式（表面）（第11条第１項）</t>
    <rPh sb="0" eb="1">
      <t>ダイ</t>
    </rPh>
    <rPh sb="3" eb="4">
      <t>ゴウ</t>
    </rPh>
    <rPh sb="4" eb="6">
      <t>ヨウシキ</t>
    </rPh>
    <rPh sb="7" eb="9">
      <t>オモテメン</t>
    </rPh>
    <rPh sb="11" eb="12">
      <t>ダイ</t>
    </rPh>
    <rPh sb="14" eb="15">
      <t>ジョウ</t>
    </rPh>
    <rPh sb="15" eb="16">
      <t>ダイ</t>
    </rPh>
    <rPh sb="17" eb="18">
      <t>コウ</t>
    </rPh>
    <phoneticPr fontId="7"/>
  </si>
  <si>
    <t>第22号様式（裏面）（第11条第１項）</t>
    <rPh sb="0" eb="1">
      <t>ダイ</t>
    </rPh>
    <rPh sb="3" eb="4">
      <t>ゴウ</t>
    </rPh>
    <rPh sb="4" eb="6">
      <t>ヨウシキ</t>
    </rPh>
    <rPh sb="7" eb="9">
      <t>ウラメン</t>
    </rPh>
    <rPh sb="11" eb="12">
      <t>ダイ</t>
    </rPh>
    <rPh sb="14" eb="15">
      <t>ジョウ</t>
    </rPh>
    <rPh sb="15" eb="16">
      <t>ダイ</t>
    </rPh>
    <rPh sb="17" eb="18">
      <t>コウ</t>
    </rPh>
    <phoneticPr fontId="7"/>
  </si>
  <si>
    <t>第23号様式（表面）（第11条第２項）</t>
    <rPh sb="0" eb="1">
      <t>ダイ</t>
    </rPh>
    <rPh sb="3" eb="4">
      <t>ゴウ</t>
    </rPh>
    <rPh sb="4" eb="6">
      <t>ヨウシキ</t>
    </rPh>
    <rPh sb="7" eb="9">
      <t>オモテメン</t>
    </rPh>
    <rPh sb="11" eb="12">
      <t>ダイ</t>
    </rPh>
    <rPh sb="14" eb="15">
      <t>ジョウ</t>
    </rPh>
    <rPh sb="15" eb="16">
      <t>ダイ</t>
    </rPh>
    <rPh sb="17" eb="18">
      <t>コウ</t>
    </rPh>
    <phoneticPr fontId="6"/>
  </si>
  <si>
    <t>第23号様式（裏面）（第11条第２項）</t>
    <rPh sb="0" eb="1">
      <t>ダイ</t>
    </rPh>
    <rPh sb="3" eb="4">
      <t>ゴウ</t>
    </rPh>
    <rPh sb="4" eb="6">
      <t>ヨウシキ</t>
    </rPh>
    <rPh sb="7" eb="9">
      <t>ウラメン</t>
    </rPh>
    <rPh sb="11" eb="12">
      <t>ダイ</t>
    </rPh>
    <rPh sb="14" eb="15">
      <t>ジョウ</t>
    </rPh>
    <rPh sb="15" eb="16">
      <t>ダイ</t>
    </rPh>
    <rPh sb="17" eb="18">
      <t>コウ</t>
    </rPh>
    <phoneticPr fontId="6"/>
  </si>
  <si>
    <t>第24号様式（第11条第３項）</t>
    <rPh sb="0" eb="1">
      <t>ダイ</t>
    </rPh>
    <rPh sb="3" eb="4">
      <t>ゴウ</t>
    </rPh>
    <rPh sb="4" eb="6">
      <t>ヨウシキ</t>
    </rPh>
    <rPh sb="7" eb="8">
      <t>ダイ</t>
    </rPh>
    <rPh sb="10" eb="11">
      <t>ジョウ</t>
    </rPh>
    <rPh sb="11" eb="12">
      <t>ダイ</t>
    </rPh>
    <rPh sb="13" eb="14">
      <t>コウ</t>
    </rPh>
    <phoneticPr fontId="5"/>
  </si>
  <si>
    <t>第25号様式（第11条第４項）</t>
    <rPh sb="0" eb="1">
      <t>ダイ</t>
    </rPh>
    <rPh sb="3" eb="4">
      <t>ゴウ</t>
    </rPh>
    <rPh sb="4" eb="6">
      <t>ヨウシキ</t>
    </rPh>
    <rPh sb="7" eb="8">
      <t>ダイ</t>
    </rPh>
    <rPh sb="10" eb="11">
      <t>ジョウ</t>
    </rPh>
    <rPh sb="11" eb="12">
      <t>ダイ</t>
    </rPh>
    <rPh sb="13" eb="14">
      <t>コウ</t>
    </rPh>
    <phoneticPr fontId="7"/>
  </si>
  <si>
    <t>第26号様式（第11条第６項）</t>
    <rPh sb="0" eb="1">
      <t>ダイ</t>
    </rPh>
    <rPh sb="3" eb="4">
      <t>ゴウ</t>
    </rPh>
    <rPh sb="4" eb="6">
      <t>ヨウシキ</t>
    </rPh>
    <rPh sb="7" eb="8">
      <t>ダイ</t>
    </rPh>
    <rPh sb="10" eb="11">
      <t>ジョウ</t>
    </rPh>
    <rPh sb="11" eb="12">
      <t>ダイ</t>
    </rPh>
    <rPh sb="13" eb="14">
      <t>コウ</t>
    </rPh>
    <phoneticPr fontId="5"/>
  </si>
  <si>
    <t>対象児童数</t>
    <rPh sb="0" eb="2">
      <t>タイショウ</t>
    </rPh>
    <rPh sb="2" eb="5">
      <t>ジドウスウ</t>
    </rPh>
    <phoneticPr fontId="5"/>
  </si>
  <si>
    <t>年間開所日数</t>
    <rPh sb="0" eb="2">
      <t>ネンカン</t>
    </rPh>
    <rPh sb="2" eb="4">
      <t>カイショ</t>
    </rPh>
    <rPh sb="4" eb="6">
      <t>ニッスウ</t>
    </rPh>
    <phoneticPr fontId="5"/>
  </si>
  <si>
    <t>200～249日</t>
    <rPh sb="7" eb="8">
      <t>ニチ</t>
    </rPh>
    <phoneticPr fontId="11"/>
  </si>
  <si>
    <t>250日以上</t>
    <rPh sb="3" eb="4">
      <t>ニチ</t>
    </rPh>
    <rPh sb="4" eb="6">
      <t>イジョウ</t>
    </rPh>
    <phoneticPr fontId="11"/>
  </si>
  <si>
    <t>10～19人</t>
    <rPh sb="5" eb="6">
      <t>ニン</t>
    </rPh>
    <phoneticPr fontId="11"/>
  </si>
  <si>
    <t>20～40人</t>
    <rPh sb="5" eb="6">
      <t>ニン</t>
    </rPh>
    <phoneticPr fontId="11"/>
  </si>
  <si>
    <t>単位数</t>
    <rPh sb="0" eb="3">
      <t>タンイスウ</t>
    </rPh>
    <phoneticPr fontId="5"/>
  </si>
  <si>
    <t>対象児童数</t>
    <rPh sb="0" eb="5">
      <t>タイショウジドウスウ</t>
    </rPh>
    <phoneticPr fontId="5"/>
  </si>
  <si>
    <t>上限額</t>
    <rPh sb="0" eb="3">
      <t>ジョウゲンガク</t>
    </rPh>
    <phoneticPr fontId="5"/>
  </si>
  <si>
    <t>１単位</t>
    <rPh sb="1" eb="3">
      <t>タンイ</t>
    </rPh>
    <phoneticPr fontId="5"/>
  </si>
  <si>
    <t>10～19人</t>
    <rPh sb="5" eb="6">
      <t>ニン</t>
    </rPh>
    <phoneticPr fontId="5"/>
  </si>
  <si>
    <t>20～40人</t>
    <rPh sb="5" eb="6">
      <t>ニン</t>
    </rPh>
    <phoneticPr fontId="5"/>
  </si>
  <si>
    <t>２単位</t>
    <rPh sb="1" eb="3">
      <t>タンイ</t>
    </rPh>
    <phoneticPr fontId="5"/>
  </si>
  <si>
    <t>－</t>
    <phoneticPr fontId="5"/>
  </si>
  <si>
    <t>３単位以上</t>
    <rPh sb="1" eb="3">
      <t>タンイ</t>
    </rPh>
    <rPh sb="3" eb="5">
      <t>イジョウ</t>
    </rPh>
    <phoneticPr fontId="5"/>
  </si>
  <si>
    <t>令和４年度　職員別、補助項目別の給与額一覧</t>
    <rPh sb="0" eb="2">
      <t>レイワ</t>
    </rPh>
    <rPh sb="3" eb="5">
      <t>ネンド</t>
    </rPh>
    <rPh sb="19" eb="21">
      <t>イチラン</t>
    </rPh>
    <phoneticPr fontId="6"/>
  </si>
  <si>
    <t>番号</t>
    <rPh sb="0" eb="2">
      <t>バンゴウ</t>
    </rPh>
    <phoneticPr fontId="6"/>
  </si>
  <si>
    <t>職員名</t>
    <rPh sb="0" eb="3">
      <t>ショクインメイ</t>
    </rPh>
    <phoneticPr fontId="6"/>
  </si>
  <si>
    <t>職名</t>
    <rPh sb="0" eb="2">
      <t>ショクメイ</t>
    </rPh>
    <phoneticPr fontId="6"/>
  </si>
  <si>
    <t>本人支払分</t>
    <rPh sb="0" eb="2">
      <t>ホンニン</t>
    </rPh>
    <rPh sb="2" eb="4">
      <t>シハラ</t>
    </rPh>
    <rPh sb="4" eb="5">
      <t>ブン</t>
    </rPh>
    <phoneticPr fontId="6"/>
  </si>
  <si>
    <t>事業主負担分</t>
    <rPh sb="0" eb="3">
      <t>ジギョウヌシ</t>
    </rPh>
    <rPh sb="3" eb="6">
      <t>フタンブン</t>
    </rPh>
    <phoneticPr fontId="6"/>
  </si>
  <si>
    <t>本人支払分
年間合計</t>
    <rPh sb="0" eb="2">
      <t>ホンニン</t>
    </rPh>
    <rPh sb="2" eb="4">
      <t>シハラ</t>
    </rPh>
    <rPh sb="4" eb="5">
      <t>ブン</t>
    </rPh>
    <rPh sb="6" eb="8">
      <t>ネンカン</t>
    </rPh>
    <rPh sb="8" eb="10">
      <t>ゴウケイ</t>
    </rPh>
    <phoneticPr fontId="6"/>
  </si>
  <si>
    <t>社会保険料事業主負担分等（キャリアアップ処遇改善、賃金改善による増分を含む）</t>
    <rPh sb="0" eb="5">
      <t>シャカイホケンリョウ</t>
    </rPh>
    <rPh sb="5" eb="7">
      <t>ジギョウ</t>
    </rPh>
    <rPh sb="7" eb="8">
      <t>ヌシ</t>
    </rPh>
    <rPh sb="8" eb="11">
      <t>フタンブン</t>
    </rPh>
    <rPh sb="11" eb="12">
      <t>トウ</t>
    </rPh>
    <rPh sb="20" eb="22">
      <t>ショグウ</t>
    </rPh>
    <rPh sb="22" eb="24">
      <t>カイゼン</t>
    </rPh>
    <rPh sb="25" eb="27">
      <t>チンギン</t>
    </rPh>
    <rPh sb="27" eb="29">
      <t>カイゼン</t>
    </rPh>
    <rPh sb="32" eb="34">
      <t>ゾウブン</t>
    </rPh>
    <rPh sb="35" eb="36">
      <t>フク</t>
    </rPh>
    <phoneticPr fontId="6"/>
  </si>
  <si>
    <t>常勤職員人件費</t>
    <rPh sb="0" eb="2">
      <t>ジョウキン</t>
    </rPh>
    <rPh sb="2" eb="4">
      <t>ショクイン</t>
    </rPh>
    <rPh sb="4" eb="7">
      <t>ジンケンヒ</t>
    </rPh>
    <phoneticPr fontId="6"/>
  </si>
  <si>
    <t>障害児受入推進加算補助経費</t>
    <rPh sb="0" eb="3">
      <t>ショウガイジ</t>
    </rPh>
    <rPh sb="3" eb="5">
      <t>ウケイレ</t>
    </rPh>
    <rPh sb="5" eb="7">
      <t>スイシン</t>
    </rPh>
    <rPh sb="7" eb="9">
      <t>カサン</t>
    </rPh>
    <rPh sb="9" eb="11">
      <t>ホジョ</t>
    </rPh>
    <rPh sb="11" eb="13">
      <t>ケイヒ</t>
    </rPh>
    <phoneticPr fontId="6"/>
  </si>
  <si>
    <t>障害児受入強化推進加算補助経費</t>
    <rPh sb="0" eb="2">
      <t>ショウガイ</t>
    </rPh>
    <rPh sb="2" eb="3">
      <t>ジ</t>
    </rPh>
    <rPh sb="3" eb="5">
      <t>ウケイレ</t>
    </rPh>
    <rPh sb="5" eb="7">
      <t>キョウカ</t>
    </rPh>
    <rPh sb="7" eb="9">
      <t>スイシン</t>
    </rPh>
    <rPh sb="9" eb="11">
      <t>カサン</t>
    </rPh>
    <rPh sb="11" eb="13">
      <t>ホジョ</t>
    </rPh>
    <rPh sb="13" eb="15">
      <t>ケイヒ</t>
    </rPh>
    <phoneticPr fontId="6"/>
  </si>
  <si>
    <t>育成支援体制強化補助経費</t>
    <rPh sb="0" eb="2">
      <t>イクセイ</t>
    </rPh>
    <rPh sb="2" eb="4">
      <t>シエン</t>
    </rPh>
    <rPh sb="4" eb="6">
      <t>タイセイ</t>
    </rPh>
    <rPh sb="6" eb="8">
      <t>キョウカ</t>
    </rPh>
    <rPh sb="8" eb="10">
      <t>ホジョ</t>
    </rPh>
    <rPh sb="10" eb="12">
      <t>ケイヒ</t>
    </rPh>
    <phoneticPr fontId="6"/>
  </si>
  <si>
    <t>キャリアアップ処遇改善費補助経費賃金改善額（割増含む）</t>
    <rPh sb="16" eb="18">
      <t>チンギン</t>
    </rPh>
    <rPh sb="18" eb="20">
      <t>カイゼン</t>
    </rPh>
    <rPh sb="20" eb="21">
      <t>ガク</t>
    </rPh>
    <rPh sb="22" eb="23">
      <t>ワ</t>
    </rPh>
    <rPh sb="23" eb="24">
      <t>マ</t>
    </rPh>
    <rPh sb="24" eb="25">
      <t>フク</t>
    </rPh>
    <phoneticPr fontId="6"/>
  </si>
  <si>
    <t>賃金改善加算補助経費　賃金改善額</t>
    <rPh sb="11" eb="13">
      <t>チンギン</t>
    </rPh>
    <phoneticPr fontId="6"/>
  </si>
  <si>
    <t>新型コロナウイルス感染拡大防止加算補助経費</t>
    <rPh sb="0" eb="2">
      <t>シンガタ</t>
    </rPh>
    <rPh sb="9" eb="11">
      <t>カンセン</t>
    </rPh>
    <rPh sb="11" eb="13">
      <t>カクダイ</t>
    </rPh>
    <rPh sb="13" eb="15">
      <t>ボウシ</t>
    </rPh>
    <rPh sb="15" eb="17">
      <t>カサン</t>
    </rPh>
    <rPh sb="17" eb="19">
      <t>ホジョ</t>
    </rPh>
    <rPh sb="19" eb="21">
      <t>ケイヒ</t>
    </rPh>
    <phoneticPr fontId="6"/>
  </si>
  <si>
    <t>非常勤職員給与</t>
    <rPh sb="0" eb="3">
      <t>ヒジョウキン</t>
    </rPh>
    <rPh sb="3" eb="5">
      <t>ショクイン</t>
    </rPh>
    <rPh sb="5" eb="7">
      <t>キュウヨ</t>
    </rPh>
    <phoneticPr fontId="6"/>
  </si>
  <si>
    <t>その他人件費</t>
    <phoneticPr fontId="6"/>
  </si>
  <si>
    <t>小計</t>
    <rPh sb="0" eb="1">
      <t>ショウ</t>
    </rPh>
    <rPh sb="1" eb="2">
      <t>ケイ</t>
    </rPh>
    <phoneticPr fontId="6"/>
  </si>
  <si>
    <t>合計</t>
    <rPh sb="0" eb="2">
      <t>ゴウケイ</t>
    </rPh>
    <phoneticPr fontId="6"/>
  </si>
  <si>
    <t>①</t>
  </si>
  <si>
    <t>②</t>
  </si>
  <si>
    <t>③</t>
  </si>
  <si>
    <t>④</t>
  </si>
  <si>
    <t>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</si>
</sst>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 #,##0_ ;_ * \-#,##0_ ;_ * &quot;-&quot;_ ;_ @_ "/>
    <numFmt numFmtId="176" formatCode="#,##0_ "/>
    <numFmt numFmtId="177" formatCode="#,##0.0;&quot;▲ &quot;#,##0.0;&quot;-&quot;"/>
    <numFmt numFmtId="178" formatCode="#,##0;&quot;▲ &quot;#,##0;&quot;-&quot;"/>
    <numFmt numFmtId="179" formatCode="#,##0_);[Red]\(#,##0\)"/>
    <numFmt numFmtId="180" formatCode="#,##0&quot;人&quot;;&quot;△ &quot;#,##0&quot;人&quot;"/>
    <numFmt numFmtId="181" formatCode="#,##0_ &quot;人&quot;"/>
    <numFmt numFmtId="182" formatCode="#,##0_);\(#,##0\)"/>
    <numFmt numFmtId="183" formatCode="0.0;&quot;▲ &quot;0.0"/>
    <numFmt numFmtId="184" formatCode="#,##0_ &quot;円&quot;"/>
  </numFmts>
  <fonts count="31"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6"/>
      <name val="游ゴシック"/>
      <family val="2"/>
      <charset val="128"/>
      <scheme val="minor"/>
    </font>
    <font>
      <sz val="6"/>
      <name val="ＭＳ Ｐゴシック"/>
      <family val="3"/>
      <charset val="128"/>
    </font>
    <font>
      <sz val="11"/>
      <color theme="1"/>
      <name val="ＭＳ 明朝"/>
      <family val="1"/>
      <charset val="128"/>
    </font>
    <font>
      <sz val="10"/>
      <color theme="1"/>
      <name val="ＭＳ 明朝"/>
      <family val="1"/>
      <charset val="128"/>
    </font>
    <font>
      <sz val="14"/>
      <color theme="1"/>
      <name val="ＭＳ ゴシック"/>
      <family val="3"/>
      <charset val="128"/>
    </font>
    <font>
      <sz val="11"/>
      <color theme="1"/>
      <name val="ＭＳ ゴシック"/>
      <family val="3"/>
      <charset val="128"/>
    </font>
    <font>
      <sz val="12"/>
      <color theme="1"/>
      <name val="ＭＳ 明朝"/>
      <family val="1"/>
      <charset val="128"/>
    </font>
    <font>
      <sz val="11"/>
      <name val="ＭＳ 明朝"/>
      <family val="1"/>
      <charset val="128"/>
    </font>
    <font>
      <sz val="14"/>
      <name val="ＭＳ ゴシック"/>
      <family val="3"/>
      <charset val="128"/>
    </font>
    <font>
      <sz val="11"/>
      <name val="ＭＳ ゴシック"/>
      <family val="3"/>
      <charset val="128"/>
    </font>
    <font>
      <sz val="10"/>
      <name val="ＭＳ 明朝"/>
      <family val="1"/>
      <charset val="128"/>
    </font>
    <font>
      <sz val="11"/>
      <name val="ＭＳ Ｐゴシック"/>
      <family val="3"/>
      <charset val="128"/>
    </font>
    <font>
      <sz val="12"/>
      <name val="ＭＳ 明朝"/>
      <family val="1"/>
      <charset val="128"/>
    </font>
    <font>
      <sz val="9"/>
      <name val="ＭＳ 明朝"/>
      <family val="1"/>
      <charset val="128"/>
    </font>
    <font>
      <b/>
      <sz val="11"/>
      <name val="ＭＳ 明朝"/>
      <family val="1"/>
      <charset val="128"/>
    </font>
    <font>
      <sz val="10.5"/>
      <name val="ＭＳ 明朝"/>
      <family val="1"/>
      <charset val="128"/>
    </font>
    <font>
      <b/>
      <sz val="12"/>
      <color theme="1"/>
      <name val="ＭＳ 明朝"/>
      <family val="1"/>
      <charset val="128"/>
    </font>
    <font>
      <sz val="12"/>
      <color theme="1"/>
      <name val="ＭＳ Ｐゴシック"/>
      <family val="3"/>
      <charset val="128"/>
    </font>
    <font>
      <sz val="12"/>
      <color theme="1"/>
      <name val="ＭＳ Ｐ明朝"/>
      <family val="1"/>
      <charset val="128"/>
    </font>
    <font>
      <sz val="12"/>
      <color theme="1"/>
      <name val="HGS創英角ｺﾞｼｯｸUB"/>
      <family val="3"/>
      <charset val="128"/>
    </font>
    <font>
      <sz val="11"/>
      <color theme="1"/>
      <name val="游ゴシック"/>
      <family val="3"/>
      <charset val="128"/>
      <scheme val="minor"/>
    </font>
    <font>
      <sz val="18"/>
      <name val="ＭＳ ゴシック"/>
      <family val="3"/>
      <charset val="128"/>
    </font>
    <font>
      <b/>
      <sz val="11"/>
      <color theme="1"/>
      <name val="Meiryo UI"/>
      <family val="3"/>
      <charset val="128"/>
    </font>
    <font>
      <sz val="11"/>
      <color theme="1"/>
      <name val="Meiryo UI"/>
      <family val="3"/>
      <charset val="128"/>
    </font>
    <font>
      <sz val="9"/>
      <color theme="1"/>
      <name val="Meiryo UI"/>
      <family val="3"/>
      <charset val="128"/>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s>
  <borders count="13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double">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style="medium">
        <color indexed="64"/>
      </right>
      <top/>
      <bottom/>
      <diagonal/>
    </border>
    <border>
      <left/>
      <right style="medium">
        <color indexed="64"/>
      </right>
      <top style="hair">
        <color indexed="64"/>
      </top>
      <bottom/>
      <diagonal/>
    </border>
    <border>
      <left style="medium">
        <color indexed="64"/>
      </left>
      <right/>
      <top style="hair">
        <color indexed="64"/>
      </top>
      <bottom/>
      <diagonal/>
    </border>
    <border>
      <left style="hair">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hair">
        <color indexed="64"/>
      </top>
      <bottom/>
      <diagonal/>
    </border>
    <border>
      <left style="thin">
        <color indexed="64"/>
      </left>
      <right style="thin">
        <color indexed="64"/>
      </right>
      <top/>
      <bottom/>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diagonalUp="1">
      <left style="double">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double">
        <color indexed="64"/>
      </left>
      <right/>
      <top style="thin">
        <color indexed="64"/>
      </top>
      <bottom style="hair">
        <color indexed="64"/>
      </bottom>
      <diagonal style="thin">
        <color indexed="64"/>
      </diagonal>
    </border>
    <border diagonalUp="1">
      <left style="double">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style="double">
        <color indexed="64"/>
      </left>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
      <left style="double">
        <color indexed="64"/>
      </left>
      <right/>
      <top style="medium">
        <color indexed="64"/>
      </top>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double">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double">
        <color indexed="64"/>
      </right>
      <top style="medium">
        <color indexed="64"/>
      </top>
      <bottom style="thin">
        <color indexed="64"/>
      </bottom>
      <diagonal/>
    </border>
    <border>
      <left style="double">
        <color indexed="64"/>
      </left>
      <right/>
      <top style="double">
        <color indexed="64"/>
      </top>
      <bottom style="medium">
        <color indexed="64"/>
      </bottom>
      <diagonal/>
    </border>
    <border>
      <left/>
      <right style="hair">
        <color indexed="64"/>
      </right>
      <top style="double">
        <color indexed="64"/>
      </top>
      <bottom style="medium">
        <color indexed="64"/>
      </bottom>
      <diagonal/>
    </border>
  </borders>
  <cellStyleXfs count="19">
    <xf numFmtId="0" fontId="0" fillId="0" borderId="0"/>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17"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17" fillId="0" borderId="0"/>
    <xf numFmtId="0" fontId="17" fillId="0" borderId="0"/>
    <xf numFmtId="0" fontId="4" fillId="0" borderId="0">
      <alignment vertical="center"/>
    </xf>
    <xf numFmtId="38" fontId="4" fillId="0" borderId="0" applyFont="0" applyFill="0" applyBorder="0" applyAlignment="0" applyProtection="0">
      <alignment vertical="center"/>
    </xf>
    <xf numFmtId="0" fontId="17" fillId="0" borderId="0">
      <alignment vertical="center"/>
    </xf>
    <xf numFmtId="0" fontId="26" fillId="0" borderId="0">
      <alignment vertical="center"/>
    </xf>
    <xf numFmtId="38" fontId="2" fillId="0" borderId="0" applyFont="0" applyFill="0" applyBorder="0" applyAlignment="0" applyProtection="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793">
    <xf numFmtId="0" fontId="0" fillId="0" borderId="0" xfId="0"/>
    <xf numFmtId="0" fontId="8" fillId="0" borderId="5" xfId="1" applyNumberFormat="1" applyFont="1" applyFill="1" applyBorder="1" applyAlignment="1">
      <alignment vertical="center" shrinkToFit="1"/>
    </xf>
    <xf numFmtId="0" fontId="8" fillId="0" borderId="20" xfId="1" applyNumberFormat="1" applyFont="1" applyFill="1" applyBorder="1" applyAlignment="1">
      <alignment vertical="center" shrinkToFit="1"/>
    </xf>
    <xf numFmtId="0" fontId="8" fillId="0" borderId="25" xfId="1" applyNumberFormat="1" applyFont="1" applyFill="1" applyBorder="1" applyAlignment="1">
      <alignment vertical="center" shrinkToFit="1"/>
    </xf>
    <xf numFmtId="0" fontId="8" fillId="0" borderId="26" xfId="1" applyNumberFormat="1" applyFont="1" applyFill="1" applyBorder="1" applyAlignment="1">
      <alignment vertical="center" shrinkToFit="1"/>
    </xf>
    <xf numFmtId="0" fontId="8" fillId="0" borderId="0" xfId="0" applyFont="1" applyAlignment="1">
      <alignment vertical="center"/>
    </xf>
    <xf numFmtId="0" fontId="13" fillId="0" borderId="0" xfId="2" applyFont="1" applyFill="1" applyBorder="1" applyAlignment="1">
      <alignment vertical="center"/>
    </xf>
    <xf numFmtId="0" fontId="13" fillId="0" borderId="0" xfId="2" applyFont="1" applyBorder="1">
      <alignment vertical="center"/>
    </xf>
    <xf numFmtId="0" fontId="13" fillId="0" borderId="0" xfId="2" applyFont="1" applyBorder="1" applyAlignment="1">
      <alignment horizontal="center" vertical="center"/>
    </xf>
    <xf numFmtId="0" fontId="13" fillId="0" borderId="0" xfId="2" applyFont="1" applyBorder="1" applyAlignment="1"/>
    <xf numFmtId="0" fontId="13" fillId="0" borderId="0" xfId="2" applyFont="1" applyBorder="1" applyAlignment="1">
      <alignment vertical="center"/>
    </xf>
    <xf numFmtId="0" fontId="13" fillId="0" borderId="0" xfId="2" applyFont="1" applyBorder="1" applyAlignment="1">
      <alignment horizontal="right" vertical="center"/>
    </xf>
    <xf numFmtId="177" fontId="13" fillId="0" borderId="0" xfId="4" applyNumberFormat="1" applyFont="1" applyFill="1" applyBorder="1" applyProtection="1">
      <alignment vertical="center"/>
      <protection hidden="1"/>
    </xf>
    <xf numFmtId="178" fontId="13" fillId="0" borderId="0" xfId="4" applyNumberFormat="1" applyFont="1" applyFill="1" applyBorder="1" applyProtection="1">
      <alignment vertical="center"/>
      <protection hidden="1"/>
    </xf>
    <xf numFmtId="177" fontId="13" fillId="0" borderId="0" xfId="4" applyNumberFormat="1" applyFont="1" applyFill="1" applyProtection="1">
      <alignment vertical="center"/>
      <protection hidden="1"/>
    </xf>
    <xf numFmtId="178" fontId="13" fillId="0" borderId="0" xfId="4" applyNumberFormat="1" applyFont="1" applyFill="1" applyBorder="1" applyAlignment="1" applyProtection="1">
      <alignment horizontal="right" vertical="center"/>
      <protection hidden="1"/>
    </xf>
    <xf numFmtId="177" fontId="13" fillId="0" borderId="0" xfId="4" applyNumberFormat="1" applyFont="1" applyFill="1" applyBorder="1" applyProtection="1">
      <alignment vertical="center"/>
      <protection locked="0" hidden="1"/>
    </xf>
    <xf numFmtId="178" fontId="13" fillId="0" borderId="0" xfId="4" applyNumberFormat="1" applyFont="1" applyFill="1" applyBorder="1" applyProtection="1">
      <alignment vertical="center"/>
      <protection locked="0" hidden="1"/>
    </xf>
    <xf numFmtId="178" fontId="18" fillId="0" borderId="0" xfId="4" applyNumberFormat="1" applyFont="1" applyFill="1" applyBorder="1" applyAlignment="1" applyProtection="1">
      <alignment vertical="center"/>
      <protection hidden="1"/>
    </xf>
    <xf numFmtId="178" fontId="18" fillId="0" borderId="0" xfId="4" applyNumberFormat="1" applyFont="1" applyFill="1" applyBorder="1" applyAlignment="1" applyProtection="1">
      <alignment horizontal="center" vertical="center"/>
      <protection hidden="1"/>
    </xf>
    <xf numFmtId="177" fontId="13" fillId="0" borderId="0" xfId="4" quotePrefix="1" applyNumberFormat="1" applyFont="1" applyFill="1" applyBorder="1" applyProtection="1">
      <alignment vertical="center"/>
      <protection hidden="1"/>
    </xf>
    <xf numFmtId="177" fontId="15" fillId="0" borderId="0" xfId="4" applyNumberFormat="1" applyFont="1" applyFill="1" applyBorder="1" applyProtection="1">
      <alignment vertical="center"/>
      <protection hidden="1"/>
    </xf>
    <xf numFmtId="177" fontId="13" fillId="0" borderId="0" xfId="4" applyNumberFormat="1" applyFont="1" applyFill="1" applyBorder="1" applyAlignment="1" applyProtection="1">
      <alignment horizontal="center" vertical="center"/>
      <protection hidden="1"/>
    </xf>
    <xf numFmtId="177" fontId="13" fillId="0" borderId="0" xfId="4" applyNumberFormat="1" applyFont="1" applyFill="1" applyBorder="1" applyAlignment="1" applyProtection="1">
      <alignment horizontal="right"/>
      <protection hidden="1"/>
    </xf>
    <xf numFmtId="177" fontId="19" fillId="0" borderId="0" xfId="4" applyNumberFormat="1" applyFont="1" applyFill="1" applyBorder="1" applyAlignment="1" applyProtection="1">
      <alignment horizontal="right"/>
      <protection hidden="1"/>
    </xf>
    <xf numFmtId="0" fontId="17" fillId="0" borderId="0" xfId="4">
      <alignment vertical="center"/>
    </xf>
    <xf numFmtId="178" fontId="13" fillId="0" borderId="0" xfId="4" applyNumberFormat="1" applyFont="1" applyFill="1" applyBorder="1" applyAlignment="1" applyProtection="1">
      <alignment horizontal="center" vertical="center"/>
    </xf>
    <xf numFmtId="177" fontId="13" fillId="0" borderId="0" xfId="4" applyNumberFormat="1" applyFont="1" applyFill="1" applyBorder="1" applyAlignment="1" applyProtection="1">
      <alignment vertical="center"/>
      <protection hidden="1"/>
    </xf>
    <xf numFmtId="177" fontId="16" fillId="0" borderId="0" xfId="4" applyNumberFormat="1" applyFont="1" applyFill="1" applyBorder="1" applyAlignment="1" applyProtection="1">
      <alignment vertical="center" wrapText="1"/>
      <protection hidden="1"/>
    </xf>
    <xf numFmtId="177" fontId="13" fillId="0" borderId="0" xfId="4" applyNumberFormat="1" applyFont="1" applyFill="1" applyBorder="1" applyAlignment="1" applyProtection="1">
      <alignment horizontal="right" vertical="center"/>
      <protection hidden="1"/>
    </xf>
    <xf numFmtId="177" fontId="13" fillId="0" borderId="0" xfId="4" applyNumberFormat="1" applyFont="1" applyFill="1" applyBorder="1" applyAlignment="1" applyProtection="1">
      <alignment horizontal="left" vertical="center" wrapText="1"/>
      <protection hidden="1"/>
    </xf>
    <xf numFmtId="181" fontId="13" fillId="0" borderId="0" xfId="6" applyNumberFormat="1" applyFont="1" applyFill="1" applyBorder="1" applyAlignment="1" applyProtection="1">
      <alignment horizontal="left" vertical="center"/>
      <protection hidden="1"/>
    </xf>
    <xf numFmtId="178" fontId="13" fillId="0" borderId="0" xfId="4" applyNumberFormat="1" applyFont="1" applyFill="1" applyBorder="1" applyAlignment="1" applyProtection="1">
      <alignment vertical="center"/>
    </xf>
    <xf numFmtId="179" fontId="13" fillId="0" borderId="0" xfId="4" applyNumberFormat="1" applyFont="1" applyFill="1" applyBorder="1" applyAlignment="1" applyProtection="1">
      <alignment horizontal="right" vertical="center"/>
      <protection hidden="1"/>
    </xf>
    <xf numFmtId="182" fontId="13" fillId="0" borderId="0" xfId="4" applyNumberFormat="1" applyFont="1" applyFill="1" applyBorder="1" applyAlignment="1" applyProtection="1">
      <alignment horizontal="center" vertical="center" shrinkToFit="1"/>
    </xf>
    <xf numFmtId="178" fontId="13" fillId="0" borderId="0" xfId="4" applyNumberFormat="1" applyFont="1" applyFill="1" applyBorder="1" applyAlignment="1" applyProtection="1">
      <alignment horizontal="center" vertical="center" shrinkToFit="1"/>
    </xf>
    <xf numFmtId="178" fontId="13" fillId="0" borderId="0" xfId="4" applyNumberFormat="1" applyFont="1" applyFill="1" applyBorder="1" applyAlignment="1" applyProtection="1">
      <alignment horizontal="right" vertical="center"/>
    </xf>
    <xf numFmtId="41" fontId="13" fillId="0" borderId="0" xfId="6" applyNumberFormat="1" applyFont="1" applyFill="1" applyBorder="1" applyAlignment="1" applyProtection="1">
      <alignment horizontal="right" vertical="center" indent="1"/>
      <protection hidden="1"/>
    </xf>
    <xf numFmtId="177" fontId="16" fillId="0" borderId="0" xfId="4" applyNumberFormat="1" applyFont="1" applyFill="1" applyBorder="1" applyAlignment="1" applyProtection="1">
      <alignment horizontal="center" vertical="center" wrapText="1" shrinkToFit="1"/>
      <protection hidden="1"/>
    </xf>
    <xf numFmtId="177" fontId="15" fillId="0" borderId="0" xfId="4" applyNumberFormat="1" applyFont="1" applyFill="1" applyProtection="1">
      <alignment vertical="center"/>
      <protection hidden="1"/>
    </xf>
    <xf numFmtId="177" fontId="16" fillId="0" borderId="0" xfId="4" applyNumberFormat="1" applyFont="1" applyFill="1" applyBorder="1" applyAlignment="1" applyProtection="1">
      <alignment horizontal="center" vertical="center" shrinkToFit="1"/>
      <protection hidden="1"/>
    </xf>
    <xf numFmtId="180" fontId="13" fillId="0" borderId="5" xfId="4" applyNumberFormat="1" applyFont="1" applyFill="1" applyBorder="1" applyAlignment="1" applyProtection="1">
      <alignment vertical="center" shrinkToFit="1"/>
      <protection locked="0"/>
    </xf>
    <xf numFmtId="180" fontId="13" fillId="0" borderId="4" xfId="4" applyNumberFormat="1" applyFont="1" applyFill="1" applyBorder="1" applyAlignment="1" applyProtection="1">
      <alignment vertical="center" shrinkToFit="1"/>
      <protection locked="0"/>
    </xf>
    <xf numFmtId="0" fontId="13" fillId="0" borderId="5" xfId="4" applyFont="1" applyBorder="1">
      <alignment vertical="center"/>
    </xf>
    <xf numFmtId="0" fontId="13" fillId="0" borderId="0" xfId="4" applyNumberFormat="1" applyFont="1" applyFill="1" applyBorder="1" applyProtection="1">
      <alignment vertical="center"/>
      <protection hidden="1"/>
    </xf>
    <xf numFmtId="0" fontId="16" fillId="0" borderId="0" xfId="4" applyNumberFormat="1" applyFont="1" applyFill="1" applyBorder="1" applyAlignment="1" applyProtection="1">
      <alignment vertical="center" wrapText="1"/>
      <protection hidden="1"/>
    </xf>
    <xf numFmtId="0" fontId="13" fillId="0" borderId="0" xfId="4" applyNumberFormat="1" applyFont="1" applyFill="1" applyBorder="1" applyAlignment="1" applyProtection="1">
      <alignment horizontal="right" vertical="center"/>
      <protection hidden="1"/>
    </xf>
    <xf numFmtId="0" fontId="13" fillId="0" borderId="0" xfId="4" applyNumberFormat="1" applyFont="1" applyFill="1" applyBorder="1" applyAlignment="1" applyProtection="1">
      <alignment horizontal="center" vertical="center"/>
      <protection hidden="1"/>
    </xf>
    <xf numFmtId="0" fontId="17" fillId="0" borderId="0" xfId="4" applyNumberFormat="1">
      <alignment vertical="center"/>
    </xf>
    <xf numFmtId="0" fontId="13" fillId="0" borderId="0" xfId="4" applyNumberFormat="1" applyFont="1" applyFill="1" applyBorder="1" applyAlignment="1" applyProtection="1">
      <alignment horizontal="left" vertical="center" wrapText="1"/>
      <protection hidden="1"/>
    </xf>
    <xf numFmtId="0" fontId="13" fillId="0" borderId="0" xfId="4" applyNumberFormat="1" applyFont="1" applyFill="1" applyProtection="1">
      <alignment vertical="center"/>
      <protection hidden="1"/>
    </xf>
    <xf numFmtId="0" fontId="13" fillId="0" borderId="5" xfId="4" applyFont="1" applyBorder="1" applyAlignment="1">
      <alignment vertical="center" shrinkToFit="1"/>
    </xf>
    <xf numFmtId="0" fontId="13" fillId="0" borderId="9" xfId="4" applyFont="1" applyBorder="1" applyAlignment="1">
      <alignment horizontal="center" vertical="center" shrinkToFit="1"/>
    </xf>
    <xf numFmtId="178" fontId="13" fillId="0" borderId="5" xfId="4" applyNumberFormat="1" applyFont="1" applyFill="1" applyBorder="1" applyAlignment="1" applyProtection="1">
      <alignment vertical="center" shrinkToFit="1"/>
    </xf>
    <xf numFmtId="178" fontId="13" fillId="0" borderId="22" xfId="4" applyNumberFormat="1" applyFont="1" applyFill="1" applyBorder="1" applyAlignment="1" applyProtection="1">
      <alignment vertical="center" shrinkToFit="1"/>
    </xf>
    <xf numFmtId="178" fontId="13" fillId="0" borderId="62" xfId="4" applyNumberFormat="1" applyFont="1" applyFill="1" applyBorder="1" applyAlignment="1" applyProtection="1">
      <alignment vertical="center" shrinkToFit="1"/>
    </xf>
    <xf numFmtId="180" fontId="13" fillId="0" borderId="5" xfId="4" applyNumberFormat="1" applyFont="1" applyFill="1" applyBorder="1" applyAlignment="1" applyProtection="1">
      <alignment horizontal="center" vertical="center" shrinkToFit="1"/>
      <protection locked="0"/>
    </xf>
    <xf numFmtId="0" fontId="13" fillId="0" borderId="5" xfId="4" applyFont="1" applyBorder="1" applyAlignment="1">
      <alignment horizontal="center" vertical="center" shrinkToFit="1"/>
    </xf>
    <xf numFmtId="180" fontId="13" fillId="0" borderId="4" xfId="4" applyNumberFormat="1" applyFont="1" applyFill="1" applyBorder="1" applyAlignment="1" applyProtection="1">
      <alignment horizontal="center" vertical="center" shrinkToFit="1"/>
      <protection locked="0"/>
    </xf>
    <xf numFmtId="0" fontId="13" fillId="0" borderId="5" xfId="4" applyFont="1" applyBorder="1" applyAlignment="1">
      <alignment horizontal="center" vertical="center"/>
    </xf>
    <xf numFmtId="0" fontId="8" fillId="0" borderId="0" xfId="0" applyFont="1" applyAlignment="1">
      <alignment horizontal="right" vertical="center"/>
    </xf>
    <xf numFmtId="0" fontId="17" fillId="0" borderId="0" xfId="4" applyFont="1">
      <alignment vertical="center"/>
    </xf>
    <xf numFmtId="0" fontId="12" fillId="2" borderId="0" xfId="9" applyFont="1" applyFill="1" applyAlignment="1">
      <alignment horizontal="left" vertical="center"/>
    </xf>
    <xf numFmtId="0" fontId="12" fillId="2" borderId="0" xfId="10" applyFont="1" applyFill="1" applyAlignment="1">
      <alignment vertical="center"/>
    </xf>
    <xf numFmtId="0" fontId="12" fillId="0" borderId="0" xfId="10" applyFont="1" applyFill="1" applyAlignment="1">
      <alignment vertical="center"/>
    </xf>
    <xf numFmtId="0" fontId="12" fillId="2" borderId="0" xfId="10" applyFont="1" applyFill="1" applyAlignment="1">
      <alignment horizontal="center" vertical="center"/>
    </xf>
    <xf numFmtId="0" fontId="12" fillId="2" borderId="0" xfId="10" applyFont="1" applyFill="1" applyBorder="1" applyAlignment="1">
      <alignment vertical="center"/>
    </xf>
    <xf numFmtId="0" fontId="12" fillId="2" borderId="0" xfId="10" applyFont="1" applyFill="1" applyBorder="1" applyAlignment="1">
      <alignment horizontal="center" vertical="center"/>
    </xf>
    <xf numFmtId="0" fontId="12" fillId="0" borderId="0" xfId="10" applyFont="1" applyFill="1" applyAlignment="1">
      <alignment vertical="top" wrapText="1"/>
    </xf>
    <xf numFmtId="0" fontId="12" fillId="0" borderId="0" xfId="10" applyFont="1" applyFill="1" applyBorder="1" applyAlignment="1">
      <alignment vertical="center"/>
    </xf>
    <xf numFmtId="0" fontId="12" fillId="0" borderId="0" xfId="10" applyFont="1" applyFill="1" applyAlignment="1">
      <alignment horizontal="right" vertical="center"/>
    </xf>
    <xf numFmtId="0" fontId="12" fillId="0" borderId="22" xfId="10" applyFont="1" applyFill="1" applyBorder="1" applyAlignment="1">
      <alignment vertical="center"/>
    </xf>
    <xf numFmtId="0" fontId="22" fillId="2" borderId="0" xfId="10" applyFont="1" applyFill="1" applyBorder="1" applyAlignment="1">
      <alignment horizontal="center" vertical="center"/>
    </xf>
    <xf numFmtId="0" fontId="22" fillId="2" borderId="8" xfId="10" applyFont="1" applyFill="1" applyBorder="1" applyAlignment="1">
      <alignment horizontal="center" vertical="center"/>
    </xf>
    <xf numFmtId="179" fontId="12" fillId="2" borderId="8" xfId="10" applyNumberFormat="1" applyFont="1" applyFill="1" applyBorder="1" applyAlignment="1">
      <alignment horizontal="right" vertical="center"/>
    </xf>
    <xf numFmtId="0" fontId="12" fillId="2" borderId="8" xfId="10" applyFont="1" applyFill="1" applyBorder="1" applyAlignment="1">
      <alignment horizontal="center" vertical="center"/>
    </xf>
    <xf numFmtId="0" fontId="12" fillId="0" borderId="0" xfId="10" applyFont="1" applyFill="1" applyBorder="1" applyAlignment="1">
      <alignment horizontal="left" vertical="center"/>
    </xf>
    <xf numFmtId="0" fontId="12" fillId="0" borderId="0" xfId="10" applyFont="1" applyFill="1" applyBorder="1" applyAlignment="1">
      <alignment horizontal="center" vertical="center"/>
    </xf>
    <xf numFmtId="3" fontId="12" fillId="0" borderId="0" xfId="10" applyNumberFormat="1" applyFont="1" applyFill="1" applyBorder="1" applyAlignment="1">
      <alignment horizontal="center" vertical="center"/>
    </xf>
    <xf numFmtId="0" fontId="12" fillId="0" borderId="0" xfId="10" applyFont="1" applyFill="1" applyBorder="1" applyAlignment="1">
      <alignment horizontal="right"/>
    </xf>
    <xf numFmtId="0" fontId="8" fillId="2" borderId="0" xfId="9" applyFont="1" applyFill="1" applyAlignment="1">
      <alignment horizontal="right" vertical="center"/>
    </xf>
    <xf numFmtId="0" fontId="10" fillId="2" borderId="0" xfId="10" applyFont="1" applyFill="1" applyAlignment="1">
      <alignment vertical="center"/>
    </xf>
    <xf numFmtId="0" fontId="8" fillId="2" borderId="0" xfId="10" applyFont="1" applyFill="1" applyAlignment="1">
      <alignment vertical="center"/>
    </xf>
    <xf numFmtId="0" fontId="8" fillId="2" borderId="0" xfId="10" applyFont="1" applyFill="1" applyAlignment="1">
      <alignment vertical="center"/>
    </xf>
    <xf numFmtId="0" fontId="8" fillId="0" borderId="29" xfId="10" applyFont="1" applyFill="1" applyBorder="1" applyAlignment="1">
      <alignment vertical="center"/>
    </xf>
    <xf numFmtId="0" fontId="8" fillId="0" borderId="25" xfId="10" applyFont="1" applyFill="1" applyBorder="1" applyAlignment="1">
      <alignment vertical="center"/>
    </xf>
    <xf numFmtId="0" fontId="8" fillId="0" borderId="31" xfId="10" applyFont="1" applyFill="1" applyBorder="1" applyAlignment="1">
      <alignment vertical="center"/>
    </xf>
    <xf numFmtId="0" fontId="8" fillId="0" borderId="26" xfId="10" applyFont="1" applyFill="1" applyBorder="1" applyAlignment="1">
      <alignment vertical="center"/>
    </xf>
    <xf numFmtId="0" fontId="8" fillId="0" borderId="0" xfId="10" applyFont="1" applyFill="1" applyAlignment="1">
      <alignment vertical="center"/>
    </xf>
    <xf numFmtId="0" fontId="8" fillId="2" borderId="0" xfId="10" applyFont="1" applyFill="1" applyBorder="1" applyAlignment="1">
      <alignment vertical="center"/>
    </xf>
    <xf numFmtId="38" fontId="8" fillId="2" borderId="0" xfId="1" applyFont="1" applyFill="1" applyBorder="1" applyAlignment="1">
      <alignment vertical="center"/>
    </xf>
    <xf numFmtId="0" fontId="8" fillId="2" borderId="1" xfId="10" applyFont="1" applyFill="1" applyBorder="1" applyAlignment="1">
      <alignment horizontal="center" vertical="center"/>
    </xf>
    <xf numFmtId="0" fontId="8" fillId="2" borderId="0" xfId="10" applyFont="1" applyFill="1" applyBorder="1" applyAlignment="1">
      <alignment horizontal="center" vertical="center"/>
    </xf>
    <xf numFmtId="0" fontId="8" fillId="2" borderId="0" xfId="10" applyFont="1" applyFill="1" applyBorder="1" applyAlignment="1">
      <alignment horizontal="right" vertical="center"/>
    </xf>
    <xf numFmtId="0" fontId="8" fillId="0" borderId="0" xfId="10" applyFont="1" applyFill="1" applyAlignment="1">
      <alignment vertical="center" wrapText="1"/>
    </xf>
    <xf numFmtId="0" fontId="8" fillId="0" borderId="0" xfId="10" applyFont="1" applyFill="1" applyAlignment="1">
      <alignment vertical="top" wrapText="1"/>
    </xf>
    <xf numFmtId="38" fontId="8" fillId="2" borderId="0" xfId="1" applyFont="1" applyFill="1" applyBorder="1" applyAlignment="1">
      <alignment horizontal="center" vertical="center"/>
    </xf>
    <xf numFmtId="0" fontId="11" fillId="2" borderId="0" xfId="10" applyFont="1" applyFill="1" applyAlignment="1">
      <alignment vertical="center"/>
    </xf>
    <xf numFmtId="0" fontId="23" fillId="2" borderId="0" xfId="0" applyFont="1" applyFill="1" applyBorder="1" applyAlignment="1">
      <alignment horizontal="left" vertical="center"/>
    </xf>
    <xf numFmtId="0" fontId="24" fillId="2" borderId="0" xfId="0" applyFont="1" applyFill="1" applyBorder="1" applyAlignment="1">
      <alignment horizontal="center" vertical="center"/>
    </xf>
    <xf numFmtId="176" fontId="24" fillId="2" borderId="0" xfId="0" applyNumberFormat="1" applyFont="1" applyFill="1" applyBorder="1" applyAlignment="1">
      <alignment vertical="center"/>
    </xf>
    <xf numFmtId="0" fontId="24" fillId="2" borderId="0" xfId="0" applyFont="1" applyFill="1" applyAlignment="1">
      <alignment vertical="center"/>
    </xf>
    <xf numFmtId="0" fontId="24" fillId="2" borderId="0" xfId="0" applyFont="1" applyFill="1" applyBorder="1" applyAlignment="1">
      <alignment vertical="center"/>
    </xf>
    <xf numFmtId="0" fontId="24" fillId="2" borderId="0" xfId="10" applyFont="1" applyFill="1" applyBorder="1" applyAlignment="1">
      <alignment vertical="center"/>
    </xf>
    <xf numFmtId="0" fontId="25" fillId="2" borderId="0" xfId="10" applyFont="1" applyFill="1" applyBorder="1" applyAlignment="1">
      <alignment vertical="center"/>
    </xf>
    <xf numFmtId="0" fontId="24" fillId="0" borderId="0" xfId="0" applyFont="1" applyBorder="1" applyAlignment="1">
      <alignment horizontal="center" vertical="center"/>
    </xf>
    <xf numFmtId="0" fontId="24" fillId="0" borderId="0" xfId="10" applyFont="1" applyFill="1" applyBorder="1" applyAlignment="1">
      <alignment vertical="center"/>
    </xf>
    <xf numFmtId="0" fontId="24" fillId="0" borderId="0" xfId="0" applyFont="1" applyBorder="1" applyAlignment="1">
      <alignment vertical="center"/>
    </xf>
    <xf numFmtId="176" fontId="24" fillId="0" borderId="0" xfId="0" applyNumberFormat="1" applyFont="1" applyBorder="1" applyAlignment="1">
      <alignment vertical="center"/>
    </xf>
    <xf numFmtId="0" fontId="24" fillId="0" borderId="0" xfId="0" applyFont="1" applyAlignment="1">
      <alignment vertical="center"/>
    </xf>
    <xf numFmtId="0" fontId="24" fillId="2" borderId="0" xfId="0" applyFont="1" applyFill="1" applyAlignment="1">
      <alignment horizontal="right" vertical="center"/>
    </xf>
    <xf numFmtId="0" fontId="24" fillId="2" borderId="0" xfId="0" applyFont="1" applyFill="1" applyAlignment="1">
      <alignment horizontal="center" vertical="center"/>
    </xf>
    <xf numFmtId="0" fontId="24" fillId="2" borderId="0" xfId="0" applyFont="1" applyFill="1" applyBorder="1" applyAlignment="1">
      <alignment horizontal="left" vertical="center"/>
    </xf>
    <xf numFmtId="0" fontId="11" fillId="2" borderId="0" xfId="0" applyFont="1" applyFill="1" applyBorder="1" applyAlignment="1">
      <alignment horizontal="left" vertical="center"/>
    </xf>
    <xf numFmtId="0" fontId="12" fillId="2" borderId="0" xfId="0" applyFont="1" applyFill="1" applyBorder="1" applyAlignment="1">
      <alignment horizontal="left" vertical="center"/>
    </xf>
    <xf numFmtId="0" fontId="8" fillId="2" borderId="103" xfId="0" applyFont="1" applyFill="1" applyBorder="1" applyAlignment="1">
      <alignment vertical="center"/>
    </xf>
    <xf numFmtId="0" fontId="8" fillId="2" borderId="104" xfId="0" applyFont="1" applyFill="1" applyBorder="1" applyAlignment="1">
      <alignment horizontal="center" vertical="center"/>
    </xf>
    <xf numFmtId="176" fontId="8" fillId="2" borderId="104" xfId="0" applyNumberFormat="1" applyFont="1" applyFill="1" applyBorder="1" applyAlignment="1">
      <alignment vertical="center"/>
    </xf>
    <xf numFmtId="0" fontId="8" fillId="2" borderId="104" xfId="0" applyFont="1" applyFill="1" applyBorder="1" applyAlignment="1">
      <alignment vertical="center"/>
    </xf>
    <xf numFmtId="0" fontId="8" fillId="2" borderId="105" xfId="0" applyFont="1" applyFill="1" applyBorder="1" applyAlignment="1">
      <alignment vertical="center"/>
    </xf>
    <xf numFmtId="0" fontId="12" fillId="2" borderId="0" xfId="0" applyFont="1" applyFill="1" applyBorder="1" applyAlignment="1">
      <alignment horizontal="center" vertical="center"/>
    </xf>
    <xf numFmtId="0" fontId="8" fillId="2" borderId="106" xfId="10" applyFont="1" applyFill="1" applyBorder="1" applyAlignment="1">
      <alignment vertical="center"/>
    </xf>
    <xf numFmtId="176" fontId="8" fillId="2" borderId="0" xfId="0" applyNumberFormat="1" applyFont="1" applyFill="1" applyBorder="1" applyAlignment="1">
      <alignment vertical="center"/>
    </xf>
    <xf numFmtId="0" fontId="8" fillId="2" borderId="0" xfId="0" applyFont="1" applyFill="1" applyBorder="1" applyAlignment="1">
      <alignment vertical="center"/>
    </xf>
    <xf numFmtId="0" fontId="8" fillId="2" borderId="107" xfId="0" applyFont="1" applyFill="1" applyBorder="1" applyAlignment="1">
      <alignment vertical="center"/>
    </xf>
    <xf numFmtId="0" fontId="8" fillId="2" borderId="106" xfId="0" applyFont="1" applyFill="1" applyBorder="1" applyAlignment="1">
      <alignment vertical="center"/>
    </xf>
    <xf numFmtId="0" fontId="8" fillId="0" borderId="0" xfId="0" applyFont="1" applyFill="1" applyBorder="1" applyAlignment="1">
      <alignment vertical="center"/>
    </xf>
    <xf numFmtId="0" fontId="8" fillId="2" borderId="108" xfId="10" applyFont="1" applyFill="1" applyBorder="1" applyAlignment="1">
      <alignment vertical="center"/>
    </xf>
    <xf numFmtId="0" fontId="8" fillId="2" borderId="109" xfId="10" applyFont="1" applyFill="1" applyBorder="1" applyAlignment="1">
      <alignment vertical="center"/>
    </xf>
    <xf numFmtId="0" fontId="8" fillId="2" borderId="109" xfId="10" applyFont="1" applyFill="1" applyBorder="1" applyAlignment="1">
      <alignment horizontal="right" vertical="center"/>
    </xf>
    <xf numFmtId="0" fontId="8" fillId="2" borderId="109" xfId="0" applyFont="1" applyFill="1" applyBorder="1" applyAlignment="1">
      <alignment vertical="center"/>
    </xf>
    <xf numFmtId="0" fontId="8" fillId="2" borderId="110" xfId="0" applyFont="1" applyFill="1" applyBorder="1" applyAlignment="1">
      <alignment vertical="center"/>
    </xf>
    <xf numFmtId="0" fontId="8" fillId="2" borderId="0" xfId="0" applyFont="1" applyFill="1" applyAlignment="1">
      <alignment horizontal="right" vertical="center"/>
    </xf>
    <xf numFmtId="0" fontId="8" fillId="2" borderId="0" xfId="0" applyFont="1" applyFill="1" applyAlignment="1">
      <alignment vertical="center"/>
    </xf>
    <xf numFmtId="0" fontId="8" fillId="0" borderId="9" xfId="1" applyNumberFormat="1" applyFont="1" applyFill="1" applyBorder="1" applyAlignment="1">
      <alignment vertical="center" shrinkToFit="1"/>
    </xf>
    <xf numFmtId="0" fontId="8" fillId="0" borderId="47" xfId="1" applyNumberFormat="1" applyFont="1" applyFill="1" applyBorder="1" applyAlignment="1">
      <alignment vertical="center" shrinkToFit="1"/>
    </xf>
    <xf numFmtId="0" fontId="8" fillId="0" borderId="12" xfId="10" applyFont="1" applyFill="1" applyBorder="1" applyAlignment="1">
      <alignment vertical="center"/>
    </xf>
    <xf numFmtId="0" fontId="8" fillId="0" borderId="10" xfId="10" applyFont="1" applyFill="1" applyBorder="1" applyAlignment="1">
      <alignment vertical="center"/>
    </xf>
    <xf numFmtId="0" fontId="8" fillId="0" borderId="90" xfId="10" applyFont="1" applyFill="1" applyBorder="1" applyAlignment="1">
      <alignment vertical="center"/>
    </xf>
    <xf numFmtId="0" fontId="8" fillId="0" borderId="11" xfId="1" applyNumberFormat="1" applyFont="1" applyFill="1" applyBorder="1" applyAlignment="1">
      <alignment vertical="center" shrinkToFit="1"/>
    </xf>
    <xf numFmtId="0" fontId="8" fillId="0" borderId="17" xfId="1" applyNumberFormat="1" applyFont="1" applyFill="1" applyBorder="1" applyAlignment="1">
      <alignment vertical="center" shrinkToFit="1"/>
    </xf>
    <xf numFmtId="0" fontId="8" fillId="0" borderId="101" xfId="10" applyFont="1" applyFill="1" applyBorder="1" applyAlignment="1">
      <alignment vertical="center"/>
    </xf>
    <xf numFmtId="0" fontId="8" fillId="0" borderId="102" xfId="10" applyFont="1" applyFill="1" applyBorder="1" applyAlignment="1">
      <alignment vertical="center"/>
    </xf>
    <xf numFmtId="0" fontId="8" fillId="0" borderId="102" xfId="1" applyNumberFormat="1" applyFont="1" applyFill="1" applyBorder="1" applyAlignment="1">
      <alignment vertical="center" shrinkToFit="1"/>
    </xf>
    <xf numFmtId="0" fontId="8" fillId="0" borderId="112" xfId="10" applyFont="1" applyFill="1" applyBorder="1" applyAlignment="1">
      <alignment vertical="center"/>
    </xf>
    <xf numFmtId="0" fontId="8" fillId="0" borderId="111" xfId="10" applyFont="1" applyFill="1" applyBorder="1" applyAlignment="1">
      <alignment vertical="center"/>
    </xf>
    <xf numFmtId="0" fontId="8" fillId="0" borderId="2" xfId="0" applyFont="1" applyBorder="1" applyAlignment="1">
      <alignment horizontal="center" vertical="center"/>
    </xf>
    <xf numFmtId="0" fontId="8" fillId="0" borderId="0" xfId="0" applyFont="1" applyBorder="1" applyAlignment="1">
      <alignment vertical="center"/>
    </xf>
    <xf numFmtId="0" fontId="8" fillId="0" borderId="2" xfId="0" applyFont="1" applyFill="1" applyBorder="1" applyAlignment="1">
      <alignment horizontal="center" vertical="center"/>
    </xf>
    <xf numFmtId="38" fontId="8" fillId="0" borderId="3" xfId="1" applyFont="1" applyFill="1" applyBorder="1" applyAlignment="1">
      <alignment vertical="center"/>
    </xf>
    <xf numFmtId="0" fontId="8" fillId="3" borderId="2" xfId="0" applyFont="1" applyFill="1" applyBorder="1" applyAlignment="1">
      <alignment horizontal="center" vertical="center"/>
    </xf>
    <xf numFmtId="0" fontId="13" fillId="0" borderId="4" xfId="4" applyNumberFormat="1" applyFont="1" applyFill="1" applyBorder="1" applyProtection="1">
      <alignment vertical="center"/>
      <protection hidden="1"/>
    </xf>
    <xf numFmtId="0" fontId="13" fillId="0" borderId="5" xfId="4" applyNumberFormat="1" applyFont="1" applyFill="1" applyBorder="1" applyProtection="1">
      <alignment vertical="center"/>
      <protection hidden="1"/>
    </xf>
    <xf numFmtId="0" fontId="13" fillId="0" borderId="8" xfId="4" applyNumberFormat="1" applyFont="1" applyFill="1" applyBorder="1" applyProtection="1">
      <alignment vertical="center"/>
      <protection hidden="1"/>
    </xf>
    <xf numFmtId="0" fontId="13" fillId="0" borderId="9" xfId="4" applyNumberFormat="1" applyFont="1" applyFill="1" applyBorder="1" applyProtection="1">
      <alignment vertical="center"/>
      <protection hidden="1"/>
    </xf>
    <xf numFmtId="0" fontId="13" fillId="0" borderId="46" xfId="4" applyNumberFormat="1" applyFont="1" applyFill="1" applyBorder="1" applyProtection="1">
      <alignment vertical="center"/>
      <protection hidden="1"/>
    </xf>
    <xf numFmtId="0" fontId="13" fillId="0" borderId="47" xfId="4" applyNumberFormat="1" applyFont="1" applyFill="1" applyBorder="1" applyProtection="1">
      <alignment vertical="center"/>
      <protection hidden="1"/>
    </xf>
    <xf numFmtId="0" fontId="8" fillId="2" borderId="0" xfId="11" applyFont="1" applyFill="1" applyAlignment="1">
      <alignment horizontal="left" vertical="center"/>
    </xf>
    <xf numFmtId="0" fontId="8" fillId="2" borderId="0" xfId="11" applyFont="1" applyFill="1">
      <alignment vertical="center"/>
    </xf>
    <xf numFmtId="0" fontId="8" fillId="0" borderId="0" xfId="11" applyFont="1">
      <alignment vertical="center"/>
    </xf>
    <xf numFmtId="0" fontId="8" fillId="2" borderId="0" xfId="11" applyFont="1" applyFill="1" applyAlignment="1">
      <alignment vertical="center"/>
    </xf>
    <xf numFmtId="0" fontId="8" fillId="2" borderId="0" xfId="11" applyFont="1" applyFill="1" applyAlignment="1">
      <alignment horizontal="right" vertical="center"/>
    </xf>
    <xf numFmtId="0" fontId="8" fillId="0" borderId="0" xfId="11" applyFont="1" applyAlignment="1">
      <alignment horizontal="right" vertical="center"/>
    </xf>
    <xf numFmtId="0" fontId="11" fillId="2" borderId="0" xfId="11" applyFont="1" applyFill="1">
      <alignment vertical="center"/>
    </xf>
    <xf numFmtId="0" fontId="8" fillId="0" borderId="5" xfId="11" applyFont="1" applyBorder="1">
      <alignment vertical="center"/>
    </xf>
    <xf numFmtId="0" fontId="8" fillId="0" borderId="2" xfId="11" applyFont="1" applyBorder="1" applyAlignment="1">
      <alignment horizontal="center" vertical="center" shrinkToFit="1"/>
    </xf>
    <xf numFmtId="0" fontId="8" fillId="3" borderId="2" xfId="11" applyFont="1" applyFill="1" applyBorder="1" applyAlignment="1">
      <alignment horizontal="center" vertical="center" shrinkToFit="1"/>
    </xf>
    <xf numFmtId="0" fontId="8" fillId="2" borderId="5" xfId="11" applyFont="1" applyFill="1" applyBorder="1">
      <alignment vertical="center"/>
    </xf>
    <xf numFmtId="0" fontId="8" fillId="2" borderId="5" xfId="11" applyFont="1" applyFill="1" applyBorder="1" applyAlignment="1">
      <alignment vertical="center" shrinkToFit="1"/>
    </xf>
    <xf numFmtId="0" fontId="8" fillId="2" borderId="4" xfId="11" applyFont="1" applyFill="1" applyBorder="1" applyAlignment="1">
      <alignment vertical="center" shrinkToFit="1"/>
    </xf>
    <xf numFmtId="0" fontId="8" fillId="0" borderId="0" xfId="11" applyFont="1" applyFill="1" applyBorder="1">
      <alignment vertical="center"/>
    </xf>
    <xf numFmtId="0" fontId="8" fillId="0" borderId="0" xfId="11" applyFont="1" applyFill="1" applyBorder="1" applyAlignment="1">
      <alignment vertical="center" wrapText="1" shrinkToFit="1"/>
    </xf>
    <xf numFmtId="0" fontId="8" fillId="2" borderId="90" xfId="11" applyFont="1" applyFill="1" applyBorder="1" applyAlignment="1">
      <alignment horizontal="center" vertical="center"/>
    </xf>
    <xf numFmtId="0" fontId="8" fillId="2" borderId="14" xfId="11" applyFont="1" applyFill="1" applyBorder="1" applyAlignment="1">
      <alignment horizontal="center" vertical="center"/>
    </xf>
    <xf numFmtId="0" fontId="8" fillId="2" borderId="20" xfId="11" applyFont="1" applyFill="1" applyBorder="1" applyAlignment="1">
      <alignment vertical="center" shrinkToFit="1"/>
    </xf>
    <xf numFmtId="0" fontId="8" fillId="2" borderId="19" xfId="11" applyFont="1" applyFill="1" applyBorder="1" applyAlignment="1">
      <alignment vertical="center" shrinkToFit="1"/>
    </xf>
    <xf numFmtId="0" fontId="8" fillId="2" borderId="25" xfId="11" applyFont="1" applyFill="1" applyBorder="1" applyAlignment="1">
      <alignment vertical="center" shrinkToFit="1"/>
    </xf>
    <xf numFmtId="0" fontId="8" fillId="2" borderId="29" xfId="11" applyFont="1" applyFill="1" applyBorder="1" applyAlignment="1">
      <alignment vertical="center" shrinkToFit="1"/>
    </xf>
    <xf numFmtId="0" fontId="8" fillId="2" borderId="26" xfId="11" applyFont="1" applyFill="1" applyBorder="1" applyAlignment="1">
      <alignment vertical="center" shrinkToFit="1"/>
    </xf>
    <xf numFmtId="0" fontId="8" fillId="2" borderId="31" xfId="11" applyFont="1" applyFill="1" applyBorder="1" applyAlignment="1">
      <alignment vertical="center" shrinkToFit="1"/>
    </xf>
    <xf numFmtId="0" fontId="8" fillId="2" borderId="0" xfId="0" applyFont="1" applyFill="1" applyBorder="1" applyAlignment="1" applyProtection="1">
      <alignment vertical="center"/>
    </xf>
    <xf numFmtId="0" fontId="8" fillId="2" borderId="0" xfId="0" applyFont="1" applyFill="1" applyBorder="1" applyAlignment="1" applyProtection="1">
      <alignment horizontal="right" vertical="center"/>
    </xf>
    <xf numFmtId="178" fontId="8" fillId="2" borderId="0" xfId="0" applyNumberFormat="1" applyFont="1" applyFill="1" applyBorder="1" applyAlignment="1" applyProtection="1">
      <alignment vertical="center"/>
      <protection locked="0"/>
    </xf>
    <xf numFmtId="0" fontId="8" fillId="2" borderId="0" xfId="0" applyFont="1" applyFill="1" applyAlignment="1" applyProtection="1">
      <alignment vertical="center"/>
    </xf>
    <xf numFmtId="0" fontId="12" fillId="2" borderId="0" xfId="0" applyFont="1" applyFill="1" applyBorder="1" applyAlignment="1" applyProtection="1">
      <alignment vertical="center"/>
    </xf>
    <xf numFmtId="0" fontId="8" fillId="0" borderId="0" xfId="0" applyFont="1" applyAlignment="1" applyProtection="1">
      <alignment vertical="center"/>
    </xf>
    <xf numFmtId="178" fontId="8" fillId="0" borderId="6" xfId="0" applyNumberFormat="1" applyFont="1" applyFill="1" applyBorder="1" applyAlignment="1" applyProtection="1">
      <alignment horizontal="center" vertical="center"/>
      <protection locked="0"/>
    </xf>
    <xf numFmtId="178" fontId="8" fillId="0" borderId="7" xfId="0" applyNumberFormat="1" applyFont="1" applyFill="1" applyBorder="1" applyAlignment="1" applyProtection="1">
      <alignment horizontal="center" vertical="center"/>
      <protection locked="0"/>
    </xf>
    <xf numFmtId="178" fontId="8" fillId="0" borderId="37" xfId="0" applyNumberFormat="1" applyFont="1" applyFill="1" applyBorder="1" applyAlignment="1" applyProtection="1">
      <alignment horizontal="center" vertical="center"/>
      <protection locked="0"/>
    </xf>
    <xf numFmtId="178" fontId="8" fillId="0" borderId="13" xfId="0" applyNumberFormat="1" applyFont="1" applyFill="1" applyBorder="1" applyAlignment="1" applyProtection="1">
      <alignment horizontal="center" vertical="center"/>
      <protection locked="0"/>
    </xf>
    <xf numFmtId="178" fontId="8" fillId="0" borderId="127" xfId="0" applyNumberFormat="1" applyFont="1" applyFill="1" applyBorder="1" applyAlignment="1" applyProtection="1">
      <alignment horizontal="center" vertical="center"/>
      <protection locked="0"/>
    </xf>
    <xf numFmtId="0" fontId="8" fillId="2" borderId="0" xfId="0" applyFont="1" applyFill="1" applyBorder="1" applyAlignment="1" applyProtection="1"/>
    <xf numFmtId="0" fontId="8" fillId="0" borderId="0" xfId="0" applyFont="1" applyFill="1" applyAlignment="1" applyProtection="1">
      <alignment vertical="center"/>
    </xf>
    <xf numFmtId="0" fontId="8" fillId="0" borderId="0" xfId="0" applyFont="1" applyAlignment="1" applyProtection="1">
      <alignment horizontal="right" vertical="center"/>
    </xf>
    <xf numFmtId="0" fontId="8" fillId="2" borderId="0" xfId="0" applyFont="1" applyFill="1" applyBorder="1" applyAlignment="1" applyProtection="1">
      <alignment horizontal="left" vertical="center"/>
    </xf>
    <xf numFmtId="58" fontId="8" fillId="2" borderId="0" xfId="0" quotePrefix="1" applyNumberFormat="1" applyFont="1" applyFill="1" applyBorder="1" applyAlignment="1" applyProtection="1">
      <alignment vertical="center"/>
    </xf>
    <xf numFmtId="58" fontId="8" fillId="2" borderId="0" xfId="0" applyNumberFormat="1" applyFont="1" applyFill="1" applyBorder="1" applyAlignment="1" applyProtection="1">
      <alignment vertical="center"/>
    </xf>
    <xf numFmtId="0" fontId="8" fillId="2" borderId="0" xfId="0" applyFont="1" applyFill="1" applyBorder="1" applyAlignment="1" applyProtection="1">
      <alignment horizontal="center" vertical="center"/>
    </xf>
    <xf numFmtId="176" fontId="8" fillId="2" borderId="0" xfId="0" applyNumberFormat="1" applyFont="1" applyFill="1" applyBorder="1" applyAlignment="1" applyProtection="1"/>
    <xf numFmtId="178" fontId="8" fillId="2" borderId="0" xfId="0" applyNumberFormat="1" applyFont="1" applyFill="1" applyBorder="1" applyAlignment="1" applyProtection="1">
      <alignment horizontal="center" vertical="center"/>
      <protection locked="0"/>
    </xf>
    <xf numFmtId="0" fontId="8" fillId="0" borderId="2" xfId="0" applyFont="1" applyFill="1" applyBorder="1" applyAlignment="1" applyProtection="1">
      <alignment horizontal="center" vertical="center"/>
    </xf>
    <xf numFmtId="0" fontId="8" fillId="0" borderId="3" xfId="0" applyFont="1" applyFill="1" applyBorder="1" applyAlignment="1" applyProtection="1">
      <alignment horizontal="center" vertical="center"/>
    </xf>
    <xf numFmtId="0" fontId="8" fillId="0" borderId="65" xfId="0" applyFont="1" applyBorder="1" applyAlignment="1" applyProtection="1">
      <alignment horizontal="center" vertical="center" shrinkToFit="1"/>
    </xf>
    <xf numFmtId="0" fontId="8" fillId="0" borderId="83" xfId="0" applyFont="1" applyBorder="1" applyAlignment="1" applyProtection="1">
      <alignment horizontal="center" vertical="center" shrinkToFit="1"/>
    </xf>
    <xf numFmtId="0" fontId="8" fillId="0" borderId="76" xfId="0" applyFont="1" applyBorder="1" applyAlignment="1" applyProtection="1">
      <alignment horizontal="center" vertical="center" shrinkToFit="1"/>
    </xf>
    <xf numFmtId="38" fontId="8" fillId="2" borderId="0" xfId="12" applyFont="1" applyFill="1" applyBorder="1" applyAlignment="1" applyProtection="1">
      <alignment vertical="center" shrinkToFit="1"/>
    </xf>
    <xf numFmtId="0" fontId="8" fillId="2" borderId="0" xfId="0" applyFont="1" applyFill="1" applyBorder="1" applyAlignment="1" applyProtection="1">
      <alignment horizontal="left" vertical="center" wrapText="1" shrinkToFit="1"/>
    </xf>
    <xf numFmtId="176" fontId="8" fillId="2" borderId="0" xfId="0" applyNumberFormat="1" applyFont="1" applyFill="1" applyBorder="1" applyAlignment="1" applyProtection="1">
      <alignment horizontal="center" wrapText="1" shrinkToFit="1"/>
    </xf>
    <xf numFmtId="38" fontId="8" fillId="2" borderId="0" xfId="1" applyFont="1" applyFill="1" applyBorder="1" applyAlignment="1" applyProtection="1">
      <alignment horizontal="left" shrinkToFit="1"/>
    </xf>
    <xf numFmtId="38" fontId="8" fillId="2" borderId="0" xfId="1" applyFont="1" applyFill="1" applyBorder="1" applyAlignment="1" applyProtection="1">
      <alignment horizontal="center" vertical="center" shrinkToFit="1"/>
    </xf>
    <xf numFmtId="0" fontId="8" fillId="2" borderId="0" xfId="0" applyFont="1" applyFill="1" applyBorder="1" applyAlignment="1" applyProtection="1">
      <alignment wrapText="1" shrinkToFit="1"/>
    </xf>
    <xf numFmtId="184" fontId="8" fillId="2" borderId="0" xfId="0" applyNumberFormat="1" applyFont="1" applyFill="1" applyBorder="1" applyAlignment="1" applyProtection="1">
      <alignment horizontal="left" wrapText="1" shrinkToFit="1"/>
    </xf>
    <xf numFmtId="0" fontId="8" fillId="2" borderId="0" xfId="0" applyFont="1" applyFill="1" applyAlignment="1" applyProtection="1"/>
    <xf numFmtId="38" fontId="8" fillId="2" borderId="0" xfId="6" applyFont="1" applyFill="1" applyBorder="1" applyAlignment="1" applyProtection="1">
      <alignment shrinkToFit="1"/>
    </xf>
    <xf numFmtId="38" fontId="8" fillId="2" borderId="0" xfId="6" applyFont="1" applyFill="1" applyBorder="1" applyAlignment="1" applyProtection="1">
      <alignment horizontal="left" shrinkToFit="1"/>
    </xf>
    <xf numFmtId="0" fontId="8" fillId="2" borderId="0" xfId="0" applyFont="1" applyFill="1" applyBorder="1" applyAlignment="1" applyProtection="1">
      <alignment horizontal="left" wrapText="1" shrinkToFit="1"/>
    </xf>
    <xf numFmtId="179" fontId="8" fillId="2" borderId="0" xfId="0" applyNumberFormat="1" applyFont="1" applyFill="1" applyBorder="1" applyAlignment="1" applyProtection="1">
      <alignment horizontal="center" wrapText="1" shrinkToFit="1"/>
    </xf>
    <xf numFmtId="38" fontId="8" fillId="2" borderId="0" xfId="6" applyFont="1" applyFill="1" applyBorder="1" applyAlignment="1" applyProtection="1">
      <alignment horizontal="center" vertical="center" shrinkToFit="1"/>
    </xf>
    <xf numFmtId="0" fontId="8" fillId="2" borderId="0" xfId="0" applyFont="1" applyFill="1" applyBorder="1" applyAlignment="1" applyProtection="1">
      <alignment horizontal="center" vertical="center" shrinkToFit="1"/>
    </xf>
    <xf numFmtId="38" fontId="8" fillId="2" borderId="0" xfId="12" applyFont="1" applyFill="1" applyBorder="1" applyAlignment="1" applyProtection="1">
      <alignment horizontal="center" shrinkToFit="1"/>
    </xf>
    <xf numFmtId="38" fontId="8" fillId="2" borderId="0" xfId="12" applyFont="1" applyFill="1" applyBorder="1" applyAlignment="1" applyProtection="1">
      <alignment horizontal="right" vertical="center" shrinkToFit="1"/>
    </xf>
    <xf numFmtId="38" fontId="8" fillId="2" borderId="0" xfId="12" applyFont="1" applyFill="1" applyBorder="1" applyAlignment="1" applyProtection="1">
      <alignment horizontal="left" vertical="center" shrinkToFit="1"/>
    </xf>
    <xf numFmtId="0" fontId="8" fillId="2" borderId="0" xfId="0" applyFont="1" applyFill="1" applyBorder="1" applyAlignment="1" applyProtection="1">
      <alignment horizontal="left" vertical="center" shrinkToFit="1"/>
    </xf>
    <xf numFmtId="38" fontId="8" fillId="2" borderId="0" xfId="12" applyFont="1" applyFill="1" applyBorder="1" applyAlignment="1" applyProtection="1">
      <alignment horizontal="center" vertical="center"/>
    </xf>
    <xf numFmtId="176" fontId="8" fillId="2" borderId="0" xfId="0" applyNumberFormat="1" applyFont="1" applyFill="1" applyBorder="1" applyAlignment="1" applyProtection="1">
      <alignment vertical="center" shrinkToFit="1"/>
    </xf>
    <xf numFmtId="38" fontId="8" fillId="2" borderId="0" xfId="12" applyFont="1" applyFill="1" applyBorder="1" applyAlignment="1" applyProtection="1">
      <alignment horizontal="center" vertical="center" shrinkToFit="1"/>
    </xf>
    <xf numFmtId="0" fontId="8" fillId="2" borderId="0" xfId="0" applyFont="1" applyFill="1" applyBorder="1" applyAlignment="1" applyProtection="1">
      <alignment horizontal="right" vertical="center" shrinkToFit="1"/>
    </xf>
    <xf numFmtId="0" fontId="8" fillId="2" borderId="0" xfId="0" applyFont="1" applyFill="1" applyBorder="1" applyAlignment="1" applyProtection="1">
      <alignment vertical="center" shrinkToFit="1"/>
    </xf>
    <xf numFmtId="0" fontId="8" fillId="2" borderId="0" xfId="0" applyFont="1" applyFill="1" applyBorder="1" applyAlignment="1" applyProtection="1">
      <alignment horizontal="right" vertical="center" wrapText="1" shrinkToFit="1"/>
    </xf>
    <xf numFmtId="0" fontId="8" fillId="0" borderId="0" xfId="0" applyFont="1" applyBorder="1" applyAlignment="1" applyProtection="1">
      <alignment horizontal="left" vertical="center"/>
    </xf>
    <xf numFmtId="0" fontId="8" fillId="0" borderId="0" xfId="0" applyFont="1" applyFill="1" applyBorder="1" applyAlignment="1" applyProtection="1">
      <alignment horizontal="left" vertical="center"/>
    </xf>
    <xf numFmtId="38" fontId="8" fillId="0" borderId="97" xfId="12" applyFont="1" applyFill="1" applyBorder="1" applyAlignment="1" applyProtection="1">
      <alignment vertical="center" shrinkToFit="1"/>
    </xf>
    <xf numFmtId="38" fontId="8" fillId="0" borderId="8" xfId="1" applyFont="1" applyFill="1" applyBorder="1" applyAlignment="1" applyProtection="1">
      <alignment vertical="center"/>
      <protection locked="0"/>
    </xf>
    <xf numFmtId="38" fontId="8" fillId="0" borderId="126" xfId="1" applyFont="1" applyFill="1" applyBorder="1" applyAlignment="1" applyProtection="1">
      <alignment vertical="center"/>
      <protection locked="0"/>
    </xf>
    <xf numFmtId="38" fontId="8" fillId="0" borderId="97" xfId="1" applyFont="1" applyFill="1" applyBorder="1" applyAlignment="1" applyProtection="1">
      <alignment vertical="center" shrinkToFit="1"/>
      <protection locked="0"/>
    </xf>
    <xf numFmtId="38" fontId="8" fillId="0" borderId="58" xfId="1" applyFont="1" applyBorder="1" applyAlignment="1" applyProtection="1">
      <alignment vertical="center" shrinkToFit="1"/>
    </xf>
    <xf numFmtId="38" fontId="8" fillId="0" borderId="132" xfId="12" applyFont="1" applyBorder="1" applyAlignment="1" applyProtection="1">
      <alignment vertical="center" shrinkToFit="1"/>
    </xf>
    <xf numFmtId="38" fontId="8" fillId="0" borderId="132" xfId="1" applyFont="1" applyBorder="1" applyAlignment="1" applyProtection="1">
      <alignment vertical="center" shrinkToFit="1"/>
    </xf>
    <xf numFmtId="38" fontId="8" fillId="0" borderId="58" xfId="1" applyFont="1" applyFill="1" applyBorder="1" applyAlignment="1" applyProtection="1">
      <alignment vertical="center" shrinkToFit="1"/>
    </xf>
    <xf numFmtId="0" fontId="12" fillId="2" borderId="0" xfId="6" applyNumberFormat="1" applyFont="1" applyFill="1" applyBorder="1" applyAlignment="1" applyProtection="1">
      <alignment horizontal="center" vertical="center" shrinkToFit="1"/>
    </xf>
    <xf numFmtId="0" fontId="12" fillId="2" borderId="0" xfId="0" applyNumberFormat="1" applyFont="1" applyFill="1" applyBorder="1" applyAlignment="1" applyProtection="1">
      <alignment horizontal="center" vertical="center" shrinkToFit="1"/>
    </xf>
    <xf numFmtId="38" fontId="8" fillId="0" borderId="56" xfId="12" applyFont="1" applyFill="1" applyBorder="1" applyAlignment="1" applyProtection="1">
      <alignment horizontal="center" vertical="center" shrinkToFit="1"/>
    </xf>
    <xf numFmtId="38" fontId="8" fillId="0" borderId="59" xfId="12" applyFont="1" applyBorder="1" applyAlignment="1" applyProtection="1">
      <alignment horizontal="center" vertical="center" shrinkToFit="1"/>
    </xf>
    <xf numFmtId="38" fontId="8" fillId="0" borderId="125" xfId="1" applyFont="1" applyFill="1" applyBorder="1" applyAlignment="1" applyProtection="1">
      <alignment horizontal="center" vertical="center"/>
      <protection locked="0"/>
    </xf>
    <xf numFmtId="38" fontId="8" fillId="0" borderId="133" xfId="1" applyFont="1" applyBorder="1" applyAlignment="1" applyProtection="1">
      <alignment horizontal="center" vertical="center" shrinkToFit="1"/>
    </xf>
    <xf numFmtId="38" fontId="8" fillId="0" borderId="8" xfId="1" applyFont="1" applyFill="1" applyBorder="1" applyAlignment="1" applyProtection="1">
      <alignment horizontal="center" vertical="center"/>
      <protection locked="0"/>
    </xf>
    <xf numFmtId="38" fontId="8" fillId="0" borderId="58" xfId="1" applyFont="1" applyBorder="1" applyAlignment="1" applyProtection="1">
      <alignment horizontal="center" vertical="center" shrinkToFit="1"/>
    </xf>
    <xf numFmtId="38" fontId="8" fillId="0" borderId="56" xfId="1" applyFont="1" applyFill="1" applyBorder="1" applyAlignment="1" applyProtection="1">
      <alignment horizontal="center" vertical="center" shrinkToFit="1"/>
      <protection locked="0"/>
    </xf>
    <xf numFmtId="38" fontId="8" fillId="0" borderId="59" xfId="1" applyFont="1" applyBorder="1" applyAlignment="1" applyProtection="1">
      <alignment horizontal="center" vertical="center" shrinkToFit="1"/>
    </xf>
    <xf numFmtId="38" fontId="8" fillId="0" borderId="56" xfId="1" applyFont="1" applyFill="1" applyBorder="1" applyAlignment="1" applyProtection="1">
      <alignment horizontal="center" vertical="center"/>
      <protection locked="0"/>
    </xf>
    <xf numFmtId="38" fontId="8" fillId="0" borderId="59" xfId="1" applyFont="1" applyFill="1" applyBorder="1" applyAlignment="1" applyProtection="1">
      <alignment horizontal="center" vertical="center" shrinkToFit="1"/>
    </xf>
    <xf numFmtId="0" fontId="8" fillId="2" borderId="0" xfId="0" applyNumberFormat="1" applyFont="1" applyFill="1" applyBorder="1" applyAlignment="1" applyProtection="1">
      <alignment vertical="center"/>
      <protection locked="0"/>
    </xf>
    <xf numFmtId="0" fontId="8" fillId="2" borderId="1" xfId="0" applyFont="1" applyFill="1" applyBorder="1" applyAlignment="1" applyProtection="1">
      <alignment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Border="1" applyAlignment="1">
      <alignment horizontal="center" vertical="center"/>
    </xf>
    <xf numFmtId="0" fontId="8" fillId="0" borderId="2" xfId="0" applyFont="1" applyFill="1" applyBorder="1" applyAlignment="1">
      <alignment horizontal="left" vertical="center"/>
    </xf>
    <xf numFmtId="0" fontId="8" fillId="0" borderId="0" xfId="0" quotePrefix="1" applyFont="1" applyAlignment="1">
      <alignment horizontal="center" vertical="center"/>
    </xf>
    <xf numFmtId="0" fontId="8" fillId="0" borderId="5" xfId="1" applyNumberFormat="1" applyFont="1" applyFill="1" applyBorder="1" applyAlignment="1">
      <alignment horizontal="center" vertical="center"/>
    </xf>
    <xf numFmtId="0" fontId="13" fillId="0" borderId="0" xfId="0" applyFont="1" applyAlignment="1">
      <alignment vertical="center"/>
    </xf>
    <xf numFmtId="0" fontId="11" fillId="0" borderId="0" xfId="0" applyFont="1" applyAlignment="1">
      <alignment horizontal="left" vertical="center"/>
    </xf>
    <xf numFmtId="0" fontId="8" fillId="0" borderId="0" xfId="0" applyFont="1" applyAlignment="1">
      <alignment vertical="center" shrinkToFit="1"/>
    </xf>
    <xf numFmtId="38" fontId="13" fillId="0" borderId="48" xfId="1" applyFont="1" applyFill="1" applyBorder="1">
      <alignment vertical="center"/>
    </xf>
    <xf numFmtId="38" fontId="13" fillId="0" borderId="53" xfId="1" applyFont="1" applyFill="1" applyBorder="1">
      <alignment vertical="center"/>
    </xf>
    <xf numFmtId="38" fontId="13" fillId="0" borderId="78" xfId="1" applyFont="1" applyFill="1" applyBorder="1">
      <alignment vertical="center"/>
    </xf>
    <xf numFmtId="38" fontId="13" fillId="0" borderId="95" xfId="1" applyFont="1" applyFill="1" applyBorder="1">
      <alignment vertical="center"/>
    </xf>
    <xf numFmtId="38" fontId="13" fillId="0" borderId="3" xfId="1" applyFont="1" applyFill="1" applyBorder="1">
      <alignment vertical="center"/>
    </xf>
    <xf numFmtId="38" fontId="13" fillId="0" borderId="40" xfId="1" applyFont="1" applyFill="1" applyBorder="1">
      <alignment vertical="center"/>
    </xf>
    <xf numFmtId="38" fontId="13" fillId="0" borderId="0" xfId="1" applyFont="1" applyFill="1" applyBorder="1">
      <alignment vertical="center"/>
    </xf>
    <xf numFmtId="0" fontId="8" fillId="0" borderId="0" xfId="10" applyFont="1" applyFill="1" applyBorder="1" applyAlignment="1">
      <alignment vertical="center" shrinkToFit="1"/>
    </xf>
    <xf numFmtId="38" fontId="8" fillId="0" borderId="0" xfId="1" applyFont="1" applyFill="1" applyBorder="1" applyAlignment="1">
      <alignment vertical="center"/>
    </xf>
    <xf numFmtId="0" fontId="8" fillId="0" borderId="0" xfId="1" applyNumberFormat="1" applyFont="1" applyFill="1" applyBorder="1" applyAlignment="1">
      <alignment vertical="center" shrinkToFit="1"/>
    </xf>
    <xf numFmtId="0" fontId="8" fillId="0" borderId="0" xfId="10" applyFont="1" applyFill="1" applyBorder="1" applyAlignment="1">
      <alignment vertical="center"/>
    </xf>
    <xf numFmtId="177" fontId="13" fillId="0" borderId="2" xfId="4" applyNumberFormat="1" applyFont="1" applyFill="1" applyBorder="1" applyAlignment="1" applyProtection="1">
      <alignment horizontal="center" vertical="center"/>
      <protection hidden="1"/>
    </xf>
    <xf numFmtId="38" fontId="13" fillId="0" borderId="0" xfId="15" applyFont="1">
      <alignment vertical="center"/>
    </xf>
    <xf numFmtId="38" fontId="20" fillId="0" borderId="0" xfId="15" applyFont="1">
      <alignment vertical="center"/>
    </xf>
    <xf numFmtId="38" fontId="13" fillId="0" borderId="0" xfId="15" applyFont="1" applyAlignment="1">
      <alignment horizontal="right" vertical="center"/>
    </xf>
    <xf numFmtId="38" fontId="14" fillId="0" borderId="0" xfId="15" applyFont="1" applyAlignment="1">
      <alignment vertical="center"/>
    </xf>
    <xf numFmtId="38" fontId="15" fillId="0" borderId="0" xfId="15" applyFont="1">
      <alignment vertical="center"/>
    </xf>
    <xf numFmtId="38" fontId="13" fillId="0" borderId="51" xfId="15" applyFont="1" applyBorder="1" applyAlignment="1">
      <alignment horizontal="center" vertical="center"/>
    </xf>
    <xf numFmtId="38" fontId="13" fillId="0" borderId="51" xfId="15" applyFont="1" applyFill="1" applyBorder="1" applyAlignment="1">
      <alignment horizontal="center" vertical="center"/>
    </xf>
    <xf numFmtId="38" fontId="13" fillId="0" borderId="52" xfId="15" applyFont="1" applyBorder="1" applyAlignment="1">
      <alignment horizontal="center" vertical="center"/>
    </xf>
    <xf numFmtId="38" fontId="20" fillId="0" borderId="35" xfId="15" applyFont="1" applyBorder="1">
      <alignment vertical="center"/>
    </xf>
    <xf numFmtId="38" fontId="20" fillId="0" borderId="36" xfId="15" applyFont="1" applyBorder="1">
      <alignment vertical="center"/>
    </xf>
    <xf numFmtId="38" fontId="20" fillId="0" borderId="65" xfId="15" applyFont="1" applyBorder="1">
      <alignment vertical="center"/>
    </xf>
    <xf numFmtId="38" fontId="13" fillId="0" borderId="12" xfId="15" applyFont="1" applyBorder="1">
      <alignment vertical="center"/>
    </xf>
    <xf numFmtId="38" fontId="16" fillId="0" borderId="0" xfId="15" applyFont="1" applyAlignment="1">
      <alignment horizontal="right" vertical="center"/>
    </xf>
    <xf numFmtId="38" fontId="13" fillId="0" borderId="0" xfId="15" applyFont="1" applyAlignment="1">
      <alignment vertical="center"/>
    </xf>
    <xf numFmtId="38" fontId="13" fillId="0" borderId="0" xfId="15" applyFont="1" applyAlignment="1">
      <alignment horizontal="center" vertical="center"/>
    </xf>
    <xf numFmtId="38" fontId="13" fillId="0" borderId="0" xfId="15" applyFont="1" applyFill="1">
      <alignment vertical="center"/>
    </xf>
    <xf numFmtId="38" fontId="13" fillId="0" borderId="0" xfId="15" applyFont="1" applyFill="1" applyBorder="1">
      <alignment vertical="center"/>
    </xf>
    <xf numFmtId="38" fontId="13" fillId="0" borderId="0" xfId="15" applyFont="1" applyFill="1" applyBorder="1" applyAlignment="1">
      <alignment horizontal="center" vertical="center" shrinkToFit="1"/>
    </xf>
    <xf numFmtId="38" fontId="13" fillId="0" borderId="0" xfId="15" applyFont="1" applyFill="1" applyBorder="1" applyAlignment="1">
      <alignment horizontal="center" vertical="center"/>
    </xf>
    <xf numFmtId="0" fontId="13" fillId="0" borderId="0" xfId="16" applyFont="1" applyFill="1">
      <alignment vertical="center"/>
    </xf>
    <xf numFmtId="0" fontId="13" fillId="0" borderId="0" xfId="16" applyFont="1" applyFill="1" applyAlignment="1">
      <alignment horizontal="right" vertical="center"/>
    </xf>
    <xf numFmtId="0" fontId="27" fillId="0" borderId="0" xfId="16" applyFont="1" applyFill="1" applyAlignment="1">
      <alignment horizontal="center" vertical="center"/>
    </xf>
    <xf numFmtId="0" fontId="27" fillId="0" borderId="0" xfId="16" applyFont="1" applyFill="1" applyAlignment="1">
      <alignment horizontal="center" vertical="center" shrinkToFit="1"/>
    </xf>
    <xf numFmtId="0" fontId="27" fillId="0" borderId="0" xfId="16" applyFont="1" applyFill="1" applyAlignment="1">
      <alignment vertical="center"/>
    </xf>
    <xf numFmtId="0" fontId="13" fillId="0" borderId="48" xfId="16" applyFont="1" applyFill="1" applyBorder="1" applyAlignment="1">
      <alignment horizontal="right" vertical="center"/>
    </xf>
    <xf numFmtId="0" fontId="13" fillId="0" borderId="49" xfId="16" applyFont="1" applyFill="1" applyBorder="1" applyAlignment="1">
      <alignment horizontal="center" vertical="center" shrinkToFit="1"/>
    </xf>
    <xf numFmtId="0" fontId="13" fillId="0" borderId="49" xfId="16" applyFont="1" applyFill="1" applyBorder="1" applyAlignment="1">
      <alignment vertical="center"/>
    </xf>
    <xf numFmtId="0" fontId="13" fillId="0" borderId="55" xfId="16" applyFont="1" applyFill="1" applyBorder="1" applyAlignment="1">
      <alignment horizontal="center" vertical="center"/>
    </xf>
    <xf numFmtId="0" fontId="13" fillId="0" borderId="85" xfId="16" applyFont="1" applyFill="1" applyBorder="1" applyAlignment="1">
      <alignment horizontal="center" vertical="center"/>
    </xf>
    <xf numFmtId="0" fontId="13" fillId="0" borderId="11" xfId="16" applyFont="1" applyFill="1" applyBorder="1" applyAlignment="1">
      <alignment horizontal="center" vertical="center"/>
    </xf>
    <xf numFmtId="0" fontId="13" fillId="0" borderId="85" xfId="16" applyFont="1" applyFill="1" applyBorder="1" applyAlignment="1">
      <alignment horizontal="center" vertical="center" shrinkToFit="1"/>
    </xf>
    <xf numFmtId="0" fontId="13" fillId="0" borderId="11" xfId="15" applyNumberFormat="1" applyFont="1" applyFill="1" applyBorder="1" applyAlignment="1">
      <alignment vertical="center" shrinkToFit="1"/>
    </xf>
    <xf numFmtId="0" fontId="13" fillId="0" borderId="1" xfId="15" applyNumberFormat="1" applyFont="1" applyFill="1" applyBorder="1" applyAlignment="1">
      <alignment vertical="center" shrinkToFit="1"/>
    </xf>
    <xf numFmtId="0" fontId="13" fillId="0" borderId="64" xfId="15" applyNumberFormat="1" applyFont="1" applyFill="1" applyBorder="1" applyAlignment="1">
      <alignment vertical="center" shrinkToFit="1"/>
    </xf>
    <xf numFmtId="0" fontId="13" fillId="0" borderId="87" xfId="16" applyFont="1" applyFill="1" applyBorder="1" applyAlignment="1">
      <alignment horizontal="center" vertical="center"/>
    </xf>
    <xf numFmtId="0" fontId="13" fillId="0" borderId="5" xfId="16" applyFont="1" applyFill="1" applyBorder="1" applyAlignment="1">
      <alignment horizontal="center" vertical="center"/>
    </xf>
    <xf numFmtId="0" fontId="13" fillId="0" borderId="87" xfId="16" applyFont="1" applyFill="1" applyBorder="1" applyAlignment="1">
      <alignment horizontal="center" vertical="center" shrinkToFit="1"/>
    </xf>
    <xf numFmtId="0" fontId="13" fillId="0" borderId="5" xfId="15" applyNumberFormat="1" applyFont="1" applyFill="1" applyBorder="1" applyAlignment="1">
      <alignment vertical="center" shrinkToFit="1"/>
    </xf>
    <xf numFmtId="0" fontId="13" fillId="0" borderId="4" xfId="15" applyNumberFormat="1" applyFont="1" applyFill="1" applyBorder="1" applyAlignment="1">
      <alignment vertical="center" shrinkToFit="1"/>
    </xf>
    <xf numFmtId="0" fontId="13" fillId="0" borderId="54" xfId="15" applyNumberFormat="1" applyFont="1" applyFill="1" applyBorder="1" applyAlignment="1">
      <alignment vertical="center" shrinkToFit="1"/>
    </xf>
    <xf numFmtId="0" fontId="13" fillId="0" borderId="38" xfId="16" applyNumberFormat="1" applyFont="1" applyFill="1" applyBorder="1" applyAlignment="1">
      <alignment vertical="center" shrinkToFit="1"/>
    </xf>
    <xf numFmtId="0" fontId="13" fillId="0" borderId="79" xfId="16" applyNumberFormat="1" applyFont="1" applyFill="1" applyBorder="1" applyAlignment="1">
      <alignment vertical="center" shrinkToFit="1"/>
    </xf>
    <xf numFmtId="0" fontId="13" fillId="0" borderId="80" xfId="16" applyNumberFormat="1" applyFont="1" applyFill="1" applyBorder="1" applyAlignment="1">
      <alignment vertical="center" shrinkToFit="1"/>
    </xf>
    <xf numFmtId="0" fontId="13" fillId="0" borderId="0" xfId="16" applyFont="1" applyFill="1" applyBorder="1" applyAlignment="1">
      <alignment horizontal="center" vertical="center"/>
    </xf>
    <xf numFmtId="0" fontId="13" fillId="0" borderId="0" xfId="16" applyNumberFormat="1" applyFont="1" applyFill="1" applyBorder="1" applyAlignment="1">
      <alignment vertical="center" shrinkToFit="1"/>
    </xf>
    <xf numFmtId="0" fontId="13" fillId="0" borderId="0" xfId="16" applyFont="1" applyFill="1" applyBorder="1" applyAlignment="1">
      <alignment horizontal="left" vertical="center"/>
    </xf>
    <xf numFmtId="176" fontId="13" fillId="0" borderId="2" xfId="4" applyNumberFormat="1" applyFont="1" applyFill="1" applyBorder="1" applyAlignment="1" applyProtection="1">
      <alignment vertical="center" shrinkToFit="1"/>
      <protection hidden="1"/>
    </xf>
    <xf numFmtId="0" fontId="17" fillId="0" borderId="2" xfId="4" applyBorder="1" applyAlignment="1">
      <alignment horizontal="center" vertical="center"/>
    </xf>
    <xf numFmtId="176" fontId="13" fillId="0" borderId="2" xfId="4" applyNumberFormat="1" applyFont="1" applyFill="1" applyBorder="1" applyAlignment="1" applyProtection="1">
      <alignment horizontal="right" vertical="center" shrinkToFit="1"/>
      <protection hidden="1"/>
    </xf>
    <xf numFmtId="0" fontId="28" fillId="0" borderId="0" xfId="17" applyFont="1" applyBorder="1" applyAlignment="1">
      <alignment horizontal="center" vertical="center"/>
    </xf>
    <xf numFmtId="0" fontId="29" fillId="0" borderId="0" xfId="17" applyFont="1">
      <alignment vertical="center"/>
    </xf>
    <xf numFmtId="0" fontId="29" fillId="0" borderId="1" xfId="17" applyFont="1" applyBorder="1" applyAlignment="1">
      <alignment horizontal="center" vertical="center"/>
    </xf>
    <xf numFmtId="38" fontId="29" fillId="0" borderId="1" xfId="18" applyFont="1" applyBorder="1">
      <alignment vertical="center"/>
    </xf>
    <xf numFmtId="38" fontId="29" fillId="0" borderId="1" xfId="18" applyFont="1" applyBorder="1" applyAlignment="1">
      <alignment vertical="center" wrapText="1"/>
    </xf>
    <xf numFmtId="0" fontId="29" fillId="0" borderId="1" xfId="17" applyFont="1" applyBorder="1">
      <alignment vertical="center"/>
    </xf>
    <xf numFmtId="0" fontId="29" fillId="0" borderId="0" xfId="17" applyFont="1" applyBorder="1">
      <alignment vertical="center"/>
    </xf>
    <xf numFmtId="38" fontId="29" fillId="4" borderId="2" xfId="18" applyFont="1" applyFill="1" applyBorder="1" applyAlignment="1">
      <alignment horizontal="center" vertical="center"/>
    </xf>
    <xf numFmtId="38" fontId="29" fillId="0" borderId="0" xfId="18" applyFont="1" applyFill="1" applyBorder="1" applyAlignment="1">
      <alignment horizontal="center" vertical="center"/>
    </xf>
    <xf numFmtId="0" fontId="29" fillId="0" borderId="0" xfId="17" applyFont="1" applyAlignment="1">
      <alignment vertical="center" wrapText="1"/>
    </xf>
    <xf numFmtId="38" fontId="29" fillId="3" borderId="4" xfId="18" applyFont="1" applyFill="1" applyBorder="1" applyAlignment="1">
      <alignment horizontal="center" vertical="center" wrapText="1"/>
    </xf>
    <xf numFmtId="38" fontId="29" fillId="3" borderId="5" xfId="18" applyFont="1" applyFill="1" applyBorder="1" applyAlignment="1">
      <alignment horizontal="center" vertical="center" wrapText="1"/>
    </xf>
    <xf numFmtId="38" fontId="30" fillId="0" borderId="0" xfId="18" applyFont="1" applyFill="1" applyBorder="1" applyAlignment="1">
      <alignment horizontal="center" vertical="center" wrapText="1"/>
    </xf>
    <xf numFmtId="38" fontId="30" fillId="0" borderId="12" xfId="18" applyFont="1" applyFill="1" applyBorder="1" applyAlignment="1">
      <alignment horizontal="center" vertical="center" wrapText="1"/>
    </xf>
    <xf numFmtId="0" fontId="29" fillId="0" borderId="23" xfId="17" applyFont="1" applyBorder="1" applyAlignment="1">
      <alignment horizontal="center" vertical="center"/>
    </xf>
    <xf numFmtId="38" fontId="29" fillId="0" borderId="23" xfId="18" applyFont="1" applyBorder="1">
      <alignment vertical="center"/>
    </xf>
    <xf numFmtId="38" fontId="29" fillId="0" borderId="23" xfId="18" applyFont="1" applyBorder="1" applyAlignment="1">
      <alignment vertical="center" wrapText="1"/>
    </xf>
    <xf numFmtId="38" fontId="29" fillId="0" borderId="12" xfId="18" applyFont="1" applyBorder="1" applyAlignment="1">
      <alignment horizontal="center" vertical="center"/>
    </xf>
    <xf numFmtId="0" fontId="29" fillId="0" borderId="24" xfId="17" applyFont="1" applyBorder="1" applyAlignment="1">
      <alignment horizontal="center" vertical="center"/>
    </xf>
    <xf numFmtId="38" fontId="29" fillId="0" borderId="24" xfId="18" applyFont="1" applyBorder="1">
      <alignment vertical="center"/>
    </xf>
    <xf numFmtId="38" fontId="29" fillId="0" borderId="24" xfId="18" applyFont="1" applyBorder="1" applyAlignment="1">
      <alignment vertical="center" wrapText="1"/>
    </xf>
    <xf numFmtId="38" fontId="29" fillId="0" borderId="0" xfId="18" applyFont="1" applyBorder="1" applyAlignment="1">
      <alignment horizontal="center" vertical="center"/>
    </xf>
    <xf numFmtId="0" fontId="29" fillId="0" borderId="18" xfId="17" applyFont="1" applyBorder="1" applyAlignment="1">
      <alignment horizontal="center" vertical="center"/>
    </xf>
    <xf numFmtId="38" fontId="29" fillId="0" borderId="18" xfId="18" applyFont="1" applyBorder="1" applyAlignment="1">
      <alignment vertical="center" wrapText="1"/>
    </xf>
    <xf numFmtId="38" fontId="29" fillId="0" borderId="18" xfId="18" applyFont="1" applyBorder="1">
      <alignment vertical="center"/>
    </xf>
    <xf numFmtId="38" fontId="29" fillId="0" borderId="2" xfId="18" applyFont="1" applyBorder="1">
      <alignment vertical="center"/>
    </xf>
    <xf numFmtId="38" fontId="29" fillId="0" borderId="0" xfId="18" applyFont="1" applyBorder="1">
      <alignment vertical="center"/>
    </xf>
    <xf numFmtId="38" fontId="29" fillId="0" borderId="0" xfId="18" applyFont="1" applyBorder="1" applyAlignment="1">
      <alignment horizontal="right" vertical="center"/>
    </xf>
    <xf numFmtId="0" fontId="29" fillId="0" borderId="0" xfId="17" applyFont="1" applyAlignment="1">
      <alignment horizontal="center" vertical="center"/>
    </xf>
    <xf numFmtId="38" fontId="29" fillId="0" borderId="0" xfId="18" applyFont="1">
      <alignment vertical="center"/>
    </xf>
    <xf numFmtId="38" fontId="29" fillId="0" borderId="0" xfId="18" applyFont="1" applyAlignment="1">
      <alignment vertical="center" wrapText="1"/>
    </xf>
    <xf numFmtId="38" fontId="13" fillId="0" borderId="0" xfId="15" applyFont="1" applyAlignment="1">
      <alignment horizontal="right" vertical="center"/>
    </xf>
    <xf numFmtId="38" fontId="13" fillId="0" borderId="0" xfId="15" applyFont="1" applyFill="1" applyAlignment="1">
      <alignment horizontal="center" vertical="center"/>
    </xf>
    <xf numFmtId="38" fontId="13" fillId="0" borderId="74" xfId="15" applyFont="1" applyBorder="1" applyAlignment="1">
      <alignment vertical="center" shrinkToFit="1"/>
    </xf>
    <xf numFmtId="38" fontId="13" fillId="0" borderId="2" xfId="15" applyFont="1" applyBorder="1" applyAlignment="1">
      <alignment vertical="center" shrinkToFit="1"/>
    </xf>
    <xf numFmtId="38" fontId="13" fillId="0" borderId="75" xfId="15" applyFont="1" applyBorder="1" applyAlignment="1">
      <alignment vertical="center" shrinkToFit="1"/>
    </xf>
    <xf numFmtId="38" fontId="13" fillId="0" borderId="5" xfId="15" applyFont="1" applyFill="1" applyBorder="1" applyAlignment="1">
      <alignment horizontal="center" vertical="center" shrinkToFit="1"/>
    </xf>
    <xf numFmtId="38" fontId="13" fillId="0" borderId="2" xfId="15" applyFont="1" applyFill="1" applyBorder="1" applyAlignment="1">
      <alignment horizontal="center" vertical="center" shrinkToFit="1"/>
    </xf>
    <xf numFmtId="38" fontId="13" fillId="0" borderId="75" xfId="15" applyFont="1" applyFill="1" applyBorder="1" applyAlignment="1">
      <alignment horizontal="center" vertical="center" shrinkToFit="1"/>
    </xf>
    <xf numFmtId="38" fontId="13" fillId="0" borderId="76" xfId="15" applyFont="1" applyBorder="1" applyAlignment="1">
      <alignment vertical="center" shrinkToFit="1"/>
    </xf>
    <xf numFmtId="38" fontId="13" fillId="0" borderId="37" xfId="15" applyFont="1" applyBorder="1" applyAlignment="1">
      <alignment vertical="center" shrinkToFit="1"/>
    </xf>
    <xf numFmtId="38" fontId="13" fillId="0" borderId="77" xfId="15" applyFont="1" applyBorder="1" applyAlignment="1">
      <alignment vertical="center" shrinkToFit="1"/>
    </xf>
    <xf numFmtId="38" fontId="13" fillId="0" borderId="39" xfId="15" applyFont="1" applyFill="1" applyBorder="1" applyAlignment="1">
      <alignment horizontal="center" vertical="center" shrinkToFit="1"/>
    </xf>
    <xf numFmtId="38" fontId="13" fillId="0" borderId="37" xfId="15" applyFont="1" applyFill="1" applyBorder="1" applyAlignment="1">
      <alignment horizontal="center" vertical="center" shrinkToFit="1"/>
    </xf>
    <xf numFmtId="38" fontId="13" fillId="0" borderId="77" xfId="15" applyFont="1" applyFill="1" applyBorder="1" applyAlignment="1">
      <alignment horizontal="center" vertical="center" shrinkToFit="1"/>
    </xf>
    <xf numFmtId="38" fontId="13" fillId="0" borderId="5" xfId="15" applyFont="1" applyBorder="1" applyAlignment="1">
      <alignment horizontal="center" vertical="center" shrinkToFit="1"/>
    </xf>
    <xf numFmtId="38" fontId="13" fillId="0" borderId="2" xfId="15" applyFont="1" applyBorder="1" applyAlignment="1">
      <alignment horizontal="center" vertical="center" shrinkToFit="1"/>
    </xf>
    <xf numFmtId="38" fontId="13" fillId="0" borderId="75" xfId="15" applyFont="1" applyBorder="1" applyAlignment="1">
      <alignment horizontal="center" vertical="center" shrinkToFit="1"/>
    </xf>
    <xf numFmtId="38" fontId="13" fillId="0" borderId="32" xfId="15" applyFont="1" applyBorder="1" applyAlignment="1">
      <alignment horizontal="left" vertical="center" wrapText="1"/>
    </xf>
    <xf numFmtId="38" fontId="13" fillId="0" borderId="33" xfId="15" applyFont="1" applyBorder="1" applyAlignment="1">
      <alignment horizontal="left" vertical="center"/>
    </xf>
    <xf numFmtId="38" fontId="13" fillId="0" borderId="67" xfId="15" applyFont="1" applyBorder="1" applyAlignment="1">
      <alignment horizontal="left" vertical="center"/>
    </xf>
    <xf numFmtId="38" fontId="13" fillId="0" borderId="69" xfId="15" applyFont="1" applyBorder="1" applyAlignment="1">
      <alignment horizontal="left" vertical="center"/>
    </xf>
    <xf numFmtId="38" fontId="13" fillId="0" borderId="1" xfId="15" applyFont="1" applyBorder="1" applyAlignment="1">
      <alignment horizontal="left" vertical="center"/>
    </xf>
    <xf numFmtId="38" fontId="13" fillId="0" borderId="64" xfId="15" applyFont="1" applyBorder="1" applyAlignment="1">
      <alignment horizontal="left" vertical="center"/>
    </xf>
    <xf numFmtId="38" fontId="13" fillId="0" borderId="68" xfId="15" applyFont="1" applyFill="1" applyBorder="1" applyAlignment="1">
      <alignment horizontal="right" vertical="center"/>
    </xf>
    <xf numFmtId="38" fontId="13" fillId="0" borderId="33" xfId="15" applyFont="1" applyFill="1" applyBorder="1" applyAlignment="1">
      <alignment horizontal="right" vertical="center"/>
    </xf>
    <xf numFmtId="38" fontId="13" fillId="0" borderId="63" xfId="15" applyFont="1" applyFill="1" applyBorder="1" applyAlignment="1">
      <alignment horizontal="right" vertical="center"/>
    </xf>
    <xf numFmtId="38" fontId="13" fillId="0" borderId="1" xfId="15" applyFont="1" applyFill="1" applyBorder="1" applyAlignment="1">
      <alignment horizontal="right" vertical="center"/>
    </xf>
    <xf numFmtId="38" fontId="13" fillId="0" borderId="33" xfId="15" applyFont="1" applyBorder="1" applyAlignment="1">
      <alignment vertical="center"/>
    </xf>
    <xf numFmtId="38" fontId="13" fillId="0" borderId="67" xfId="15" applyFont="1" applyBorder="1" applyAlignment="1">
      <alignment vertical="center"/>
    </xf>
    <xf numFmtId="38" fontId="13" fillId="0" borderId="1" xfId="15" applyFont="1" applyBorder="1" applyAlignment="1">
      <alignment vertical="center"/>
    </xf>
    <xf numFmtId="38" fontId="13" fillId="0" borderId="64" xfId="15" applyFont="1" applyBorder="1" applyAlignment="1">
      <alignment vertical="center"/>
    </xf>
    <xf numFmtId="38" fontId="13" fillId="0" borderId="7" xfId="15" applyFont="1" applyBorder="1" applyAlignment="1">
      <alignment horizontal="left" vertical="center" wrapText="1"/>
    </xf>
    <xf numFmtId="38" fontId="13" fillId="0" borderId="8" xfId="15" applyFont="1" applyBorder="1" applyAlignment="1">
      <alignment horizontal="left" vertical="center" wrapText="1"/>
    </xf>
    <xf numFmtId="38" fontId="13" fillId="0" borderId="56" xfId="15" applyFont="1" applyBorder="1" applyAlignment="1">
      <alignment horizontal="left" vertical="center" wrapText="1"/>
    </xf>
    <xf numFmtId="38" fontId="13" fillId="0" borderId="12" xfId="15" applyFont="1" applyBorder="1" applyAlignment="1">
      <alignment horizontal="left" vertical="center" wrapText="1"/>
    </xf>
    <xf numFmtId="38" fontId="13" fillId="0" borderId="0" xfId="15" applyFont="1" applyBorder="1" applyAlignment="1">
      <alignment horizontal="left" vertical="center" wrapText="1"/>
    </xf>
    <xf numFmtId="38" fontId="13" fillId="0" borderId="66" xfId="15" applyFont="1" applyBorder="1" applyAlignment="1">
      <alignment horizontal="left" vertical="center" wrapText="1"/>
    </xf>
    <xf numFmtId="38" fontId="13" fillId="0" borderId="55" xfId="15" applyFont="1" applyFill="1" applyBorder="1" applyAlignment="1">
      <alignment horizontal="right" vertical="center"/>
    </xf>
    <xf numFmtId="38" fontId="13" fillId="0" borderId="8" xfId="15" applyFont="1" applyFill="1" applyBorder="1" applyAlignment="1">
      <alignment horizontal="right" vertical="center"/>
    </xf>
    <xf numFmtId="38" fontId="13" fillId="0" borderId="35" xfId="15" applyFont="1" applyFill="1" applyBorder="1" applyAlignment="1">
      <alignment horizontal="right" vertical="center"/>
    </xf>
    <xf numFmtId="38" fontId="13" fillId="0" borderId="0" xfId="15" applyFont="1" applyFill="1" applyBorder="1" applyAlignment="1">
      <alignment horizontal="right" vertical="center"/>
    </xf>
    <xf numFmtId="38" fontId="13" fillId="0" borderId="8" xfId="15" applyFont="1" applyBorder="1" applyAlignment="1">
      <alignment horizontal="left" vertical="center"/>
    </xf>
    <xf numFmtId="38" fontId="13" fillId="0" borderId="56" xfId="15" applyFont="1" applyBorder="1" applyAlignment="1">
      <alignment horizontal="left" vertical="center"/>
    </xf>
    <xf numFmtId="38" fontId="13" fillId="0" borderId="0" xfId="15" applyFont="1" applyBorder="1" applyAlignment="1">
      <alignment horizontal="left" vertical="center"/>
    </xf>
    <xf numFmtId="38" fontId="13" fillId="0" borderId="66" xfId="15" applyFont="1" applyBorder="1" applyAlignment="1">
      <alignment horizontal="left" vertical="center"/>
    </xf>
    <xf numFmtId="38" fontId="13" fillId="0" borderId="57" xfId="15" applyFont="1" applyBorder="1" applyAlignment="1">
      <alignment horizontal="left" vertical="center"/>
    </xf>
    <xf numFmtId="38" fontId="13" fillId="0" borderId="58" xfId="15" applyFont="1" applyBorder="1" applyAlignment="1">
      <alignment horizontal="left" vertical="center"/>
    </xf>
    <xf numFmtId="38" fontId="13" fillId="0" borderId="57" xfId="15" applyFont="1" applyBorder="1" applyAlignment="1">
      <alignment horizontal="right" vertical="center"/>
    </xf>
    <xf numFmtId="38" fontId="13" fillId="0" borderId="58" xfId="15" applyFont="1" applyBorder="1" applyAlignment="1">
      <alignment horizontal="right" vertical="center"/>
    </xf>
    <xf numFmtId="38" fontId="13" fillId="0" borderId="59" xfId="15" applyFont="1" applyBorder="1" applyAlignment="1">
      <alignment horizontal="left" vertical="center"/>
    </xf>
    <xf numFmtId="38" fontId="13" fillId="0" borderId="70" xfId="15" applyFont="1" applyBorder="1" applyAlignment="1">
      <alignment vertical="center" wrapText="1"/>
    </xf>
    <xf numFmtId="38" fontId="13" fillId="0" borderId="71" xfId="15" applyFont="1" applyBorder="1" applyAlignment="1">
      <alignment vertical="center" wrapText="1"/>
    </xf>
    <xf numFmtId="38" fontId="13" fillId="0" borderId="72" xfId="15" applyFont="1" applyBorder="1" applyAlignment="1">
      <alignment vertical="center" wrapText="1"/>
    </xf>
    <xf numFmtId="38" fontId="13" fillId="0" borderId="73" xfId="15" applyFont="1" applyBorder="1" applyAlignment="1">
      <alignment horizontal="center" vertical="center" shrinkToFit="1"/>
    </xf>
    <xf numFmtId="38" fontId="13" fillId="0" borderId="71" xfId="15" applyFont="1" applyBorder="1" applyAlignment="1">
      <alignment horizontal="center" vertical="center" shrinkToFit="1"/>
    </xf>
    <xf numFmtId="38" fontId="13" fillId="0" borderId="72" xfId="15" applyFont="1" applyBorder="1" applyAlignment="1">
      <alignment horizontal="center" vertical="center" shrinkToFit="1"/>
    </xf>
    <xf numFmtId="38" fontId="13" fillId="0" borderId="60" xfId="15" applyFont="1" applyBorder="1" applyAlignment="1">
      <alignment horizontal="left" vertical="center" wrapText="1"/>
    </xf>
    <xf numFmtId="38" fontId="13" fillId="0" borderId="61" xfId="15" applyFont="1" applyBorder="1" applyAlignment="1">
      <alignment horizontal="left" vertical="center" wrapText="1"/>
    </xf>
    <xf numFmtId="38" fontId="13" fillId="0" borderId="62" xfId="15" applyFont="1" applyBorder="1" applyAlignment="1">
      <alignment horizontal="left" vertical="center" wrapText="1"/>
    </xf>
    <xf numFmtId="38" fontId="13" fillId="0" borderId="34" xfId="15" applyFont="1" applyBorder="1" applyAlignment="1">
      <alignment horizontal="left" vertical="center"/>
    </xf>
    <xf numFmtId="38" fontId="13" fillId="0" borderId="49" xfId="15" applyFont="1" applyBorder="1" applyAlignment="1">
      <alignment horizontal="left" vertical="center"/>
    </xf>
    <xf numFmtId="38" fontId="13" fillId="0" borderId="50" xfId="15" applyFont="1" applyBorder="1" applyAlignment="1">
      <alignment horizontal="left" vertical="center"/>
    </xf>
    <xf numFmtId="38" fontId="13" fillId="0" borderId="12" xfId="15" applyFont="1" applyBorder="1" applyAlignment="1">
      <alignment horizontal="left" vertical="center"/>
    </xf>
    <xf numFmtId="38" fontId="13" fillId="0" borderId="51" xfId="15" applyFont="1" applyBorder="1" applyAlignment="1">
      <alignment horizontal="left" vertical="center"/>
    </xf>
    <xf numFmtId="38" fontId="13" fillId="0" borderId="52" xfId="15" applyFont="1" applyBorder="1" applyAlignment="1">
      <alignment horizontal="left" vertical="center"/>
    </xf>
    <xf numFmtId="38" fontId="13" fillId="0" borderId="3" xfId="15" applyFont="1" applyBorder="1" applyAlignment="1">
      <alignment horizontal="left" vertical="center"/>
    </xf>
    <xf numFmtId="38" fontId="13" fillId="0" borderId="4" xfId="15" applyFont="1" applyBorder="1" applyAlignment="1">
      <alignment horizontal="left" vertical="center"/>
    </xf>
    <xf numFmtId="38" fontId="13" fillId="0" borderId="54" xfId="15" applyFont="1" applyBorder="1" applyAlignment="1">
      <alignment horizontal="left" vertical="center"/>
    </xf>
    <xf numFmtId="38" fontId="13" fillId="0" borderId="53" xfId="15" applyFont="1" applyFill="1" applyBorder="1" applyAlignment="1">
      <alignment horizontal="right" vertical="center"/>
    </xf>
    <xf numFmtId="38" fontId="13" fillId="0" borderId="4" xfId="15" applyFont="1" applyFill="1" applyBorder="1" applyAlignment="1">
      <alignment horizontal="right" vertical="center"/>
    </xf>
    <xf numFmtId="38" fontId="13" fillId="0" borderId="55" xfId="15" applyFont="1" applyBorder="1" applyAlignment="1">
      <alignment horizontal="left" vertical="center"/>
    </xf>
    <xf numFmtId="38" fontId="13" fillId="0" borderId="35" xfId="15" applyFont="1" applyBorder="1" applyAlignment="1">
      <alignment horizontal="right" vertical="center"/>
    </xf>
    <xf numFmtId="38" fontId="13" fillId="0" borderId="0" xfId="15" applyFont="1" applyBorder="1" applyAlignment="1">
      <alignment horizontal="right" vertical="center"/>
    </xf>
    <xf numFmtId="38" fontId="13" fillId="0" borderId="53" xfId="15" applyFont="1" applyBorder="1" applyAlignment="1">
      <alignment horizontal="left" vertical="center"/>
    </xf>
    <xf numFmtId="38" fontId="13" fillId="0" borderId="53" xfId="15" applyFont="1" applyBorder="1" applyAlignment="1">
      <alignment horizontal="right" vertical="center"/>
    </xf>
    <xf numFmtId="38" fontId="13" fillId="0" borderId="4" xfId="15" applyFont="1" applyBorder="1" applyAlignment="1">
      <alignment horizontal="right" vertical="center"/>
    </xf>
    <xf numFmtId="38" fontId="14" fillId="0" borderId="0" xfId="15" applyFont="1" applyAlignment="1">
      <alignment horizontal="center" vertical="center"/>
    </xf>
    <xf numFmtId="38" fontId="13" fillId="0" borderId="1" xfId="15" applyFont="1" applyFill="1" applyBorder="1" applyAlignment="1">
      <alignment horizontal="center" vertical="center"/>
    </xf>
    <xf numFmtId="38" fontId="13" fillId="0" borderId="48" xfId="15" applyFont="1" applyBorder="1" applyAlignment="1">
      <alignment horizontal="left" vertical="center"/>
    </xf>
    <xf numFmtId="38" fontId="13" fillId="0" borderId="34" xfId="15" applyFont="1" applyBorder="1" applyAlignment="1">
      <alignment horizontal="center" vertical="center"/>
    </xf>
    <xf numFmtId="38" fontId="13" fillId="0" borderId="51" xfId="15" applyFont="1" applyBorder="1" applyAlignment="1">
      <alignment horizontal="center" vertical="center"/>
    </xf>
    <xf numFmtId="38" fontId="13" fillId="0" borderId="51" xfId="15" applyFont="1" applyFill="1" applyBorder="1" applyAlignment="1">
      <alignment horizontal="center" vertical="center"/>
    </xf>
    <xf numFmtId="0" fontId="21" fillId="0" borderId="41" xfId="16" applyFont="1" applyFill="1" applyBorder="1" applyAlignment="1">
      <alignment horizontal="center" vertical="center" wrapText="1"/>
    </xf>
    <xf numFmtId="0" fontId="21" fillId="0" borderId="39" xfId="16" applyFont="1" applyFill="1" applyBorder="1" applyAlignment="1">
      <alignment horizontal="center" vertical="center" wrapText="1"/>
    </xf>
    <xf numFmtId="0" fontId="13" fillId="0" borderId="41" xfId="16" applyFont="1" applyFill="1" applyBorder="1" applyAlignment="1">
      <alignment horizontal="center" vertical="center" wrapText="1"/>
    </xf>
    <xf numFmtId="0" fontId="13" fillId="0" borderId="88" xfId="16" applyFont="1" applyFill="1" applyBorder="1" applyAlignment="1">
      <alignment horizontal="center" vertical="center" wrapText="1"/>
    </xf>
    <xf numFmtId="0" fontId="13" fillId="0" borderId="78" xfId="16" applyFont="1" applyFill="1" applyBorder="1" applyAlignment="1">
      <alignment horizontal="center" vertical="center"/>
    </xf>
    <xf numFmtId="0" fontId="13" fillId="0" borderId="79" xfId="16" applyFont="1" applyFill="1" applyBorder="1" applyAlignment="1">
      <alignment horizontal="center" vertical="center"/>
    </xf>
    <xf numFmtId="0" fontId="13" fillId="0" borderId="80" xfId="16" applyFont="1" applyFill="1" applyBorder="1" applyAlignment="1">
      <alignment horizontal="center" vertical="center"/>
    </xf>
    <xf numFmtId="0" fontId="14" fillId="0" borderId="51" xfId="16" applyNumberFormat="1" applyFont="1" applyFill="1" applyBorder="1" applyAlignment="1">
      <alignment horizontal="center" vertical="center" wrapText="1" shrinkToFit="1"/>
    </xf>
    <xf numFmtId="0" fontId="14" fillId="0" borderId="52" xfId="16" applyNumberFormat="1" applyFont="1" applyFill="1" applyBorder="1" applyAlignment="1">
      <alignment horizontal="center" vertical="center" wrapText="1" shrinkToFit="1"/>
    </xf>
    <xf numFmtId="0" fontId="13" fillId="0" borderId="36" xfId="16" applyFont="1" applyFill="1" applyBorder="1" applyAlignment="1">
      <alignment horizontal="center" vertical="center" wrapText="1"/>
    </xf>
    <xf numFmtId="0" fontId="13" fillId="0" borderId="42" xfId="16" applyFont="1" applyFill="1" applyBorder="1" applyAlignment="1">
      <alignment horizontal="center" vertical="center" wrapText="1"/>
    </xf>
    <xf numFmtId="0" fontId="13" fillId="0" borderId="49" xfId="16" applyFont="1" applyFill="1" applyBorder="1" applyAlignment="1">
      <alignment vertical="center"/>
    </xf>
    <xf numFmtId="0" fontId="13" fillId="0" borderId="50" xfId="16" applyFont="1" applyFill="1" applyBorder="1" applyAlignment="1">
      <alignment vertical="center"/>
    </xf>
    <xf numFmtId="0" fontId="13" fillId="0" borderId="8" xfId="16" applyFont="1" applyFill="1" applyBorder="1" applyAlignment="1">
      <alignment horizontal="center" vertical="center"/>
    </xf>
    <xf numFmtId="0" fontId="13" fillId="0" borderId="56" xfId="16" applyFont="1" applyFill="1" applyBorder="1" applyAlignment="1">
      <alignment horizontal="center" vertical="center"/>
    </xf>
    <xf numFmtId="0" fontId="13" fillId="0" borderId="81" xfId="16" applyFont="1" applyFill="1" applyBorder="1" applyAlignment="1">
      <alignment horizontal="center" vertical="center" wrapText="1"/>
    </xf>
    <xf numFmtId="0" fontId="13" fillId="0" borderId="82" xfId="16" applyFont="1" applyFill="1" applyBorder="1" applyAlignment="1">
      <alignment horizontal="center" vertical="center" wrapText="1"/>
    </xf>
    <xf numFmtId="0" fontId="13" fillId="0" borderId="84" xfId="16" applyFont="1" applyFill="1" applyBorder="1" applyAlignment="1">
      <alignment horizontal="center" vertical="center" wrapText="1"/>
    </xf>
    <xf numFmtId="0" fontId="13" fillId="0" borderId="1" xfId="16" applyFont="1" applyFill="1" applyBorder="1" applyAlignment="1">
      <alignment horizontal="center" vertical="center"/>
    </xf>
    <xf numFmtId="0" fontId="27" fillId="0" borderId="0" xfId="16" applyFont="1" applyFill="1" applyAlignment="1">
      <alignment horizontal="right" vertical="center"/>
    </xf>
    <xf numFmtId="0" fontId="27" fillId="0" borderId="0" xfId="16" applyFont="1" applyFill="1" applyAlignment="1">
      <alignment horizontal="center" vertical="center"/>
    </xf>
    <xf numFmtId="0" fontId="27" fillId="0" borderId="0" xfId="16" applyFont="1" applyFill="1" applyAlignment="1">
      <alignment vertical="center"/>
    </xf>
    <xf numFmtId="179" fontId="8" fillId="0" borderId="28" xfId="10" applyNumberFormat="1" applyFont="1" applyFill="1" applyBorder="1" applyAlignment="1">
      <alignment vertical="center" wrapText="1"/>
    </xf>
    <xf numFmtId="179" fontId="8" fillId="0" borderId="29" xfId="10" applyNumberFormat="1" applyFont="1" applyFill="1" applyBorder="1" applyAlignment="1">
      <alignment vertical="center" wrapText="1"/>
    </xf>
    <xf numFmtId="179" fontId="8" fillId="0" borderId="25" xfId="10" applyNumberFormat="1" applyFont="1" applyFill="1" applyBorder="1" applyAlignment="1">
      <alignment vertical="center" wrapText="1"/>
    </xf>
    <xf numFmtId="49" fontId="8" fillId="0" borderId="3" xfId="10" quotePrefix="1" applyNumberFormat="1" applyFont="1" applyFill="1" applyBorder="1" applyAlignment="1">
      <alignment horizontal="center" vertical="center"/>
    </xf>
    <xf numFmtId="49" fontId="8" fillId="0" borderId="5" xfId="10" quotePrefix="1" applyNumberFormat="1" applyFont="1" applyFill="1" applyBorder="1" applyAlignment="1">
      <alignment horizontal="center" vertical="center"/>
    </xf>
    <xf numFmtId="0" fontId="8" fillId="0" borderId="2" xfId="0" applyFont="1" applyFill="1" applyBorder="1" applyAlignment="1">
      <alignment horizontal="center" vertical="center"/>
    </xf>
    <xf numFmtId="49" fontId="8" fillId="2" borderId="3" xfId="10" quotePrefix="1" applyNumberFormat="1" applyFont="1" applyFill="1" applyBorder="1" applyAlignment="1">
      <alignment horizontal="center" vertical="center"/>
    </xf>
    <xf numFmtId="49" fontId="8" fillId="2" borderId="5" xfId="10" quotePrefix="1" applyNumberFormat="1" applyFont="1" applyFill="1" applyBorder="1" applyAlignment="1">
      <alignment horizontal="center" vertical="center"/>
    </xf>
    <xf numFmtId="0" fontId="8" fillId="0" borderId="3" xfId="10" applyFont="1" applyFill="1" applyBorder="1" applyAlignment="1">
      <alignment vertical="center" shrinkToFit="1"/>
    </xf>
    <xf numFmtId="0" fontId="8" fillId="0" borderId="4" xfId="10" applyFont="1" applyFill="1" applyBorder="1" applyAlignment="1">
      <alignment vertical="center" shrinkToFit="1"/>
    </xf>
    <xf numFmtId="0" fontId="8" fillId="0" borderId="5" xfId="10" applyFont="1" applyFill="1" applyBorder="1" applyAlignment="1">
      <alignment vertical="center" shrinkToFit="1"/>
    </xf>
    <xf numFmtId="0" fontId="8" fillId="2" borderId="2" xfId="0" applyFont="1" applyFill="1" applyBorder="1" applyAlignment="1">
      <alignment horizontal="center" vertical="center"/>
    </xf>
    <xf numFmtId="0" fontId="24" fillId="2" borderId="0"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10" applyFont="1" applyFill="1" applyBorder="1" applyAlignment="1">
      <alignment horizontal="center" vertical="center"/>
    </xf>
    <xf numFmtId="0" fontId="8" fillId="3" borderId="4" xfId="10" applyFont="1" applyFill="1" applyBorder="1" applyAlignment="1">
      <alignment horizontal="center" vertical="center"/>
    </xf>
    <xf numFmtId="0" fontId="8" fillId="3" borderId="5" xfId="10" applyFont="1" applyFill="1" applyBorder="1" applyAlignment="1">
      <alignment horizontal="center" vertical="center"/>
    </xf>
    <xf numFmtId="0" fontId="8" fillId="0" borderId="0" xfId="0" applyFont="1" applyFill="1" applyBorder="1" applyAlignment="1">
      <alignment horizontal="right" vertical="center"/>
    </xf>
    <xf numFmtId="0" fontId="8" fillId="2" borderId="1" xfId="0" applyFont="1" applyFill="1" applyBorder="1" applyAlignment="1">
      <alignment horizontal="center" vertical="center"/>
    </xf>
    <xf numFmtId="0" fontId="25" fillId="2" borderId="0" xfId="10" applyFont="1" applyFill="1" applyBorder="1" applyAlignment="1">
      <alignment vertical="center"/>
    </xf>
    <xf numFmtId="179" fontId="8" fillId="0" borderId="30" xfId="10" applyNumberFormat="1" applyFont="1" applyFill="1" applyBorder="1" applyAlignment="1">
      <alignment vertical="center" wrapText="1"/>
    </xf>
    <xf numFmtId="179" fontId="8" fillId="0" borderId="31" xfId="10" applyNumberFormat="1" applyFont="1" applyFill="1" applyBorder="1" applyAlignment="1">
      <alignment vertical="center" wrapText="1"/>
    </xf>
    <xf numFmtId="179" fontId="8" fillId="0" borderId="26" xfId="10" applyNumberFormat="1" applyFont="1" applyFill="1" applyBorder="1" applyAlignment="1">
      <alignment vertical="center" wrapText="1"/>
    </xf>
    <xf numFmtId="0" fontId="8" fillId="0" borderId="7" xfId="10" applyFont="1" applyFill="1" applyBorder="1" applyAlignment="1">
      <alignment vertical="center"/>
    </xf>
    <xf numFmtId="0" fontId="8" fillId="0" borderId="8" xfId="10" applyFont="1" applyFill="1" applyBorder="1" applyAlignment="1">
      <alignment vertical="center"/>
    </xf>
    <xf numFmtId="0" fontId="8" fillId="0" borderId="9" xfId="10" applyFont="1" applyFill="1" applyBorder="1" applyAlignment="1">
      <alignment vertical="center"/>
    </xf>
    <xf numFmtId="179" fontId="8" fillId="0" borderId="3" xfId="10" applyNumberFormat="1" applyFont="1" applyFill="1" applyBorder="1" applyAlignment="1">
      <alignment vertical="center" wrapText="1"/>
    </xf>
    <xf numFmtId="179" fontId="8" fillId="0" borderId="4" xfId="10" applyNumberFormat="1" applyFont="1" applyFill="1" applyBorder="1" applyAlignment="1">
      <alignment vertical="center" wrapText="1"/>
    </xf>
    <xf numFmtId="179" fontId="8" fillId="0" borderId="5" xfId="10" applyNumberFormat="1" applyFont="1" applyFill="1" applyBorder="1" applyAlignment="1">
      <alignment vertical="center" wrapText="1"/>
    </xf>
    <xf numFmtId="0" fontId="8" fillId="2" borderId="1" xfId="0" applyFont="1" applyFill="1" applyBorder="1" applyAlignment="1">
      <alignment vertical="center"/>
    </xf>
    <xf numFmtId="0" fontId="8" fillId="2" borderId="0" xfId="0" applyFont="1" applyFill="1" applyBorder="1" applyAlignment="1">
      <alignment horizontal="center" vertical="center"/>
    </xf>
    <xf numFmtId="0" fontId="8" fillId="2" borderId="0" xfId="10" applyFont="1" applyFill="1" applyAlignment="1">
      <alignment horizontal="center" vertical="center"/>
    </xf>
    <xf numFmtId="0" fontId="8" fillId="0" borderId="0" xfId="10" applyFont="1" applyFill="1" applyBorder="1" applyAlignment="1">
      <alignment horizontal="center" vertical="center"/>
    </xf>
    <xf numFmtId="0" fontId="8" fillId="2" borderId="106" xfId="10" applyFont="1" applyFill="1" applyBorder="1" applyAlignment="1">
      <alignment vertical="center" wrapText="1"/>
    </xf>
    <xf numFmtId="0" fontId="8" fillId="2" borderId="0" xfId="10" applyFont="1" applyFill="1" applyBorder="1" applyAlignment="1">
      <alignment vertical="center" wrapText="1"/>
    </xf>
    <xf numFmtId="0" fontId="8" fillId="2" borderId="107" xfId="10" applyFont="1" applyFill="1" applyBorder="1" applyAlignment="1">
      <alignment vertical="center" wrapText="1"/>
    </xf>
    <xf numFmtId="38" fontId="8" fillId="2" borderId="1" xfId="1" applyFont="1" applyFill="1" applyBorder="1" applyAlignment="1">
      <alignment vertical="center"/>
    </xf>
    <xf numFmtId="0" fontId="8" fillId="3" borderId="3" xfId="10" applyFont="1" applyFill="1" applyBorder="1" applyAlignment="1">
      <alignment horizontal="center" vertical="center" readingOrder="1"/>
    </xf>
    <xf numFmtId="0" fontId="8" fillId="3" borderId="4" xfId="10" applyFont="1" applyFill="1" applyBorder="1" applyAlignment="1">
      <alignment horizontal="center" vertical="center" readingOrder="1"/>
    </xf>
    <xf numFmtId="0" fontId="8" fillId="3" borderId="5" xfId="10" applyFont="1" applyFill="1" applyBorder="1" applyAlignment="1">
      <alignment horizontal="center" vertical="center" readingOrder="1"/>
    </xf>
    <xf numFmtId="0" fontId="8" fillId="0" borderId="14" xfId="10" applyFont="1" applyFill="1" applyBorder="1" applyAlignment="1">
      <alignment vertical="center" wrapText="1"/>
    </xf>
    <xf numFmtId="179" fontId="8" fillId="0" borderId="10" xfId="10" applyNumberFormat="1" applyFont="1" applyFill="1" applyBorder="1" applyAlignment="1">
      <alignment vertical="center" wrapText="1"/>
    </xf>
    <xf numFmtId="179" fontId="8" fillId="0" borderId="1" xfId="10" applyNumberFormat="1" applyFont="1" applyFill="1" applyBorder="1" applyAlignment="1">
      <alignment vertical="center" wrapText="1"/>
    </xf>
    <xf numFmtId="179" fontId="8" fillId="0" borderId="11" xfId="10" applyNumberFormat="1" applyFont="1" applyFill="1" applyBorder="1" applyAlignment="1">
      <alignment vertical="center" wrapText="1"/>
    </xf>
    <xf numFmtId="0" fontId="8" fillId="0" borderId="13" xfId="10" applyFont="1" applyFill="1" applyBorder="1" applyAlignment="1">
      <alignment vertical="center"/>
    </xf>
    <xf numFmtId="179" fontId="8" fillId="0" borderId="15" xfId="10" applyNumberFormat="1" applyFont="1" applyFill="1" applyBorder="1" applyAlignment="1">
      <alignment vertical="center" wrapText="1"/>
    </xf>
    <xf numFmtId="179" fontId="8" fillId="0" borderId="16" xfId="10" applyNumberFormat="1" applyFont="1" applyFill="1" applyBorder="1" applyAlignment="1">
      <alignment vertical="center" wrapText="1"/>
    </xf>
    <xf numFmtId="179" fontId="8" fillId="0" borderId="17" xfId="10" applyNumberFormat="1" applyFont="1" applyFill="1" applyBorder="1" applyAlignment="1">
      <alignment vertical="center" wrapText="1"/>
    </xf>
    <xf numFmtId="0" fontId="8" fillId="0" borderId="27" xfId="10" applyFont="1" applyFill="1" applyBorder="1" applyAlignment="1">
      <alignment vertical="center"/>
    </xf>
    <xf numFmtId="0" fontId="8" fillId="0" borderId="19" xfId="10" applyFont="1" applyFill="1" applyBorder="1" applyAlignment="1">
      <alignment vertical="center"/>
    </xf>
    <xf numFmtId="0" fontId="8" fillId="0" borderId="20" xfId="10" applyFont="1" applyFill="1" applyBorder="1" applyAlignment="1">
      <alignment vertical="center"/>
    </xf>
    <xf numFmtId="179" fontId="8" fillId="0" borderId="27" xfId="10" applyNumberFormat="1" applyFont="1" applyFill="1" applyBorder="1" applyAlignment="1">
      <alignment vertical="center" wrapText="1"/>
    </xf>
    <xf numFmtId="179" fontId="8" fillId="0" borderId="19" xfId="10" applyNumberFormat="1" applyFont="1" applyFill="1" applyBorder="1" applyAlignment="1">
      <alignment vertical="center" wrapText="1"/>
    </xf>
    <xf numFmtId="179" fontId="8" fillId="0" borderId="20" xfId="10" applyNumberFormat="1" applyFont="1" applyFill="1" applyBorder="1" applyAlignment="1">
      <alignment vertical="center" wrapText="1"/>
    </xf>
    <xf numFmtId="0" fontId="8" fillId="0" borderId="28" xfId="10" applyFont="1" applyFill="1" applyBorder="1" applyAlignment="1">
      <alignment vertical="center"/>
    </xf>
    <xf numFmtId="0" fontId="8" fillId="0" borderId="29" xfId="10" applyFont="1" applyFill="1" applyBorder="1" applyAlignment="1">
      <alignment vertical="center"/>
    </xf>
    <xf numFmtId="0" fontId="8" fillId="0" borderId="25" xfId="10" applyFont="1" applyFill="1" applyBorder="1" applyAlignment="1">
      <alignment vertical="center"/>
    </xf>
    <xf numFmtId="38" fontId="8" fillId="0" borderId="10" xfId="1" applyFont="1" applyFill="1" applyBorder="1" applyAlignment="1">
      <alignment vertical="center"/>
    </xf>
    <xf numFmtId="38" fontId="8" fillId="0" borderId="1" xfId="1" applyFont="1" applyFill="1" applyBorder="1" applyAlignment="1">
      <alignment vertical="center"/>
    </xf>
    <xf numFmtId="0" fontId="13" fillId="0" borderId="0" xfId="2" applyFont="1" applyFill="1" applyBorder="1" applyAlignment="1">
      <alignment horizontal="center" vertical="center"/>
    </xf>
    <xf numFmtId="0" fontId="13" fillId="0" borderId="0" xfId="2" applyFont="1" applyBorder="1" applyAlignment="1">
      <alignment vertical="center"/>
    </xf>
    <xf numFmtId="0" fontId="13" fillId="0" borderId="0" xfId="2" applyFont="1" applyBorder="1" applyAlignment="1">
      <alignment horizontal="distributed" vertical="distributed"/>
    </xf>
    <xf numFmtId="0" fontId="13" fillId="0" borderId="0" xfId="2" applyFont="1" applyFill="1" applyBorder="1" applyAlignment="1">
      <alignment horizontal="left" vertical="center"/>
    </xf>
    <xf numFmtId="0" fontId="8" fillId="0" borderId="2" xfId="10" applyFont="1" applyFill="1" applyBorder="1" applyAlignment="1">
      <alignment vertical="center"/>
    </xf>
    <xf numFmtId="179" fontId="8" fillId="0" borderId="3" xfId="10" applyNumberFormat="1" applyFont="1" applyFill="1" applyBorder="1" applyAlignment="1">
      <alignment horizontal="center" vertical="center" shrinkToFit="1"/>
    </xf>
    <xf numFmtId="179" fontId="8" fillId="0" borderId="4" xfId="10" applyNumberFormat="1" applyFont="1" applyFill="1" applyBorder="1" applyAlignment="1">
      <alignment horizontal="center" vertical="center" shrinkToFit="1"/>
    </xf>
    <xf numFmtId="38" fontId="8" fillId="0" borderId="4" xfId="1" applyFont="1" applyFill="1" applyBorder="1" applyAlignment="1">
      <alignment vertical="center"/>
    </xf>
    <xf numFmtId="38" fontId="8" fillId="0" borderId="5" xfId="1" applyFont="1" applyFill="1" applyBorder="1" applyAlignment="1">
      <alignment vertical="center"/>
    </xf>
    <xf numFmtId="0" fontId="8" fillId="0" borderId="6" xfId="10" applyFont="1" applyFill="1" applyBorder="1" applyAlignment="1">
      <alignment vertical="center"/>
    </xf>
    <xf numFmtId="179" fontId="8" fillId="0" borderId="7" xfId="10" applyNumberFormat="1" applyFont="1" applyFill="1" applyBorder="1" applyAlignment="1">
      <alignment vertical="center" wrapText="1"/>
    </xf>
    <xf numFmtId="179" fontId="8" fillId="0" borderId="8" xfId="10" applyNumberFormat="1" applyFont="1" applyFill="1" applyBorder="1" applyAlignment="1">
      <alignment vertical="center" wrapText="1"/>
    </xf>
    <xf numFmtId="179" fontId="8" fillId="0" borderId="9" xfId="10" applyNumberFormat="1" applyFont="1" applyFill="1" applyBorder="1" applyAlignment="1">
      <alignment vertical="center" wrapText="1"/>
    </xf>
    <xf numFmtId="0" fontId="8" fillId="0" borderId="30" xfId="10" applyFont="1" applyFill="1" applyBorder="1" applyAlignment="1">
      <alignment vertical="center"/>
    </xf>
    <xf numFmtId="0" fontId="8" fillId="0" borderId="31" xfId="10" applyFont="1" applyFill="1" applyBorder="1" applyAlignment="1">
      <alignment vertical="center"/>
    </xf>
    <xf numFmtId="0" fontId="8" fillId="0" borderId="26" xfId="10" applyFont="1" applyFill="1" applyBorder="1" applyAlignment="1">
      <alignment vertical="center"/>
    </xf>
    <xf numFmtId="179" fontId="13" fillId="0" borderId="28" xfId="10" applyNumberFormat="1" applyFont="1" applyFill="1" applyBorder="1" applyAlignment="1">
      <alignment vertical="center" shrinkToFit="1"/>
    </xf>
    <xf numFmtId="179" fontId="13" fillId="0" borderId="29" xfId="10" applyNumberFormat="1" applyFont="1" applyFill="1" applyBorder="1" applyAlignment="1">
      <alignment vertical="center" shrinkToFit="1"/>
    </xf>
    <xf numFmtId="179" fontId="13" fillId="0" borderId="25" xfId="10" applyNumberFormat="1" applyFont="1" applyFill="1" applyBorder="1" applyAlignment="1">
      <alignment vertical="center" shrinkToFit="1"/>
    </xf>
    <xf numFmtId="0" fontId="8" fillId="0" borderId="27" xfId="10" applyFont="1" applyFill="1" applyBorder="1" applyAlignment="1">
      <alignment vertical="center" wrapText="1"/>
    </xf>
    <xf numFmtId="0" fontId="8" fillId="0" borderId="19" xfId="10" applyFont="1" applyFill="1" applyBorder="1" applyAlignment="1">
      <alignment vertical="center" wrapText="1"/>
    </xf>
    <xf numFmtId="0" fontId="8" fillId="0" borderId="20" xfId="10" applyFont="1" applyFill="1" applyBorder="1" applyAlignment="1">
      <alignment vertical="center" wrapText="1"/>
    </xf>
    <xf numFmtId="0" fontId="8" fillId="0" borderId="28" xfId="10" applyFont="1" applyFill="1" applyBorder="1" applyAlignment="1">
      <alignment vertical="center" wrapText="1"/>
    </xf>
    <xf numFmtId="0" fontId="8" fillId="0" borderId="29" xfId="10" applyFont="1" applyFill="1" applyBorder="1" applyAlignment="1">
      <alignment vertical="center" wrapText="1"/>
    </xf>
    <xf numFmtId="0" fontId="8" fillId="0" borderId="25" xfId="10" applyFont="1" applyFill="1" applyBorder="1" applyAlignment="1">
      <alignment vertical="center" wrapText="1"/>
    </xf>
    <xf numFmtId="179" fontId="13" fillId="0" borderId="27" xfId="10" applyNumberFormat="1" applyFont="1" applyFill="1" applyBorder="1" applyAlignment="1">
      <alignment vertical="center" shrinkToFit="1"/>
    </xf>
    <xf numFmtId="179" fontId="13" fillId="0" borderId="19" xfId="10" applyNumberFormat="1" applyFont="1" applyFill="1" applyBorder="1" applyAlignment="1">
      <alignment vertical="center" shrinkToFit="1"/>
    </xf>
    <xf numFmtId="179" fontId="13" fillId="0" borderId="20" xfId="10" applyNumberFormat="1" applyFont="1" applyFill="1" applyBorder="1" applyAlignment="1">
      <alignment vertical="center" shrinkToFit="1"/>
    </xf>
    <xf numFmtId="179" fontId="8" fillId="0" borderId="100" xfId="10" applyNumberFormat="1" applyFont="1" applyFill="1" applyBorder="1" applyAlignment="1">
      <alignment vertical="center" wrapText="1"/>
    </xf>
    <xf numFmtId="179" fontId="8" fillId="0" borderId="101" xfId="10" applyNumberFormat="1" applyFont="1" applyFill="1" applyBorder="1" applyAlignment="1">
      <alignment vertical="center" wrapText="1"/>
    </xf>
    <xf numFmtId="179" fontId="8" fillId="0" borderId="102" xfId="10" applyNumberFormat="1" applyFont="1" applyFill="1" applyBorder="1" applyAlignment="1">
      <alignment vertical="center" wrapText="1"/>
    </xf>
    <xf numFmtId="38" fontId="8" fillId="0" borderId="28" xfId="1" applyFont="1" applyFill="1" applyBorder="1" applyAlignment="1">
      <alignment vertical="center"/>
    </xf>
    <xf numFmtId="38" fontId="8" fillId="0" borderId="29" xfId="1" applyFont="1" applyFill="1" applyBorder="1" applyAlignment="1">
      <alignment vertical="center"/>
    </xf>
    <xf numFmtId="0" fontId="8" fillId="0" borderId="89" xfId="10" applyFont="1" applyFill="1" applyBorder="1" applyAlignment="1">
      <alignment vertical="center" wrapText="1"/>
    </xf>
    <xf numFmtId="38" fontId="8" fillId="0" borderId="7" xfId="1" applyFont="1" applyFill="1" applyBorder="1" applyAlignment="1">
      <alignment vertical="center"/>
    </xf>
    <xf numFmtId="38" fontId="8" fillId="0" borderId="8" xfId="1" applyFont="1" applyFill="1" applyBorder="1" applyAlignment="1">
      <alignment vertical="center"/>
    </xf>
    <xf numFmtId="38" fontId="8" fillId="0" borderId="27" xfId="1" applyFont="1" applyFill="1" applyBorder="1" applyAlignment="1">
      <alignment vertical="center"/>
    </xf>
    <xf numFmtId="38" fontId="8" fillId="0" borderId="19" xfId="1" applyFont="1" applyFill="1" applyBorder="1" applyAlignment="1">
      <alignment vertical="center"/>
    </xf>
    <xf numFmtId="179" fontId="8" fillId="0" borderId="24" xfId="10" applyNumberFormat="1" applyFont="1" applyFill="1" applyBorder="1" applyAlignment="1">
      <alignment vertical="center" wrapText="1"/>
    </xf>
    <xf numFmtId="179" fontId="8" fillId="0" borderId="18" xfId="10" applyNumberFormat="1" applyFont="1" applyFill="1" applyBorder="1" applyAlignment="1">
      <alignment vertical="center" wrapText="1"/>
    </xf>
    <xf numFmtId="38" fontId="8" fillId="0" borderId="30" xfId="1" applyFont="1" applyFill="1" applyBorder="1" applyAlignment="1">
      <alignment vertical="center"/>
    </xf>
    <xf numFmtId="38" fontId="8" fillId="0" borderId="31" xfId="1" applyFont="1" applyFill="1" applyBorder="1" applyAlignment="1">
      <alignment vertical="center"/>
    </xf>
    <xf numFmtId="179" fontId="13" fillId="0" borderId="23" xfId="10" applyNumberFormat="1" applyFont="1" applyFill="1" applyBorder="1" applyAlignment="1">
      <alignment vertical="center" shrinkToFit="1"/>
    </xf>
    <xf numFmtId="0" fontId="8" fillId="0" borderId="45" xfId="10" applyFont="1" applyFill="1" applyBorder="1" applyAlignment="1">
      <alignment vertical="center"/>
    </xf>
    <xf numFmtId="0" fontId="8" fillId="0" borderId="46" xfId="10" applyFont="1" applyFill="1" applyBorder="1" applyAlignment="1">
      <alignment vertical="center"/>
    </xf>
    <xf numFmtId="0" fontId="8" fillId="0" borderId="47" xfId="10" applyFont="1" applyFill="1" applyBorder="1" applyAlignment="1">
      <alignment vertical="center"/>
    </xf>
    <xf numFmtId="179" fontId="8" fillId="0" borderId="45" xfId="10" applyNumberFormat="1" applyFont="1" applyFill="1" applyBorder="1" applyAlignment="1">
      <alignment vertical="center" wrapText="1"/>
    </xf>
    <xf numFmtId="179" fontId="8" fillId="0" borderId="46" xfId="10" applyNumberFormat="1" applyFont="1" applyFill="1" applyBorder="1" applyAlignment="1">
      <alignment vertical="center" wrapText="1"/>
    </xf>
    <xf numFmtId="179" fontId="8" fillId="0" borderId="47" xfId="10" applyNumberFormat="1" applyFont="1" applyFill="1" applyBorder="1" applyAlignment="1">
      <alignment vertical="center" wrapText="1"/>
    </xf>
    <xf numFmtId="0" fontId="8" fillId="3" borderId="7" xfId="10" applyFont="1" applyFill="1" applyBorder="1" applyAlignment="1">
      <alignment horizontal="center" vertical="center" readingOrder="1"/>
    </xf>
    <xf numFmtId="0" fontId="8" fillId="3" borderId="8" xfId="10" applyFont="1" applyFill="1" applyBorder="1" applyAlignment="1">
      <alignment horizontal="center" vertical="center" readingOrder="1"/>
    </xf>
    <xf numFmtId="0" fontId="8" fillId="3" borderId="9" xfId="10" applyFont="1" applyFill="1" applyBorder="1" applyAlignment="1">
      <alignment horizontal="center" vertical="center" readingOrder="1"/>
    </xf>
    <xf numFmtId="179" fontId="8" fillId="0" borderId="24" xfId="10" applyNumberFormat="1" applyFont="1" applyFill="1" applyBorder="1" applyAlignment="1">
      <alignment vertical="center" shrinkToFit="1"/>
    </xf>
    <xf numFmtId="0" fontId="8" fillId="0" borderId="7" xfId="10" applyFont="1" applyFill="1" applyBorder="1" applyAlignment="1">
      <alignment vertical="center" wrapText="1" shrinkToFit="1"/>
    </xf>
    <xf numFmtId="0" fontId="8" fillId="0" borderId="8" xfId="10" applyFont="1" applyFill="1" applyBorder="1" applyAlignment="1">
      <alignment vertical="center" wrapText="1" shrinkToFit="1"/>
    </xf>
    <xf numFmtId="0" fontId="8" fillId="0" borderId="9" xfId="10" applyFont="1" applyFill="1" applyBorder="1" applyAlignment="1">
      <alignment vertical="center" wrapText="1" shrinkToFit="1"/>
    </xf>
    <xf numFmtId="38" fontId="8" fillId="0" borderId="15" xfId="1" applyFont="1" applyFill="1" applyBorder="1" applyAlignment="1">
      <alignment vertical="center"/>
    </xf>
    <xf numFmtId="38" fontId="8" fillId="0" borderId="16" xfId="1" applyFont="1" applyFill="1" applyBorder="1" applyAlignment="1">
      <alignment vertical="center"/>
    </xf>
    <xf numFmtId="38" fontId="8" fillId="0" borderId="3" xfId="1" applyFont="1" applyFill="1" applyBorder="1" applyAlignment="1">
      <alignment vertical="center"/>
    </xf>
    <xf numFmtId="0" fontId="8" fillId="0" borderId="90" xfId="10" applyFont="1" applyFill="1" applyBorder="1" applyAlignment="1">
      <alignment horizontal="center" vertical="center" textRotation="255" wrapText="1"/>
    </xf>
    <xf numFmtId="0" fontId="8" fillId="0" borderId="14" xfId="10" applyFont="1" applyFill="1" applyBorder="1" applyAlignment="1">
      <alignment horizontal="center" vertical="center" textRotation="255" wrapText="1"/>
    </xf>
    <xf numFmtId="0" fontId="8" fillId="0" borderId="3" xfId="10" applyFont="1" applyFill="1" applyBorder="1" applyAlignment="1">
      <alignment vertical="center"/>
    </xf>
    <xf numFmtId="0" fontId="8" fillId="0" borderId="4" xfId="10" applyFont="1" applyFill="1" applyBorder="1" applyAlignment="1">
      <alignment vertical="center"/>
    </xf>
    <xf numFmtId="0" fontId="8" fillId="0" borderId="5" xfId="10" applyFont="1" applyFill="1" applyBorder="1" applyAlignment="1">
      <alignment vertical="center"/>
    </xf>
    <xf numFmtId="0" fontId="8" fillId="0" borderId="3" xfId="10" applyFont="1" applyFill="1" applyBorder="1" applyAlignment="1">
      <alignment vertical="center" wrapText="1"/>
    </xf>
    <xf numFmtId="0" fontId="8" fillId="0" borderId="4" xfId="10" applyFont="1" applyFill="1" applyBorder="1" applyAlignment="1">
      <alignment vertical="center" wrapText="1"/>
    </xf>
    <xf numFmtId="0" fontId="8" fillId="0" borderId="5" xfId="10" applyFont="1" applyFill="1" applyBorder="1" applyAlignment="1">
      <alignment vertical="center" wrapText="1"/>
    </xf>
    <xf numFmtId="0" fontId="8" fillId="0" borderId="7" xfId="10" applyFont="1" applyFill="1" applyBorder="1" applyAlignment="1">
      <alignment vertical="center" shrinkToFit="1"/>
    </xf>
    <xf numFmtId="0" fontId="8" fillId="0" borderId="8" xfId="10" applyFont="1" applyFill="1" applyBorder="1" applyAlignment="1">
      <alignment vertical="center" shrinkToFit="1"/>
    </xf>
    <xf numFmtId="0" fontId="8" fillId="0" borderId="9" xfId="10" applyFont="1" applyFill="1" applyBorder="1" applyAlignment="1">
      <alignment vertical="center" shrinkToFit="1"/>
    </xf>
    <xf numFmtId="0" fontId="8" fillId="0" borderId="45" xfId="10" applyFont="1" applyFill="1" applyBorder="1" applyAlignment="1">
      <alignment vertical="center" shrinkToFit="1"/>
    </xf>
    <xf numFmtId="0" fontId="8" fillId="0" borderId="46" xfId="10" applyFont="1" applyFill="1" applyBorder="1" applyAlignment="1">
      <alignment vertical="center" shrinkToFit="1"/>
    </xf>
    <xf numFmtId="0" fontId="8" fillId="0" borderId="47" xfId="10" applyFont="1" applyFill="1" applyBorder="1" applyAlignment="1">
      <alignment vertical="center" shrinkToFit="1"/>
    </xf>
    <xf numFmtId="0" fontId="10" fillId="0" borderId="0" xfId="10" applyFont="1" applyFill="1" applyAlignment="1">
      <alignment horizontal="center" vertical="center"/>
    </xf>
    <xf numFmtId="0" fontId="8" fillId="2" borderId="0" xfId="10" applyFont="1" applyFill="1" applyAlignment="1">
      <alignment vertical="center"/>
    </xf>
    <xf numFmtId="177" fontId="13" fillId="0" borderId="2" xfId="4" applyNumberFormat="1" applyFont="1" applyFill="1" applyBorder="1" applyAlignment="1" applyProtection="1">
      <alignment horizontal="center" vertical="center"/>
      <protection hidden="1"/>
    </xf>
    <xf numFmtId="38" fontId="13" fillId="0" borderId="3" xfId="1" applyFont="1" applyFill="1" applyBorder="1" applyAlignment="1" applyProtection="1">
      <alignment vertical="center"/>
      <protection hidden="1"/>
    </xf>
    <xf numFmtId="38" fontId="13" fillId="0" borderId="4" xfId="1" applyFont="1" applyFill="1" applyBorder="1" applyAlignment="1" applyProtection="1">
      <alignment vertical="center"/>
      <protection hidden="1"/>
    </xf>
    <xf numFmtId="38" fontId="13" fillId="0" borderId="7" xfId="1" applyFont="1" applyFill="1" applyBorder="1" applyAlignment="1" applyProtection="1">
      <alignment vertical="center"/>
      <protection hidden="1"/>
    </xf>
    <xf numFmtId="38" fontId="13" fillId="0" borderId="8" xfId="1" applyFont="1" applyFill="1" applyBorder="1" applyAlignment="1" applyProtection="1">
      <alignment vertical="center"/>
      <protection hidden="1"/>
    </xf>
    <xf numFmtId="38" fontId="13" fillId="0" borderId="45" xfId="1" applyFont="1" applyFill="1" applyBorder="1" applyAlignment="1" applyProtection="1">
      <alignment vertical="center"/>
      <protection hidden="1"/>
    </xf>
    <xf numFmtId="38" fontId="13" fillId="0" borderId="46" xfId="1" applyFont="1" applyFill="1" applyBorder="1" applyAlignment="1" applyProtection="1">
      <alignment vertical="center"/>
      <protection hidden="1"/>
    </xf>
    <xf numFmtId="177" fontId="13" fillId="0" borderId="0" xfId="4" applyNumberFormat="1" applyFont="1" applyFill="1" applyAlignment="1" applyProtection="1">
      <alignment vertical="center" wrapText="1"/>
      <protection hidden="1"/>
    </xf>
    <xf numFmtId="177" fontId="13" fillId="0" borderId="2" xfId="4" applyNumberFormat="1" applyFont="1" applyFill="1" applyBorder="1" applyAlignment="1" applyProtection="1">
      <alignment horizontal="center" vertical="center" shrinkToFit="1"/>
      <protection hidden="1"/>
    </xf>
    <xf numFmtId="0" fontId="16" fillId="0" borderId="2" xfId="4" applyFont="1" applyBorder="1" applyAlignment="1">
      <alignment horizontal="center" vertical="center" wrapText="1"/>
    </xf>
    <xf numFmtId="38" fontId="13" fillId="0" borderId="3" xfId="1" applyFont="1" applyBorder="1" applyAlignment="1">
      <alignment vertical="center"/>
    </xf>
    <xf numFmtId="38" fontId="13" fillId="0" borderId="4" xfId="1" applyFont="1" applyBorder="1" applyAlignment="1">
      <alignment vertical="center"/>
    </xf>
    <xf numFmtId="38" fontId="13" fillId="0" borderId="36" xfId="1" applyFont="1" applyFill="1" applyBorder="1" applyAlignment="1" applyProtection="1">
      <alignment vertical="center" shrinkToFit="1"/>
    </xf>
    <xf numFmtId="38" fontId="13" fillId="0" borderId="61" xfId="1" applyFont="1" applyFill="1" applyBorder="1" applyAlignment="1" applyProtection="1">
      <alignment vertical="center" shrinkToFit="1"/>
    </xf>
    <xf numFmtId="177" fontId="13" fillId="0" borderId="2" xfId="4" applyNumberFormat="1" applyFont="1" applyFill="1" applyBorder="1" applyAlignment="1" applyProtection="1">
      <alignment vertical="center"/>
      <protection hidden="1"/>
    </xf>
    <xf numFmtId="177" fontId="21" fillId="0" borderId="2" xfId="4" applyNumberFormat="1" applyFont="1" applyFill="1" applyBorder="1" applyAlignment="1" applyProtection="1">
      <alignment horizontal="center" vertical="center" wrapText="1"/>
      <protection hidden="1"/>
    </xf>
    <xf numFmtId="177" fontId="13" fillId="0" borderId="3" xfId="4" applyNumberFormat="1" applyFont="1" applyFill="1" applyBorder="1" applyAlignment="1" applyProtection="1">
      <alignment horizontal="center" vertical="center" shrinkToFit="1"/>
      <protection hidden="1"/>
    </xf>
    <xf numFmtId="0" fontId="16" fillId="0" borderId="7" xfId="4" applyFont="1" applyBorder="1" applyAlignment="1">
      <alignment horizontal="center" vertical="center" wrapText="1"/>
    </xf>
    <xf numFmtId="0" fontId="16" fillId="0" borderId="8" xfId="4" applyFont="1" applyBorder="1" applyAlignment="1">
      <alignment horizontal="center" vertical="center" wrapText="1"/>
    </xf>
    <xf numFmtId="0" fontId="16" fillId="0" borderId="9" xfId="4" applyFont="1" applyBorder="1" applyAlignment="1">
      <alignment horizontal="center" vertical="center" wrapText="1"/>
    </xf>
    <xf numFmtId="38" fontId="13" fillId="0" borderId="7" xfId="1" applyFont="1" applyBorder="1" applyAlignment="1">
      <alignment vertical="center"/>
    </xf>
    <xf numFmtId="38" fontId="13" fillId="0" borderId="8" xfId="1" applyFont="1" applyBorder="1" applyAlignment="1">
      <alignment vertical="center"/>
    </xf>
    <xf numFmtId="0" fontId="16" fillId="0" borderId="10" xfId="4" applyFont="1" applyBorder="1" applyAlignment="1">
      <alignment horizontal="center" vertical="center" wrapText="1"/>
    </xf>
    <xf numFmtId="0" fontId="16" fillId="0" borderId="1" xfId="4" applyFont="1" applyBorder="1" applyAlignment="1">
      <alignment horizontal="center" vertical="center" wrapText="1"/>
    </xf>
    <xf numFmtId="0" fontId="16" fillId="0" borderId="11" xfId="4" applyFont="1" applyBorder="1" applyAlignment="1">
      <alignment horizontal="center" vertical="center" wrapText="1"/>
    </xf>
    <xf numFmtId="38" fontId="13" fillId="0" borderId="7" xfId="1" applyFont="1" applyFill="1" applyBorder="1" applyAlignment="1">
      <alignment vertical="center"/>
    </xf>
    <xf numFmtId="38" fontId="13" fillId="0" borderId="8" xfId="1" applyFont="1" applyFill="1" applyBorder="1" applyAlignment="1">
      <alignment vertical="center"/>
    </xf>
    <xf numFmtId="38" fontId="13" fillId="0" borderId="10" xfId="1" applyFont="1" applyFill="1" applyBorder="1" applyAlignment="1">
      <alignment vertical="center"/>
    </xf>
    <xf numFmtId="38" fontId="13" fillId="0" borderId="1" xfId="1" applyFont="1" applyFill="1" applyBorder="1" applyAlignment="1">
      <alignment vertical="center"/>
    </xf>
    <xf numFmtId="0" fontId="13" fillId="0" borderId="9" xfId="4" applyFont="1" applyBorder="1" applyAlignment="1">
      <alignment horizontal="center" vertical="center" shrinkToFit="1"/>
    </xf>
    <xf numFmtId="0" fontId="13" fillId="0" borderId="11" xfId="4" applyFont="1" applyBorder="1" applyAlignment="1">
      <alignment horizontal="center" vertical="center" shrinkToFit="1"/>
    </xf>
    <xf numFmtId="177" fontId="13" fillId="0" borderId="78" xfId="4" applyNumberFormat="1" applyFont="1" applyFill="1" applyBorder="1" applyAlignment="1" applyProtection="1">
      <alignment horizontal="center" vertical="center"/>
      <protection hidden="1"/>
    </xf>
    <xf numFmtId="177" fontId="13" fillId="0" borderId="79" xfId="4" applyNumberFormat="1" applyFont="1" applyFill="1" applyBorder="1" applyAlignment="1" applyProtection="1">
      <alignment horizontal="center" vertical="center"/>
      <protection hidden="1"/>
    </xf>
    <xf numFmtId="177" fontId="13" fillId="0" borderId="80" xfId="4" applyNumberFormat="1" applyFont="1" applyFill="1" applyBorder="1" applyAlignment="1" applyProtection="1">
      <alignment horizontal="center" vertical="center"/>
      <protection hidden="1"/>
    </xf>
    <xf numFmtId="183" fontId="13" fillId="0" borderId="3" xfId="1" applyNumberFormat="1" applyFont="1" applyFill="1" applyBorder="1" applyAlignment="1" applyProtection="1">
      <alignment vertical="center" shrinkToFit="1"/>
      <protection locked="0"/>
    </xf>
    <xf numFmtId="183" fontId="13" fillId="0" borderId="4" xfId="1" applyNumberFormat="1" applyFont="1" applyFill="1" applyBorder="1" applyAlignment="1" applyProtection="1">
      <alignment vertical="center" shrinkToFit="1"/>
      <protection locked="0"/>
    </xf>
    <xf numFmtId="183" fontId="13" fillId="0" borderId="3" xfId="4" applyNumberFormat="1" applyFont="1" applyFill="1" applyBorder="1" applyAlignment="1" applyProtection="1">
      <alignment horizontal="center" vertical="center"/>
    </xf>
    <xf numFmtId="183" fontId="13" fillId="0" borderId="4" xfId="4" applyNumberFormat="1" applyFont="1" applyFill="1" applyBorder="1" applyAlignment="1" applyProtection="1">
      <alignment horizontal="center" vertical="center"/>
    </xf>
    <xf numFmtId="177" fontId="13" fillId="0" borderId="3" xfId="4" applyNumberFormat="1" applyFont="1" applyFill="1" applyBorder="1" applyAlignment="1" applyProtection="1">
      <alignment horizontal="center" vertical="center" wrapText="1" shrinkToFit="1"/>
      <protection hidden="1"/>
    </xf>
    <xf numFmtId="177" fontId="13" fillId="0" borderId="4" xfId="4" applyNumberFormat="1" applyFont="1" applyFill="1" applyBorder="1" applyAlignment="1" applyProtection="1">
      <alignment horizontal="center" vertical="center" wrapText="1" shrinkToFit="1"/>
      <protection hidden="1"/>
    </xf>
    <xf numFmtId="177" fontId="13" fillId="0" borderId="3" xfId="4" applyNumberFormat="1" applyFont="1" applyFill="1" applyBorder="1" applyAlignment="1" applyProtection="1">
      <alignment horizontal="center" vertical="center"/>
      <protection hidden="1"/>
    </xf>
    <xf numFmtId="177" fontId="13" fillId="0" borderId="4" xfId="4" applyNumberFormat="1" applyFont="1" applyFill="1" applyBorder="1" applyAlignment="1" applyProtection="1">
      <alignment horizontal="center" vertical="center"/>
      <protection hidden="1"/>
    </xf>
    <xf numFmtId="177" fontId="13" fillId="0" borderId="5" xfId="4" applyNumberFormat="1" applyFont="1" applyFill="1" applyBorder="1" applyAlignment="1" applyProtection="1">
      <alignment horizontal="center" vertical="center"/>
      <protection hidden="1"/>
    </xf>
    <xf numFmtId="178" fontId="13" fillId="0" borderId="9" xfId="4" applyNumberFormat="1" applyFont="1" applyFill="1" applyBorder="1" applyAlignment="1" applyProtection="1">
      <alignment horizontal="center" vertical="center" shrinkToFit="1"/>
    </xf>
    <xf numFmtId="178" fontId="13" fillId="0" borderId="11" xfId="4" applyNumberFormat="1" applyFont="1" applyFill="1" applyBorder="1" applyAlignment="1" applyProtection="1">
      <alignment horizontal="center" vertical="center" shrinkToFit="1"/>
    </xf>
    <xf numFmtId="38" fontId="13" fillId="0" borderId="7" xfId="1" applyFont="1" applyFill="1" applyBorder="1" applyAlignment="1" applyProtection="1">
      <alignment vertical="center" shrinkToFit="1"/>
    </xf>
    <xf numFmtId="38" fontId="13" fillId="0" borderId="8" xfId="1" applyFont="1" applyFill="1" applyBorder="1" applyAlignment="1" applyProtection="1">
      <alignment vertical="center" shrinkToFit="1"/>
    </xf>
    <xf numFmtId="38" fontId="13" fillId="0" borderId="10" xfId="1" applyFont="1" applyFill="1" applyBorder="1" applyAlignment="1" applyProtection="1">
      <alignment vertical="center" shrinkToFit="1"/>
    </xf>
    <xf numFmtId="38" fontId="13" fillId="0" borderId="1" xfId="1" applyFont="1" applyFill="1" applyBorder="1" applyAlignment="1" applyProtection="1">
      <alignment vertical="center" shrinkToFit="1"/>
    </xf>
    <xf numFmtId="177" fontId="13" fillId="0" borderId="7" xfId="4" applyNumberFormat="1" applyFont="1" applyFill="1" applyBorder="1" applyAlignment="1" applyProtection="1">
      <alignment horizontal="center" vertical="center" wrapText="1"/>
      <protection hidden="1"/>
    </xf>
    <xf numFmtId="177" fontId="13" fillId="0" borderId="8" xfId="4" applyNumberFormat="1" applyFont="1" applyFill="1" applyBorder="1" applyAlignment="1" applyProtection="1">
      <alignment horizontal="center" vertical="center" wrapText="1"/>
      <protection hidden="1"/>
    </xf>
    <xf numFmtId="177" fontId="13" fillId="0" borderId="9" xfId="4" applyNumberFormat="1" applyFont="1" applyFill="1" applyBorder="1" applyAlignment="1" applyProtection="1">
      <alignment horizontal="center" vertical="center" wrapText="1"/>
      <protection hidden="1"/>
    </xf>
    <xf numFmtId="177" fontId="13" fillId="0" borderId="10" xfId="4" applyNumberFormat="1" applyFont="1" applyFill="1" applyBorder="1" applyAlignment="1" applyProtection="1">
      <alignment horizontal="center" vertical="center" wrapText="1"/>
      <protection hidden="1"/>
    </xf>
    <xf numFmtId="177" fontId="13" fillId="0" borderId="1" xfId="4" applyNumberFormat="1" applyFont="1" applyFill="1" applyBorder="1" applyAlignment="1" applyProtection="1">
      <alignment horizontal="center" vertical="center" wrapText="1"/>
      <protection hidden="1"/>
    </xf>
    <xf numFmtId="177" fontId="13" fillId="0" borderId="11" xfId="4" applyNumberFormat="1" applyFont="1" applyFill="1" applyBorder="1" applyAlignment="1" applyProtection="1">
      <alignment horizontal="center" vertical="center" wrapText="1"/>
      <protection hidden="1"/>
    </xf>
    <xf numFmtId="177" fontId="13" fillId="0" borderId="2" xfId="4" applyNumberFormat="1" applyFont="1" applyFill="1" applyBorder="1" applyAlignment="1" applyProtection="1">
      <alignment horizontal="center" vertical="center" wrapText="1"/>
      <protection hidden="1"/>
    </xf>
    <xf numFmtId="38" fontId="13" fillId="0" borderId="3" xfId="1" applyFont="1" applyFill="1" applyBorder="1" applyAlignment="1" applyProtection="1">
      <alignment vertical="center" shrinkToFit="1"/>
    </xf>
    <xf numFmtId="38" fontId="13" fillId="0" borderId="4" xfId="1" applyFont="1" applyFill="1" applyBorder="1" applyAlignment="1" applyProtection="1">
      <alignment vertical="center" shrinkToFit="1"/>
    </xf>
    <xf numFmtId="177" fontId="15" fillId="0" borderId="2" xfId="4" applyNumberFormat="1" applyFont="1" applyFill="1" applyBorder="1" applyAlignment="1" applyProtection="1">
      <alignment horizontal="center" vertical="center"/>
      <protection hidden="1"/>
    </xf>
    <xf numFmtId="177" fontId="13" fillId="0" borderId="34" xfId="4" applyNumberFormat="1" applyFont="1" applyFill="1" applyBorder="1" applyAlignment="1" applyProtection="1">
      <alignment horizontal="center" vertical="center" wrapText="1"/>
      <protection hidden="1"/>
    </xf>
    <xf numFmtId="177" fontId="13" fillId="0" borderId="51" xfId="4" applyNumberFormat="1" applyFont="1" applyFill="1" applyBorder="1" applyAlignment="1" applyProtection="1">
      <alignment horizontal="center" vertical="center"/>
      <protection hidden="1"/>
    </xf>
    <xf numFmtId="177" fontId="13" fillId="0" borderId="52" xfId="4" applyNumberFormat="1" applyFont="1" applyFill="1" applyBorder="1" applyAlignment="1" applyProtection="1">
      <alignment horizontal="center" vertical="center"/>
      <protection hidden="1"/>
    </xf>
    <xf numFmtId="177" fontId="13" fillId="0" borderId="36" xfId="4" applyNumberFormat="1" applyFont="1" applyFill="1" applyBorder="1" applyAlignment="1" applyProtection="1">
      <alignment horizontal="center" vertical="center"/>
      <protection hidden="1"/>
    </xf>
    <xf numFmtId="177" fontId="13" fillId="0" borderId="61" xfId="4" applyNumberFormat="1" applyFont="1" applyFill="1" applyBorder="1" applyAlignment="1" applyProtection="1">
      <alignment horizontal="center" vertical="center"/>
      <protection hidden="1"/>
    </xf>
    <xf numFmtId="177" fontId="13" fillId="0" borderId="62" xfId="4" applyNumberFormat="1" applyFont="1" applyFill="1" applyBorder="1" applyAlignment="1" applyProtection="1">
      <alignment horizontal="center" vertical="center"/>
      <protection hidden="1"/>
    </xf>
    <xf numFmtId="177" fontId="13" fillId="0" borderId="7" xfId="4" applyNumberFormat="1" applyFont="1" applyFill="1" applyBorder="1" applyAlignment="1" applyProtection="1">
      <alignment horizontal="center" vertical="center"/>
      <protection hidden="1"/>
    </xf>
    <xf numFmtId="177" fontId="13" fillId="0" borderId="8" xfId="4" applyNumberFormat="1" applyFont="1" applyFill="1" applyBorder="1" applyAlignment="1" applyProtection="1">
      <alignment horizontal="center" vertical="center"/>
      <protection hidden="1"/>
    </xf>
    <xf numFmtId="177" fontId="13" fillId="0" borderId="9" xfId="4" applyNumberFormat="1" applyFont="1" applyFill="1" applyBorder="1" applyAlignment="1" applyProtection="1">
      <alignment horizontal="center" vertical="center"/>
      <protection hidden="1"/>
    </xf>
    <xf numFmtId="38" fontId="13" fillId="0" borderId="3" xfId="1" applyFont="1" applyFill="1" applyBorder="1" applyAlignment="1" applyProtection="1">
      <alignment vertical="center"/>
    </xf>
    <xf numFmtId="38" fontId="13" fillId="0" borderId="4" xfId="1" applyFont="1" applyFill="1" applyBorder="1" applyAlignment="1" applyProtection="1">
      <alignment vertical="center"/>
    </xf>
    <xf numFmtId="0" fontId="13" fillId="0" borderId="2" xfId="4" applyFont="1" applyBorder="1" applyAlignment="1">
      <alignment horizontal="center" vertical="center"/>
    </xf>
    <xf numFmtId="38" fontId="13" fillId="0" borderId="10" xfId="1" applyFont="1" applyBorder="1" applyAlignment="1">
      <alignment vertical="center"/>
    </xf>
    <xf numFmtId="38" fontId="13" fillId="0" borderId="1" xfId="1" applyFont="1" applyBorder="1" applyAlignment="1">
      <alignment vertical="center"/>
    </xf>
    <xf numFmtId="0" fontId="13" fillId="0" borderId="8" xfId="4" applyFont="1" applyBorder="1" applyAlignment="1">
      <alignment horizontal="center" vertical="center" shrinkToFit="1"/>
    </xf>
    <xf numFmtId="0" fontId="13" fillId="0" borderId="1" xfId="4" applyFont="1" applyBorder="1" applyAlignment="1">
      <alignment horizontal="center" vertical="center" shrinkToFit="1"/>
    </xf>
    <xf numFmtId="38" fontId="13" fillId="0" borderId="3" xfId="1" applyFont="1" applyFill="1" applyBorder="1" applyAlignment="1" applyProtection="1">
      <alignment vertical="center" shrinkToFit="1"/>
      <protection locked="0"/>
    </xf>
    <xf numFmtId="38" fontId="13" fillId="0" borderId="4" xfId="1" applyFont="1" applyFill="1" applyBorder="1" applyAlignment="1" applyProtection="1">
      <alignment vertical="center" shrinkToFit="1"/>
      <protection locked="0"/>
    </xf>
    <xf numFmtId="0" fontId="13" fillId="0" borderId="2" xfId="4" applyFont="1" applyBorder="1" applyAlignment="1">
      <alignment horizontal="center" vertical="center" wrapText="1"/>
    </xf>
    <xf numFmtId="38" fontId="13" fillId="0" borderId="12" xfId="1" applyFont="1" applyFill="1" applyBorder="1" applyAlignment="1" applyProtection="1">
      <alignment vertical="center" shrinkToFit="1"/>
    </xf>
    <xf numFmtId="38" fontId="13" fillId="0" borderId="0" xfId="1" applyFont="1" applyFill="1" applyBorder="1" applyAlignment="1" applyProtection="1">
      <alignment vertical="center" shrinkToFit="1"/>
    </xf>
    <xf numFmtId="178" fontId="13" fillId="0" borderId="3" xfId="4" applyNumberFormat="1" applyFont="1" applyFill="1" applyBorder="1" applyAlignment="1" applyProtection="1">
      <alignment horizontal="center" vertical="center"/>
    </xf>
    <xf numFmtId="178" fontId="13" fillId="0" borderId="4" xfId="4" applyNumberFormat="1" applyFont="1" applyFill="1" applyBorder="1" applyAlignment="1" applyProtection="1">
      <alignment horizontal="center" vertical="center"/>
    </xf>
    <xf numFmtId="177" fontId="13" fillId="0" borderId="0" xfId="4" applyNumberFormat="1" applyFont="1" applyFill="1" applyAlignment="1" applyProtection="1">
      <alignment horizontal="center" vertical="center"/>
      <protection hidden="1"/>
    </xf>
    <xf numFmtId="0" fontId="14" fillId="0" borderId="0" xfId="4" applyNumberFormat="1" applyFont="1" applyFill="1" applyAlignment="1" applyProtection="1">
      <alignment horizontal="center" vertical="center"/>
      <protection hidden="1"/>
    </xf>
    <xf numFmtId="0" fontId="18" fillId="0" borderId="1" xfId="4" applyNumberFormat="1" applyFont="1" applyFill="1" applyBorder="1" applyAlignment="1" applyProtection="1">
      <alignment horizontal="center" vertical="center"/>
      <protection hidden="1"/>
    </xf>
    <xf numFmtId="177" fontId="13" fillId="0" borderId="2" xfId="4" applyNumberFormat="1" applyFont="1" applyFill="1" applyBorder="1" applyAlignment="1" applyProtection="1">
      <alignment vertical="center" wrapText="1"/>
      <protection hidden="1"/>
    </xf>
    <xf numFmtId="177" fontId="13" fillId="0" borderId="6" xfId="4" applyNumberFormat="1" applyFont="1" applyFill="1" applyBorder="1" applyAlignment="1" applyProtection="1">
      <alignment vertical="center"/>
      <protection hidden="1"/>
    </xf>
    <xf numFmtId="177" fontId="13" fillId="0" borderId="99" xfId="4" applyNumberFormat="1" applyFont="1" applyFill="1" applyBorder="1" applyAlignment="1" applyProtection="1">
      <alignment horizontal="center" vertical="center"/>
      <protection hidden="1"/>
    </xf>
    <xf numFmtId="0" fontId="8" fillId="0" borderId="2" xfId="11" applyFont="1" applyBorder="1" applyAlignment="1">
      <alignment horizontal="center" vertical="center"/>
    </xf>
    <xf numFmtId="0" fontId="8" fillId="3" borderId="2" xfId="11" applyFont="1" applyFill="1" applyBorder="1" applyAlignment="1">
      <alignment horizontal="center" vertical="center" wrapText="1"/>
    </xf>
    <xf numFmtId="0" fontId="8" fillId="2" borderId="2" xfId="11" applyFont="1" applyFill="1" applyBorder="1" applyAlignment="1">
      <alignment horizontal="center" vertical="center"/>
    </xf>
    <xf numFmtId="0" fontId="8" fillId="3" borderId="2" xfId="11" applyFont="1" applyFill="1" applyBorder="1" applyAlignment="1">
      <alignment horizontal="center" vertical="center"/>
    </xf>
    <xf numFmtId="38" fontId="8" fillId="2" borderId="2" xfId="1" applyFont="1" applyFill="1" applyBorder="1" applyAlignment="1">
      <alignment vertical="center" shrinkToFit="1"/>
    </xf>
    <xf numFmtId="38" fontId="8" fillId="2" borderId="3" xfId="1" applyFont="1" applyFill="1" applyBorder="1" applyAlignment="1">
      <alignment vertical="center" shrinkToFit="1"/>
    </xf>
    <xf numFmtId="38" fontId="8" fillId="0" borderId="2" xfId="1" applyFont="1" applyBorder="1" applyAlignment="1">
      <alignment vertical="center"/>
    </xf>
    <xf numFmtId="38" fontId="8" fillId="0" borderId="3" xfId="1" applyFont="1" applyBorder="1" applyAlignment="1">
      <alignment vertical="center"/>
    </xf>
    <xf numFmtId="0" fontId="10" fillId="2" borderId="0" xfId="11" applyFont="1" applyFill="1" applyAlignment="1">
      <alignment horizontal="center" vertical="center" wrapText="1"/>
    </xf>
    <xf numFmtId="0" fontId="8" fillId="3" borderId="3" xfId="11" applyFont="1" applyFill="1" applyBorder="1" applyAlignment="1">
      <alignment horizontal="center" vertical="center"/>
    </xf>
    <xf numFmtId="0" fontId="8" fillId="3" borderId="21" xfId="11" applyFont="1" applyFill="1" applyBorder="1" applyAlignment="1">
      <alignment horizontal="center" vertical="center"/>
    </xf>
    <xf numFmtId="0" fontId="8" fillId="0" borderId="1" xfId="11" applyFont="1" applyBorder="1" applyAlignment="1">
      <alignment horizontal="center" vertical="center"/>
    </xf>
    <xf numFmtId="38" fontId="8" fillId="0" borderId="43" xfId="1" applyFont="1" applyBorder="1" applyAlignment="1">
      <alignment vertical="center" shrinkToFit="1"/>
    </xf>
    <xf numFmtId="38" fontId="8" fillId="0" borderId="4" xfId="1" applyFont="1" applyBorder="1" applyAlignment="1">
      <alignment vertical="center" shrinkToFit="1"/>
    </xf>
    <xf numFmtId="38" fontId="8" fillId="0" borderId="113" xfId="1" applyFont="1" applyBorder="1" applyAlignment="1">
      <alignment vertical="center" shrinkToFit="1"/>
    </xf>
    <xf numFmtId="38" fontId="8" fillId="0" borderId="115" xfId="1" applyFont="1" applyBorder="1" applyAlignment="1">
      <alignment vertical="center" shrinkToFit="1"/>
    </xf>
    <xf numFmtId="38" fontId="8" fillId="0" borderId="114" xfId="1" applyFont="1" applyBorder="1" applyAlignment="1">
      <alignment vertical="center" shrinkToFit="1"/>
    </xf>
    <xf numFmtId="0" fontId="8" fillId="0" borderId="8" xfId="11" applyFont="1" applyFill="1" applyBorder="1" applyAlignment="1">
      <alignment vertical="center" wrapText="1" shrinkToFit="1"/>
    </xf>
    <xf numFmtId="0" fontId="8" fillId="2" borderId="6" xfId="11" applyFont="1" applyFill="1" applyBorder="1" applyAlignment="1">
      <alignment horizontal="center" vertical="center"/>
    </xf>
    <xf numFmtId="38" fontId="8" fillId="2" borderId="23" xfId="1" applyFont="1" applyFill="1" applyBorder="1" applyAlignment="1">
      <alignment vertical="center" shrinkToFit="1"/>
    </xf>
    <xf numFmtId="38" fontId="8" fillId="2" borderId="27" xfId="1" applyFont="1" applyFill="1" applyBorder="1" applyAlignment="1">
      <alignment vertical="center" shrinkToFit="1"/>
    </xf>
    <xf numFmtId="38" fontId="8" fillId="2" borderId="24" xfId="1" applyFont="1" applyFill="1" applyBorder="1" applyAlignment="1">
      <alignment vertical="center" shrinkToFit="1"/>
    </xf>
    <xf numFmtId="38" fontId="8" fillId="2" borderId="28" xfId="1" applyFont="1" applyFill="1" applyBorder="1" applyAlignment="1">
      <alignment vertical="center" shrinkToFit="1"/>
    </xf>
    <xf numFmtId="0" fontId="8" fillId="2" borderId="27" xfId="11" applyFont="1" applyFill="1" applyBorder="1" applyAlignment="1">
      <alignment horizontal="center" vertical="center"/>
    </xf>
    <xf numFmtId="0" fontId="8" fillId="2" borderId="19" xfId="11" applyFont="1" applyFill="1" applyBorder="1" applyAlignment="1">
      <alignment horizontal="center" vertical="center"/>
    </xf>
    <xf numFmtId="0" fontId="8" fillId="2" borderId="20" xfId="11" applyFont="1" applyFill="1" applyBorder="1" applyAlignment="1">
      <alignment horizontal="center" vertical="center"/>
    </xf>
    <xf numFmtId="0" fontId="8" fillId="2" borderId="28" xfId="11" applyFont="1" applyFill="1" applyBorder="1" applyAlignment="1">
      <alignment horizontal="center" vertical="center"/>
    </xf>
    <xf numFmtId="0" fontId="8" fillId="2" borderId="29" xfId="11" applyFont="1" applyFill="1" applyBorder="1" applyAlignment="1">
      <alignment horizontal="center" vertical="center"/>
    </xf>
    <xf numFmtId="0" fontId="8" fillId="2" borderId="25" xfId="11" applyFont="1" applyFill="1" applyBorder="1" applyAlignment="1">
      <alignment horizontal="center" vertical="center"/>
    </xf>
    <xf numFmtId="0" fontId="8" fillId="2" borderId="30" xfId="11" applyFont="1" applyFill="1" applyBorder="1" applyAlignment="1">
      <alignment horizontal="center" vertical="center"/>
    </xf>
    <xf numFmtId="0" fontId="8" fillId="2" borderId="31" xfId="11" applyFont="1" applyFill="1" applyBorder="1" applyAlignment="1">
      <alignment horizontal="center" vertical="center"/>
    </xf>
    <xf numFmtId="0" fontId="8" fillId="2" borderId="26" xfId="11" applyFont="1" applyFill="1" applyBorder="1" applyAlignment="1">
      <alignment horizontal="center" vertical="center"/>
    </xf>
    <xf numFmtId="38" fontId="8" fillId="0" borderId="116" xfId="1" applyFont="1" applyBorder="1" applyAlignment="1">
      <alignment vertical="center" shrinkToFit="1"/>
    </xf>
    <xf numFmtId="38" fontId="8" fillId="0" borderId="91" xfId="1" applyFont="1" applyBorder="1" applyAlignment="1">
      <alignment vertical="center" shrinkToFit="1"/>
    </xf>
    <xf numFmtId="38" fontId="8" fillId="0" borderId="92" xfId="1" applyFont="1" applyBorder="1" applyAlignment="1">
      <alignment vertical="center" shrinkToFit="1"/>
    </xf>
    <xf numFmtId="38" fontId="8" fillId="0" borderId="117" xfId="1" applyFont="1" applyBorder="1" applyAlignment="1">
      <alignment vertical="center" shrinkToFit="1"/>
    </xf>
    <xf numFmtId="38" fontId="8" fillId="0" borderId="118" xfId="1" applyFont="1" applyBorder="1" applyAlignment="1">
      <alignment vertical="center" shrinkToFit="1"/>
    </xf>
    <xf numFmtId="38" fontId="8" fillId="0" borderId="119" xfId="1" applyFont="1" applyBorder="1" applyAlignment="1">
      <alignment vertical="center" shrinkToFit="1"/>
    </xf>
    <xf numFmtId="38" fontId="8" fillId="0" borderId="120" xfId="1" applyFont="1" applyBorder="1" applyAlignment="1">
      <alignment vertical="center" shrinkToFit="1"/>
    </xf>
    <xf numFmtId="38" fontId="8" fillId="0" borderId="121" xfId="1" applyFont="1" applyBorder="1" applyAlignment="1">
      <alignment vertical="center" shrinkToFit="1"/>
    </xf>
    <xf numFmtId="38" fontId="8" fillId="0" borderId="122" xfId="1" applyFont="1" applyBorder="1" applyAlignment="1">
      <alignment vertical="center" shrinkToFit="1"/>
    </xf>
    <xf numFmtId="38" fontId="8" fillId="2" borderId="18" xfId="1" applyFont="1" applyFill="1" applyBorder="1" applyAlignment="1">
      <alignment vertical="center" shrinkToFit="1"/>
    </xf>
    <xf numFmtId="38" fontId="8" fillId="2" borderId="30" xfId="1" applyFont="1" applyFill="1" applyBorder="1" applyAlignment="1">
      <alignment vertical="center" shrinkToFit="1"/>
    </xf>
    <xf numFmtId="0" fontId="8" fillId="0" borderId="3" xfId="0" applyFont="1" applyFill="1" applyBorder="1" applyAlignment="1">
      <alignment horizontal="left" vertical="center"/>
    </xf>
    <xf numFmtId="0" fontId="8" fillId="0" borderId="4" xfId="0" applyFont="1" applyFill="1" applyBorder="1" applyAlignment="1">
      <alignment horizontal="left" vertical="center"/>
    </xf>
    <xf numFmtId="0" fontId="8" fillId="0" borderId="5" xfId="0" applyFont="1" applyFill="1" applyBorder="1" applyAlignment="1">
      <alignment horizontal="left" vertical="center"/>
    </xf>
    <xf numFmtId="0" fontId="14" fillId="0" borderId="0" xfId="0" applyFont="1" applyAlignment="1">
      <alignment horizontal="center" vertical="center"/>
    </xf>
    <xf numFmtId="0" fontId="8" fillId="0" borderId="1" xfId="0" applyFont="1" applyBorder="1" applyAlignment="1">
      <alignment horizontal="center" vertical="center"/>
    </xf>
    <xf numFmtId="0" fontId="8" fillId="3" borderId="4" xfId="0" applyFont="1" applyFill="1" applyBorder="1" applyAlignment="1">
      <alignment horizontal="center" vertical="center"/>
    </xf>
    <xf numFmtId="0" fontId="8" fillId="0" borderId="0" xfId="0" applyFont="1" applyAlignment="1">
      <alignment vertical="center" shrinkToFit="1"/>
    </xf>
    <xf numFmtId="0" fontId="8" fillId="2" borderId="0" xfId="0" applyFont="1" applyFill="1" applyBorder="1" applyAlignment="1" applyProtection="1">
      <alignment horizontal="center" vertical="center" wrapText="1" shrinkToFit="1"/>
    </xf>
    <xf numFmtId="38" fontId="8" fillId="0" borderId="128" xfId="12" applyFont="1" applyBorder="1" applyAlignment="1" applyProtection="1">
      <alignment horizontal="center" vertical="center" shrinkToFit="1"/>
    </xf>
    <xf numFmtId="38" fontId="8" fillId="0" borderId="129" xfId="12" applyFont="1" applyBorder="1" applyAlignment="1" applyProtection="1">
      <alignment horizontal="center" vertical="center" shrinkToFit="1"/>
    </xf>
    <xf numFmtId="38" fontId="8" fillId="0" borderId="130" xfId="12" applyFont="1" applyBorder="1" applyAlignment="1" applyProtection="1">
      <alignment horizontal="center" vertical="center" shrinkToFit="1"/>
    </xf>
    <xf numFmtId="0" fontId="8" fillId="0" borderId="124" xfId="0" applyFont="1" applyFill="1" applyBorder="1" applyAlignment="1" applyProtection="1">
      <alignment horizontal="center" vertical="center" wrapText="1"/>
    </xf>
    <xf numFmtId="0" fontId="8" fillId="0" borderId="96" xfId="0" applyFont="1" applyFill="1" applyBorder="1" applyAlignment="1" applyProtection="1">
      <alignment horizontal="center" vertical="center" wrapText="1"/>
    </xf>
    <xf numFmtId="38" fontId="12" fillId="2" borderId="1" xfId="1" applyFont="1" applyFill="1" applyBorder="1" applyAlignment="1" applyProtection="1">
      <alignment vertical="center" shrinkToFit="1"/>
    </xf>
    <xf numFmtId="0" fontId="10" fillId="2" borderId="0" xfId="0" applyFont="1" applyFill="1" applyBorder="1" applyAlignment="1" applyProtection="1">
      <alignment horizontal="center" vertical="center"/>
    </xf>
    <xf numFmtId="0" fontId="8" fillId="0" borderId="93" xfId="0" applyFont="1" applyFill="1" applyBorder="1" applyAlignment="1" applyProtection="1">
      <alignment horizontal="center" vertical="center"/>
    </xf>
    <xf numFmtId="0" fontId="8" fillId="0" borderId="86" xfId="0" applyFont="1" applyFill="1" applyBorder="1" applyAlignment="1" applyProtection="1">
      <alignment horizontal="center" vertical="center"/>
    </xf>
    <xf numFmtId="0" fontId="8" fillId="0" borderId="94" xfId="0" applyFont="1" applyFill="1" applyBorder="1" applyAlignment="1" applyProtection="1">
      <alignment horizontal="center" vertical="center"/>
    </xf>
    <xf numFmtId="0" fontId="8" fillId="0" borderId="14" xfId="0" applyFont="1" applyFill="1" applyBorder="1" applyAlignment="1" applyProtection="1">
      <alignment horizontal="center" vertical="center"/>
    </xf>
    <xf numFmtId="0" fontId="8" fillId="0" borderId="95" xfId="0" applyFont="1" applyFill="1" applyBorder="1" applyAlignment="1" applyProtection="1">
      <alignment horizontal="center" vertical="center"/>
    </xf>
    <xf numFmtId="0" fontId="8" fillId="0" borderId="49" xfId="0" applyFont="1" applyFill="1" applyBorder="1" applyAlignment="1" applyProtection="1">
      <alignment horizontal="center" vertical="center"/>
    </xf>
    <xf numFmtId="0" fontId="8" fillId="0" borderId="34" xfId="0" applyFont="1" applyFill="1" applyBorder="1" applyAlignment="1" applyProtection="1">
      <alignment horizontal="center" vertical="center" wrapText="1"/>
    </xf>
    <xf numFmtId="0" fontId="8" fillId="0" borderId="52" xfId="0" applyFont="1" applyFill="1" applyBorder="1" applyAlignment="1" applyProtection="1">
      <alignment horizontal="center" vertical="center" wrapText="1"/>
    </xf>
    <xf numFmtId="0" fontId="8" fillId="0" borderId="63" xfId="0" applyFont="1" applyFill="1" applyBorder="1" applyAlignment="1" applyProtection="1">
      <alignment horizontal="center" vertical="center" wrapText="1"/>
    </xf>
    <xf numFmtId="0" fontId="8" fillId="0" borderId="64" xfId="0" applyFont="1" applyFill="1" applyBorder="1" applyAlignment="1" applyProtection="1">
      <alignment horizontal="center" vertical="center" wrapText="1"/>
    </xf>
    <xf numFmtId="0" fontId="8" fillId="0" borderId="123" xfId="0" applyFont="1" applyFill="1" applyBorder="1" applyAlignment="1" applyProtection="1">
      <alignment horizontal="center" vertical="center" wrapText="1"/>
    </xf>
    <xf numFmtId="0" fontId="8" fillId="0" borderId="98"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xf>
    <xf numFmtId="0" fontId="8" fillId="0" borderId="48" xfId="0" applyFont="1" applyFill="1" applyBorder="1" applyAlignment="1" applyProtection="1">
      <alignment horizontal="center" vertical="center" wrapText="1"/>
    </xf>
    <xf numFmtId="0" fontId="8" fillId="0" borderId="49" xfId="0" applyFont="1" applyFill="1" applyBorder="1" applyAlignment="1" applyProtection="1">
      <alignment horizontal="center" vertical="center" wrapText="1"/>
    </xf>
    <xf numFmtId="0" fontId="8" fillId="0" borderId="131" xfId="0" applyFont="1" applyFill="1" applyBorder="1" applyAlignment="1" applyProtection="1">
      <alignment horizontal="center" vertical="center" wrapText="1"/>
    </xf>
    <xf numFmtId="0" fontId="8" fillId="0" borderId="53" xfId="0" applyFont="1" applyFill="1" applyBorder="1" applyAlignment="1" applyProtection="1">
      <alignment horizontal="center" vertical="center" wrapText="1"/>
    </xf>
    <xf numFmtId="0" fontId="8" fillId="0" borderId="44" xfId="0" applyFont="1" applyFill="1" applyBorder="1" applyAlignment="1" applyProtection="1">
      <alignment horizontal="center" vertical="center" wrapText="1"/>
    </xf>
    <xf numFmtId="38" fontId="29" fillId="0" borderId="6" xfId="18" applyFont="1" applyBorder="1" applyAlignment="1">
      <alignment horizontal="center" vertical="center"/>
    </xf>
    <xf numFmtId="38" fontId="29" fillId="0" borderId="90" xfId="18" applyFont="1" applyBorder="1" applyAlignment="1">
      <alignment horizontal="center" vertical="center"/>
    </xf>
    <xf numFmtId="38" fontId="29" fillId="0" borderId="14" xfId="18" applyFont="1" applyBorder="1" applyAlignment="1">
      <alignment horizontal="center" vertical="center"/>
    </xf>
    <xf numFmtId="0" fontId="29" fillId="0" borderId="2" xfId="17" applyFont="1" applyBorder="1" applyAlignment="1">
      <alignment horizontal="center" vertical="center"/>
    </xf>
    <xf numFmtId="38" fontId="29" fillId="0" borderId="2" xfId="18" applyFont="1" applyBorder="1" applyAlignment="1">
      <alignment horizontal="right" vertical="center"/>
    </xf>
    <xf numFmtId="38" fontId="30" fillId="3" borderId="90" xfId="18" applyFont="1" applyFill="1" applyBorder="1" applyAlignment="1">
      <alignment horizontal="left" vertical="center" wrapText="1"/>
    </xf>
    <xf numFmtId="38" fontId="30" fillId="3" borderId="14" xfId="18" applyFont="1" applyFill="1" applyBorder="1" applyAlignment="1">
      <alignment horizontal="left" vertical="center" wrapText="1"/>
    </xf>
    <xf numFmtId="38" fontId="30" fillId="3" borderId="90" xfId="18" applyFont="1" applyFill="1" applyBorder="1" applyAlignment="1">
      <alignment horizontal="center" vertical="center" wrapText="1"/>
    </xf>
    <xf numFmtId="38" fontId="30" fillId="3" borderId="14" xfId="18" applyFont="1" applyFill="1" applyBorder="1" applyAlignment="1">
      <alignment horizontal="center" vertical="center" wrapText="1"/>
    </xf>
    <xf numFmtId="0" fontId="28" fillId="0" borderId="0" xfId="17" applyFont="1" applyBorder="1" applyAlignment="1">
      <alignment horizontal="center" vertical="center"/>
    </xf>
    <xf numFmtId="0" fontId="29" fillId="3" borderId="2" xfId="17" applyFont="1" applyFill="1" applyBorder="1" applyAlignment="1">
      <alignment horizontal="center" vertical="center"/>
    </xf>
    <xf numFmtId="0" fontId="29" fillId="3" borderId="2" xfId="17" applyFont="1" applyFill="1" applyBorder="1" applyAlignment="1">
      <alignment horizontal="center" vertical="center" wrapText="1"/>
    </xf>
    <xf numFmtId="38" fontId="29" fillId="3" borderId="3" xfId="18" applyFont="1" applyFill="1" applyBorder="1" applyAlignment="1">
      <alignment horizontal="center" vertical="center" wrapText="1"/>
    </xf>
    <xf numFmtId="38" fontId="29" fillId="3" borderId="4" xfId="18" applyFont="1" applyFill="1" applyBorder="1" applyAlignment="1">
      <alignment horizontal="center" vertical="center" wrapText="1"/>
    </xf>
    <xf numFmtId="38" fontId="29" fillId="3" borderId="5" xfId="18" applyFont="1" applyFill="1" applyBorder="1" applyAlignment="1">
      <alignment horizontal="center" vertical="center" wrapText="1"/>
    </xf>
    <xf numFmtId="38" fontId="29" fillId="3" borderId="7" xfId="18" applyFont="1" applyFill="1" applyBorder="1" applyAlignment="1">
      <alignment horizontal="center" vertical="center" wrapText="1"/>
    </xf>
    <xf numFmtId="38" fontId="29" fillId="3" borderId="12" xfId="18" applyFont="1" applyFill="1" applyBorder="1" applyAlignment="1">
      <alignment horizontal="center" vertical="center" wrapText="1"/>
    </xf>
    <xf numFmtId="38" fontId="29" fillId="3" borderId="10" xfId="18" applyFont="1" applyFill="1" applyBorder="1" applyAlignment="1">
      <alignment horizontal="center" vertical="center" wrapText="1"/>
    </xf>
    <xf numFmtId="38" fontId="30" fillId="4" borderId="6" xfId="18" applyFont="1" applyFill="1" applyBorder="1" applyAlignment="1">
      <alignment horizontal="center" vertical="center" wrapText="1"/>
    </xf>
    <xf numFmtId="38" fontId="30" fillId="4" borderId="90" xfId="18" applyFont="1" applyFill="1" applyBorder="1" applyAlignment="1">
      <alignment horizontal="center" vertical="center" wrapText="1"/>
    </xf>
    <xf numFmtId="38" fontId="30" fillId="4" borderId="14" xfId="18" applyFont="1" applyFill="1" applyBorder="1" applyAlignment="1">
      <alignment horizontal="center" vertical="center" wrapText="1"/>
    </xf>
    <xf numFmtId="38" fontId="30" fillId="3" borderId="0" xfId="18" applyFont="1" applyFill="1" applyBorder="1" applyAlignment="1">
      <alignment horizontal="left" vertical="center" wrapText="1"/>
    </xf>
    <xf numFmtId="38" fontId="30" fillId="3" borderId="1" xfId="18" applyFont="1" applyFill="1" applyBorder="1" applyAlignment="1">
      <alignment horizontal="left" vertical="center" wrapText="1"/>
    </xf>
    <xf numFmtId="0" fontId="13" fillId="0" borderId="0" xfId="4" applyFont="1" applyProtection="1">
      <alignment vertical="center"/>
    </xf>
    <xf numFmtId="0" fontId="13" fillId="0" borderId="0" xfId="4" applyFont="1" applyFill="1" applyProtection="1">
      <alignment vertical="center"/>
    </xf>
    <xf numFmtId="0" fontId="13" fillId="0" borderId="0" xfId="4" applyFont="1" applyFill="1" applyAlignment="1" applyProtection="1">
      <alignment horizontal="right" vertical="center"/>
    </xf>
    <xf numFmtId="38" fontId="13" fillId="0" borderId="2" xfId="1" applyFont="1" applyFill="1" applyBorder="1" applyProtection="1">
      <alignment vertical="center"/>
    </xf>
    <xf numFmtId="0" fontId="13" fillId="0" borderId="0" xfId="4" applyFont="1" applyAlignment="1" applyProtection="1">
      <alignment horizontal="right" vertical="center"/>
    </xf>
    <xf numFmtId="38" fontId="13" fillId="0" borderId="2" xfId="1" applyFont="1" applyBorder="1" applyProtection="1">
      <alignment vertical="center"/>
    </xf>
    <xf numFmtId="0" fontId="13" fillId="0" borderId="2" xfId="4" applyFont="1" applyBorder="1" applyAlignment="1" applyProtection="1">
      <alignment horizontal="center" vertical="center"/>
    </xf>
    <xf numFmtId="0" fontId="13" fillId="0" borderId="0" xfId="4" applyFont="1" applyBorder="1" applyProtection="1">
      <alignment vertical="center"/>
    </xf>
    <xf numFmtId="0" fontId="13" fillId="0" borderId="6" xfId="4" applyFont="1" applyBorder="1" applyAlignment="1" applyProtection="1">
      <alignment vertical="center"/>
    </xf>
    <xf numFmtId="0" fontId="13" fillId="0" borderId="2" xfId="4" applyFont="1" applyBorder="1" applyAlignment="1" applyProtection="1">
      <alignment vertical="center"/>
    </xf>
    <xf numFmtId="38" fontId="13" fillId="0" borderId="0" xfId="1" applyFont="1" applyFill="1" applyBorder="1" applyProtection="1">
      <alignment vertical="center"/>
    </xf>
    <xf numFmtId="38" fontId="13" fillId="0" borderId="0" xfId="1" applyFont="1" applyBorder="1" applyProtection="1">
      <alignment vertical="center"/>
    </xf>
  </cellXfs>
  <cellStyles count="19">
    <cellStyle name="桁区切り" xfId="1" builtinId="6"/>
    <cellStyle name="桁区切り 2" xfId="3"/>
    <cellStyle name="桁区切り 2 2" xfId="6"/>
    <cellStyle name="桁区切り 3" xfId="18"/>
    <cellStyle name="桁区切り 3 3" xfId="12"/>
    <cellStyle name="桁区切り 3 4" xfId="7"/>
    <cellStyle name="桁区切り 3 4 2" xfId="15"/>
    <cellStyle name="桁区切り 4" xfId="5"/>
    <cellStyle name="標準" xfId="0" builtinId="0"/>
    <cellStyle name="標準 2" xfId="2"/>
    <cellStyle name="標準 2 2" xfId="13"/>
    <cellStyle name="標準 2 3" xfId="11"/>
    <cellStyle name="標準 3" xfId="4"/>
    <cellStyle name="標準 3 2" xfId="8"/>
    <cellStyle name="標準 3 2 2" xfId="16"/>
    <cellStyle name="標準 4" xfId="14"/>
    <cellStyle name="標準 5" xfId="17"/>
    <cellStyle name="標準_☆学童様式継続new_様式6　施設概況" xfId="9"/>
    <cellStyle name="標準_コピー ～ 21 資金計画表" xfId="10"/>
  </cellStyles>
  <dxfs count="165">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numFmt numFmtId="0" formatCode="General"/>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s>
  <tableStyles count="0" defaultTableStyle="TableStyleMedium2" defaultPivotStyle="PivotStyleLight16"/>
  <colors>
    <mruColors>
      <color rgb="FFCC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6</xdr:col>
      <xdr:colOff>0</xdr:colOff>
      <xdr:row>85</xdr:row>
      <xdr:rowOff>0</xdr:rowOff>
    </xdr:from>
    <xdr:ext cx="76200" cy="192767"/>
    <xdr:sp macro="" textlink="">
      <xdr:nvSpPr>
        <xdr:cNvPr id="2" name="Text Box 5"/>
        <xdr:cNvSpPr txBox="1">
          <a:spLocks noChangeArrowheads="1"/>
        </xdr:cNvSpPr>
      </xdr:nvSpPr>
      <xdr:spPr bwMode="auto">
        <a:xfrm>
          <a:off x="1190625" y="13658850"/>
          <a:ext cx="76200" cy="1927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149678</xdr:colOff>
      <xdr:row>85</xdr:row>
      <xdr:rowOff>0</xdr:rowOff>
    </xdr:from>
    <xdr:ext cx="83909" cy="215714"/>
    <xdr:sp macro="" textlink="">
      <xdr:nvSpPr>
        <xdr:cNvPr id="3" name="Text Box 1"/>
        <xdr:cNvSpPr txBox="1">
          <a:spLocks noChangeArrowheads="1"/>
        </xdr:cNvSpPr>
      </xdr:nvSpPr>
      <xdr:spPr bwMode="auto">
        <a:xfrm>
          <a:off x="1102178" y="13658850"/>
          <a:ext cx="83909" cy="2157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85</xdr:row>
      <xdr:rowOff>0</xdr:rowOff>
    </xdr:from>
    <xdr:ext cx="76200" cy="192767"/>
    <xdr:sp macro="" textlink="">
      <xdr:nvSpPr>
        <xdr:cNvPr id="4" name="Text Box 5"/>
        <xdr:cNvSpPr txBox="1">
          <a:spLocks noChangeArrowheads="1"/>
        </xdr:cNvSpPr>
      </xdr:nvSpPr>
      <xdr:spPr bwMode="auto">
        <a:xfrm>
          <a:off x="1190625" y="13658850"/>
          <a:ext cx="76200" cy="1927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xdr:from>
      <xdr:col>23</xdr:col>
      <xdr:colOff>47625</xdr:colOff>
      <xdr:row>6</xdr:row>
      <xdr:rowOff>52917</xdr:rowOff>
    </xdr:from>
    <xdr:to>
      <xdr:col>24</xdr:col>
      <xdr:colOff>232833</xdr:colOff>
      <xdr:row>6</xdr:row>
      <xdr:rowOff>349251</xdr:rowOff>
    </xdr:to>
    <xdr:sp macro="" textlink="">
      <xdr:nvSpPr>
        <xdr:cNvPr id="2" name="大かっこ 1"/>
        <xdr:cNvSpPr/>
      </xdr:nvSpPr>
      <xdr:spPr>
        <a:xfrm>
          <a:off x="11340042" y="1756834"/>
          <a:ext cx="1232958" cy="29633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66675</xdr:colOff>
      <xdr:row>9</xdr:row>
      <xdr:rowOff>28575</xdr:rowOff>
    </xdr:from>
    <xdr:to>
      <xdr:col>20</xdr:col>
      <xdr:colOff>447675</xdr:colOff>
      <xdr:row>11</xdr:row>
      <xdr:rowOff>57150</xdr:rowOff>
    </xdr:to>
    <xdr:sp macro="" textlink="">
      <xdr:nvSpPr>
        <xdr:cNvPr id="2" name="テキスト ボックス 1"/>
        <xdr:cNvSpPr txBox="1"/>
      </xdr:nvSpPr>
      <xdr:spPr>
        <a:xfrm>
          <a:off x="15220950" y="2124075"/>
          <a:ext cx="1752600"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100_&#25918;&#35506;&#24460;&#12461;&#12483;&#12474;&#12463;&#12521;&#12502;&#20107;&#26989;\020_&#35201;&#32177;\&#36942;&#21435;\3103&#35036;&#21161;&#37329;&#35201;&#32177;&#25913;&#27491;\&#32032;&#26448;\H31&#35352;&#36617;&#20363;\&#12304;&#35352;&#36617;&#20363;&#12305;&#12304;&#27096;&#24335;&#12305;&#35036;&#21161;&#35201;&#32177;&#27096;&#24335;&#19968;&#24335;%20(&#22238;&#24489;&#28168;&#124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5&#9733;&#24179;&#25104;30&#24180;&#24230;/04&#25918;&#35506;&#24460;&#20816;&#31461;&#12463;&#12521;&#12502;/19%20&#12463;&#12521;&#12502;&#36000;&#25285;&#36605;&#28187;&#12395;&#20418;&#12427;&#26908;&#35342;/&#38556;&#23475;&#20816;&#21463;&#20837;&#65288;&#24375;&#21270;&#65289;&#25512;&#36914;&#21152;&#31639;&#12398;&#35211;&#30452;&#12375;/19012x_&#21306;&#12395;&#25237;&#12370;&#12427;/&#21029;&#32025;&#12288;&#38556;&#23475;&#20816;&#12497;&#12527;&#12509;&#28155;&#20184;&#36039;&#2600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H-14-00000101\public\05&#9733;&#24179;&#25104;30&#24180;&#24230;\04&#25918;&#35506;&#24460;&#20816;&#31461;&#12463;&#12521;&#12502;\19%20&#12463;&#12521;&#12502;&#36000;&#25285;&#36605;&#28187;&#12395;&#20418;&#12427;&#26908;&#35342;\&#38556;&#23475;&#20816;&#21463;&#20837;&#65288;&#24375;&#21270;&#65289;&#25512;&#36914;&#21152;&#31639;&#12398;&#35211;&#30452;&#12375;\19012x_&#21306;&#12395;&#25237;&#12370;&#12427;\&#21029;&#32025;&#12288;&#38556;&#23475;&#20816;&#12497;&#12527;&#12509;&#28155;&#20184;&#36039;&#260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9状況報告書（様式） (赤字)"/>
      <sheetName val="記載例表紙"/>
      <sheetName val="00申請書・届出書類一覧"/>
      <sheetName val="01 支援や配慮申立"/>
      <sheetName val="01-2児童状況書"/>
      <sheetName val="2-1交付申請（記載例）"/>
      <sheetName val="2-2交付申請 (記載例)"/>
      <sheetName val="2-3交付申請 (記載例)"/>
      <sheetName val="03運営概況（記載例）"/>
      <sheetName val="04活動計画 (記載例)"/>
      <sheetName val="05収支予算 (記載例)"/>
      <sheetName val="06資金計画（記載例）"/>
      <sheetName val="08状況報告書（７月）（様式）"/>
      <sheetName val="08状況報告書（１月）（様式）"/>
      <sheetName val="９障害児（記載例７月）"/>
      <sheetName val="９障害児（記載例１月）"/>
      <sheetName val="（参考）月別開所状況及び職員配置確認表"/>
      <sheetName val="（参考）研修受講状況報告書"/>
      <sheetName val="10保護者減免 (記載例７月)"/>
      <sheetName val="10保護者減免 (記載例１月)"/>
      <sheetName val="11キャリアアップ対象者一覧 (記載例７月)"/>
      <sheetName val="11キャリアアップ対象者一覧（記載例１月）"/>
      <sheetName val="11キャリアアップ対象者一覧（要件確認表）"/>
      <sheetName val="【参考】様式実務証明書 (記載例)"/>
      <sheetName val="12変更交付申請（様式）"/>
      <sheetName val="14-1実績報告書(頭紙)（様式）"/>
      <sheetName val="14-1実績報告書(収入)（様式）"/>
      <sheetName val="14-1実績報告書 (支出)（様式）"/>
      <sheetName val="14-2実績報告書（様式）"/>
      <sheetName val="14-3実績報告書（様式）"/>
      <sheetName val="15障害児報告書（様式）"/>
      <sheetName val="16キャリア対象経費積算書（様式）"/>
      <sheetName val="届出04職員名簿（記載例）"/>
      <sheetName val="届出05事業者の役員名簿（記載例）"/>
      <sheetName val="届出08　事故報告書"/>
      <sheetName val="実務証明書（９号）"/>
      <sheetName val="実務証明書（10号）"/>
      <sheetName val="実務証明書 (記載例)"/>
      <sheetName val="（参考）指定者口座振替払様式"/>
      <sheetName val="（参考）請求書"/>
      <sheetName val="（参考）定期支出申込書様式"/>
      <sheetName val="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8">
          <cell r="V8" t="str">
            <v>利用区分１</v>
          </cell>
          <cell r="W8" t="str">
            <v>利用区分２</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月報"/>
      <sheetName val="（別紙２）研修受講状況報告書"/>
      <sheetName val="（別紙３）障害児名簿"/>
      <sheetName val="（別紙４）実績報告名簿"/>
    </sheetNames>
    <sheetDataSet>
      <sheetData sheetId="0"/>
      <sheetData sheetId="1"/>
      <sheetData sheetId="2">
        <row r="7">
          <cell r="W7" t="str">
            <v>利用区分１</v>
          </cell>
          <cell r="X7" t="str">
            <v>利用区分２</v>
          </cell>
        </row>
      </sheetData>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月報"/>
      <sheetName val="（別紙２）研修受講状況報告書"/>
      <sheetName val="（別紙３）障害児名簿"/>
      <sheetName val="（別紙４）実績報告名簿"/>
    </sheetNames>
    <sheetDataSet>
      <sheetData sheetId="0"/>
      <sheetData sheetId="1"/>
      <sheetData sheetId="2">
        <row r="7">
          <cell r="W7" t="str">
            <v>利用区分１</v>
          </cell>
          <cell r="X7" t="str">
            <v>利用区分２</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891"/>
  <sheetViews>
    <sheetView showGridLines="0" view="pageBreakPreview" topLeftCell="A13" zoomScaleNormal="100" zoomScaleSheetLayoutView="100" workbookViewId="0">
      <selection activeCell="T12" sqref="T12:AF12"/>
    </sheetView>
  </sheetViews>
  <sheetFormatPr defaultRowHeight="13.5" x14ac:dyDescent="0.4"/>
  <cols>
    <col min="1" max="452" width="2.625" style="274" customWidth="1"/>
    <col min="453" max="16384" width="9" style="274"/>
  </cols>
  <sheetData>
    <row r="1" spans="2:37" ht="18" customHeight="1" x14ac:dyDescent="0.4">
      <c r="C1" s="275"/>
      <c r="AJ1" s="276" t="s">
        <v>339</v>
      </c>
    </row>
    <row r="2" spans="2:37" ht="15" customHeight="1" x14ac:dyDescent="0.4"/>
    <row r="3" spans="2:37" ht="22.5" customHeight="1" x14ac:dyDescent="0.4">
      <c r="B3" s="430" t="s">
        <v>123</v>
      </c>
      <c r="C3" s="430"/>
      <c r="D3" s="430"/>
      <c r="E3" s="430"/>
      <c r="F3" s="430"/>
      <c r="G3" s="430"/>
      <c r="H3" s="430"/>
      <c r="I3" s="430"/>
      <c r="J3" s="430"/>
      <c r="K3" s="430"/>
      <c r="L3" s="430"/>
      <c r="M3" s="430"/>
      <c r="N3" s="430"/>
      <c r="O3" s="430"/>
      <c r="P3" s="430"/>
      <c r="Q3" s="430"/>
      <c r="R3" s="430"/>
      <c r="S3" s="430"/>
      <c r="T3" s="430"/>
      <c r="U3" s="430"/>
      <c r="V3" s="430"/>
      <c r="W3" s="430"/>
      <c r="X3" s="430"/>
      <c r="Y3" s="430"/>
      <c r="Z3" s="430"/>
      <c r="AA3" s="430"/>
      <c r="AB3" s="430"/>
      <c r="AC3" s="430"/>
      <c r="AD3" s="430"/>
      <c r="AE3" s="430"/>
      <c r="AF3" s="430"/>
      <c r="AG3" s="430"/>
      <c r="AH3" s="430"/>
      <c r="AI3" s="430"/>
      <c r="AJ3" s="430"/>
      <c r="AK3" s="277"/>
    </row>
    <row r="4" spans="2:37" ht="15" customHeight="1" x14ac:dyDescent="0.4"/>
    <row r="5" spans="2:37" ht="18" customHeight="1" x14ac:dyDescent="0.4">
      <c r="U5" s="276" t="s">
        <v>33</v>
      </c>
      <c r="V5" s="431"/>
      <c r="W5" s="431"/>
      <c r="X5" s="431"/>
      <c r="Y5" s="431"/>
      <c r="Z5" s="431"/>
      <c r="AA5" s="431"/>
      <c r="AB5" s="431"/>
      <c r="AC5" s="431"/>
      <c r="AD5" s="431"/>
      <c r="AE5" s="431"/>
      <c r="AF5" s="431"/>
      <c r="AG5" s="431"/>
      <c r="AH5" s="431"/>
      <c r="AI5" s="431"/>
    </row>
    <row r="6" spans="2:37" ht="15" customHeight="1" x14ac:dyDescent="0.4"/>
    <row r="7" spans="2:37" ht="18" customHeight="1" thickBot="1" x14ac:dyDescent="0.45">
      <c r="C7" s="278" t="s">
        <v>34</v>
      </c>
    </row>
    <row r="8" spans="2:37" ht="18.75" customHeight="1" x14ac:dyDescent="0.4">
      <c r="C8" s="432" t="s">
        <v>35</v>
      </c>
      <c r="D8" s="414"/>
      <c r="E8" s="414"/>
      <c r="F8" s="414"/>
      <c r="G8" s="414"/>
      <c r="H8" s="414"/>
      <c r="I8" s="414"/>
      <c r="J8" s="414"/>
      <c r="K8" s="414"/>
      <c r="L8" s="414"/>
      <c r="M8" s="414"/>
      <c r="N8" s="414"/>
      <c r="O8" s="414"/>
      <c r="P8" s="414"/>
      <c r="Q8" s="414"/>
      <c r="R8" s="414"/>
      <c r="S8" s="415"/>
      <c r="T8" s="433" t="s">
        <v>36</v>
      </c>
      <c r="U8" s="434"/>
      <c r="V8" s="279">
        <v>4</v>
      </c>
      <c r="W8" s="279" t="s">
        <v>37</v>
      </c>
      <c r="X8" s="435"/>
      <c r="Y8" s="435"/>
      <c r="Z8" s="279" t="s">
        <v>38</v>
      </c>
      <c r="AA8" s="434" t="s">
        <v>39</v>
      </c>
      <c r="AB8" s="434"/>
      <c r="AC8" s="434" t="s">
        <v>36</v>
      </c>
      <c r="AD8" s="434"/>
      <c r="AE8" s="280"/>
      <c r="AF8" s="279" t="s">
        <v>37</v>
      </c>
      <c r="AG8" s="435"/>
      <c r="AH8" s="435"/>
      <c r="AI8" s="281" t="s">
        <v>38</v>
      </c>
    </row>
    <row r="9" spans="2:37" ht="18.75" customHeight="1" x14ac:dyDescent="0.4">
      <c r="C9" s="427" t="s">
        <v>40</v>
      </c>
      <c r="D9" s="420"/>
      <c r="E9" s="420"/>
      <c r="F9" s="420"/>
      <c r="G9" s="420"/>
      <c r="H9" s="420"/>
      <c r="I9" s="420"/>
      <c r="J9" s="420"/>
      <c r="K9" s="420"/>
      <c r="L9" s="420"/>
      <c r="M9" s="420"/>
      <c r="N9" s="420"/>
      <c r="O9" s="420"/>
      <c r="P9" s="420"/>
      <c r="Q9" s="420"/>
      <c r="R9" s="420"/>
      <c r="S9" s="421"/>
      <c r="T9" s="428"/>
      <c r="U9" s="429"/>
      <c r="V9" s="429"/>
      <c r="W9" s="429"/>
      <c r="X9" s="429"/>
      <c r="Y9" s="429"/>
      <c r="Z9" s="429"/>
      <c r="AA9" s="429"/>
      <c r="AB9" s="429"/>
      <c r="AC9" s="429"/>
      <c r="AD9" s="429"/>
      <c r="AE9" s="429"/>
      <c r="AF9" s="429"/>
      <c r="AG9" s="420" t="s">
        <v>41</v>
      </c>
      <c r="AH9" s="420"/>
      <c r="AI9" s="421"/>
    </row>
    <row r="10" spans="2:37" ht="18.75" customHeight="1" x14ac:dyDescent="0.4">
      <c r="C10" s="427" t="s">
        <v>42</v>
      </c>
      <c r="D10" s="420"/>
      <c r="E10" s="420"/>
      <c r="F10" s="420"/>
      <c r="G10" s="420"/>
      <c r="H10" s="420"/>
      <c r="I10" s="420"/>
      <c r="J10" s="420"/>
      <c r="K10" s="420"/>
      <c r="L10" s="420"/>
      <c r="M10" s="420"/>
      <c r="N10" s="420"/>
      <c r="O10" s="420"/>
      <c r="P10" s="420"/>
      <c r="Q10" s="420"/>
      <c r="R10" s="420"/>
      <c r="S10" s="421"/>
      <c r="T10" s="428"/>
      <c r="U10" s="429"/>
      <c r="V10" s="429"/>
      <c r="W10" s="429"/>
      <c r="X10" s="429"/>
      <c r="Y10" s="429"/>
      <c r="Z10" s="429"/>
      <c r="AA10" s="429"/>
      <c r="AB10" s="429"/>
      <c r="AC10" s="429"/>
      <c r="AD10" s="429"/>
      <c r="AE10" s="429"/>
      <c r="AF10" s="429"/>
      <c r="AG10" s="420" t="s">
        <v>41</v>
      </c>
      <c r="AH10" s="420"/>
      <c r="AI10" s="421"/>
    </row>
    <row r="11" spans="2:37" ht="18.75" customHeight="1" thickBot="1" x14ac:dyDescent="0.45">
      <c r="C11" s="424" t="s">
        <v>43</v>
      </c>
      <c r="D11" s="395"/>
      <c r="E11" s="395"/>
      <c r="F11" s="395"/>
      <c r="G11" s="395"/>
      <c r="H11" s="395"/>
      <c r="I11" s="395"/>
      <c r="J11" s="395"/>
      <c r="K11" s="395"/>
      <c r="L11" s="395"/>
      <c r="M11" s="395"/>
      <c r="N11" s="395"/>
      <c r="O11" s="395"/>
      <c r="P11" s="395"/>
      <c r="Q11" s="395"/>
      <c r="R11" s="395"/>
      <c r="S11" s="396"/>
      <c r="T11" s="425"/>
      <c r="U11" s="426"/>
      <c r="V11" s="426"/>
      <c r="W11" s="426"/>
      <c r="X11" s="426"/>
      <c r="Y11" s="426"/>
      <c r="Z11" s="426"/>
      <c r="AA11" s="426"/>
      <c r="AB11" s="426"/>
      <c r="AC11" s="426"/>
      <c r="AD11" s="426"/>
      <c r="AE11" s="426"/>
      <c r="AF11" s="426"/>
      <c r="AG11" s="395" t="s">
        <v>41</v>
      </c>
      <c r="AH11" s="395"/>
      <c r="AI11" s="396"/>
    </row>
    <row r="12" spans="2:37" ht="22.5" customHeight="1" thickTop="1" thickBot="1" x14ac:dyDescent="0.45">
      <c r="C12" s="399" t="s">
        <v>44</v>
      </c>
      <c r="D12" s="400"/>
      <c r="E12" s="400"/>
      <c r="F12" s="400"/>
      <c r="G12" s="400"/>
      <c r="H12" s="400"/>
      <c r="I12" s="400"/>
      <c r="J12" s="400"/>
      <c r="K12" s="400"/>
      <c r="L12" s="400"/>
      <c r="M12" s="400"/>
      <c r="N12" s="400"/>
      <c r="O12" s="400"/>
      <c r="P12" s="400"/>
      <c r="Q12" s="400"/>
      <c r="R12" s="400"/>
      <c r="S12" s="400"/>
      <c r="T12" s="401">
        <f>SUM(T9:AF11)</f>
        <v>0</v>
      </c>
      <c r="U12" s="402"/>
      <c r="V12" s="402"/>
      <c r="W12" s="402"/>
      <c r="X12" s="402"/>
      <c r="Y12" s="402"/>
      <c r="Z12" s="402"/>
      <c r="AA12" s="402"/>
      <c r="AB12" s="402"/>
      <c r="AC12" s="402"/>
      <c r="AD12" s="402"/>
      <c r="AE12" s="402"/>
      <c r="AF12" s="402"/>
      <c r="AG12" s="400" t="s">
        <v>41</v>
      </c>
      <c r="AH12" s="400"/>
      <c r="AI12" s="403"/>
    </row>
    <row r="13" spans="2:37" ht="15" customHeight="1" x14ac:dyDescent="0.4"/>
    <row r="14" spans="2:37" ht="18" customHeight="1" thickBot="1" x14ac:dyDescent="0.45">
      <c r="C14" s="278" t="s">
        <v>124</v>
      </c>
    </row>
    <row r="15" spans="2:37" ht="18.75" customHeight="1" x14ac:dyDescent="0.4">
      <c r="C15" s="413" t="s">
        <v>45</v>
      </c>
      <c r="D15" s="417"/>
      <c r="E15" s="417"/>
      <c r="F15" s="417"/>
      <c r="G15" s="417"/>
      <c r="H15" s="417"/>
      <c r="I15" s="417"/>
      <c r="J15" s="417"/>
      <c r="K15" s="417"/>
      <c r="L15" s="417"/>
      <c r="M15" s="417"/>
      <c r="N15" s="417"/>
      <c r="O15" s="417"/>
      <c r="P15" s="417"/>
      <c r="Q15" s="417"/>
      <c r="R15" s="417"/>
      <c r="S15" s="417"/>
      <c r="T15" s="417"/>
      <c r="U15" s="417"/>
      <c r="V15" s="417"/>
      <c r="W15" s="417"/>
      <c r="X15" s="417"/>
      <c r="Y15" s="417"/>
      <c r="Z15" s="417"/>
      <c r="AA15" s="417"/>
      <c r="AB15" s="417"/>
      <c r="AC15" s="417"/>
      <c r="AD15" s="417"/>
      <c r="AE15" s="417"/>
      <c r="AF15" s="417"/>
      <c r="AG15" s="417"/>
      <c r="AH15" s="417"/>
      <c r="AI15" s="418"/>
    </row>
    <row r="16" spans="2:37" ht="18" customHeight="1" x14ac:dyDescent="0.4">
      <c r="C16" s="282"/>
      <c r="D16" s="419" t="s">
        <v>125</v>
      </c>
      <c r="E16" s="420"/>
      <c r="F16" s="420"/>
      <c r="G16" s="420"/>
      <c r="H16" s="420"/>
      <c r="I16" s="420"/>
      <c r="J16" s="420"/>
      <c r="K16" s="420"/>
      <c r="L16" s="420"/>
      <c r="M16" s="420"/>
      <c r="N16" s="420"/>
      <c r="O16" s="420"/>
      <c r="P16" s="420"/>
      <c r="Q16" s="420"/>
      <c r="R16" s="420"/>
      <c r="S16" s="421"/>
      <c r="T16" s="422"/>
      <c r="U16" s="423"/>
      <c r="V16" s="423"/>
      <c r="W16" s="423"/>
      <c r="X16" s="423"/>
      <c r="Y16" s="423"/>
      <c r="Z16" s="423"/>
      <c r="AA16" s="423"/>
      <c r="AB16" s="423"/>
      <c r="AC16" s="423"/>
      <c r="AD16" s="423"/>
      <c r="AE16" s="423"/>
      <c r="AF16" s="423"/>
      <c r="AG16" s="420" t="s">
        <v>41</v>
      </c>
      <c r="AH16" s="420"/>
      <c r="AI16" s="421"/>
    </row>
    <row r="17" spans="3:35" ht="18" customHeight="1" x14ac:dyDescent="0.4">
      <c r="C17" s="282"/>
      <c r="D17" s="385" t="s">
        <v>46</v>
      </c>
      <c r="E17" s="386"/>
      <c r="F17" s="386"/>
      <c r="G17" s="386"/>
      <c r="H17" s="386"/>
      <c r="I17" s="386"/>
      <c r="J17" s="386"/>
      <c r="K17" s="386"/>
      <c r="L17" s="386"/>
      <c r="M17" s="386"/>
      <c r="N17" s="386"/>
      <c r="O17" s="386"/>
      <c r="P17" s="386"/>
      <c r="Q17" s="386"/>
      <c r="R17" s="386"/>
      <c r="S17" s="387"/>
      <c r="T17" s="391"/>
      <c r="U17" s="392"/>
      <c r="V17" s="392"/>
      <c r="W17" s="392"/>
      <c r="X17" s="392"/>
      <c r="Y17" s="392"/>
      <c r="Z17" s="392"/>
      <c r="AA17" s="392"/>
      <c r="AB17" s="392"/>
      <c r="AC17" s="392"/>
      <c r="AD17" s="392"/>
      <c r="AE17" s="392"/>
      <c r="AF17" s="392"/>
      <c r="AG17" s="395" t="s">
        <v>41</v>
      </c>
      <c r="AH17" s="395"/>
      <c r="AI17" s="396"/>
    </row>
    <row r="18" spans="3:35" ht="18" customHeight="1" thickBot="1" x14ac:dyDescent="0.45">
      <c r="C18" s="283"/>
      <c r="D18" s="410"/>
      <c r="E18" s="411"/>
      <c r="F18" s="411"/>
      <c r="G18" s="411"/>
      <c r="H18" s="411"/>
      <c r="I18" s="411"/>
      <c r="J18" s="411"/>
      <c r="K18" s="411"/>
      <c r="L18" s="411"/>
      <c r="M18" s="411"/>
      <c r="N18" s="411"/>
      <c r="O18" s="411"/>
      <c r="P18" s="411"/>
      <c r="Q18" s="411"/>
      <c r="R18" s="411"/>
      <c r="S18" s="412"/>
      <c r="T18" s="379"/>
      <c r="U18" s="380"/>
      <c r="V18" s="380"/>
      <c r="W18" s="380"/>
      <c r="X18" s="380"/>
      <c r="Y18" s="380"/>
      <c r="Z18" s="380"/>
      <c r="AA18" s="380"/>
      <c r="AB18" s="380"/>
      <c r="AC18" s="380"/>
      <c r="AD18" s="380"/>
      <c r="AE18" s="380"/>
      <c r="AF18" s="380"/>
      <c r="AG18" s="375"/>
      <c r="AH18" s="375"/>
      <c r="AI18" s="376"/>
    </row>
    <row r="19" spans="3:35" ht="18.75" customHeight="1" x14ac:dyDescent="0.4">
      <c r="C19" s="413" t="s">
        <v>47</v>
      </c>
      <c r="D19" s="414"/>
      <c r="E19" s="414"/>
      <c r="F19" s="414"/>
      <c r="G19" s="414"/>
      <c r="H19" s="414"/>
      <c r="I19" s="414"/>
      <c r="J19" s="414"/>
      <c r="K19" s="414"/>
      <c r="L19" s="414"/>
      <c r="M19" s="414"/>
      <c r="N19" s="414"/>
      <c r="O19" s="414"/>
      <c r="P19" s="414"/>
      <c r="Q19" s="414"/>
      <c r="R19" s="414"/>
      <c r="S19" s="414"/>
      <c r="T19" s="414"/>
      <c r="U19" s="414"/>
      <c r="V19" s="414"/>
      <c r="W19" s="414"/>
      <c r="X19" s="414"/>
      <c r="Y19" s="414"/>
      <c r="Z19" s="414"/>
      <c r="AA19" s="414"/>
      <c r="AB19" s="414"/>
      <c r="AC19" s="414"/>
      <c r="AD19" s="414"/>
      <c r="AE19" s="414"/>
      <c r="AF19" s="414"/>
      <c r="AG19" s="414"/>
      <c r="AH19" s="414"/>
      <c r="AI19" s="415"/>
    </row>
    <row r="20" spans="3:35" ht="18" customHeight="1" x14ac:dyDescent="0.4">
      <c r="C20" s="284"/>
      <c r="D20" s="416" t="s">
        <v>126</v>
      </c>
      <c r="E20" s="397"/>
      <c r="F20" s="397"/>
      <c r="G20" s="397"/>
      <c r="H20" s="397"/>
      <c r="I20" s="397"/>
      <c r="J20" s="397"/>
      <c r="K20" s="397"/>
      <c r="L20" s="397"/>
      <c r="M20" s="397"/>
      <c r="N20" s="397"/>
      <c r="O20" s="397"/>
      <c r="P20" s="397"/>
      <c r="Q20" s="397"/>
      <c r="R20" s="397"/>
      <c r="S20" s="398"/>
      <c r="T20" s="393"/>
      <c r="U20" s="394"/>
      <c r="V20" s="394"/>
      <c r="W20" s="394"/>
      <c r="X20" s="394"/>
      <c r="Y20" s="394"/>
      <c r="Z20" s="394"/>
      <c r="AA20" s="394"/>
      <c r="AB20" s="394"/>
      <c r="AC20" s="394"/>
      <c r="AD20" s="394"/>
      <c r="AE20" s="394"/>
      <c r="AF20" s="394"/>
      <c r="AG20" s="397" t="s">
        <v>41</v>
      </c>
      <c r="AH20" s="397"/>
      <c r="AI20" s="398"/>
    </row>
    <row r="21" spans="3:35" ht="15" customHeight="1" x14ac:dyDescent="0.4">
      <c r="C21" s="282"/>
      <c r="D21" s="285"/>
      <c r="E21" s="371" t="s">
        <v>127</v>
      </c>
      <c r="F21" s="372"/>
      <c r="G21" s="372"/>
      <c r="H21" s="372"/>
      <c r="I21" s="372"/>
      <c r="J21" s="372"/>
      <c r="K21" s="372"/>
      <c r="L21" s="372"/>
      <c r="M21" s="372"/>
      <c r="N21" s="372"/>
      <c r="O21" s="372"/>
      <c r="P21" s="372"/>
      <c r="Q21" s="372"/>
      <c r="R21" s="372"/>
      <c r="S21" s="373"/>
      <c r="T21" s="377"/>
      <c r="U21" s="378"/>
      <c r="V21" s="378"/>
      <c r="W21" s="378"/>
      <c r="X21" s="378"/>
      <c r="Y21" s="378"/>
      <c r="Z21" s="378"/>
      <c r="AA21" s="378"/>
      <c r="AB21" s="378"/>
      <c r="AC21" s="378"/>
      <c r="AD21" s="378"/>
      <c r="AE21" s="378"/>
      <c r="AF21" s="378"/>
      <c r="AG21" s="381" t="s">
        <v>41</v>
      </c>
      <c r="AH21" s="381"/>
      <c r="AI21" s="382"/>
    </row>
    <row r="22" spans="3:35" ht="15" customHeight="1" x14ac:dyDescent="0.4">
      <c r="C22" s="282"/>
      <c r="D22" s="285"/>
      <c r="E22" s="374"/>
      <c r="F22" s="375"/>
      <c r="G22" s="375"/>
      <c r="H22" s="375"/>
      <c r="I22" s="375"/>
      <c r="J22" s="375"/>
      <c r="K22" s="375"/>
      <c r="L22" s="375"/>
      <c r="M22" s="375"/>
      <c r="N22" s="375"/>
      <c r="O22" s="375"/>
      <c r="P22" s="375"/>
      <c r="Q22" s="375"/>
      <c r="R22" s="375"/>
      <c r="S22" s="376"/>
      <c r="T22" s="379"/>
      <c r="U22" s="380"/>
      <c r="V22" s="380"/>
      <c r="W22" s="380"/>
      <c r="X22" s="380"/>
      <c r="Y22" s="380"/>
      <c r="Z22" s="380"/>
      <c r="AA22" s="380"/>
      <c r="AB22" s="380"/>
      <c r="AC22" s="380"/>
      <c r="AD22" s="380"/>
      <c r="AE22" s="380"/>
      <c r="AF22" s="380"/>
      <c r="AG22" s="383"/>
      <c r="AH22" s="383"/>
      <c r="AI22" s="384"/>
    </row>
    <row r="23" spans="3:35" ht="18" customHeight="1" x14ac:dyDescent="0.4">
      <c r="C23" s="282"/>
      <c r="D23" s="385" t="s">
        <v>48</v>
      </c>
      <c r="E23" s="386"/>
      <c r="F23" s="386"/>
      <c r="G23" s="386"/>
      <c r="H23" s="386"/>
      <c r="I23" s="386"/>
      <c r="J23" s="386"/>
      <c r="K23" s="386"/>
      <c r="L23" s="386"/>
      <c r="M23" s="386"/>
      <c r="N23" s="386"/>
      <c r="O23" s="386"/>
      <c r="P23" s="386"/>
      <c r="Q23" s="386"/>
      <c r="R23" s="386"/>
      <c r="S23" s="387"/>
      <c r="T23" s="391"/>
      <c r="U23" s="392"/>
      <c r="V23" s="392"/>
      <c r="W23" s="392"/>
      <c r="X23" s="392"/>
      <c r="Y23" s="392"/>
      <c r="Z23" s="392"/>
      <c r="AA23" s="392"/>
      <c r="AB23" s="392"/>
      <c r="AC23" s="392"/>
      <c r="AD23" s="392"/>
      <c r="AE23" s="392"/>
      <c r="AF23" s="392"/>
      <c r="AG23" s="395" t="s">
        <v>41</v>
      </c>
      <c r="AH23" s="395"/>
      <c r="AI23" s="396"/>
    </row>
    <row r="24" spans="3:35" ht="18" customHeight="1" thickBot="1" x14ac:dyDescent="0.45">
      <c r="C24" s="283"/>
      <c r="D24" s="410"/>
      <c r="E24" s="411"/>
      <c r="F24" s="411"/>
      <c r="G24" s="411"/>
      <c r="H24" s="411"/>
      <c r="I24" s="411"/>
      <c r="J24" s="411"/>
      <c r="K24" s="411"/>
      <c r="L24" s="411"/>
      <c r="M24" s="411"/>
      <c r="N24" s="411"/>
      <c r="O24" s="411"/>
      <c r="P24" s="411"/>
      <c r="Q24" s="411"/>
      <c r="R24" s="411"/>
      <c r="S24" s="412"/>
      <c r="T24" s="379"/>
      <c r="U24" s="380"/>
      <c r="V24" s="380"/>
      <c r="W24" s="380"/>
      <c r="X24" s="380"/>
      <c r="Y24" s="380"/>
      <c r="Z24" s="380"/>
      <c r="AA24" s="380"/>
      <c r="AB24" s="380"/>
      <c r="AC24" s="380"/>
      <c r="AD24" s="380"/>
      <c r="AE24" s="380"/>
      <c r="AF24" s="380"/>
      <c r="AG24" s="375"/>
      <c r="AH24" s="375"/>
      <c r="AI24" s="376"/>
    </row>
    <row r="25" spans="3:35" ht="18.75" customHeight="1" x14ac:dyDescent="0.4">
      <c r="C25" s="413" t="s">
        <v>49</v>
      </c>
      <c r="D25" s="414"/>
      <c r="E25" s="414"/>
      <c r="F25" s="414"/>
      <c r="G25" s="414"/>
      <c r="H25" s="414"/>
      <c r="I25" s="414"/>
      <c r="J25" s="414"/>
      <c r="K25" s="414"/>
      <c r="L25" s="414"/>
      <c r="M25" s="414"/>
      <c r="N25" s="414"/>
      <c r="O25" s="414"/>
      <c r="P25" s="414"/>
      <c r="Q25" s="414"/>
      <c r="R25" s="414"/>
      <c r="S25" s="414"/>
      <c r="T25" s="414"/>
      <c r="U25" s="414"/>
      <c r="V25" s="414"/>
      <c r="W25" s="414"/>
      <c r="X25" s="414"/>
      <c r="Y25" s="414"/>
      <c r="Z25" s="414"/>
      <c r="AA25" s="414"/>
      <c r="AB25" s="414"/>
      <c r="AC25" s="414"/>
      <c r="AD25" s="414"/>
      <c r="AE25" s="414"/>
      <c r="AF25" s="414"/>
      <c r="AG25" s="414"/>
      <c r="AH25" s="414"/>
      <c r="AI25" s="415"/>
    </row>
    <row r="26" spans="3:35" ht="18" customHeight="1" x14ac:dyDescent="0.4">
      <c r="C26" s="284"/>
      <c r="D26" s="416" t="s">
        <v>128</v>
      </c>
      <c r="E26" s="397"/>
      <c r="F26" s="397"/>
      <c r="G26" s="397"/>
      <c r="H26" s="397"/>
      <c r="I26" s="397"/>
      <c r="J26" s="397"/>
      <c r="K26" s="397"/>
      <c r="L26" s="397"/>
      <c r="M26" s="397"/>
      <c r="N26" s="397"/>
      <c r="O26" s="397"/>
      <c r="P26" s="397"/>
      <c r="Q26" s="397"/>
      <c r="R26" s="397"/>
      <c r="S26" s="398"/>
      <c r="T26" s="393"/>
      <c r="U26" s="394"/>
      <c r="V26" s="394"/>
      <c r="W26" s="394"/>
      <c r="X26" s="394"/>
      <c r="Y26" s="394"/>
      <c r="Z26" s="394"/>
      <c r="AA26" s="394"/>
      <c r="AB26" s="394"/>
      <c r="AC26" s="394"/>
      <c r="AD26" s="394"/>
      <c r="AE26" s="394"/>
      <c r="AF26" s="394"/>
      <c r="AG26" s="397" t="s">
        <v>41</v>
      </c>
      <c r="AH26" s="397"/>
      <c r="AI26" s="398"/>
    </row>
    <row r="27" spans="3:35" ht="15" customHeight="1" x14ac:dyDescent="0.4">
      <c r="C27" s="282"/>
      <c r="D27" s="285"/>
      <c r="E27" s="371" t="s">
        <v>129</v>
      </c>
      <c r="F27" s="372"/>
      <c r="G27" s="372"/>
      <c r="H27" s="372"/>
      <c r="I27" s="372"/>
      <c r="J27" s="372"/>
      <c r="K27" s="372"/>
      <c r="L27" s="372"/>
      <c r="M27" s="372"/>
      <c r="N27" s="372"/>
      <c r="O27" s="372"/>
      <c r="P27" s="372"/>
      <c r="Q27" s="372"/>
      <c r="R27" s="372"/>
      <c r="S27" s="373"/>
      <c r="T27" s="377"/>
      <c r="U27" s="378"/>
      <c r="V27" s="378"/>
      <c r="W27" s="378"/>
      <c r="X27" s="378"/>
      <c r="Y27" s="378"/>
      <c r="Z27" s="378"/>
      <c r="AA27" s="378"/>
      <c r="AB27" s="378"/>
      <c r="AC27" s="378"/>
      <c r="AD27" s="378"/>
      <c r="AE27" s="378"/>
      <c r="AF27" s="378"/>
      <c r="AG27" s="381" t="s">
        <v>41</v>
      </c>
      <c r="AH27" s="381"/>
      <c r="AI27" s="382"/>
    </row>
    <row r="28" spans="3:35" ht="15" customHeight="1" x14ac:dyDescent="0.4">
      <c r="C28" s="282"/>
      <c r="D28" s="285"/>
      <c r="E28" s="374"/>
      <c r="F28" s="375"/>
      <c r="G28" s="375"/>
      <c r="H28" s="375"/>
      <c r="I28" s="375"/>
      <c r="J28" s="375"/>
      <c r="K28" s="375"/>
      <c r="L28" s="375"/>
      <c r="M28" s="375"/>
      <c r="N28" s="375"/>
      <c r="O28" s="375"/>
      <c r="P28" s="375"/>
      <c r="Q28" s="375"/>
      <c r="R28" s="375"/>
      <c r="S28" s="376"/>
      <c r="T28" s="379"/>
      <c r="U28" s="380"/>
      <c r="V28" s="380"/>
      <c r="W28" s="380"/>
      <c r="X28" s="380"/>
      <c r="Y28" s="380"/>
      <c r="Z28" s="380"/>
      <c r="AA28" s="380"/>
      <c r="AB28" s="380"/>
      <c r="AC28" s="380"/>
      <c r="AD28" s="380"/>
      <c r="AE28" s="380"/>
      <c r="AF28" s="380"/>
      <c r="AG28" s="383"/>
      <c r="AH28" s="383"/>
      <c r="AI28" s="384"/>
    </row>
    <row r="29" spans="3:35" ht="18" customHeight="1" x14ac:dyDescent="0.4">
      <c r="C29" s="282"/>
      <c r="D29" s="385" t="s">
        <v>50</v>
      </c>
      <c r="E29" s="386"/>
      <c r="F29" s="386"/>
      <c r="G29" s="386"/>
      <c r="H29" s="386"/>
      <c r="I29" s="386"/>
      <c r="J29" s="386"/>
      <c r="K29" s="386"/>
      <c r="L29" s="386"/>
      <c r="M29" s="386"/>
      <c r="N29" s="386"/>
      <c r="O29" s="386"/>
      <c r="P29" s="386"/>
      <c r="Q29" s="386"/>
      <c r="R29" s="386"/>
      <c r="S29" s="387"/>
      <c r="T29" s="391"/>
      <c r="U29" s="392"/>
      <c r="V29" s="392"/>
      <c r="W29" s="392"/>
      <c r="X29" s="392"/>
      <c r="Y29" s="392"/>
      <c r="Z29" s="392"/>
      <c r="AA29" s="392"/>
      <c r="AB29" s="392"/>
      <c r="AC29" s="392"/>
      <c r="AD29" s="392"/>
      <c r="AE29" s="392"/>
      <c r="AF29" s="392"/>
      <c r="AG29" s="395" t="s">
        <v>41</v>
      </c>
      <c r="AH29" s="395"/>
      <c r="AI29" s="396"/>
    </row>
    <row r="30" spans="3:35" ht="18" customHeight="1" thickBot="1" x14ac:dyDescent="0.45">
      <c r="C30" s="282"/>
      <c r="D30" s="388"/>
      <c r="E30" s="389"/>
      <c r="F30" s="389"/>
      <c r="G30" s="389"/>
      <c r="H30" s="389"/>
      <c r="I30" s="389"/>
      <c r="J30" s="389"/>
      <c r="K30" s="389"/>
      <c r="L30" s="389"/>
      <c r="M30" s="389"/>
      <c r="N30" s="389"/>
      <c r="O30" s="389"/>
      <c r="P30" s="389"/>
      <c r="Q30" s="389"/>
      <c r="R30" s="389"/>
      <c r="S30" s="390"/>
      <c r="T30" s="393"/>
      <c r="U30" s="394"/>
      <c r="V30" s="394"/>
      <c r="W30" s="394"/>
      <c r="X30" s="394"/>
      <c r="Y30" s="394"/>
      <c r="Z30" s="394"/>
      <c r="AA30" s="394"/>
      <c r="AB30" s="394"/>
      <c r="AC30" s="394"/>
      <c r="AD30" s="394"/>
      <c r="AE30" s="394"/>
      <c r="AF30" s="394"/>
      <c r="AG30" s="397"/>
      <c r="AH30" s="397"/>
      <c r="AI30" s="398"/>
    </row>
    <row r="31" spans="3:35" ht="22.5" customHeight="1" thickTop="1" thickBot="1" x14ac:dyDescent="0.45">
      <c r="C31" s="399" t="s">
        <v>133</v>
      </c>
      <c r="D31" s="400"/>
      <c r="E31" s="400"/>
      <c r="F31" s="400"/>
      <c r="G31" s="400"/>
      <c r="H31" s="400"/>
      <c r="I31" s="400"/>
      <c r="J31" s="400"/>
      <c r="K31" s="400"/>
      <c r="L31" s="400"/>
      <c r="M31" s="400"/>
      <c r="N31" s="400"/>
      <c r="O31" s="400"/>
      <c r="P31" s="400"/>
      <c r="Q31" s="400"/>
      <c r="R31" s="400"/>
      <c r="S31" s="400"/>
      <c r="T31" s="401">
        <f>SUM(T16:AF18,T20,T23,T26,T29)</f>
        <v>0</v>
      </c>
      <c r="U31" s="402"/>
      <c r="V31" s="402"/>
      <c r="W31" s="402"/>
      <c r="X31" s="402"/>
      <c r="Y31" s="402"/>
      <c r="Z31" s="402"/>
      <c r="AA31" s="402"/>
      <c r="AB31" s="402"/>
      <c r="AC31" s="402"/>
      <c r="AD31" s="402"/>
      <c r="AE31" s="402"/>
      <c r="AF31" s="402"/>
      <c r="AG31" s="400" t="s">
        <v>41</v>
      </c>
      <c r="AH31" s="400"/>
      <c r="AI31" s="403"/>
    </row>
    <row r="32" spans="3:35" ht="15" customHeight="1" x14ac:dyDescent="0.4"/>
    <row r="33" spans="3:35" ht="18" customHeight="1" thickBot="1" x14ac:dyDescent="0.45">
      <c r="C33" s="278" t="s">
        <v>51</v>
      </c>
      <c r="AI33" s="286" t="s">
        <v>52</v>
      </c>
    </row>
    <row r="34" spans="3:35" ht="32.25" customHeight="1" x14ac:dyDescent="0.4">
      <c r="C34" s="404" t="s">
        <v>53</v>
      </c>
      <c r="D34" s="405"/>
      <c r="E34" s="405"/>
      <c r="F34" s="405"/>
      <c r="G34" s="405"/>
      <c r="H34" s="405"/>
      <c r="I34" s="405"/>
      <c r="J34" s="405"/>
      <c r="K34" s="405"/>
      <c r="L34" s="405"/>
      <c r="M34" s="405"/>
      <c r="N34" s="405"/>
      <c r="O34" s="405"/>
      <c r="P34" s="405"/>
      <c r="Q34" s="405"/>
      <c r="R34" s="405"/>
      <c r="S34" s="405"/>
      <c r="T34" s="405"/>
      <c r="U34" s="405"/>
      <c r="V34" s="405"/>
      <c r="W34" s="405"/>
      <c r="X34" s="405"/>
      <c r="Y34" s="405"/>
      <c r="Z34" s="405"/>
      <c r="AA34" s="405"/>
      <c r="AB34" s="406"/>
      <c r="AC34" s="407" t="str">
        <f>IF(AND(T20=0,T26=0),"",IF(SUM(T20,T26)*2/3&lt;=SUM(T21,T27),"改善されている","改善されていない"))</f>
        <v/>
      </c>
      <c r="AD34" s="408"/>
      <c r="AE34" s="408"/>
      <c r="AF34" s="408"/>
      <c r="AG34" s="408"/>
      <c r="AH34" s="408"/>
      <c r="AI34" s="409"/>
    </row>
    <row r="35" spans="3:35" ht="18.75" customHeight="1" x14ac:dyDescent="0.4">
      <c r="C35" s="356" t="s">
        <v>130</v>
      </c>
      <c r="D35" s="357"/>
      <c r="E35" s="357"/>
      <c r="F35" s="357"/>
      <c r="G35" s="357"/>
      <c r="H35" s="357"/>
      <c r="I35" s="357"/>
      <c r="J35" s="357"/>
      <c r="K35" s="357"/>
      <c r="L35" s="357"/>
      <c r="M35" s="357"/>
      <c r="N35" s="357"/>
      <c r="O35" s="357"/>
      <c r="P35" s="357"/>
      <c r="Q35" s="357"/>
      <c r="R35" s="357"/>
      <c r="S35" s="357"/>
      <c r="T35" s="357"/>
      <c r="U35" s="357"/>
      <c r="V35" s="357"/>
      <c r="W35" s="357"/>
      <c r="X35" s="357"/>
      <c r="Y35" s="357"/>
      <c r="Z35" s="357"/>
      <c r="AA35" s="357"/>
      <c r="AB35" s="358"/>
      <c r="AC35" s="368" t="str">
        <f>IF(T12=0,"",IF(T31&gt;=T12,"なっている","なっていない"))</f>
        <v/>
      </c>
      <c r="AD35" s="369"/>
      <c r="AE35" s="369"/>
      <c r="AF35" s="369"/>
      <c r="AG35" s="369"/>
      <c r="AH35" s="369"/>
      <c r="AI35" s="370"/>
    </row>
    <row r="36" spans="3:35" ht="18.75" customHeight="1" x14ac:dyDescent="0.4">
      <c r="C36" s="356" t="s">
        <v>54</v>
      </c>
      <c r="D36" s="357"/>
      <c r="E36" s="357"/>
      <c r="F36" s="357"/>
      <c r="G36" s="357"/>
      <c r="H36" s="357"/>
      <c r="I36" s="357"/>
      <c r="J36" s="357"/>
      <c r="K36" s="357"/>
      <c r="L36" s="357"/>
      <c r="M36" s="357"/>
      <c r="N36" s="357"/>
      <c r="O36" s="357"/>
      <c r="P36" s="357"/>
      <c r="Q36" s="357"/>
      <c r="R36" s="357"/>
      <c r="S36" s="357"/>
      <c r="T36" s="357"/>
      <c r="U36" s="357"/>
      <c r="V36" s="357"/>
      <c r="W36" s="357"/>
      <c r="X36" s="357"/>
      <c r="Y36" s="357"/>
      <c r="Z36" s="357"/>
      <c r="AA36" s="357"/>
      <c r="AB36" s="358"/>
      <c r="AC36" s="359"/>
      <c r="AD36" s="360"/>
      <c r="AE36" s="360"/>
      <c r="AF36" s="360"/>
      <c r="AG36" s="360"/>
      <c r="AH36" s="360"/>
      <c r="AI36" s="361"/>
    </row>
    <row r="37" spans="3:35" ht="18.75" customHeight="1" thickBot="1" x14ac:dyDescent="0.45">
      <c r="C37" s="362" t="s">
        <v>55</v>
      </c>
      <c r="D37" s="363"/>
      <c r="E37" s="363"/>
      <c r="F37" s="363"/>
      <c r="G37" s="363"/>
      <c r="H37" s="363"/>
      <c r="I37" s="363"/>
      <c r="J37" s="363"/>
      <c r="K37" s="363"/>
      <c r="L37" s="363"/>
      <c r="M37" s="363"/>
      <c r="N37" s="363"/>
      <c r="O37" s="363"/>
      <c r="P37" s="363"/>
      <c r="Q37" s="363"/>
      <c r="R37" s="363"/>
      <c r="S37" s="363"/>
      <c r="T37" s="363"/>
      <c r="U37" s="363"/>
      <c r="V37" s="363"/>
      <c r="W37" s="363"/>
      <c r="X37" s="363"/>
      <c r="Y37" s="363"/>
      <c r="Z37" s="363"/>
      <c r="AA37" s="363"/>
      <c r="AB37" s="364"/>
      <c r="AC37" s="365"/>
      <c r="AD37" s="366"/>
      <c r="AE37" s="366"/>
      <c r="AF37" s="366"/>
      <c r="AG37" s="366"/>
      <c r="AH37" s="366"/>
      <c r="AI37" s="367"/>
    </row>
    <row r="38" spans="3:35" ht="15" customHeight="1" x14ac:dyDescent="0.4"/>
    <row r="39" spans="3:35" ht="18" customHeight="1" x14ac:dyDescent="0.4">
      <c r="C39" s="274" t="s">
        <v>56</v>
      </c>
    </row>
    <row r="40" spans="3:35" ht="15" customHeight="1" x14ac:dyDescent="0.4"/>
    <row r="41" spans="3:35" ht="18.75" customHeight="1" x14ac:dyDescent="0.4">
      <c r="Y41" s="355"/>
      <c r="Z41" s="355"/>
      <c r="AA41" s="355"/>
      <c r="AB41" s="355"/>
      <c r="AC41" s="274" t="s">
        <v>37</v>
      </c>
      <c r="AD41" s="355"/>
      <c r="AE41" s="355"/>
      <c r="AF41" s="287" t="s">
        <v>57</v>
      </c>
      <c r="AG41" s="355"/>
      <c r="AH41" s="355"/>
      <c r="AI41" s="274" t="s">
        <v>58</v>
      </c>
    </row>
    <row r="42" spans="3:35" ht="15" customHeight="1" x14ac:dyDescent="0.4">
      <c r="T42" s="288"/>
      <c r="U42" s="288"/>
      <c r="V42" s="288"/>
      <c r="W42" s="288"/>
      <c r="X42" s="288"/>
      <c r="Y42" s="288"/>
      <c r="Z42" s="288"/>
      <c r="AA42" s="288"/>
      <c r="AB42" s="288"/>
      <c r="AC42" s="288"/>
      <c r="AD42" s="288"/>
      <c r="AE42" s="288"/>
      <c r="AF42" s="288"/>
      <c r="AG42" s="288"/>
    </row>
    <row r="43" spans="3:35" ht="18.75" customHeight="1" x14ac:dyDescent="0.4">
      <c r="P43" s="354" t="s">
        <v>59</v>
      </c>
      <c r="Q43" s="354"/>
      <c r="R43" s="354"/>
      <c r="S43" s="354"/>
      <c r="T43" s="354"/>
      <c r="U43" s="354" t="s">
        <v>60</v>
      </c>
      <c r="V43" s="355"/>
      <c r="W43" s="355"/>
      <c r="X43" s="355"/>
      <c r="Y43" s="355"/>
      <c r="Z43" s="355"/>
      <c r="AA43" s="355"/>
      <c r="AB43" s="355"/>
      <c r="AC43" s="355"/>
      <c r="AD43" s="355"/>
      <c r="AE43" s="355"/>
      <c r="AF43" s="355"/>
      <c r="AG43" s="355"/>
      <c r="AH43" s="355"/>
      <c r="AI43" s="355"/>
    </row>
    <row r="44" spans="3:35" ht="18.75" customHeight="1" x14ac:dyDescent="0.4">
      <c r="P44" s="354" t="s">
        <v>61</v>
      </c>
      <c r="Q44" s="354"/>
      <c r="R44" s="354"/>
      <c r="S44" s="354"/>
      <c r="T44" s="354"/>
      <c r="U44" s="354"/>
      <c r="V44" s="355"/>
      <c r="W44" s="355"/>
      <c r="X44" s="355"/>
      <c r="Y44" s="355"/>
      <c r="Z44" s="355"/>
      <c r="AA44" s="355"/>
      <c r="AB44" s="355"/>
      <c r="AC44" s="355"/>
      <c r="AD44" s="355"/>
      <c r="AE44" s="355"/>
      <c r="AF44" s="355"/>
      <c r="AG44" s="355"/>
      <c r="AH44" s="355"/>
      <c r="AI44" s="355"/>
    </row>
    <row r="45" spans="3:35" ht="18" customHeight="1" x14ac:dyDescent="0.4">
      <c r="T45" s="288"/>
      <c r="U45" s="288"/>
      <c r="V45" s="288"/>
      <c r="W45" s="288"/>
      <c r="X45" s="288"/>
      <c r="Y45" s="288"/>
      <c r="Z45" s="288"/>
      <c r="AA45" s="288"/>
      <c r="AB45" s="288"/>
      <c r="AC45" s="288"/>
      <c r="AD45" s="288"/>
      <c r="AE45" s="288"/>
      <c r="AF45" s="288"/>
      <c r="AG45" s="288"/>
    </row>
    <row r="46" spans="3:35" ht="18" customHeight="1" x14ac:dyDescent="0.4"/>
    <row r="48" spans="3:35" s="289" customFormat="1" ht="18" customHeight="1" x14ac:dyDescent="0.4">
      <c r="C48" s="274"/>
      <c r="D48" s="274"/>
      <c r="E48" s="274"/>
      <c r="F48" s="274"/>
      <c r="G48" s="274"/>
      <c r="H48" s="274"/>
      <c r="I48" s="274"/>
      <c r="J48" s="274"/>
      <c r="K48" s="274"/>
      <c r="L48" s="274"/>
      <c r="M48" s="274"/>
      <c r="N48" s="274"/>
      <c r="O48" s="274"/>
      <c r="P48" s="274"/>
      <c r="Q48" s="274"/>
      <c r="R48" s="274"/>
      <c r="S48" s="274"/>
      <c r="T48" s="274"/>
      <c r="U48" s="274"/>
      <c r="V48" s="274"/>
      <c r="W48" s="274"/>
      <c r="X48" s="274"/>
      <c r="Y48" s="274"/>
      <c r="Z48" s="274"/>
      <c r="AA48" s="274"/>
      <c r="AB48" s="274"/>
      <c r="AC48" s="274"/>
      <c r="AD48" s="274"/>
      <c r="AE48" s="274"/>
      <c r="AF48" s="274"/>
      <c r="AG48" s="274"/>
      <c r="AH48" s="274"/>
      <c r="AI48" s="274"/>
    </row>
    <row r="49" spans="33:38" ht="12.95" customHeight="1" x14ac:dyDescent="0.4"/>
    <row r="50" spans="33:38" ht="18" customHeight="1" x14ac:dyDescent="0.4"/>
    <row r="51" spans="33:38" ht="12.95" customHeight="1" x14ac:dyDescent="0.4"/>
    <row r="52" spans="33:38" ht="18" customHeight="1" x14ac:dyDescent="0.4"/>
    <row r="53" spans="33:38" ht="9" customHeight="1" x14ac:dyDescent="0.4">
      <c r="AG53" s="290"/>
      <c r="AH53" s="290"/>
      <c r="AI53" s="290"/>
      <c r="AJ53" s="290"/>
      <c r="AK53" s="290"/>
      <c r="AL53" s="290"/>
    </row>
    <row r="54" spans="33:38" ht="18" customHeight="1" x14ac:dyDescent="0.4">
      <c r="AG54" s="290"/>
      <c r="AH54" s="290"/>
      <c r="AI54" s="290"/>
      <c r="AJ54" s="291"/>
      <c r="AK54" s="290"/>
      <c r="AL54" s="290"/>
    </row>
    <row r="55" spans="33:38" ht="9" customHeight="1" x14ac:dyDescent="0.4">
      <c r="AG55" s="290"/>
      <c r="AH55" s="290"/>
      <c r="AI55" s="290"/>
      <c r="AJ55" s="292"/>
      <c r="AK55" s="290"/>
      <c r="AL55" s="290"/>
    </row>
    <row r="56" spans="33:38" ht="18" customHeight="1" x14ac:dyDescent="0.4">
      <c r="AG56" s="290"/>
      <c r="AH56" s="290"/>
      <c r="AI56" s="290"/>
      <c r="AJ56" s="292"/>
      <c r="AK56" s="290"/>
      <c r="AL56" s="290"/>
    </row>
    <row r="57" spans="33:38" ht="18" customHeight="1" x14ac:dyDescent="0.4">
      <c r="AG57" s="290"/>
      <c r="AH57" s="290"/>
      <c r="AI57" s="290"/>
      <c r="AJ57" s="290"/>
      <c r="AK57" s="290"/>
      <c r="AL57" s="290"/>
    </row>
    <row r="58" spans="33:38" ht="18" customHeight="1" x14ac:dyDescent="0.4"/>
    <row r="59" spans="33:38" ht="18" customHeight="1" x14ac:dyDescent="0.4"/>
    <row r="60" spans="33:38" ht="18" customHeight="1" x14ac:dyDescent="0.4"/>
    <row r="61" spans="33:38" ht="18" customHeight="1" x14ac:dyDescent="0.4"/>
    <row r="62" spans="33:38" ht="18" customHeight="1" x14ac:dyDescent="0.4"/>
    <row r="63" spans="33:38" ht="18" customHeight="1" x14ac:dyDescent="0.4"/>
    <row r="64" spans="33:38"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row r="123" ht="18" customHeight="1" x14ac:dyDescent="0.4"/>
    <row r="124" ht="18" customHeight="1" x14ac:dyDescent="0.4"/>
    <row r="125" ht="18" customHeight="1" x14ac:dyDescent="0.4"/>
    <row r="126" ht="18" customHeight="1" x14ac:dyDescent="0.4"/>
    <row r="127" ht="18" customHeight="1" x14ac:dyDescent="0.4"/>
    <row r="128" ht="18" customHeight="1" x14ac:dyDescent="0.4"/>
    <row r="129" ht="18" customHeight="1" x14ac:dyDescent="0.4"/>
    <row r="130" ht="18" customHeight="1" x14ac:dyDescent="0.4"/>
    <row r="131" ht="18" customHeight="1" x14ac:dyDescent="0.4"/>
    <row r="132" ht="18" customHeight="1" x14ac:dyDescent="0.4"/>
    <row r="133" ht="18" customHeight="1" x14ac:dyDescent="0.4"/>
    <row r="134" ht="18" customHeight="1" x14ac:dyDescent="0.4"/>
    <row r="135" ht="18" customHeight="1" x14ac:dyDescent="0.4"/>
    <row r="136" ht="18" customHeight="1" x14ac:dyDescent="0.4"/>
    <row r="137" ht="18" customHeight="1" x14ac:dyDescent="0.4"/>
    <row r="138" ht="18" customHeight="1" x14ac:dyDescent="0.4"/>
    <row r="139" ht="18" customHeight="1" x14ac:dyDescent="0.4"/>
    <row r="140" ht="18" customHeight="1" x14ac:dyDescent="0.4"/>
    <row r="141" ht="18" customHeight="1" x14ac:dyDescent="0.4"/>
    <row r="142" ht="18" customHeight="1" x14ac:dyDescent="0.4"/>
    <row r="143" ht="18" customHeight="1" x14ac:dyDescent="0.4"/>
    <row r="144" ht="18" customHeight="1" x14ac:dyDescent="0.4"/>
    <row r="145" ht="18" customHeight="1" x14ac:dyDescent="0.4"/>
    <row r="146" ht="18" customHeight="1" x14ac:dyDescent="0.4"/>
    <row r="147" ht="18" customHeight="1" x14ac:dyDescent="0.4"/>
    <row r="148" ht="18" customHeight="1" x14ac:dyDescent="0.4"/>
    <row r="149" ht="18" customHeight="1" x14ac:dyDescent="0.4"/>
    <row r="150" ht="18" customHeight="1" x14ac:dyDescent="0.4"/>
    <row r="151" ht="18" customHeight="1" x14ac:dyDescent="0.4"/>
    <row r="152" ht="18" customHeight="1" x14ac:dyDescent="0.4"/>
    <row r="153" ht="18" customHeight="1" x14ac:dyDescent="0.4"/>
    <row r="154" ht="18" customHeight="1" x14ac:dyDescent="0.4"/>
    <row r="155" ht="18" customHeight="1" x14ac:dyDescent="0.4"/>
    <row r="156" ht="18" customHeight="1" x14ac:dyDescent="0.4"/>
    <row r="157" ht="18" customHeight="1" x14ac:dyDescent="0.4"/>
    <row r="158" ht="18" customHeight="1" x14ac:dyDescent="0.4"/>
    <row r="159" ht="18" customHeight="1" x14ac:dyDescent="0.4"/>
    <row r="160" ht="18" customHeight="1" x14ac:dyDescent="0.4"/>
    <row r="161" ht="18" customHeight="1" x14ac:dyDescent="0.4"/>
    <row r="162" ht="18" customHeight="1" x14ac:dyDescent="0.4"/>
    <row r="163" ht="18" customHeight="1" x14ac:dyDescent="0.4"/>
    <row r="164" ht="18" customHeight="1" x14ac:dyDescent="0.4"/>
    <row r="165" ht="18" customHeight="1" x14ac:dyDescent="0.4"/>
    <row r="166" ht="18" customHeight="1" x14ac:dyDescent="0.4"/>
    <row r="167" ht="18" customHeight="1" x14ac:dyDescent="0.4"/>
    <row r="168" ht="18" customHeight="1" x14ac:dyDescent="0.4"/>
    <row r="169" ht="18" customHeight="1" x14ac:dyDescent="0.4"/>
    <row r="170" ht="18" customHeight="1" x14ac:dyDescent="0.4"/>
    <row r="171" ht="18" customHeight="1" x14ac:dyDescent="0.4"/>
    <row r="172" ht="18" customHeight="1" x14ac:dyDescent="0.4"/>
    <row r="173" ht="18" customHeight="1" x14ac:dyDescent="0.4"/>
    <row r="174" ht="18" customHeight="1" x14ac:dyDescent="0.4"/>
    <row r="175" ht="18" customHeight="1" x14ac:dyDescent="0.4"/>
    <row r="176" ht="18" customHeight="1" x14ac:dyDescent="0.4"/>
    <row r="177" ht="18" customHeight="1" x14ac:dyDescent="0.4"/>
    <row r="178" ht="18" customHeight="1" x14ac:dyDescent="0.4"/>
    <row r="179" ht="18" customHeight="1" x14ac:dyDescent="0.4"/>
    <row r="180" ht="18" customHeight="1" x14ac:dyDescent="0.4"/>
    <row r="181" ht="18" customHeight="1" x14ac:dyDescent="0.4"/>
    <row r="182" ht="18" customHeight="1" x14ac:dyDescent="0.4"/>
    <row r="183" ht="18" customHeight="1" x14ac:dyDescent="0.4"/>
    <row r="184" ht="18" customHeight="1" x14ac:dyDescent="0.4"/>
    <row r="185" ht="18" customHeight="1" x14ac:dyDescent="0.4"/>
    <row r="186" ht="18" customHeight="1" x14ac:dyDescent="0.4"/>
    <row r="187" ht="18" customHeight="1" x14ac:dyDescent="0.4"/>
    <row r="188" ht="18" customHeight="1" x14ac:dyDescent="0.4"/>
    <row r="189" ht="18" customHeight="1" x14ac:dyDescent="0.4"/>
    <row r="190" ht="18" customHeight="1" x14ac:dyDescent="0.4"/>
    <row r="191" ht="18" customHeight="1" x14ac:dyDescent="0.4"/>
    <row r="192" ht="18" customHeight="1" x14ac:dyDescent="0.4"/>
    <row r="193" ht="18" customHeight="1" x14ac:dyDescent="0.4"/>
    <row r="194" ht="18" customHeight="1" x14ac:dyDescent="0.4"/>
    <row r="195" ht="18" customHeight="1" x14ac:dyDescent="0.4"/>
    <row r="196" ht="18" customHeight="1" x14ac:dyDescent="0.4"/>
    <row r="197" ht="18" customHeight="1" x14ac:dyDescent="0.4"/>
    <row r="198" ht="18" customHeight="1" x14ac:dyDescent="0.4"/>
    <row r="199" ht="18" customHeight="1" x14ac:dyDescent="0.4"/>
    <row r="200" ht="18" customHeight="1" x14ac:dyDescent="0.4"/>
    <row r="201" ht="18" customHeight="1" x14ac:dyDescent="0.4"/>
    <row r="202" ht="18" customHeight="1" x14ac:dyDescent="0.4"/>
    <row r="203" ht="18" customHeight="1" x14ac:dyDescent="0.4"/>
    <row r="204" ht="18" customHeight="1" x14ac:dyDescent="0.4"/>
    <row r="205" ht="18" customHeight="1" x14ac:dyDescent="0.4"/>
    <row r="206" ht="18" customHeight="1" x14ac:dyDescent="0.4"/>
    <row r="207" ht="18" customHeight="1" x14ac:dyDescent="0.4"/>
    <row r="208" ht="18" customHeight="1" x14ac:dyDescent="0.4"/>
    <row r="209" ht="18" customHeight="1" x14ac:dyDescent="0.4"/>
    <row r="210" ht="18" customHeight="1" x14ac:dyDescent="0.4"/>
    <row r="211" ht="18" customHeight="1" x14ac:dyDescent="0.4"/>
    <row r="212" ht="18" customHeight="1" x14ac:dyDescent="0.4"/>
    <row r="213" ht="18" customHeight="1" x14ac:dyDescent="0.4"/>
    <row r="214" ht="18" customHeight="1" x14ac:dyDescent="0.4"/>
    <row r="215" ht="18" customHeight="1" x14ac:dyDescent="0.4"/>
    <row r="216" ht="18" customHeight="1" x14ac:dyDescent="0.4"/>
    <row r="217" ht="18" customHeight="1" x14ac:dyDescent="0.4"/>
    <row r="218" ht="18" customHeight="1" x14ac:dyDescent="0.4"/>
    <row r="219" ht="18" customHeight="1" x14ac:dyDescent="0.4"/>
    <row r="220" ht="18" customHeight="1" x14ac:dyDescent="0.4"/>
    <row r="221" ht="18" customHeight="1" x14ac:dyDescent="0.4"/>
    <row r="222" ht="18" customHeight="1" x14ac:dyDescent="0.4"/>
    <row r="223" ht="18" customHeight="1" x14ac:dyDescent="0.4"/>
    <row r="224" ht="18" customHeight="1" x14ac:dyDescent="0.4"/>
    <row r="225" ht="18" customHeight="1" x14ac:dyDescent="0.4"/>
    <row r="226" ht="18" customHeight="1" x14ac:dyDescent="0.4"/>
    <row r="227" ht="18" customHeight="1" x14ac:dyDescent="0.4"/>
    <row r="228" ht="18" customHeight="1" x14ac:dyDescent="0.4"/>
    <row r="229" ht="18" customHeight="1" x14ac:dyDescent="0.4"/>
    <row r="230" ht="18" customHeight="1" x14ac:dyDescent="0.4"/>
    <row r="231" ht="18" customHeight="1" x14ac:dyDescent="0.4"/>
    <row r="232" ht="18" customHeight="1" x14ac:dyDescent="0.4"/>
    <row r="233" ht="18" customHeight="1" x14ac:dyDescent="0.4"/>
    <row r="234" ht="18" customHeight="1" x14ac:dyDescent="0.4"/>
    <row r="235" ht="18" customHeight="1" x14ac:dyDescent="0.4"/>
    <row r="236" ht="18" customHeight="1" x14ac:dyDescent="0.4"/>
    <row r="237" ht="18" customHeight="1" x14ac:dyDescent="0.4"/>
    <row r="238" ht="18" customHeight="1" x14ac:dyDescent="0.4"/>
    <row r="239" ht="18" customHeight="1" x14ac:dyDescent="0.4"/>
    <row r="240" ht="18" customHeight="1" x14ac:dyDescent="0.4"/>
    <row r="241" ht="18" customHeight="1" x14ac:dyDescent="0.4"/>
    <row r="242" ht="18" customHeight="1" x14ac:dyDescent="0.4"/>
    <row r="243" ht="18" customHeight="1" x14ac:dyDescent="0.4"/>
    <row r="244" ht="18" customHeight="1" x14ac:dyDescent="0.4"/>
    <row r="245" ht="18" customHeight="1" x14ac:dyDescent="0.4"/>
    <row r="246" ht="18" customHeight="1" x14ac:dyDescent="0.4"/>
    <row r="247" ht="18" customHeight="1" x14ac:dyDescent="0.4"/>
    <row r="248" ht="18" customHeight="1" x14ac:dyDescent="0.4"/>
    <row r="249" ht="18" customHeight="1" x14ac:dyDescent="0.4"/>
    <row r="250" ht="18" customHeight="1" x14ac:dyDescent="0.4"/>
    <row r="251" ht="18" customHeight="1" x14ac:dyDescent="0.4"/>
    <row r="252" ht="18" customHeight="1" x14ac:dyDescent="0.4"/>
    <row r="253" ht="18" customHeight="1" x14ac:dyDescent="0.4"/>
    <row r="254" ht="18" customHeight="1" x14ac:dyDescent="0.4"/>
    <row r="255" ht="18" customHeight="1" x14ac:dyDescent="0.4"/>
    <row r="256" ht="18" customHeight="1" x14ac:dyDescent="0.4"/>
    <row r="257" ht="18" customHeight="1" x14ac:dyDescent="0.4"/>
    <row r="258" ht="18" customHeight="1" x14ac:dyDescent="0.4"/>
    <row r="259" ht="18" customHeight="1" x14ac:dyDescent="0.4"/>
    <row r="260" ht="18" customHeight="1" x14ac:dyDescent="0.4"/>
    <row r="261" ht="18" customHeight="1" x14ac:dyDescent="0.4"/>
    <row r="262" ht="18" customHeight="1" x14ac:dyDescent="0.4"/>
    <row r="263" ht="18" customHeight="1" x14ac:dyDescent="0.4"/>
    <row r="264" ht="18" customHeight="1" x14ac:dyDescent="0.4"/>
    <row r="265" ht="18" customHeight="1" x14ac:dyDescent="0.4"/>
    <row r="266" ht="18" customHeight="1" x14ac:dyDescent="0.4"/>
    <row r="267" ht="18" customHeight="1" x14ac:dyDescent="0.4"/>
    <row r="268" ht="18" customHeight="1" x14ac:dyDescent="0.4"/>
    <row r="269" ht="18" customHeight="1" x14ac:dyDescent="0.4"/>
    <row r="270" ht="18" customHeight="1" x14ac:dyDescent="0.4"/>
    <row r="271" ht="18" customHeight="1" x14ac:dyDescent="0.4"/>
    <row r="272" ht="18" customHeight="1" x14ac:dyDescent="0.4"/>
    <row r="273" ht="18" customHeight="1" x14ac:dyDescent="0.4"/>
    <row r="274" ht="18" customHeight="1" x14ac:dyDescent="0.4"/>
    <row r="275" ht="18" customHeight="1" x14ac:dyDescent="0.4"/>
    <row r="276" ht="18" customHeight="1" x14ac:dyDescent="0.4"/>
    <row r="277" ht="18" customHeight="1" x14ac:dyDescent="0.4"/>
    <row r="278" ht="18" customHeight="1" x14ac:dyDescent="0.4"/>
    <row r="279" ht="18" customHeight="1" x14ac:dyDescent="0.4"/>
    <row r="280" ht="18" customHeight="1" x14ac:dyDescent="0.4"/>
    <row r="281" ht="18" customHeight="1" x14ac:dyDescent="0.4"/>
    <row r="282" ht="18" customHeight="1" x14ac:dyDescent="0.4"/>
    <row r="283" ht="18" customHeight="1" x14ac:dyDescent="0.4"/>
    <row r="284" ht="18" customHeight="1" x14ac:dyDescent="0.4"/>
    <row r="285" ht="18" customHeight="1" x14ac:dyDescent="0.4"/>
    <row r="286" ht="18" customHeight="1" x14ac:dyDescent="0.4"/>
    <row r="287" ht="18" customHeight="1" x14ac:dyDescent="0.4"/>
    <row r="288" ht="18" customHeight="1" x14ac:dyDescent="0.4"/>
    <row r="289" ht="18" customHeight="1" x14ac:dyDescent="0.4"/>
    <row r="290" ht="18" customHeight="1" x14ac:dyDescent="0.4"/>
    <row r="291" ht="18" customHeight="1" x14ac:dyDescent="0.4"/>
    <row r="292" ht="18" customHeight="1" x14ac:dyDescent="0.4"/>
    <row r="293" ht="18" customHeight="1" x14ac:dyDescent="0.4"/>
    <row r="294" ht="18" customHeight="1" x14ac:dyDescent="0.4"/>
    <row r="295" ht="18" customHeight="1" x14ac:dyDescent="0.4"/>
    <row r="296" ht="18" customHeight="1" x14ac:dyDescent="0.4"/>
    <row r="297" ht="18" customHeight="1" x14ac:dyDescent="0.4"/>
    <row r="298" ht="18" customHeight="1" x14ac:dyDescent="0.4"/>
    <row r="299" ht="18" customHeight="1" x14ac:dyDescent="0.4"/>
    <row r="300" ht="18" customHeight="1" x14ac:dyDescent="0.4"/>
    <row r="301" ht="18" customHeight="1" x14ac:dyDescent="0.4"/>
    <row r="302" ht="18" customHeight="1" x14ac:dyDescent="0.4"/>
    <row r="303" ht="18" customHeight="1" x14ac:dyDescent="0.4"/>
    <row r="304" ht="18" customHeight="1" x14ac:dyDescent="0.4"/>
    <row r="305" ht="18" customHeight="1" x14ac:dyDescent="0.4"/>
    <row r="306" ht="18" customHeight="1" x14ac:dyDescent="0.4"/>
    <row r="307" ht="18" customHeight="1" x14ac:dyDescent="0.4"/>
    <row r="308" ht="18" customHeight="1" x14ac:dyDescent="0.4"/>
    <row r="309" ht="18" customHeight="1" x14ac:dyDescent="0.4"/>
    <row r="310" ht="18" customHeight="1" x14ac:dyDescent="0.4"/>
    <row r="311" ht="18" customHeight="1" x14ac:dyDescent="0.4"/>
    <row r="312" ht="18" customHeight="1" x14ac:dyDescent="0.4"/>
    <row r="313" ht="18" customHeight="1" x14ac:dyDescent="0.4"/>
    <row r="314" ht="18" customHeight="1" x14ac:dyDescent="0.4"/>
    <row r="315" ht="18" customHeight="1" x14ac:dyDescent="0.4"/>
    <row r="316" ht="18" customHeight="1" x14ac:dyDescent="0.4"/>
    <row r="317" ht="18" customHeight="1" x14ac:dyDescent="0.4"/>
    <row r="318" ht="18" customHeight="1" x14ac:dyDescent="0.4"/>
    <row r="319" ht="18" customHeight="1" x14ac:dyDescent="0.4"/>
    <row r="320" ht="18" customHeight="1" x14ac:dyDescent="0.4"/>
    <row r="321" ht="18" customHeight="1" x14ac:dyDescent="0.4"/>
    <row r="322" ht="18" customHeight="1" x14ac:dyDescent="0.4"/>
    <row r="323" ht="18" customHeight="1" x14ac:dyDescent="0.4"/>
    <row r="324" ht="18" customHeight="1" x14ac:dyDescent="0.4"/>
    <row r="325" ht="18" customHeight="1" x14ac:dyDescent="0.4"/>
    <row r="326" ht="18" customHeight="1" x14ac:dyDescent="0.4"/>
    <row r="327" ht="18" customHeight="1" x14ac:dyDescent="0.4"/>
    <row r="328" ht="18" customHeight="1" x14ac:dyDescent="0.4"/>
    <row r="329" ht="18" customHeight="1" x14ac:dyDescent="0.4"/>
    <row r="330" ht="18" customHeight="1" x14ac:dyDescent="0.4"/>
    <row r="331" ht="18" customHeight="1" x14ac:dyDescent="0.4"/>
    <row r="332" ht="18" customHeight="1" x14ac:dyDescent="0.4"/>
    <row r="333" ht="18" customHeight="1" x14ac:dyDescent="0.4"/>
    <row r="334" ht="18" customHeight="1" x14ac:dyDescent="0.4"/>
    <row r="335" ht="18" customHeight="1" x14ac:dyDescent="0.4"/>
    <row r="336" ht="18" customHeight="1" x14ac:dyDescent="0.4"/>
    <row r="337" ht="18" customHeight="1" x14ac:dyDescent="0.4"/>
    <row r="338" ht="18" customHeight="1" x14ac:dyDescent="0.4"/>
    <row r="339" ht="18" customHeight="1" x14ac:dyDescent="0.4"/>
    <row r="340" ht="18" customHeight="1" x14ac:dyDescent="0.4"/>
    <row r="341" ht="18" customHeight="1" x14ac:dyDescent="0.4"/>
    <row r="342" ht="18" customHeight="1" x14ac:dyDescent="0.4"/>
    <row r="343" ht="18" customHeight="1" x14ac:dyDescent="0.4"/>
    <row r="344" ht="18" customHeight="1" x14ac:dyDescent="0.4"/>
    <row r="345" ht="18" customHeight="1" x14ac:dyDescent="0.4"/>
    <row r="346" ht="18" customHeight="1" x14ac:dyDescent="0.4"/>
    <row r="347" ht="18" customHeight="1" x14ac:dyDescent="0.4"/>
    <row r="348" ht="18" customHeight="1" x14ac:dyDescent="0.4"/>
    <row r="349" ht="18" customHeight="1" x14ac:dyDescent="0.4"/>
    <row r="350" ht="18" customHeight="1" x14ac:dyDescent="0.4"/>
    <row r="351" ht="18" customHeight="1" x14ac:dyDescent="0.4"/>
    <row r="352" ht="18" customHeight="1" x14ac:dyDescent="0.4"/>
    <row r="353" ht="18" customHeight="1" x14ac:dyDescent="0.4"/>
    <row r="354" ht="18" customHeight="1" x14ac:dyDescent="0.4"/>
    <row r="355" ht="18" customHeight="1" x14ac:dyDescent="0.4"/>
    <row r="356" ht="18" customHeight="1" x14ac:dyDescent="0.4"/>
    <row r="357" ht="18" customHeight="1" x14ac:dyDescent="0.4"/>
    <row r="358" ht="18" customHeight="1" x14ac:dyDescent="0.4"/>
    <row r="359" ht="18" customHeight="1" x14ac:dyDescent="0.4"/>
    <row r="360" ht="18" customHeight="1" x14ac:dyDescent="0.4"/>
    <row r="361" ht="18" customHeight="1" x14ac:dyDescent="0.4"/>
    <row r="362" ht="18" customHeight="1" x14ac:dyDescent="0.4"/>
    <row r="363" ht="18" customHeight="1" x14ac:dyDescent="0.4"/>
    <row r="364" ht="18" customHeight="1" x14ac:dyDescent="0.4"/>
    <row r="365" ht="18" customHeight="1" x14ac:dyDescent="0.4"/>
    <row r="366" ht="18" customHeight="1" x14ac:dyDescent="0.4"/>
    <row r="367" ht="18" customHeight="1" x14ac:dyDescent="0.4"/>
    <row r="368" ht="18" customHeight="1" x14ac:dyDescent="0.4"/>
    <row r="369" ht="18" customHeight="1" x14ac:dyDescent="0.4"/>
    <row r="370" ht="18" customHeight="1" x14ac:dyDescent="0.4"/>
    <row r="371" ht="18" customHeight="1" x14ac:dyDescent="0.4"/>
    <row r="372" ht="18" customHeight="1" x14ac:dyDescent="0.4"/>
    <row r="373" ht="18" customHeight="1" x14ac:dyDescent="0.4"/>
    <row r="374" ht="18" customHeight="1" x14ac:dyDescent="0.4"/>
    <row r="375" ht="18" customHeight="1" x14ac:dyDescent="0.4"/>
    <row r="376" ht="18" customHeight="1" x14ac:dyDescent="0.4"/>
    <row r="377" ht="18" customHeight="1" x14ac:dyDescent="0.4"/>
    <row r="378" ht="18" customHeight="1" x14ac:dyDescent="0.4"/>
    <row r="379" ht="18" customHeight="1" x14ac:dyDescent="0.4"/>
    <row r="380" ht="18" customHeight="1" x14ac:dyDescent="0.4"/>
    <row r="381" ht="18" customHeight="1" x14ac:dyDescent="0.4"/>
    <row r="382" ht="18" customHeight="1" x14ac:dyDescent="0.4"/>
    <row r="383" ht="18" customHeight="1" x14ac:dyDescent="0.4"/>
    <row r="384" ht="18" customHeight="1" x14ac:dyDescent="0.4"/>
    <row r="385" ht="18" customHeight="1" x14ac:dyDescent="0.4"/>
    <row r="386" ht="18" customHeight="1" x14ac:dyDescent="0.4"/>
    <row r="387" ht="18" customHeight="1" x14ac:dyDescent="0.4"/>
    <row r="388" ht="18" customHeight="1" x14ac:dyDescent="0.4"/>
    <row r="389" ht="18" customHeight="1" x14ac:dyDescent="0.4"/>
    <row r="390" ht="18" customHeight="1" x14ac:dyDescent="0.4"/>
    <row r="391" ht="18" customHeight="1" x14ac:dyDescent="0.4"/>
    <row r="392" ht="18" customHeight="1" x14ac:dyDescent="0.4"/>
    <row r="393" ht="18" customHeight="1" x14ac:dyDescent="0.4"/>
    <row r="394" ht="18" customHeight="1" x14ac:dyDescent="0.4"/>
    <row r="395" ht="18" customHeight="1" x14ac:dyDescent="0.4"/>
    <row r="396" ht="18" customHeight="1" x14ac:dyDescent="0.4"/>
    <row r="397" ht="18" customHeight="1" x14ac:dyDescent="0.4"/>
    <row r="398" ht="18" customHeight="1" x14ac:dyDescent="0.4"/>
    <row r="399" ht="18" customHeight="1" x14ac:dyDescent="0.4"/>
    <row r="400" ht="18" customHeight="1" x14ac:dyDescent="0.4"/>
    <row r="401" ht="18" customHeight="1" x14ac:dyDescent="0.4"/>
    <row r="402" ht="18" customHeight="1" x14ac:dyDescent="0.4"/>
    <row r="403" ht="18" customHeight="1" x14ac:dyDescent="0.4"/>
    <row r="404" ht="18" customHeight="1" x14ac:dyDescent="0.4"/>
    <row r="405" ht="18" customHeight="1" x14ac:dyDescent="0.4"/>
    <row r="406" ht="18" customHeight="1" x14ac:dyDescent="0.4"/>
    <row r="407" ht="18" customHeight="1" x14ac:dyDescent="0.4"/>
    <row r="408" ht="18" customHeight="1" x14ac:dyDescent="0.4"/>
    <row r="409" ht="18" customHeight="1" x14ac:dyDescent="0.4"/>
    <row r="410" ht="18" customHeight="1" x14ac:dyDescent="0.4"/>
    <row r="411" ht="18" customHeight="1" x14ac:dyDescent="0.4"/>
    <row r="412" ht="18" customHeight="1" x14ac:dyDescent="0.4"/>
    <row r="413" ht="18" customHeight="1" x14ac:dyDescent="0.4"/>
    <row r="414" ht="18" customHeight="1" x14ac:dyDescent="0.4"/>
    <row r="415" ht="18" customHeight="1" x14ac:dyDescent="0.4"/>
    <row r="416" ht="18" customHeight="1" x14ac:dyDescent="0.4"/>
    <row r="417" ht="18" customHeight="1" x14ac:dyDescent="0.4"/>
    <row r="418" ht="18" customHeight="1" x14ac:dyDescent="0.4"/>
    <row r="419" ht="18" customHeight="1" x14ac:dyDescent="0.4"/>
    <row r="420" ht="18" customHeight="1" x14ac:dyDescent="0.4"/>
    <row r="421" ht="18" customHeight="1" x14ac:dyDescent="0.4"/>
    <row r="422" ht="18" customHeight="1" x14ac:dyDescent="0.4"/>
    <row r="423" ht="18" customHeight="1" x14ac:dyDescent="0.4"/>
    <row r="424" ht="18" customHeight="1" x14ac:dyDescent="0.4"/>
    <row r="425" ht="18" customHeight="1" x14ac:dyDescent="0.4"/>
    <row r="426" ht="18" customHeight="1" x14ac:dyDescent="0.4"/>
    <row r="427" ht="18" customHeight="1" x14ac:dyDescent="0.4"/>
    <row r="428" ht="18" customHeight="1" x14ac:dyDescent="0.4"/>
    <row r="429" ht="18" customHeight="1" x14ac:dyDescent="0.4"/>
    <row r="430" ht="18" customHeight="1" x14ac:dyDescent="0.4"/>
    <row r="431" ht="18" customHeight="1" x14ac:dyDescent="0.4"/>
    <row r="432" ht="18" customHeight="1" x14ac:dyDescent="0.4"/>
    <row r="433" ht="18" customHeight="1" x14ac:dyDescent="0.4"/>
    <row r="434" ht="18" customHeight="1" x14ac:dyDescent="0.4"/>
    <row r="435" ht="18" customHeight="1" x14ac:dyDescent="0.4"/>
    <row r="436" ht="18" customHeight="1" x14ac:dyDescent="0.4"/>
    <row r="437" ht="18" customHeight="1" x14ac:dyDescent="0.4"/>
    <row r="438" ht="18" customHeight="1" x14ac:dyDescent="0.4"/>
    <row r="439" ht="18" customHeight="1" x14ac:dyDescent="0.4"/>
    <row r="440" ht="18" customHeight="1" x14ac:dyDescent="0.4"/>
    <row r="441" ht="18" customHeight="1" x14ac:dyDescent="0.4"/>
    <row r="442" ht="18" customHeight="1" x14ac:dyDescent="0.4"/>
    <row r="443" ht="18" customHeight="1" x14ac:dyDescent="0.4"/>
    <row r="444" ht="18" customHeight="1" x14ac:dyDescent="0.4"/>
    <row r="445" ht="18" customHeight="1" x14ac:dyDescent="0.4"/>
    <row r="446" ht="18" customHeight="1" x14ac:dyDescent="0.4"/>
    <row r="447" ht="18" customHeight="1" x14ac:dyDescent="0.4"/>
    <row r="448" ht="18" customHeight="1" x14ac:dyDescent="0.4"/>
    <row r="449" ht="18" customHeight="1" x14ac:dyDescent="0.4"/>
    <row r="450" ht="18" customHeight="1" x14ac:dyDescent="0.4"/>
    <row r="451" ht="18" customHeight="1" x14ac:dyDescent="0.4"/>
    <row r="452" ht="18" customHeight="1" x14ac:dyDescent="0.4"/>
    <row r="453" ht="18" customHeight="1" x14ac:dyDescent="0.4"/>
    <row r="454" ht="18" customHeight="1" x14ac:dyDescent="0.4"/>
    <row r="455" ht="18" customHeight="1" x14ac:dyDescent="0.4"/>
    <row r="456" ht="18" customHeight="1" x14ac:dyDescent="0.4"/>
    <row r="457" ht="18" customHeight="1" x14ac:dyDescent="0.4"/>
    <row r="458" ht="18" customHeight="1" x14ac:dyDescent="0.4"/>
    <row r="459" ht="18" customHeight="1" x14ac:dyDescent="0.4"/>
    <row r="460" ht="18" customHeight="1" x14ac:dyDescent="0.4"/>
    <row r="461" ht="18" customHeight="1" x14ac:dyDescent="0.4"/>
    <row r="462" ht="18" customHeight="1" x14ac:dyDescent="0.4"/>
    <row r="463" ht="18" customHeight="1" x14ac:dyDescent="0.4"/>
    <row r="464" ht="18" customHeight="1" x14ac:dyDescent="0.4"/>
    <row r="465" ht="18" customHeight="1" x14ac:dyDescent="0.4"/>
    <row r="466" ht="18" customHeight="1" x14ac:dyDescent="0.4"/>
    <row r="467" ht="18" customHeight="1" x14ac:dyDescent="0.4"/>
    <row r="468" ht="18" customHeight="1" x14ac:dyDescent="0.4"/>
    <row r="469" ht="18" customHeight="1" x14ac:dyDescent="0.4"/>
    <row r="470" ht="18" customHeight="1" x14ac:dyDescent="0.4"/>
    <row r="471" ht="18" customHeight="1" x14ac:dyDescent="0.4"/>
    <row r="472" ht="18" customHeight="1" x14ac:dyDescent="0.4"/>
    <row r="473" ht="18" customHeight="1" x14ac:dyDescent="0.4"/>
    <row r="474" ht="18" customHeight="1" x14ac:dyDescent="0.4"/>
    <row r="475" ht="18" customHeight="1" x14ac:dyDescent="0.4"/>
    <row r="476" ht="18" customHeight="1" x14ac:dyDescent="0.4"/>
    <row r="477" ht="18" customHeight="1" x14ac:dyDescent="0.4"/>
    <row r="478" ht="18" customHeight="1" x14ac:dyDescent="0.4"/>
    <row r="479" ht="18" customHeight="1" x14ac:dyDescent="0.4"/>
    <row r="480" ht="18" customHeight="1" x14ac:dyDescent="0.4"/>
    <row r="481" ht="18" customHeight="1" x14ac:dyDescent="0.4"/>
    <row r="482" ht="18" customHeight="1" x14ac:dyDescent="0.4"/>
    <row r="483" ht="18" customHeight="1" x14ac:dyDescent="0.4"/>
    <row r="484" ht="18" customHeight="1" x14ac:dyDescent="0.4"/>
    <row r="485" ht="18" customHeight="1" x14ac:dyDescent="0.4"/>
    <row r="486" ht="18" customHeight="1" x14ac:dyDescent="0.4"/>
    <row r="487" ht="18" customHeight="1" x14ac:dyDescent="0.4"/>
    <row r="488" ht="18" customHeight="1" x14ac:dyDescent="0.4"/>
    <row r="489" ht="18" customHeight="1" x14ac:dyDescent="0.4"/>
    <row r="490" ht="18" customHeight="1" x14ac:dyDescent="0.4"/>
    <row r="491" ht="18" customHeight="1" x14ac:dyDescent="0.4"/>
    <row r="492" ht="18" customHeight="1" x14ac:dyDescent="0.4"/>
    <row r="493" ht="18" customHeight="1" x14ac:dyDescent="0.4"/>
    <row r="494" ht="18" customHeight="1" x14ac:dyDescent="0.4"/>
    <row r="495" ht="18" customHeight="1" x14ac:dyDescent="0.4"/>
    <row r="496" ht="18" customHeight="1" x14ac:dyDescent="0.4"/>
    <row r="497" ht="18" customHeight="1" x14ac:dyDescent="0.4"/>
    <row r="498" ht="18" customHeight="1" x14ac:dyDescent="0.4"/>
    <row r="499" ht="18" customHeight="1" x14ac:dyDescent="0.4"/>
    <row r="500" ht="18" customHeight="1" x14ac:dyDescent="0.4"/>
    <row r="501" ht="18" customHeight="1" x14ac:dyDescent="0.4"/>
    <row r="502" ht="18" customHeight="1" x14ac:dyDescent="0.4"/>
    <row r="503" ht="18" customHeight="1" x14ac:dyDescent="0.4"/>
    <row r="504" ht="18" customHeight="1" x14ac:dyDescent="0.4"/>
    <row r="505" ht="18" customHeight="1" x14ac:dyDescent="0.4"/>
    <row r="506" ht="18" customHeight="1" x14ac:dyDescent="0.4"/>
    <row r="507" ht="18" customHeight="1" x14ac:dyDescent="0.4"/>
    <row r="508" ht="18" customHeight="1" x14ac:dyDescent="0.4"/>
    <row r="509" ht="18" customHeight="1" x14ac:dyDescent="0.4"/>
    <row r="510" ht="18" customHeight="1" x14ac:dyDescent="0.4"/>
    <row r="511" ht="18" customHeight="1" x14ac:dyDescent="0.4"/>
    <row r="512" ht="18" customHeight="1" x14ac:dyDescent="0.4"/>
    <row r="513" ht="18" customHeight="1" x14ac:dyDescent="0.4"/>
    <row r="514" ht="18" customHeight="1" x14ac:dyDescent="0.4"/>
    <row r="515" ht="18" customHeight="1" x14ac:dyDescent="0.4"/>
    <row r="516" ht="18" customHeight="1" x14ac:dyDescent="0.4"/>
    <row r="517" ht="18" customHeight="1" x14ac:dyDescent="0.4"/>
    <row r="518" ht="18" customHeight="1" x14ac:dyDescent="0.4"/>
    <row r="519" ht="18" customHeight="1" x14ac:dyDescent="0.4"/>
    <row r="520" ht="18" customHeight="1" x14ac:dyDescent="0.4"/>
    <row r="521" ht="18" customHeight="1" x14ac:dyDescent="0.4"/>
    <row r="522" ht="18" customHeight="1" x14ac:dyDescent="0.4"/>
    <row r="523" ht="18" customHeight="1" x14ac:dyDescent="0.4"/>
    <row r="524" ht="18" customHeight="1" x14ac:dyDescent="0.4"/>
    <row r="525" ht="18" customHeight="1" x14ac:dyDescent="0.4"/>
    <row r="526" ht="18" customHeight="1" x14ac:dyDescent="0.4"/>
    <row r="527" ht="18" customHeight="1" x14ac:dyDescent="0.4"/>
    <row r="528" ht="18" customHeight="1" x14ac:dyDescent="0.4"/>
    <row r="529" ht="18" customHeight="1" x14ac:dyDescent="0.4"/>
    <row r="530" ht="18" customHeight="1" x14ac:dyDescent="0.4"/>
    <row r="531" ht="18" customHeight="1" x14ac:dyDescent="0.4"/>
    <row r="532" ht="18" customHeight="1" x14ac:dyDescent="0.4"/>
    <row r="533" ht="18" customHeight="1" x14ac:dyDescent="0.4"/>
    <row r="534" ht="18" customHeight="1" x14ac:dyDescent="0.4"/>
    <row r="535" ht="18" customHeight="1" x14ac:dyDescent="0.4"/>
    <row r="536" ht="18" customHeight="1" x14ac:dyDescent="0.4"/>
    <row r="537" ht="18" customHeight="1" x14ac:dyDescent="0.4"/>
    <row r="538" ht="18" customHeight="1" x14ac:dyDescent="0.4"/>
    <row r="539" ht="18" customHeight="1" x14ac:dyDescent="0.4"/>
    <row r="540" ht="18" customHeight="1" x14ac:dyDescent="0.4"/>
    <row r="541" ht="18" customHeight="1" x14ac:dyDescent="0.4"/>
    <row r="542" ht="18" customHeight="1" x14ac:dyDescent="0.4"/>
    <row r="543" ht="18" customHeight="1" x14ac:dyDescent="0.4"/>
    <row r="544" ht="18" customHeight="1" x14ac:dyDescent="0.4"/>
    <row r="545" ht="18" customHeight="1" x14ac:dyDescent="0.4"/>
    <row r="546" ht="18" customHeight="1" x14ac:dyDescent="0.4"/>
    <row r="547" ht="18" customHeight="1" x14ac:dyDescent="0.4"/>
    <row r="548" ht="18" customHeight="1" x14ac:dyDescent="0.4"/>
    <row r="549" ht="18" customHeight="1" x14ac:dyDescent="0.4"/>
    <row r="550" ht="18" customHeight="1" x14ac:dyDescent="0.4"/>
    <row r="551" ht="18" customHeight="1" x14ac:dyDescent="0.4"/>
    <row r="552" ht="18" customHeight="1" x14ac:dyDescent="0.4"/>
    <row r="553" ht="18" customHeight="1" x14ac:dyDescent="0.4"/>
    <row r="554" ht="18" customHeight="1" x14ac:dyDescent="0.4"/>
    <row r="555" ht="18" customHeight="1" x14ac:dyDescent="0.4"/>
    <row r="556" ht="18" customHeight="1" x14ac:dyDescent="0.4"/>
    <row r="557" ht="18" customHeight="1" x14ac:dyDescent="0.4"/>
    <row r="558" ht="18" customHeight="1" x14ac:dyDescent="0.4"/>
    <row r="559" ht="18" customHeight="1" x14ac:dyDescent="0.4"/>
    <row r="560" ht="18" customHeight="1" x14ac:dyDescent="0.4"/>
    <row r="561" ht="18" customHeight="1" x14ac:dyDescent="0.4"/>
    <row r="562" ht="18" customHeight="1" x14ac:dyDescent="0.4"/>
    <row r="563" ht="18" customHeight="1" x14ac:dyDescent="0.4"/>
    <row r="564" ht="18" customHeight="1" x14ac:dyDescent="0.4"/>
    <row r="565" ht="18" customHeight="1" x14ac:dyDescent="0.4"/>
    <row r="566" ht="18" customHeight="1" x14ac:dyDescent="0.4"/>
    <row r="567" ht="18" customHeight="1" x14ac:dyDescent="0.4"/>
    <row r="568" ht="18" customHeight="1" x14ac:dyDescent="0.4"/>
    <row r="569" ht="18" customHeight="1" x14ac:dyDescent="0.4"/>
    <row r="570" ht="18" customHeight="1" x14ac:dyDescent="0.4"/>
    <row r="571" ht="18" customHeight="1" x14ac:dyDescent="0.4"/>
    <row r="572" ht="18" customHeight="1" x14ac:dyDescent="0.4"/>
    <row r="573" ht="18" customHeight="1" x14ac:dyDescent="0.4"/>
    <row r="574" ht="18" customHeight="1" x14ac:dyDescent="0.4"/>
    <row r="575" ht="18" customHeight="1" x14ac:dyDescent="0.4"/>
    <row r="576" ht="18" customHeight="1" x14ac:dyDescent="0.4"/>
    <row r="577" ht="18" customHeight="1" x14ac:dyDescent="0.4"/>
    <row r="578" ht="18" customHeight="1" x14ac:dyDescent="0.4"/>
    <row r="579" ht="18" customHeight="1" x14ac:dyDescent="0.4"/>
    <row r="580" ht="18" customHeight="1" x14ac:dyDescent="0.4"/>
    <row r="581" ht="18" customHeight="1" x14ac:dyDescent="0.4"/>
    <row r="582" ht="18" customHeight="1" x14ac:dyDescent="0.4"/>
    <row r="583" ht="18" customHeight="1" x14ac:dyDescent="0.4"/>
    <row r="584" ht="18" customHeight="1" x14ac:dyDescent="0.4"/>
    <row r="585" ht="18" customHeight="1" x14ac:dyDescent="0.4"/>
    <row r="586" ht="18" customHeight="1" x14ac:dyDescent="0.4"/>
    <row r="587" ht="18" customHeight="1" x14ac:dyDescent="0.4"/>
    <row r="588" ht="18" customHeight="1" x14ac:dyDescent="0.4"/>
    <row r="589" ht="18" customHeight="1" x14ac:dyDescent="0.4"/>
    <row r="590" ht="18" customHeight="1" x14ac:dyDescent="0.4"/>
    <row r="591" ht="18" customHeight="1" x14ac:dyDescent="0.4"/>
    <row r="592" ht="18" customHeight="1" x14ac:dyDescent="0.4"/>
    <row r="593" ht="18" customHeight="1" x14ac:dyDescent="0.4"/>
    <row r="594" ht="18" customHeight="1" x14ac:dyDescent="0.4"/>
    <row r="595" ht="18" customHeight="1" x14ac:dyDescent="0.4"/>
    <row r="596" ht="18" customHeight="1" x14ac:dyDescent="0.4"/>
    <row r="597" ht="18" customHeight="1" x14ac:dyDescent="0.4"/>
    <row r="598" ht="18" customHeight="1" x14ac:dyDescent="0.4"/>
    <row r="599" ht="18" customHeight="1" x14ac:dyDescent="0.4"/>
    <row r="600" ht="18" customHeight="1" x14ac:dyDescent="0.4"/>
    <row r="601" ht="18" customHeight="1" x14ac:dyDescent="0.4"/>
    <row r="602" ht="18" customHeight="1" x14ac:dyDescent="0.4"/>
    <row r="603" ht="18" customHeight="1" x14ac:dyDescent="0.4"/>
    <row r="604" ht="18" customHeight="1" x14ac:dyDescent="0.4"/>
    <row r="605" ht="18" customHeight="1" x14ac:dyDescent="0.4"/>
    <row r="606" ht="18" customHeight="1" x14ac:dyDescent="0.4"/>
    <row r="607" ht="18" customHeight="1" x14ac:dyDescent="0.4"/>
    <row r="608" ht="18" customHeight="1" x14ac:dyDescent="0.4"/>
    <row r="609" ht="18" customHeight="1" x14ac:dyDescent="0.4"/>
    <row r="610" ht="18" customHeight="1" x14ac:dyDescent="0.4"/>
    <row r="611" ht="18" customHeight="1" x14ac:dyDescent="0.4"/>
    <row r="612" ht="18" customHeight="1" x14ac:dyDescent="0.4"/>
    <row r="613" ht="18" customHeight="1" x14ac:dyDescent="0.4"/>
    <row r="614" ht="18" customHeight="1" x14ac:dyDescent="0.4"/>
    <row r="615" ht="18" customHeight="1" x14ac:dyDescent="0.4"/>
    <row r="616" ht="18" customHeight="1" x14ac:dyDescent="0.4"/>
    <row r="617" ht="18" customHeight="1" x14ac:dyDescent="0.4"/>
    <row r="618" ht="18" customHeight="1" x14ac:dyDescent="0.4"/>
    <row r="619" ht="18" customHeight="1" x14ac:dyDescent="0.4"/>
    <row r="620" ht="18" customHeight="1" x14ac:dyDescent="0.4"/>
    <row r="621" ht="18" customHeight="1" x14ac:dyDescent="0.4"/>
    <row r="622" ht="18" customHeight="1" x14ac:dyDescent="0.4"/>
    <row r="623" ht="18" customHeight="1" x14ac:dyDescent="0.4"/>
    <row r="624" ht="18" customHeight="1" x14ac:dyDescent="0.4"/>
    <row r="625" ht="18" customHeight="1" x14ac:dyDescent="0.4"/>
    <row r="626" ht="18" customHeight="1" x14ac:dyDescent="0.4"/>
    <row r="627" ht="18" customHeight="1" x14ac:dyDescent="0.4"/>
    <row r="628" ht="18" customHeight="1" x14ac:dyDescent="0.4"/>
    <row r="629" ht="18" customHeight="1" x14ac:dyDescent="0.4"/>
    <row r="630" ht="18" customHeight="1" x14ac:dyDescent="0.4"/>
    <row r="631" ht="18" customHeight="1" x14ac:dyDescent="0.4"/>
    <row r="632" ht="18" customHeight="1" x14ac:dyDescent="0.4"/>
    <row r="633" ht="18" customHeight="1" x14ac:dyDescent="0.4"/>
    <row r="634" ht="18" customHeight="1" x14ac:dyDescent="0.4"/>
    <row r="635" ht="18" customHeight="1" x14ac:dyDescent="0.4"/>
    <row r="636" ht="18" customHeight="1" x14ac:dyDescent="0.4"/>
    <row r="637" ht="18" customHeight="1" x14ac:dyDescent="0.4"/>
    <row r="638" ht="18" customHeight="1" x14ac:dyDescent="0.4"/>
    <row r="639" ht="18" customHeight="1" x14ac:dyDescent="0.4"/>
    <row r="640" ht="18" customHeight="1" x14ac:dyDescent="0.4"/>
    <row r="641" ht="18" customHeight="1" x14ac:dyDescent="0.4"/>
    <row r="642" ht="18" customHeight="1" x14ac:dyDescent="0.4"/>
    <row r="643" ht="18" customHeight="1" x14ac:dyDescent="0.4"/>
    <row r="644" ht="18" customHeight="1" x14ac:dyDescent="0.4"/>
    <row r="645" ht="18" customHeight="1" x14ac:dyDescent="0.4"/>
    <row r="646" ht="18" customHeight="1" x14ac:dyDescent="0.4"/>
    <row r="647" ht="18" customHeight="1" x14ac:dyDescent="0.4"/>
    <row r="648" ht="18" customHeight="1" x14ac:dyDescent="0.4"/>
    <row r="649" ht="18" customHeight="1" x14ac:dyDescent="0.4"/>
    <row r="650" ht="18" customHeight="1" x14ac:dyDescent="0.4"/>
    <row r="651" ht="18" customHeight="1" x14ac:dyDescent="0.4"/>
    <row r="652" ht="18" customHeight="1" x14ac:dyDescent="0.4"/>
    <row r="653" ht="18" customHeight="1" x14ac:dyDescent="0.4"/>
    <row r="654" ht="18" customHeight="1" x14ac:dyDescent="0.4"/>
    <row r="655" ht="18" customHeight="1" x14ac:dyDescent="0.4"/>
    <row r="656" ht="18" customHeight="1" x14ac:dyDescent="0.4"/>
    <row r="657" ht="18" customHeight="1" x14ac:dyDescent="0.4"/>
    <row r="658" ht="18" customHeight="1" x14ac:dyDescent="0.4"/>
    <row r="659" ht="18" customHeight="1" x14ac:dyDescent="0.4"/>
    <row r="660" ht="18" customHeight="1" x14ac:dyDescent="0.4"/>
    <row r="661" ht="18" customHeight="1" x14ac:dyDescent="0.4"/>
    <row r="662" ht="18" customHeight="1" x14ac:dyDescent="0.4"/>
    <row r="663" ht="18" customHeight="1" x14ac:dyDescent="0.4"/>
    <row r="664" ht="18" customHeight="1" x14ac:dyDescent="0.4"/>
    <row r="665" ht="18" customHeight="1" x14ac:dyDescent="0.4"/>
    <row r="666" ht="18" customHeight="1" x14ac:dyDescent="0.4"/>
    <row r="667" ht="18" customHeight="1" x14ac:dyDescent="0.4"/>
    <row r="668" ht="18" customHeight="1" x14ac:dyDescent="0.4"/>
    <row r="669" ht="18" customHeight="1" x14ac:dyDescent="0.4"/>
    <row r="670" ht="18" customHeight="1" x14ac:dyDescent="0.4"/>
    <row r="671" ht="18" customHeight="1" x14ac:dyDescent="0.4"/>
    <row r="672" ht="18" customHeight="1" x14ac:dyDescent="0.4"/>
    <row r="673" ht="18" customHeight="1" x14ac:dyDescent="0.4"/>
    <row r="674" ht="18" customHeight="1" x14ac:dyDescent="0.4"/>
    <row r="675" ht="18" customHeight="1" x14ac:dyDescent="0.4"/>
    <row r="676" ht="18" customHeight="1" x14ac:dyDescent="0.4"/>
    <row r="677" ht="18" customHeight="1" x14ac:dyDescent="0.4"/>
    <row r="678" ht="18" customHeight="1" x14ac:dyDescent="0.4"/>
    <row r="679" ht="18" customHeight="1" x14ac:dyDescent="0.4"/>
    <row r="680" ht="18" customHeight="1" x14ac:dyDescent="0.4"/>
    <row r="681" ht="18" customHeight="1" x14ac:dyDescent="0.4"/>
    <row r="682" ht="18" customHeight="1" x14ac:dyDescent="0.4"/>
    <row r="683" ht="18" customHeight="1" x14ac:dyDescent="0.4"/>
    <row r="684" ht="18" customHeight="1" x14ac:dyDescent="0.4"/>
    <row r="685" ht="18" customHeight="1" x14ac:dyDescent="0.4"/>
    <row r="686" ht="18" customHeight="1" x14ac:dyDescent="0.4"/>
    <row r="687" ht="18" customHeight="1" x14ac:dyDescent="0.4"/>
    <row r="688" ht="18" customHeight="1" x14ac:dyDescent="0.4"/>
    <row r="689" ht="18" customHeight="1" x14ac:dyDescent="0.4"/>
    <row r="690" ht="18" customHeight="1" x14ac:dyDescent="0.4"/>
    <row r="691" ht="18" customHeight="1" x14ac:dyDescent="0.4"/>
    <row r="692" ht="18" customHeight="1" x14ac:dyDescent="0.4"/>
    <row r="693" ht="18" customHeight="1" x14ac:dyDescent="0.4"/>
    <row r="694" ht="18" customHeight="1" x14ac:dyDescent="0.4"/>
    <row r="695" ht="18" customHeight="1" x14ac:dyDescent="0.4"/>
    <row r="696" ht="18" customHeight="1" x14ac:dyDescent="0.4"/>
    <row r="697" ht="18" customHeight="1" x14ac:dyDescent="0.4"/>
    <row r="698" ht="18" customHeight="1" x14ac:dyDescent="0.4"/>
    <row r="699" ht="18" customHeight="1" x14ac:dyDescent="0.4"/>
    <row r="700" ht="18" customHeight="1" x14ac:dyDescent="0.4"/>
    <row r="701" ht="18" customHeight="1" x14ac:dyDescent="0.4"/>
    <row r="702" ht="18" customHeight="1" x14ac:dyDescent="0.4"/>
    <row r="703" ht="18" customHeight="1" x14ac:dyDescent="0.4"/>
    <row r="704" ht="18" customHeight="1" x14ac:dyDescent="0.4"/>
    <row r="705" ht="18" customHeight="1" x14ac:dyDescent="0.4"/>
    <row r="706" ht="18" customHeight="1" x14ac:dyDescent="0.4"/>
    <row r="707" ht="18" customHeight="1" x14ac:dyDescent="0.4"/>
    <row r="708" ht="18" customHeight="1" x14ac:dyDescent="0.4"/>
    <row r="709" ht="18" customHeight="1" x14ac:dyDescent="0.4"/>
    <row r="710" ht="18" customHeight="1" x14ac:dyDescent="0.4"/>
    <row r="711" ht="18" customHeight="1" x14ac:dyDescent="0.4"/>
    <row r="712" ht="18" customHeight="1" x14ac:dyDescent="0.4"/>
    <row r="713" ht="18" customHeight="1" x14ac:dyDescent="0.4"/>
    <row r="714" ht="18" customHeight="1" x14ac:dyDescent="0.4"/>
    <row r="715" ht="18" customHeight="1" x14ac:dyDescent="0.4"/>
    <row r="716" ht="18" customHeight="1" x14ac:dyDescent="0.4"/>
    <row r="717" ht="18" customHeight="1" x14ac:dyDescent="0.4"/>
    <row r="718" ht="18" customHeight="1" x14ac:dyDescent="0.4"/>
    <row r="719" ht="18" customHeight="1" x14ac:dyDescent="0.4"/>
    <row r="720" ht="18" customHeight="1" x14ac:dyDescent="0.4"/>
    <row r="721" ht="18" customHeight="1" x14ac:dyDescent="0.4"/>
    <row r="722" ht="18" customHeight="1" x14ac:dyDescent="0.4"/>
    <row r="723" ht="18" customHeight="1" x14ac:dyDescent="0.4"/>
    <row r="724" ht="18" customHeight="1" x14ac:dyDescent="0.4"/>
    <row r="725" ht="18" customHeight="1" x14ac:dyDescent="0.4"/>
    <row r="726" ht="18" customHeight="1" x14ac:dyDescent="0.4"/>
    <row r="727" ht="18" customHeight="1" x14ac:dyDescent="0.4"/>
    <row r="728" ht="18" customHeight="1" x14ac:dyDescent="0.4"/>
    <row r="729" ht="18" customHeight="1" x14ac:dyDescent="0.4"/>
    <row r="730" ht="18" customHeight="1" x14ac:dyDescent="0.4"/>
    <row r="731" ht="18" customHeight="1" x14ac:dyDescent="0.4"/>
    <row r="732" ht="18" customHeight="1" x14ac:dyDescent="0.4"/>
    <row r="733" ht="18" customHeight="1" x14ac:dyDescent="0.4"/>
    <row r="734" ht="18" customHeight="1" x14ac:dyDescent="0.4"/>
    <row r="735" ht="18" customHeight="1" x14ac:dyDescent="0.4"/>
    <row r="736" ht="18" customHeight="1" x14ac:dyDescent="0.4"/>
    <row r="737" ht="18" customHeight="1" x14ac:dyDescent="0.4"/>
    <row r="738" ht="18" customHeight="1" x14ac:dyDescent="0.4"/>
    <row r="739" ht="18" customHeight="1" x14ac:dyDescent="0.4"/>
    <row r="740" ht="18" customHeight="1" x14ac:dyDescent="0.4"/>
    <row r="741" ht="18" customHeight="1" x14ac:dyDescent="0.4"/>
    <row r="742" ht="18" customHeight="1" x14ac:dyDescent="0.4"/>
    <row r="743" ht="18" customHeight="1" x14ac:dyDescent="0.4"/>
    <row r="744" ht="18" customHeight="1" x14ac:dyDescent="0.4"/>
    <row r="745" ht="18" customHeight="1" x14ac:dyDescent="0.4"/>
    <row r="746" ht="18" customHeight="1" x14ac:dyDescent="0.4"/>
    <row r="747" ht="18" customHeight="1" x14ac:dyDescent="0.4"/>
    <row r="748" ht="18" customHeight="1" x14ac:dyDescent="0.4"/>
    <row r="749" ht="18" customHeight="1" x14ac:dyDescent="0.4"/>
    <row r="750" ht="18" customHeight="1" x14ac:dyDescent="0.4"/>
    <row r="751" ht="18" customHeight="1" x14ac:dyDescent="0.4"/>
    <row r="752" ht="18" customHeight="1" x14ac:dyDescent="0.4"/>
    <row r="753" ht="18" customHeight="1" x14ac:dyDescent="0.4"/>
    <row r="754" ht="18" customHeight="1" x14ac:dyDescent="0.4"/>
    <row r="755" ht="18" customHeight="1" x14ac:dyDescent="0.4"/>
    <row r="756" ht="18" customHeight="1" x14ac:dyDescent="0.4"/>
    <row r="757" ht="18" customHeight="1" x14ac:dyDescent="0.4"/>
    <row r="758" ht="18" customHeight="1" x14ac:dyDescent="0.4"/>
    <row r="759" ht="18" customHeight="1" x14ac:dyDescent="0.4"/>
    <row r="760" ht="18" customHeight="1" x14ac:dyDescent="0.4"/>
    <row r="761" ht="18" customHeight="1" x14ac:dyDescent="0.4"/>
    <row r="762" ht="18" customHeight="1" x14ac:dyDescent="0.4"/>
    <row r="763" ht="18" customHeight="1" x14ac:dyDescent="0.4"/>
    <row r="764" ht="18" customHeight="1" x14ac:dyDescent="0.4"/>
    <row r="765" ht="18" customHeight="1" x14ac:dyDescent="0.4"/>
    <row r="766" ht="18" customHeight="1" x14ac:dyDescent="0.4"/>
    <row r="767" ht="18" customHeight="1" x14ac:dyDescent="0.4"/>
    <row r="768" ht="18" customHeight="1" x14ac:dyDescent="0.4"/>
    <row r="769" ht="18" customHeight="1" x14ac:dyDescent="0.4"/>
    <row r="770" ht="18" customHeight="1" x14ac:dyDescent="0.4"/>
    <row r="771" ht="18" customHeight="1" x14ac:dyDescent="0.4"/>
    <row r="772" ht="18" customHeight="1" x14ac:dyDescent="0.4"/>
    <row r="773" ht="18" customHeight="1" x14ac:dyDescent="0.4"/>
    <row r="774" ht="18" customHeight="1" x14ac:dyDescent="0.4"/>
    <row r="775" ht="18" customHeight="1" x14ac:dyDescent="0.4"/>
    <row r="776" ht="18" customHeight="1" x14ac:dyDescent="0.4"/>
    <row r="777" ht="18" customHeight="1" x14ac:dyDescent="0.4"/>
    <row r="778" ht="18" customHeight="1" x14ac:dyDescent="0.4"/>
    <row r="779" ht="18" customHeight="1" x14ac:dyDescent="0.4"/>
    <row r="780" ht="18" customHeight="1" x14ac:dyDescent="0.4"/>
    <row r="781" ht="18" customHeight="1" x14ac:dyDescent="0.4"/>
    <row r="782" ht="18" customHeight="1" x14ac:dyDescent="0.4"/>
    <row r="783" ht="18" customHeight="1" x14ac:dyDescent="0.4"/>
    <row r="784" ht="18" customHeight="1" x14ac:dyDescent="0.4"/>
    <row r="785" ht="18" customHeight="1" x14ac:dyDescent="0.4"/>
    <row r="786" ht="18" customHeight="1" x14ac:dyDescent="0.4"/>
    <row r="787" ht="18" customHeight="1" x14ac:dyDescent="0.4"/>
    <row r="788" ht="18" customHeight="1" x14ac:dyDescent="0.4"/>
    <row r="789" ht="18" customHeight="1" x14ac:dyDescent="0.4"/>
    <row r="790" ht="18" customHeight="1" x14ac:dyDescent="0.4"/>
    <row r="791" ht="18" customHeight="1" x14ac:dyDescent="0.4"/>
    <row r="792" ht="18" customHeight="1" x14ac:dyDescent="0.4"/>
    <row r="793" ht="18" customHeight="1" x14ac:dyDescent="0.4"/>
    <row r="794" ht="18" customHeight="1" x14ac:dyDescent="0.4"/>
    <row r="795" ht="18" customHeight="1" x14ac:dyDescent="0.4"/>
    <row r="796" ht="18" customHeight="1" x14ac:dyDescent="0.4"/>
    <row r="797" ht="18" customHeight="1" x14ac:dyDescent="0.4"/>
    <row r="798" ht="18" customHeight="1" x14ac:dyDescent="0.4"/>
    <row r="799" ht="18" customHeight="1" x14ac:dyDescent="0.4"/>
    <row r="800" ht="18" customHeight="1" x14ac:dyDescent="0.4"/>
    <row r="801" ht="18" customHeight="1" x14ac:dyDescent="0.4"/>
    <row r="802" ht="18" customHeight="1" x14ac:dyDescent="0.4"/>
    <row r="803" ht="18" customHeight="1" x14ac:dyDescent="0.4"/>
    <row r="804" ht="18" customHeight="1" x14ac:dyDescent="0.4"/>
    <row r="805" ht="18" customHeight="1" x14ac:dyDescent="0.4"/>
    <row r="806" ht="18" customHeight="1" x14ac:dyDescent="0.4"/>
    <row r="807" ht="18" customHeight="1" x14ac:dyDescent="0.4"/>
    <row r="808" ht="18" customHeight="1" x14ac:dyDescent="0.4"/>
    <row r="809" ht="18" customHeight="1" x14ac:dyDescent="0.4"/>
    <row r="810" ht="18" customHeight="1" x14ac:dyDescent="0.4"/>
    <row r="811" ht="18" customHeight="1" x14ac:dyDescent="0.4"/>
    <row r="812" ht="18" customHeight="1" x14ac:dyDescent="0.4"/>
    <row r="813" ht="18" customHeight="1" x14ac:dyDescent="0.4"/>
    <row r="814" ht="18" customHeight="1" x14ac:dyDescent="0.4"/>
    <row r="815" ht="18" customHeight="1" x14ac:dyDescent="0.4"/>
    <row r="816" ht="18" customHeight="1" x14ac:dyDescent="0.4"/>
    <row r="817" ht="18" customHeight="1" x14ac:dyDescent="0.4"/>
    <row r="818" ht="18" customHeight="1" x14ac:dyDescent="0.4"/>
    <row r="819" ht="18" customHeight="1" x14ac:dyDescent="0.4"/>
    <row r="820" ht="18" customHeight="1" x14ac:dyDescent="0.4"/>
    <row r="821" ht="18" customHeight="1" x14ac:dyDescent="0.4"/>
    <row r="822" ht="18" customHeight="1" x14ac:dyDescent="0.4"/>
    <row r="823" ht="18" customHeight="1" x14ac:dyDescent="0.4"/>
    <row r="824" ht="18" customHeight="1" x14ac:dyDescent="0.4"/>
    <row r="825" ht="18" customHeight="1" x14ac:dyDescent="0.4"/>
    <row r="826" ht="18" customHeight="1" x14ac:dyDescent="0.4"/>
    <row r="827" ht="18" customHeight="1" x14ac:dyDescent="0.4"/>
    <row r="828" ht="18" customHeight="1" x14ac:dyDescent="0.4"/>
    <row r="829" ht="18" customHeight="1" x14ac:dyDescent="0.4"/>
    <row r="830" ht="18" customHeight="1" x14ac:dyDescent="0.4"/>
    <row r="831" ht="18" customHeight="1" x14ac:dyDescent="0.4"/>
    <row r="832" ht="18" customHeight="1" x14ac:dyDescent="0.4"/>
    <row r="833" ht="18" customHeight="1" x14ac:dyDescent="0.4"/>
    <row r="834" ht="18" customHeight="1" x14ac:dyDescent="0.4"/>
    <row r="835" ht="18" customHeight="1" x14ac:dyDescent="0.4"/>
    <row r="836" ht="18" customHeight="1" x14ac:dyDescent="0.4"/>
    <row r="837" ht="18" customHeight="1" x14ac:dyDescent="0.4"/>
    <row r="838" ht="18" customHeight="1" x14ac:dyDescent="0.4"/>
    <row r="839" ht="18" customHeight="1" x14ac:dyDescent="0.4"/>
    <row r="840" ht="18" customHeight="1" x14ac:dyDescent="0.4"/>
    <row r="841" ht="18" customHeight="1" x14ac:dyDescent="0.4"/>
    <row r="842" ht="18" customHeight="1" x14ac:dyDescent="0.4"/>
    <row r="843" ht="18" customHeight="1" x14ac:dyDescent="0.4"/>
    <row r="844" ht="18" customHeight="1" x14ac:dyDescent="0.4"/>
    <row r="845" ht="18" customHeight="1" x14ac:dyDescent="0.4"/>
    <row r="846" ht="18" customHeight="1" x14ac:dyDescent="0.4"/>
    <row r="847" ht="18" customHeight="1" x14ac:dyDescent="0.4"/>
    <row r="848" ht="18" customHeight="1" x14ac:dyDescent="0.4"/>
    <row r="849" ht="18" customHeight="1" x14ac:dyDescent="0.4"/>
    <row r="850" ht="18" customHeight="1" x14ac:dyDescent="0.4"/>
    <row r="851" ht="18" customHeight="1" x14ac:dyDescent="0.4"/>
    <row r="852" ht="18" customHeight="1" x14ac:dyDescent="0.4"/>
    <row r="853" ht="18" customHeight="1" x14ac:dyDescent="0.4"/>
    <row r="854" ht="18" customHeight="1" x14ac:dyDescent="0.4"/>
    <row r="855" ht="18" customHeight="1" x14ac:dyDescent="0.4"/>
    <row r="856" ht="18" customHeight="1" x14ac:dyDescent="0.4"/>
    <row r="857" ht="18" customHeight="1" x14ac:dyDescent="0.4"/>
    <row r="858" ht="18" customHeight="1" x14ac:dyDescent="0.4"/>
    <row r="859" ht="18" customHeight="1" x14ac:dyDescent="0.4"/>
    <row r="860" ht="18" customHeight="1" x14ac:dyDescent="0.4"/>
    <row r="861" ht="18" customHeight="1" x14ac:dyDescent="0.4"/>
    <row r="862" ht="18" customHeight="1" x14ac:dyDescent="0.4"/>
    <row r="863" ht="18" customHeight="1" x14ac:dyDescent="0.4"/>
    <row r="864" ht="18" customHeight="1" x14ac:dyDescent="0.4"/>
    <row r="865" ht="18" customHeight="1" x14ac:dyDescent="0.4"/>
    <row r="866" ht="18" customHeight="1" x14ac:dyDescent="0.4"/>
    <row r="867" ht="18" customHeight="1" x14ac:dyDescent="0.4"/>
    <row r="868" ht="18" customHeight="1" x14ac:dyDescent="0.4"/>
    <row r="869" ht="18" customHeight="1" x14ac:dyDescent="0.4"/>
    <row r="870" ht="18" customHeight="1" x14ac:dyDescent="0.4"/>
    <row r="871" ht="18" customHeight="1" x14ac:dyDescent="0.4"/>
    <row r="872" ht="18" customHeight="1" x14ac:dyDescent="0.4"/>
    <row r="873" ht="18" customHeight="1" x14ac:dyDescent="0.4"/>
    <row r="874" ht="18" customHeight="1" x14ac:dyDescent="0.4"/>
    <row r="875" ht="18" customHeight="1" x14ac:dyDescent="0.4"/>
    <row r="876" ht="18" customHeight="1" x14ac:dyDescent="0.4"/>
    <row r="877" ht="18" customHeight="1" x14ac:dyDescent="0.4"/>
    <row r="878" ht="18" customHeight="1" x14ac:dyDescent="0.4"/>
    <row r="879" ht="18" customHeight="1" x14ac:dyDescent="0.4"/>
    <row r="880" ht="18" customHeight="1" x14ac:dyDescent="0.4"/>
    <row r="881" ht="18" customHeight="1" x14ac:dyDescent="0.4"/>
    <row r="882" ht="18" customHeight="1" x14ac:dyDescent="0.4"/>
    <row r="883" ht="18" customHeight="1" x14ac:dyDescent="0.4"/>
    <row r="884" ht="18" customHeight="1" x14ac:dyDescent="0.4"/>
    <row r="885" ht="18" customHeight="1" x14ac:dyDescent="0.4"/>
    <row r="886" ht="18" customHeight="1" x14ac:dyDescent="0.4"/>
    <row r="887" ht="18" customHeight="1" x14ac:dyDescent="0.4"/>
    <row r="888" ht="18" customHeight="1" x14ac:dyDescent="0.4"/>
    <row r="889" ht="18" customHeight="1" x14ac:dyDescent="0.4"/>
    <row r="890" ht="18" customHeight="1" x14ac:dyDescent="0.4"/>
    <row r="891" ht="18" customHeight="1" x14ac:dyDescent="0.4"/>
  </sheetData>
  <mergeCells count="65">
    <mergeCell ref="B3:AJ3"/>
    <mergeCell ref="V5:AI5"/>
    <mergeCell ref="C8:S8"/>
    <mergeCell ref="T8:U8"/>
    <mergeCell ref="X8:Y8"/>
    <mergeCell ref="AA8:AB8"/>
    <mergeCell ref="AC8:AD8"/>
    <mergeCell ref="AG8:AH8"/>
    <mergeCell ref="C9:S9"/>
    <mergeCell ref="T9:AF9"/>
    <mergeCell ref="AG9:AI9"/>
    <mergeCell ref="C10:S10"/>
    <mergeCell ref="T10:AF10"/>
    <mergeCell ref="AG10:AI10"/>
    <mergeCell ref="C11:S11"/>
    <mergeCell ref="T11:AF11"/>
    <mergeCell ref="AG11:AI11"/>
    <mergeCell ref="C12:S12"/>
    <mergeCell ref="T12:AF12"/>
    <mergeCell ref="AG12:AI12"/>
    <mergeCell ref="C15:AI15"/>
    <mergeCell ref="D16:S16"/>
    <mergeCell ref="T16:AF16"/>
    <mergeCell ref="AG16:AI16"/>
    <mergeCell ref="D17:S18"/>
    <mergeCell ref="T17:AF18"/>
    <mergeCell ref="AG17:AI18"/>
    <mergeCell ref="C19:AI19"/>
    <mergeCell ref="D20:S20"/>
    <mergeCell ref="T20:AF20"/>
    <mergeCell ref="AG20:AI20"/>
    <mergeCell ref="E21:S22"/>
    <mergeCell ref="T21:AF22"/>
    <mergeCell ref="AG21:AI22"/>
    <mergeCell ref="D23:S24"/>
    <mergeCell ref="T23:AF24"/>
    <mergeCell ref="AG23:AI24"/>
    <mergeCell ref="C25:AI25"/>
    <mergeCell ref="D26:S26"/>
    <mergeCell ref="T26:AF26"/>
    <mergeCell ref="AG26:AI26"/>
    <mergeCell ref="C35:AB35"/>
    <mergeCell ref="AC35:AI35"/>
    <mergeCell ref="E27:S28"/>
    <mergeCell ref="T27:AF28"/>
    <mergeCell ref="AG27:AI28"/>
    <mergeCell ref="D29:S30"/>
    <mergeCell ref="T29:AF30"/>
    <mergeCell ref="AG29:AI30"/>
    <mergeCell ref="C31:S31"/>
    <mergeCell ref="T31:AF31"/>
    <mergeCell ref="AG31:AI31"/>
    <mergeCell ref="C34:AB34"/>
    <mergeCell ref="AC34:AI34"/>
    <mergeCell ref="P43:U43"/>
    <mergeCell ref="V43:AI43"/>
    <mergeCell ref="P44:U44"/>
    <mergeCell ref="V44:AI44"/>
    <mergeCell ref="C36:AB36"/>
    <mergeCell ref="AC36:AI36"/>
    <mergeCell ref="C37:AB37"/>
    <mergeCell ref="AC37:AI37"/>
    <mergeCell ref="Y41:AB41"/>
    <mergeCell ref="AD41:AE41"/>
    <mergeCell ref="AG41:AH41"/>
  </mergeCells>
  <phoneticPr fontId="5"/>
  <conditionalFormatting sqref="V5:AI5 X8:Y8 AE8 AG8:AH8 Y41:AB41 AD41:AE41 AG41:AH41 V43:AI44 AC36:AI37">
    <cfRule type="containsBlanks" dxfId="164" priority="4">
      <formula>LEN(TRIM(V5))=0</formula>
    </cfRule>
  </conditionalFormatting>
  <conditionalFormatting sqref="T9:AF11">
    <cfRule type="containsBlanks" dxfId="163" priority="3">
      <formula>LEN(TRIM(T9))=0</formula>
    </cfRule>
  </conditionalFormatting>
  <conditionalFormatting sqref="T16:AF18">
    <cfRule type="containsBlanks" dxfId="162" priority="2">
      <formula>LEN(TRIM(T16))=0</formula>
    </cfRule>
  </conditionalFormatting>
  <conditionalFormatting sqref="T20:AF24 T26:AF30">
    <cfRule type="containsBlanks" dxfId="161" priority="1">
      <formula>LEN(TRIM(T20))=0</formula>
    </cfRule>
  </conditionalFormatting>
  <dataValidations count="2">
    <dataValidation type="list" allowBlank="1" showInputMessage="1" showErrorMessage="1" sqref="AC36:AI36">
      <formula1>"周知している, 周知していない"</formula1>
    </dataValidation>
    <dataValidation type="list" allowBlank="1" showInputMessage="1" showErrorMessage="1" sqref="AC37:AI37">
      <formula1>"維持する, 維持しない"</formula1>
    </dataValidation>
  </dataValidations>
  <printOptions horizontalCentered="1"/>
  <pageMargins left="0.19685039370078741" right="0.19685039370078741" top="0.39370078740157483"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O1845"/>
  <sheetViews>
    <sheetView showGridLines="0" view="pageBreakPreview" zoomScale="80" zoomScaleNormal="100" zoomScaleSheetLayoutView="80" workbookViewId="0">
      <selection activeCell="F18" sqref="F18"/>
    </sheetView>
  </sheetViews>
  <sheetFormatPr defaultRowHeight="13.5" x14ac:dyDescent="0.4"/>
  <cols>
    <col min="1" max="1" width="1.75" style="293" customWidth="1"/>
    <col min="2" max="2" width="5.125" style="293" customWidth="1"/>
    <col min="3" max="3" width="16.875" style="293" customWidth="1"/>
    <col min="4" max="4" width="12.5" style="293" customWidth="1"/>
    <col min="5" max="5" width="10.625" style="293" customWidth="1"/>
    <col min="6" max="6" width="3.75" style="293" customWidth="1"/>
    <col min="7" max="7" width="10.625" style="293" customWidth="1"/>
    <col min="8" max="8" width="3.75" style="293" customWidth="1"/>
    <col min="9" max="9" width="10.625" style="293" customWidth="1"/>
    <col min="10" max="10" width="3.75" style="293" customWidth="1"/>
    <col min="11" max="11" width="10.625" style="293" customWidth="1"/>
    <col min="12" max="12" width="3.75" style="293" customWidth="1"/>
    <col min="13" max="13" width="10.625" style="293" customWidth="1"/>
    <col min="14" max="14" width="3.75" style="293" customWidth="1"/>
    <col min="15" max="15" width="10.625" style="293" customWidth="1"/>
    <col min="16" max="16" width="3.75" style="293" customWidth="1"/>
    <col min="17" max="17" width="10.625" style="293" customWidth="1"/>
    <col min="18" max="18" width="3.75" style="293" customWidth="1"/>
    <col min="19" max="19" width="10.625" style="293" customWidth="1"/>
    <col min="20" max="20" width="3.75" style="293" customWidth="1"/>
    <col min="21" max="21" width="10.625" style="293" customWidth="1"/>
    <col min="22" max="22" width="3.75" style="293" customWidth="1"/>
    <col min="23" max="23" width="10.625" style="293" customWidth="1"/>
    <col min="24" max="24" width="3.75" style="293" customWidth="1"/>
    <col min="25" max="25" width="10.625" style="293" customWidth="1"/>
    <col min="26" max="26" width="3.75" style="293" customWidth="1"/>
    <col min="27" max="27" width="10.625" style="293" customWidth="1"/>
    <col min="28" max="28" width="3.75" style="293" customWidth="1"/>
    <col min="29" max="29" width="10.625" style="293" customWidth="1"/>
    <col min="30" max="30" width="3.75" style="293" customWidth="1"/>
    <col min="31" max="31" width="10.625" style="293" customWidth="1"/>
    <col min="32" max="32" width="3.75" style="293" customWidth="1"/>
    <col min="33" max="33" width="10.625" style="293" customWidth="1"/>
    <col min="34" max="34" width="3.75" style="293" customWidth="1"/>
    <col min="35" max="35" width="10.625" style="293" customWidth="1"/>
    <col min="36" max="36" width="3.75" style="293" customWidth="1"/>
    <col min="37" max="37" width="10.625" style="293" customWidth="1"/>
    <col min="38" max="38" width="3.75" style="293" customWidth="1"/>
    <col min="39" max="39" width="10.625" style="293" customWidth="1"/>
    <col min="40" max="40" width="3.75" style="293" customWidth="1"/>
    <col min="41" max="41" width="1.875" style="293" customWidth="1"/>
    <col min="42" max="111" width="3.625" style="293" customWidth="1"/>
    <col min="112" max="725" width="2.625" style="293" customWidth="1"/>
    <col min="726" max="16384" width="9" style="293"/>
  </cols>
  <sheetData>
    <row r="1" spans="2:41" ht="18" customHeight="1" x14ac:dyDescent="0.4">
      <c r="AO1" s="294" t="s">
        <v>340</v>
      </c>
    </row>
    <row r="2" spans="2:41" ht="18" customHeight="1" x14ac:dyDescent="0.4"/>
    <row r="3" spans="2:41" ht="30" customHeight="1" x14ac:dyDescent="0.4">
      <c r="B3" s="455" t="s">
        <v>337</v>
      </c>
      <c r="C3" s="455"/>
      <c r="D3" s="455"/>
      <c r="E3" s="455"/>
      <c r="F3" s="455"/>
      <c r="G3" s="455"/>
      <c r="H3" s="455"/>
      <c r="I3" s="455"/>
      <c r="J3" s="455"/>
      <c r="K3" s="455"/>
      <c r="L3" s="455"/>
      <c r="M3" s="455"/>
      <c r="N3" s="455"/>
      <c r="O3" s="455"/>
      <c r="P3" s="455"/>
      <c r="Q3" s="455"/>
      <c r="R3" s="456"/>
      <c r="S3" s="456"/>
      <c r="T3" s="295" t="s">
        <v>4</v>
      </c>
      <c r="U3" s="295"/>
      <c r="V3" s="457" t="s">
        <v>321</v>
      </c>
      <c r="W3" s="457"/>
      <c r="X3" s="456"/>
      <c r="Y3" s="456"/>
      <c r="Z3" s="296" t="s">
        <v>4</v>
      </c>
      <c r="AA3" s="295"/>
      <c r="AB3" s="457" t="s">
        <v>322</v>
      </c>
      <c r="AC3" s="457"/>
      <c r="AE3" s="297"/>
      <c r="AF3" s="297"/>
    </row>
    <row r="4" spans="2:41" ht="18" customHeight="1" x14ac:dyDescent="0.4"/>
    <row r="5" spans="2:41" ht="26.25" customHeight="1" x14ac:dyDescent="0.4">
      <c r="AG5" s="294" t="s">
        <v>6</v>
      </c>
      <c r="AH5" s="454"/>
      <c r="AI5" s="454"/>
      <c r="AJ5" s="454"/>
      <c r="AK5" s="454"/>
      <c r="AL5" s="454"/>
      <c r="AM5" s="454"/>
      <c r="AN5" s="454"/>
    </row>
    <row r="6" spans="2:41" ht="30" customHeight="1" thickBot="1" x14ac:dyDescent="0.45">
      <c r="B6" s="61"/>
      <c r="C6" s="61"/>
      <c r="D6" s="61"/>
    </row>
    <row r="7" spans="2:41" ht="34.5" customHeight="1" x14ac:dyDescent="0.4">
      <c r="B7" s="451" t="s">
        <v>62</v>
      </c>
      <c r="C7" s="451" t="s">
        <v>63</v>
      </c>
      <c r="D7" s="451" t="s">
        <v>64</v>
      </c>
      <c r="E7" s="298"/>
      <c r="F7" s="299" t="s">
        <v>4</v>
      </c>
      <c r="G7" s="300"/>
      <c r="H7" s="447" t="s">
        <v>319</v>
      </c>
      <c r="I7" s="447"/>
      <c r="J7" s="448"/>
      <c r="K7" s="298"/>
      <c r="L7" s="299" t="s">
        <v>4</v>
      </c>
      <c r="M7" s="300"/>
      <c r="N7" s="447" t="s">
        <v>319</v>
      </c>
      <c r="O7" s="447"/>
      <c r="P7" s="448"/>
      <c r="Q7" s="298"/>
      <c r="R7" s="299" t="s">
        <v>4</v>
      </c>
      <c r="S7" s="300"/>
      <c r="T7" s="447" t="s">
        <v>319</v>
      </c>
      <c r="U7" s="447"/>
      <c r="V7" s="448"/>
      <c r="W7" s="298"/>
      <c r="X7" s="299" t="s">
        <v>4</v>
      </c>
      <c r="Y7" s="300"/>
      <c r="Z7" s="447" t="s">
        <v>319</v>
      </c>
      <c r="AA7" s="447"/>
      <c r="AB7" s="448"/>
      <c r="AC7" s="298"/>
      <c r="AD7" s="299" t="s">
        <v>4</v>
      </c>
      <c r="AE7" s="300"/>
      <c r="AF7" s="447" t="s">
        <v>319</v>
      </c>
      <c r="AG7" s="447"/>
      <c r="AH7" s="448"/>
      <c r="AI7" s="298"/>
      <c r="AJ7" s="299" t="s">
        <v>4</v>
      </c>
      <c r="AK7" s="300"/>
      <c r="AL7" s="447" t="s">
        <v>319</v>
      </c>
      <c r="AM7" s="447"/>
      <c r="AN7" s="448"/>
    </row>
    <row r="8" spans="2:41" ht="22.5" customHeight="1" x14ac:dyDescent="0.4">
      <c r="B8" s="452"/>
      <c r="C8" s="452"/>
      <c r="D8" s="452"/>
      <c r="E8" s="301" t="s">
        <v>131</v>
      </c>
      <c r="F8" s="449"/>
      <c r="G8" s="449"/>
      <c r="H8" s="449"/>
      <c r="I8" s="449"/>
      <c r="J8" s="450"/>
      <c r="K8" s="301" t="s">
        <v>131</v>
      </c>
      <c r="L8" s="449"/>
      <c r="M8" s="449"/>
      <c r="N8" s="449"/>
      <c r="O8" s="449"/>
      <c r="P8" s="450"/>
      <c r="Q8" s="301" t="s">
        <v>131</v>
      </c>
      <c r="R8" s="449"/>
      <c r="S8" s="449"/>
      <c r="T8" s="449"/>
      <c r="U8" s="449"/>
      <c r="V8" s="450"/>
      <c r="W8" s="301" t="s">
        <v>131</v>
      </c>
      <c r="X8" s="449"/>
      <c r="Y8" s="449"/>
      <c r="Z8" s="449"/>
      <c r="AA8" s="449"/>
      <c r="AB8" s="450"/>
      <c r="AC8" s="301" t="s">
        <v>131</v>
      </c>
      <c r="AD8" s="449"/>
      <c r="AE8" s="449"/>
      <c r="AF8" s="449"/>
      <c r="AG8" s="449"/>
      <c r="AH8" s="450"/>
      <c r="AI8" s="301" t="s">
        <v>131</v>
      </c>
      <c r="AJ8" s="449"/>
      <c r="AK8" s="449"/>
      <c r="AL8" s="449"/>
      <c r="AM8" s="449"/>
      <c r="AN8" s="450"/>
    </row>
    <row r="9" spans="2:41" ht="49.5" customHeight="1" thickBot="1" x14ac:dyDescent="0.45">
      <c r="B9" s="453"/>
      <c r="C9" s="453"/>
      <c r="D9" s="453"/>
      <c r="E9" s="445"/>
      <c r="F9" s="446"/>
      <c r="G9" s="436" t="s">
        <v>320</v>
      </c>
      <c r="H9" s="437"/>
      <c r="I9" s="438" t="s">
        <v>65</v>
      </c>
      <c r="J9" s="439"/>
      <c r="K9" s="445"/>
      <c r="L9" s="446"/>
      <c r="M9" s="436" t="s">
        <v>320</v>
      </c>
      <c r="N9" s="437"/>
      <c r="O9" s="438" t="s">
        <v>65</v>
      </c>
      <c r="P9" s="439"/>
      <c r="Q9" s="445"/>
      <c r="R9" s="446"/>
      <c r="S9" s="436" t="s">
        <v>320</v>
      </c>
      <c r="T9" s="437"/>
      <c r="U9" s="438" t="s">
        <v>65</v>
      </c>
      <c r="V9" s="439"/>
      <c r="W9" s="445"/>
      <c r="X9" s="446"/>
      <c r="Y9" s="436" t="s">
        <v>320</v>
      </c>
      <c r="Z9" s="437"/>
      <c r="AA9" s="438" t="s">
        <v>65</v>
      </c>
      <c r="AB9" s="439"/>
      <c r="AC9" s="445"/>
      <c r="AD9" s="446"/>
      <c r="AE9" s="436" t="s">
        <v>320</v>
      </c>
      <c r="AF9" s="437"/>
      <c r="AG9" s="438" t="s">
        <v>65</v>
      </c>
      <c r="AH9" s="439"/>
      <c r="AI9" s="445"/>
      <c r="AJ9" s="446"/>
      <c r="AK9" s="436" t="s">
        <v>320</v>
      </c>
      <c r="AL9" s="437"/>
      <c r="AM9" s="438" t="s">
        <v>65</v>
      </c>
      <c r="AN9" s="439"/>
    </row>
    <row r="10" spans="2:41" ht="28.5" customHeight="1" x14ac:dyDescent="0.4">
      <c r="B10" s="302">
        <v>1</v>
      </c>
      <c r="C10" s="303"/>
      <c r="D10" s="304"/>
      <c r="E10" s="262"/>
      <c r="F10" s="305" t="s">
        <v>9</v>
      </c>
      <c r="G10" s="265"/>
      <c r="H10" s="306" t="s">
        <v>9</v>
      </c>
      <c r="I10" s="265"/>
      <c r="J10" s="307" t="s">
        <v>9</v>
      </c>
      <c r="K10" s="262"/>
      <c r="L10" s="305" t="s">
        <v>9</v>
      </c>
      <c r="M10" s="265"/>
      <c r="N10" s="306" t="s">
        <v>9</v>
      </c>
      <c r="O10" s="265"/>
      <c r="P10" s="307" t="s">
        <v>9</v>
      </c>
      <c r="Q10" s="262"/>
      <c r="R10" s="305" t="s">
        <v>9</v>
      </c>
      <c r="S10" s="265"/>
      <c r="T10" s="306" t="s">
        <v>9</v>
      </c>
      <c r="U10" s="265"/>
      <c r="V10" s="307" t="s">
        <v>9</v>
      </c>
      <c r="W10" s="262"/>
      <c r="X10" s="305" t="s">
        <v>9</v>
      </c>
      <c r="Y10" s="265"/>
      <c r="Z10" s="306" t="s">
        <v>9</v>
      </c>
      <c r="AA10" s="265"/>
      <c r="AB10" s="307" t="s">
        <v>9</v>
      </c>
      <c r="AC10" s="262"/>
      <c r="AD10" s="305" t="s">
        <v>9</v>
      </c>
      <c r="AE10" s="265"/>
      <c r="AF10" s="306" t="s">
        <v>9</v>
      </c>
      <c r="AG10" s="265"/>
      <c r="AH10" s="307" t="s">
        <v>9</v>
      </c>
      <c r="AI10" s="262"/>
      <c r="AJ10" s="305" t="s">
        <v>9</v>
      </c>
      <c r="AK10" s="265"/>
      <c r="AL10" s="306" t="s">
        <v>9</v>
      </c>
      <c r="AM10" s="265"/>
      <c r="AN10" s="307" t="s">
        <v>9</v>
      </c>
    </row>
    <row r="11" spans="2:41" ht="28.5" customHeight="1" x14ac:dyDescent="0.4">
      <c r="B11" s="308">
        <v>2</v>
      </c>
      <c r="C11" s="309"/>
      <c r="D11" s="310"/>
      <c r="E11" s="263"/>
      <c r="F11" s="311" t="s">
        <v>9</v>
      </c>
      <c r="G11" s="266"/>
      <c r="H11" s="312" t="s">
        <v>9</v>
      </c>
      <c r="I11" s="266"/>
      <c r="J11" s="313" t="s">
        <v>9</v>
      </c>
      <c r="K11" s="263"/>
      <c r="L11" s="311" t="s">
        <v>9</v>
      </c>
      <c r="M11" s="266"/>
      <c r="N11" s="312" t="s">
        <v>9</v>
      </c>
      <c r="O11" s="266"/>
      <c r="P11" s="313" t="s">
        <v>9</v>
      </c>
      <c r="Q11" s="263"/>
      <c r="R11" s="311" t="s">
        <v>9</v>
      </c>
      <c r="S11" s="266"/>
      <c r="T11" s="312" t="s">
        <v>9</v>
      </c>
      <c r="U11" s="266"/>
      <c r="V11" s="313" t="s">
        <v>9</v>
      </c>
      <c r="W11" s="263"/>
      <c r="X11" s="311" t="s">
        <v>9</v>
      </c>
      <c r="Y11" s="266"/>
      <c r="Z11" s="312" t="s">
        <v>9</v>
      </c>
      <c r="AA11" s="266"/>
      <c r="AB11" s="313" t="s">
        <v>9</v>
      </c>
      <c r="AC11" s="263"/>
      <c r="AD11" s="311" t="s">
        <v>9</v>
      </c>
      <c r="AE11" s="266"/>
      <c r="AF11" s="312" t="s">
        <v>9</v>
      </c>
      <c r="AG11" s="266"/>
      <c r="AH11" s="313" t="s">
        <v>9</v>
      </c>
      <c r="AI11" s="263"/>
      <c r="AJ11" s="311" t="s">
        <v>9</v>
      </c>
      <c r="AK11" s="266"/>
      <c r="AL11" s="312" t="s">
        <v>9</v>
      </c>
      <c r="AM11" s="266"/>
      <c r="AN11" s="313" t="s">
        <v>9</v>
      </c>
    </row>
    <row r="12" spans="2:41" ht="28.5" customHeight="1" x14ac:dyDescent="0.4">
      <c r="B12" s="308">
        <v>3</v>
      </c>
      <c r="C12" s="309"/>
      <c r="D12" s="310"/>
      <c r="E12" s="263"/>
      <c r="F12" s="311" t="s">
        <v>9</v>
      </c>
      <c r="G12" s="266"/>
      <c r="H12" s="312" t="s">
        <v>9</v>
      </c>
      <c r="I12" s="266"/>
      <c r="J12" s="313" t="s">
        <v>9</v>
      </c>
      <c r="K12" s="263"/>
      <c r="L12" s="311" t="s">
        <v>9</v>
      </c>
      <c r="M12" s="266"/>
      <c r="N12" s="312" t="s">
        <v>9</v>
      </c>
      <c r="O12" s="266"/>
      <c r="P12" s="313" t="s">
        <v>9</v>
      </c>
      <c r="Q12" s="263"/>
      <c r="R12" s="311" t="s">
        <v>9</v>
      </c>
      <c r="S12" s="266"/>
      <c r="T12" s="312" t="s">
        <v>9</v>
      </c>
      <c r="U12" s="266"/>
      <c r="V12" s="313" t="s">
        <v>9</v>
      </c>
      <c r="W12" s="263"/>
      <c r="X12" s="311" t="s">
        <v>9</v>
      </c>
      <c r="Y12" s="266"/>
      <c r="Z12" s="312" t="s">
        <v>9</v>
      </c>
      <c r="AA12" s="266"/>
      <c r="AB12" s="313" t="s">
        <v>9</v>
      </c>
      <c r="AC12" s="263"/>
      <c r="AD12" s="311" t="s">
        <v>9</v>
      </c>
      <c r="AE12" s="266"/>
      <c r="AF12" s="312" t="s">
        <v>9</v>
      </c>
      <c r="AG12" s="266"/>
      <c r="AH12" s="313" t="s">
        <v>9</v>
      </c>
      <c r="AI12" s="263"/>
      <c r="AJ12" s="311" t="s">
        <v>9</v>
      </c>
      <c r="AK12" s="266"/>
      <c r="AL12" s="312" t="s">
        <v>9</v>
      </c>
      <c r="AM12" s="266"/>
      <c r="AN12" s="313" t="s">
        <v>9</v>
      </c>
    </row>
    <row r="13" spans="2:41" ht="28.5" customHeight="1" x14ac:dyDescent="0.4">
      <c r="B13" s="308">
        <v>4</v>
      </c>
      <c r="C13" s="309"/>
      <c r="D13" s="310"/>
      <c r="E13" s="263"/>
      <c r="F13" s="311" t="s">
        <v>9</v>
      </c>
      <c r="G13" s="266"/>
      <c r="H13" s="312" t="s">
        <v>9</v>
      </c>
      <c r="I13" s="266"/>
      <c r="J13" s="313" t="s">
        <v>9</v>
      </c>
      <c r="K13" s="263"/>
      <c r="L13" s="311" t="s">
        <v>9</v>
      </c>
      <c r="M13" s="266"/>
      <c r="N13" s="312" t="s">
        <v>9</v>
      </c>
      <c r="O13" s="266"/>
      <c r="P13" s="313" t="s">
        <v>9</v>
      </c>
      <c r="Q13" s="263"/>
      <c r="R13" s="311" t="s">
        <v>9</v>
      </c>
      <c r="S13" s="266"/>
      <c r="T13" s="312" t="s">
        <v>9</v>
      </c>
      <c r="U13" s="266"/>
      <c r="V13" s="313" t="s">
        <v>9</v>
      </c>
      <c r="W13" s="263"/>
      <c r="X13" s="311" t="s">
        <v>9</v>
      </c>
      <c r="Y13" s="266"/>
      <c r="Z13" s="312" t="s">
        <v>9</v>
      </c>
      <c r="AA13" s="266"/>
      <c r="AB13" s="313" t="s">
        <v>9</v>
      </c>
      <c r="AC13" s="263"/>
      <c r="AD13" s="311" t="s">
        <v>9</v>
      </c>
      <c r="AE13" s="266"/>
      <c r="AF13" s="312" t="s">
        <v>9</v>
      </c>
      <c r="AG13" s="266"/>
      <c r="AH13" s="313" t="s">
        <v>9</v>
      </c>
      <c r="AI13" s="263"/>
      <c r="AJ13" s="311" t="s">
        <v>9</v>
      </c>
      <c r="AK13" s="266"/>
      <c r="AL13" s="312" t="s">
        <v>9</v>
      </c>
      <c r="AM13" s="266"/>
      <c r="AN13" s="313" t="s">
        <v>9</v>
      </c>
    </row>
    <row r="14" spans="2:41" ht="28.5" customHeight="1" x14ac:dyDescent="0.4">
      <c r="B14" s="308">
        <v>5</v>
      </c>
      <c r="C14" s="309"/>
      <c r="D14" s="304"/>
      <c r="E14" s="263"/>
      <c r="F14" s="311" t="s">
        <v>9</v>
      </c>
      <c r="G14" s="266"/>
      <c r="H14" s="312" t="s">
        <v>9</v>
      </c>
      <c r="I14" s="266"/>
      <c r="J14" s="313" t="s">
        <v>9</v>
      </c>
      <c r="K14" s="263"/>
      <c r="L14" s="311" t="s">
        <v>9</v>
      </c>
      <c r="M14" s="266"/>
      <c r="N14" s="312" t="s">
        <v>9</v>
      </c>
      <c r="O14" s="266"/>
      <c r="P14" s="313" t="s">
        <v>9</v>
      </c>
      <c r="Q14" s="263"/>
      <c r="R14" s="311" t="s">
        <v>9</v>
      </c>
      <c r="S14" s="266"/>
      <c r="T14" s="312" t="s">
        <v>9</v>
      </c>
      <c r="U14" s="266"/>
      <c r="V14" s="313" t="s">
        <v>9</v>
      </c>
      <c r="W14" s="263"/>
      <c r="X14" s="311" t="s">
        <v>9</v>
      </c>
      <c r="Y14" s="266"/>
      <c r="Z14" s="312" t="s">
        <v>9</v>
      </c>
      <c r="AA14" s="266"/>
      <c r="AB14" s="313" t="s">
        <v>9</v>
      </c>
      <c r="AC14" s="263"/>
      <c r="AD14" s="311" t="s">
        <v>9</v>
      </c>
      <c r="AE14" s="266"/>
      <c r="AF14" s="312" t="s">
        <v>9</v>
      </c>
      <c r="AG14" s="266"/>
      <c r="AH14" s="313" t="s">
        <v>9</v>
      </c>
      <c r="AI14" s="263"/>
      <c r="AJ14" s="311" t="s">
        <v>9</v>
      </c>
      <c r="AK14" s="266"/>
      <c r="AL14" s="312" t="s">
        <v>9</v>
      </c>
      <c r="AM14" s="266"/>
      <c r="AN14" s="313" t="s">
        <v>9</v>
      </c>
    </row>
    <row r="15" spans="2:41" ht="28.5" customHeight="1" x14ac:dyDescent="0.4">
      <c r="B15" s="308">
        <v>6</v>
      </c>
      <c r="C15" s="309"/>
      <c r="D15" s="310"/>
      <c r="E15" s="263"/>
      <c r="F15" s="311" t="s">
        <v>9</v>
      </c>
      <c r="G15" s="266"/>
      <c r="H15" s="312" t="s">
        <v>9</v>
      </c>
      <c r="I15" s="266"/>
      <c r="J15" s="313" t="s">
        <v>9</v>
      </c>
      <c r="K15" s="263"/>
      <c r="L15" s="311" t="s">
        <v>9</v>
      </c>
      <c r="M15" s="266"/>
      <c r="N15" s="312" t="s">
        <v>9</v>
      </c>
      <c r="O15" s="266"/>
      <c r="P15" s="313" t="s">
        <v>9</v>
      </c>
      <c r="Q15" s="263"/>
      <c r="R15" s="311" t="s">
        <v>9</v>
      </c>
      <c r="S15" s="266"/>
      <c r="T15" s="312" t="s">
        <v>9</v>
      </c>
      <c r="U15" s="266"/>
      <c r="V15" s="313" t="s">
        <v>9</v>
      </c>
      <c r="W15" s="263"/>
      <c r="X15" s="311" t="s">
        <v>9</v>
      </c>
      <c r="Y15" s="266"/>
      <c r="Z15" s="312" t="s">
        <v>9</v>
      </c>
      <c r="AA15" s="266"/>
      <c r="AB15" s="313" t="s">
        <v>9</v>
      </c>
      <c r="AC15" s="263"/>
      <c r="AD15" s="311" t="s">
        <v>9</v>
      </c>
      <c r="AE15" s="266"/>
      <c r="AF15" s="312" t="s">
        <v>9</v>
      </c>
      <c r="AG15" s="266"/>
      <c r="AH15" s="313" t="s">
        <v>9</v>
      </c>
      <c r="AI15" s="263"/>
      <c r="AJ15" s="311" t="s">
        <v>9</v>
      </c>
      <c r="AK15" s="266"/>
      <c r="AL15" s="312" t="s">
        <v>9</v>
      </c>
      <c r="AM15" s="266"/>
      <c r="AN15" s="313" t="s">
        <v>9</v>
      </c>
    </row>
    <row r="16" spans="2:41" ht="28.5" customHeight="1" x14ac:dyDescent="0.4">
      <c r="B16" s="308">
        <v>7</v>
      </c>
      <c r="C16" s="309"/>
      <c r="D16" s="310"/>
      <c r="E16" s="263"/>
      <c r="F16" s="311" t="s">
        <v>9</v>
      </c>
      <c r="G16" s="266"/>
      <c r="H16" s="312" t="s">
        <v>9</v>
      </c>
      <c r="I16" s="266"/>
      <c r="J16" s="313" t="s">
        <v>9</v>
      </c>
      <c r="K16" s="263"/>
      <c r="L16" s="311" t="s">
        <v>9</v>
      </c>
      <c r="M16" s="266"/>
      <c r="N16" s="312" t="s">
        <v>9</v>
      </c>
      <c r="O16" s="266"/>
      <c r="P16" s="313" t="s">
        <v>9</v>
      </c>
      <c r="Q16" s="263"/>
      <c r="R16" s="311" t="s">
        <v>9</v>
      </c>
      <c r="S16" s="266"/>
      <c r="T16" s="312" t="s">
        <v>9</v>
      </c>
      <c r="U16" s="266"/>
      <c r="V16" s="313" t="s">
        <v>9</v>
      </c>
      <c r="W16" s="263"/>
      <c r="X16" s="311" t="s">
        <v>9</v>
      </c>
      <c r="Y16" s="266"/>
      <c r="Z16" s="312" t="s">
        <v>9</v>
      </c>
      <c r="AA16" s="266"/>
      <c r="AB16" s="313" t="s">
        <v>9</v>
      </c>
      <c r="AC16" s="263"/>
      <c r="AD16" s="311" t="s">
        <v>9</v>
      </c>
      <c r="AE16" s="266"/>
      <c r="AF16" s="312" t="s">
        <v>9</v>
      </c>
      <c r="AG16" s="266"/>
      <c r="AH16" s="313" t="s">
        <v>9</v>
      </c>
      <c r="AI16" s="263"/>
      <c r="AJ16" s="311" t="s">
        <v>9</v>
      </c>
      <c r="AK16" s="266"/>
      <c r="AL16" s="312" t="s">
        <v>9</v>
      </c>
      <c r="AM16" s="266"/>
      <c r="AN16" s="313" t="s">
        <v>9</v>
      </c>
    </row>
    <row r="17" spans="2:40" ht="28.5" customHeight="1" x14ac:dyDescent="0.4">
      <c r="B17" s="308">
        <v>8</v>
      </c>
      <c r="C17" s="309"/>
      <c r="D17" s="310"/>
      <c r="E17" s="263"/>
      <c r="F17" s="311" t="s">
        <v>9</v>
      </c>
      <c r="G17" s="266"/>
      <c r="H17" s="312" t="s">
        <v>9</v>
      </c>
      <c r="I17" s="266"/>
      <c r="J17" s="313" t="s">
        <v>9</v>
      </c>
      <c r="K17" s="263"/>
      <c r="L17" s="311" t="s">
        <v>9</v>
      </c>
      <c r="M17" s="266"/>
      <c r="N17" s="312" t="s">
        <v>9</v>
      </c>
      <c r="O17" s="266"/>
      <c r="P17" s="313" t="s">
        <v>9</v>
      </c>
      <c r="Q17" s="263"/>
      <c r="R17" s="311" t="s">
        <v>9</v>
      </c>
      <c r="S17" s="266"/>
      <c r="T17" s="312" t="s">
        <v>9</v>
      </c>
      <c r="U17" s="266"/>
      <c r="V17" s="313" t="s">
        <v>9</v>
      </c>
      <c r="W17" s="263"/>
      <c r="X17" s="311" t="s">
        <v>9</v>
      </c>
      <c r="Y17" s="266"/>
      <c r="Z17" s="312" t="s">
        <v>9</v>
      </c>
      <c r="AA17" s="266"/>
      <c r="AB17" s="313" t="s">
        <v>9</v>
      </c>
      <c r="AC17" s="263"/>
      <c r="AD17" s="311" t="s">
        <v>9</v>
      </c>
      <c r="AE17" s="266"/>
      <c r="AF17" s="312" t="s">
        <v>9</v>
      </c>
      <c r="AG17" s="266"/>
      <c r="AH17" s="313" t="s">
        <v>9</v>
      </c>
      <c r="AI17" s="263"/>
      <c r="AJ17" s="311" t="s">
        <v>9</v>
      </c>
      <c r="AK17" s="266"/>
      <c r="AL17" s="312" t="s">
        <v>9</v>
      </c>
      <c r="AM17" s="266"/>
      <c r="AN17" s="313" t="s">
        <v>9</v>
      </c>
    </row>
    <row r="18" spans="2:40" ht="28.5" customHeight="1" x14ac:dyDescent="0.4">
      <c r="B18" s="308">
        <v>9</v>
      </c>
      <c r="C18" s="309"/>
      <c r="D18" s="310"/>
      <c r="E18" s="263"/>
      <c r="F18" s="311" t="s">
        <v>9</v>
      </c>
      <c r="G18" s="266"/>
      <c r="H18" s="312" t="s">
        <v>9</v>
      </c>
      <c r="I18" s="266"/>
      <c r="J18" s="313" t="s">
        <v>9</v>
      </c>
      <c r="K18" s="263"/>
      <c r="L18" s="311" t="s">
        <v>9</v>
      </c>
      <c r="M18" s="266"/>
      <c r="N18" s="312" t="s">
        <v>9</v>
      </c>
      <c r="O18" s="266"/>
      <c r="P18" s="313" t="s">
        <v>9</v>
      </c>
      <c r="Q18" s="263"/>
      <c r="R18" s="311" t="s">
        <v>9</v>
      </c>
      <c r="S18" s="266"/>
      <c r="T18" s="312" t="s">
        <v>9</v>
      </c>
      <c r="U18" s="266"/>
      <c r="V18" s="313" t="s">
        <v>9</v>
      </c>
      <c r="W18" s="263"/>
      <c r="X18" s="311" t="s">
        <v>9</v>
      </c>
      <c r="Y18" s="266"/>
      <c r="Z18" s="312" t="s">
        <v>9</v>
      </c>
      <c r="AA18" s="266"/>
      <c r="AB18" s="313" t="s">
        <v>9</v>
      </c>
      <c r="AC18" s="263"/>
      <c r="AD18" s="311" t="s">
        <v>9</v>
      </c>
      <c r="AE18" s="266"/>
      <c r="AF18" s="312" t="s">
        <v>9</v>
      </c>
      <c r="AG18" s="266"/>
      <c r="AH18" s="313" t="s">
        <v>9</v>
      </c>
      <c r="AI18" s="263"/>
      <c r="AJ18" s="311" t="s">
        <v>9</v>
      </c>
      <c r="AK18" s="266"/>
      <c r="AL18" s="312" t="s">
        <v>9</v>
      </c>
      <c r="AM18" s="266"/>
      <c r="AN18" s="313" t="s">
        <v>9</v>
      </c>
    </row>
    <row r="19" spans="2:40" ht="28.5" customHeight="1" x14ac:dyDescent="0.4">
      <c r="B19" s="308">
        <v>10</v>
      </c>
      <c r="C19" s="309"/>
      <c r="D19" s="310"/>
      <c r="E19" s="263"/>
      <c r="F19" s="311" t="s">
        <v>9</v>
      </c>
      <c r="G19" s="266"/>
      <c r="H19" s="312" t="s">
        <v>9</v>
      </c>
      <c r="I19" s="266"/>
      <c r="J19" s="313" t="s">
        <v>9</v>
      </c>
      <c r="K19" s="263"/>
      <c r="L19" s="311" t="s">
        <v>9</v>
      </c>
      <c r="M19" s="266"/>
      <c r="N19" s="312" t="s">
        <v>9</v>
      </c>
      <c r="O19" s="266"/>
      <c r="P19" s="313" t="s">
        <v>9</v>
      </c>
      <c r="Q19" s="263"/>
      <c r="R19" s="311" t="s">
        <v>9</v>
      </c>
      <c r="S19" s="266"/>
      <c r="T19" s="312" t="s">
        <v>9</v>
      </c>
      <c r="U19" s="266"/>
      <c r="V19" s="313" t="s">
        <v>9</v>
      </c>
      <c r="W19" s="263"/>
      <c r="X19" s="311" t="s">
        <v>9</v>
      </c>
      <c r="Y19" s="266"/>
      <c r="Z19" s="312" t="s">
        <v>9</v>
      </c>
      <c r="AA19" s="266"/>
      <c r="AB19" s="313" t="s">
        <v>9</v>
      </c>
      <c r="AC19" s="263"/>
      <c r="AD19" s="311" t="s">
        <v>9</v>
      </c>
      <c r="AE19" s="266"/>
      <c r="AF19" s="312" t="s">
        <v>9</v>
      </c>
      <c r="AG19" s="266"/>
      <c r="AH19" s="313" t="s">
        <v>9</v>
      </c>
      <c r="AI19" s="263"/>
      <c r="AJ19" s="311" t="s">
        <v>9</v>
      </c>
      <c r="AK19" s="266"/>
      <c r="AL19" s="312" t="s">
        <v>9</v>
      </c>
      <c r="AM19" s="266"/>
      <c r="AN19" s="313" t="s">
        <v>9</v>
      </c>
    </row>
    <row r="20" spans="2:40" ht="28.5" customHeight="1" x14ac:dyDescent="0.4">
      <c r="B20" s="308">
        <v>11</v>
      </c>
      <c r="C20" s="309"/>
      <c r="D20" s="310"/>
      <c r="E20" s="263"/>
      <c r="F20" s="311" t="s">
        <v>9</v>
      </c>
      <c r="G20" s="266"/>
      <c r="H20" s="312" t="s">
        <v>9</v>
      </c>
      <c r="I20" s="266"/>
      <c r="J20" s="313" t="s">
        <v>9</v>
      </c>
      <c r="K20" s="263"/>
      <c r="L20" s="311" t="s">
        <v>9</v>
      </c>
      <c r="M20" s="266"/>
      <c r="N20" s="312" t="s">
        <v>9</v>
      </c>
      <c r="O20" s="266"/>
      <c r="P20" s="313" t="s">
        <v>9</v>
      </c>
      <c r="Q20" s="263"/>
      <c r="R20" s="311" t="s">
        <v>9</v>
      </c>
      <c r="S20" s="266"/>
      <c r="T20" s="312" t="s">
        <v>9</v>
      </c>
      <c r="U20" s="266"/>
      <c r="V20" s="313" t="s">
        <v>9</v>
      </c>
      <c r="W20" s="263"/>
      <c r="X20" s="311" t="s">
        <v>9</v>
      </c>
      <c r="Y20" s="266"/>
      <c r="Z20" s="312" t="s">
        <v>9</v>
      </c>
      <c r="AA20" s="266"/>
      <c r="AB20" s="313" t="s">
        <v>9</v>
      </c>
      <c r="AC20" s="263"/>
      <c r="AD20" s="311" t="s">
        <v>9</v>
      </c>
      <c r="AE20" s="266"/>
      <c r="AF20" s="312" t="s">
        <v>9</v>
      </c>
      <c r="AG20" s="266"/>
      <c r="AH20" s="313" t="s">
        <v>9</v>
      </c>
      <c r="AI20" s="263"/>
      <c r="AJ20" s="311" t="s">
        <v>9</v>
      </c>
      <c r="AK20" s="266"/>
      <c r="AL20" s="312" t="s">
        <v>9</v>
      </c>
      <c r="AM20" s="266"/>
      <c r="AN20" s="313" t="s">
        <v>9</v>
      </c>
    </row>
    <row r="21" spans="2:40" ht="28.5" customHeight="1" x14ac:dyDescent="0.4">
      <c r="B21" s="308">
        <v>12</v>
      </c>
      <c r="C21" s="309"/>
      <c r="D21" s="310"/>
      <c r="E21" s="263"/>
      <c r="F21" s="311" t="s">
        <v>9</v>
      </c>
      <c r="G21" s="266"/>
      <c r="H21" s="312" t="s">
        <v>9</v>
      </c>
      <c r="I21" s="266"/>
      <c r="J21" s="313" t="s">
        <v>9</v>
      </c>
      <c r="K21" s="263"/>
      <c r="L21" s="311" t="s">
        <v>9</v>
      </c>
      <c r="M21" s="266"/>
      <c r="N21" s="312" t="s">
        <v>9</v>
      </c>
      <c r="O21" s="266"/>
      <c r="P21" s="313" t="s">
        <v>9</v>
      </c>
      <c r="Q21" s="263"/>
      <c r="R21" s="311" t="s">
        <v>9</v>
      </c>
      <c r="S21" s="266"/>
      <c r="T21" s="312" t="s">
        <v>9</v>
      </c>
      <c r="U21" s="266"/>
      <c r="V21" s="313" t="s">
        <v>9</v>
      </c>
      <c r="W21" s="263"/>
      <c r="X21" s="311" t="s">
        <v>9</v>
      </c>
      <c r="Y21" s="266"/>
      <c r="Z21" s="312" t="s">
        <v>9</v>
      </c>
      <c r="AA21" s="266"/>
      <c r="AB21" s="313" t="s">
        <v>9</v>
      </c>
      <c r="AC21" s="263"/>
      <c r="AD21" s="311" t="s">
        <v>9</v>
      </c>
      <c r="AE21" s="266"/>
      <c r="AF21" s="312" t="s">
        <v>9</v>
      </c>
      <c r="AG21" s="266"/>
      <c r="AH21" s="313" t="s">
        <v>9</v>
      </c>
      <c r="AI21" s="263"/>
      <c r="AJ21" s="311" t="s">
        <v>9</v>
      </c>
      <c r="AK21" s="266"/>
      <c r="AL21" s="312" t="s">
        <v>9</v>
      </c>
      <c r="AM21" s="266"/>
      <c r="AN21" s="313" t="s">
        <v>9</v>
      </c>
    </row>
    <row r="22" spans="2:40" ht="28.5" customHeight="1" x14ac:dyDescent="0.4">
      <c r="B22" s="308">
        <v>13</v>
      </c>
      <c r="C22" s="309"/>
      <c r="D22" s="310"/>
      <c r="E22" s="263"/>
      <c r="F22" s="311" t="s">
        <v>9</v>
      </c>
      <c r="G22" s="266"/>
      <c r="H22" s="312" t="s">
        <v>9</v>
      </c>
      <c r="I22" s="266"/>
      <c r="J22" s="313" t="s">
        <v>9</v>
      </c>
      <c r="K22" s="263"/>
      <c r="L22" s="311" t="s">
        <v>9</v>
      </c>
      <c r="M22" s="266"/>
      <c r="N22" s="312" t="s">
        <v>9</v>
      </c>
      <c r="O22" s="266"/>
      <c r="P22" s="313" t="s">
        <v>9</v>
      </c>
      <c r="Q22" s="263"/>
      <c r="R22" s="311" t="s">
        <v>9</v>
      </c>
      <c r="S22" s="266"/>
      <c r="T22" s="312" t="s">
        <v>9</v>
      </c>
      <c r="U22" s="266"/>
      <c r="V22" s="313" t="s">
        <v>9</v>
      </c>
      <c r="W22" s="263"/>
      <c r="X22" s="311" t="s">
        <v>9</v>
      </c>
      <c r="Y22" s="266"/>
      <c r="Z22" s="312" t="s">
        <v>9</v>
      </c>
      <c r="AA22" s="266"/>
      <c r="AB22" s="313" t="s">
        <v>9</v>
      </c>
      <c r="AC22" s="263"/>
      <c r="AD22" s="311" t="s">
        <v>9</v>
      </c>
      <c r="AE22" s="266"/>
      <c r="AF22" s="312" t="s">
        <v>9</v>
      </c>
      <c r="AG22" s="266"/>
      <c r="AH22" s="313" t="s">
        <v>9</v>
      </c>
      <c r="AI22" s="263"/>
      <c r="AJ22" s="311" t="s">
        <v>9</v>
      </c>
      <c r="AK22" s="266"/>
      <c r="AL22" s="312" t="s">
        <v>9</v>
      </c>
      <c r="AM22" s="266"/>
      <c r="AN22" s="313" t="s">
        <v>9</v>
      </c>
    </row>
    <row r="23" spans="2:40" ht="28.5" customHeight="1" x14ac:dyDescent="0.4">
      <c r="B23" s="308">
        <v>14</v>
      </c>
      <c r="C23" s="309"/>
      <c r="D23" s="310"/>
      <c r="E23" s="263"/>
      <c r="F23" s="311" t="s">
        <v>9</v>
      </c>
      <c r="G23" s="266"/>
      <c r="H23" s="312" t="s">
        <v>9</v>
      </c>
      <c r="I23" s="266"/>
      <c r="J23" s="313" t="s">
        <v>9</v>
      </c>
      <c r="K23" s="263"/>
      <c r="L23" s="311" t="s">
        <v>9</v>
      </c>
      <c r="M23" s="266"/>
      <c r="N23" s="312" t="s">
        <v>9</v>
      </c>
      <c r="O23" s="266"/>
      <c r="P23" s="313" t="s">
        <v>9</v>
      </c>
      <c r="Q23" s="263"/>
      <c r="R23" s="311" t="s">
        <v>9</v>
      </c>
      <c r="S23" s="266"/>
      <c r="T23" s="312" t="s">
        <v>9</v>
      </c>
      <c r="U23" s="266"/>
      <c r="V23" s="313" t="s">
        <v>9</v>
      </c>
      <c r="W23" s="263"/>
      <c r="X23" s="311" t="s">
        <v>9</v>
      </c>
      <c r="Y23" s="266"/>
      <c r="Z23" s="312" t="s">
        <v>9</v>
      </c>
      <c r="AA23" s="266"/>
      <c r="AB23" s="313" t="s">
        <v>9</v>
      </c>
      <c r="AC23" s="263"/>
      <c r="AD23" s="311" t="s">
        <v>9</v>
      </c>
      <c r="AE23" s="266"/>
      <c r="AF23" s="312" t="s">
        <v>9</v>
      </c>
      <c r="AG23" s="266"/>
      <c r="AH23" s="313" t="s">
        <v>9</v>
      </c>
      <c r="AI23" s="263"/>
      <c r="AJ23" s="311" t="s">
        <v>9</v>
      </c>
      <c r="AK23" s="266"/>
      <c r="AL23" s="312" t="s">
        <v>9</v>
      </c>
      <c r="AM23" s="266"/>
      <c r="AN23" s="313" t="s">
        <v>9</v>
      </c>
    </row>
    <row r="24" spans="2:40" ht="28.5" customHeight="1" x14ac:dyDescent="0.4">
      <c r="B24" s="308">
        <v>15</v>
      </c>
      <c r="C24" s="309"/>
      <c r="D24" s="310"/>
      <c r="E24" s="263"/>
      <c r="F24" s="311" t="s">
        <v>9</v>
      </c>
      <c r="G24" s="266"/>
      <c r="H24" s="312" t="s">
        <v>9</v>
      </c>
      <c r="I24" s="266"/>
      <c r="J24" s="313" t="s">
        <v>9</v>
      </c>
      <c r="K24" s="263"/>
      <c r="L24" s="311" t="s">
        <v>9</v>
      </c>
      <c r="M24" s="266"/>
      <c r="N24" s="312" t="s">
        <v>9</v>
      </c>
      <c r="O24" s="266"/>
      <c r="P24" s="313" t="s">
        <v>9</v>
      </c>
      <c r="Q24" s="263"/>
      <c r="R24" s="311" t="s">
        <v>9</v>
      </c>
      <c r="S24" s="266"/>
      <c r="T24" s="312" t="s">
        <v>9</v>
      </c>
      <c r="U24" s="266"/>
      <c r="V24" s="313" t="s">
        <v>9</v>
      </c>
      <c r="W24" s="263"/>
      <c r="X24" s="311" t="s">
        <v>9</v>
      </c>
      <c r="Y24" s="266"/>
      <c r="Z24" s="312" t="s">
        <v>9</v>
      </c>
      <c r="AA24" s="266"/>
      <c r="AB24" s="313" t="s">
        <v>9</v>
      </c>
      <c r="AC24" s="263"/>
      <c r="AD24" s="311" t="s">
        <v>9</v>
      </c>
      <c r="AE24" s="266"/>
      <c r="AF24" s="312" t="s">
        <v>9</v>
      </c>
      <c r="AG24" s="266"/>
      <c r="AH24" s="313" t="s">
        <v>9</v>
      </c>
      <c r="AI24" s="263"/>
      <c r="AJ24" s="311" t="s">
        <v>9</v>
      </c>
      <c r="AK24" s="266"/>
      <c r="AL24" s="312" t="s">
        <v>9</v>
      </c>
      <c r="AM24" s="266"/>
      <c r="AN24" s="313" t="s">
        <v>9</v>
      </c>
    </row>
    <row r="25" spans="2:40" ht="28.5" customHeight="1" x14ac:dyDescent="0.4">
      <c r="B25" s="308">
        <v>16</v>
      </c>
      <c r="C25" s="309"/>
      <c r="D25" s="310"/>
      <c r="E25" s="263"/>
      <c r="F25" s="311" t="s">
        <v>9</v>
      </c>
      <c r="G25" s="266"/>
      <c r="H25" s="312" t="s">
        <v>9</v>
      </c>
      <c r="I25" s="266"/>
      <c r="J25" s="313" t="s">
        <v>9</v>
      </c>
      <c r="K25" s="263"/>
      <c r="L25" s="311" t="s">
        <v>9</v>
      </c>
      <c r="M25" s="266"/>
      <c r="N25" s="312" t="s">
        <v>9</v>
      </c>
      <c r="O25" s="266"/>
      <c r="P25" s="313" t="s">
        <v>9</v>
      </c>
      <c r="Q25" s="263"/>
      <c r="R25" s="311" t="s">
        <v>9</v>
      </c>
      <c r="S25" s="266"/>
      <c r="T25" s="312" t="s">
        <v>9</v>
      </c>
      <c r="U25" s="266"/>
      <c r="V25" s="313" t="s">
        <v>9</v>
      </c>
      <c r="W25" s="263"/>
      <c r="X25" s="311" t="s">
        <v>9</v>
      </c>
      <c r="Y25" s="266"/>
      <c r="Z25" s="312" t="s">
        <v>9</v>
      </c>
      <c r="AA25" s="266"/>
      <c r="AB25" s="313" t="s">
        <v>9</v>
      </c>
      <c r="AC25" s="263"/>
      <c r="AD25" s="311" t="s">
        <v>9</v>
      </c>
      <c r="AE25" s="266"/>
      <c r="AF25" s="312" t="s">
        <v>9</v>
      </c>
      <c r="AG25" s="266"/>
      <c r="AH25" s="313" t="s">
        <v>9</v>
      </c>
      <c r="AI25" s="263"/>
      <c r="AJ25" s="311" t="s">
        <v>9</v>
      </c>
      <c r="AK25" s="266"/>
      <c r="AL25" s="312" t="s">
        <v>9</v>
      </c>
      <c r="AM25" s="266"/>
      <c r="AN25" s="313" t="s">
        <v>9</v>
      </c>
    </row>
    <row r="26" spans="2:40" ht="28.5" customHeight="1" x14ac:dyDescent="0.4">
      <c r="B26" s="308">
        <v>17</v>
      </c>
      <c r="C26" s="309"/>
      <c r="D26" s="310"/>
      <c r="E26" s="263"/>
      <c r="F26" s="311" t="s">
        <v>9</v>
      </c>
      <c r="G26" s="266"/>
      <c r="H26" s="312" t="s">
        <v>9</v>
      </c>
      <c r="I26" s="266"/>
      <c r="J26" s="313" t="s">
        <v>9</v>
      </c>
      <c r="K26" s="263"/>
      <c r="L26" s="311" t="s">
        <v>9</v>
      </c>
      <c r="M26" s="266"/>
      <c r="N26" s="312" t="s">
        <v>9</v>
      </c>
      <c r="O26" s="266"/>
      <c r="P26" s="313" t="s">
        <v>9</v>
      </c>
      <c r="Q26" s="263"/>
      <c r="R26" s="311" t="s">
        <v>9</v>
      </c>
      <c r="S26" s="266"/>
      <c r="T26" s="312" t="s">
        <v>9</v>
      </c>
      <c r="U26" s="266"/>
      <c r="V26" s="313" t="s">
        <v>9</v>
      </c>
      <c r="W26" s="263"/>
      <c r="X26" s="311" t="s">
        <v>9</v>
      </c>
      <c r="Y26" s="266"/>
      <c r="Z26" s="312" t="s">
        <v>9</v>
      </c>
      <c r="AA26" s="266"/>
      <c r="AB26" s="313" t="s">
        <v>9</v>
      </c>
      <c r="AC26" s="263"/>
      <c r="AD26" s="311" t="s">
        <v>9</v>
      </c>
      <c r="AE26" s="266"/>
      <c r="AF26" s="312" t="s">
        <v>9</v>
      </c>
      <c r="AG26" s="266"/>
      <c r="AH26" s="313" t="s">
        <v>9</v>
      </c>
      <c r="AI26" s="263"/>
      <c r="AJ26" s="311" t="s">
        <v>9</v>
      </c>
      <c r="AK26" s="266"/>
      <c r="AL26" s="312" t="s">
        <v>9</v>
      </c>
      <c r="AM26" s="266"/>
      <c r="AN26" s="313" t="s">
        <v>9</v>
      </c>
    </row>
    <row r="27" spans="2:40" ht="28.5" customHeight="1" x14ac:dyDescent="0.4">
      <c r="B27" s="308">
        <v>18</v>
      </c>
      <c r="C27" s="309"/>
      <c r="D27" s="310"/>
      <c r="E27" s="263"/>
      <c r="F27" s="311" t="s">
        <v>9</v>
      </c>
      <c r="G27" s="266"/>
      <c r="H27" s="312" t="s">
        <v>9</v>
      </c>
      <c r="I27" s="266"/>
      <c r="J27" s="313" t="s">
        <v>9</v>
      </c>
      <c r="K27" s="263"/>
      <c r="L27" s="311" t="s">
        <v>9</v>
      </c>
      <c r="M27" s="266"/>
      <c r="N27" s="312" t="s">
        <v>9</v>
      </c>
      <c r="O27" s="266"/>
      <c r="P27" s="313" t="s">
        <v>9</v>
      </c>
      <c r="Q27" s="263"/>
      <c r="R27" s="311" t="s">
        <v>9</v>
      </c>
      <c r="S27" s="266"/>
      <c r="T27" s="312" t="s">
        <v>9</v>
      </c>
      <c r="U27" s="266"/>
      <c r="V27" s="313" t="s">
        <v>9</v>
      </c>
      <c r="W27" s="263"/>
      <c r="X27" s="311" t="s">
        <v>9</v>
      </c>
      <c r="Y27" s="266"/>
      <c r="Z27" s="312" t="s">
        <v>9</v>
      </c>
      <c r="AA27" s="266"/>
      <c r="AB27" s="313" t="s">
        <v>9</v>
      </c>
      <c r="AC27" s="263"/>
      <c r="AD27" s="311" t="s">
        <v>9</v>
      </c>
      <c r="AE27" s="266"/>
      <c r="AF27" s="312" t="s">
        <v>9</v>
      </c>
      <c r="AG27" s="266"/>
      <c r="AH27" s="313" t="s">
        <v>9</v>
      </c>
      <c r="AI27" s="263"/>
      <c r="AJ27" s="311" t="s">
        <v>9</v>
      </c>
      <c r="AK27" s="266"/>
      <c r="AL27" s="312" t="s">
        <v>9</v>
      </c>
      <c r="AM27" s="266"/>
      <c r="AN27" s="313" t="s">
        <v>9</v>
      </c>
    </row>
    <row r="28" spans="2:40" ht="28.5" customHeight="1" x14ac:dyDescent="0.4">
      <c r="B28" s="308">
        <v>19</v>
      </c>
      <c r="C28" s="309"/>
      <c r="D28" s="310"/>
      <c r="E28" s="263"/>
      <c r="F28" s="311" t="s">
        <v>9</v>
      </c>
      <c r="G28" s="266"/>
      <c r="H28" s="312" t="s">
        <v>9</v>
      </c>
      <c r="I28" s="266"/>
      <c r="J28" s="313" t="s">
        <v>9</v>
      </c>
      <c r="K28" s="263"/>
      <c r="L28" s="311" t="s">
        <v>9</v>
      </c>
      <c r="M28" s="266"/>
      <c r="N28" s="312" t="s">
        <v>9</v>
      </c>
      <c r="O28" s="266"/>
      <c r="P28" s="313" t="s">
        <v>9</v>
      </c>
      <c r="Q28" s="263"/>
      <c r="R28" s="311" t="s">
        <v>9</v>
      </c>
      <c r="S28" s="266"/>
      <c r="T28" s="312" t="s">
        <v>9</v>
      </c>
      <c r="U28" s="266"/>
      <c r="V28" s="313" t="s">
        <v>9</v>
      </c>
      <c r="W28" s="263"/>
      <c r="X28" s="311" t="s">
        <v>9</v>
      </c>
      <c r="Y28" s="266"/>
      <c r="Z28" s="312" t="s">
        <v>9</v>
      </c>
      <c r="AA28" s="266"/>
      <c r="AB28" s="313" t="s">
        <v>9</v>
      </c>
      <c r="AC28" s="263"/>
      <c r="AD28" s="311" t="s">
        <v>9</v>
      </c>
      <c r="AE28" s="266"/>
      <c r="AF28" s="312" t="s">
        <v>9</v>
      </c>
      <c r="AG28" s="266"/>
      <c r="AH28" s="313" t="s">
        <v>9</v>
      </c>
      <c r="AI28" s="263"/>
      <c r="AJ28" s="311" t="s">
        <v>9</v>
      </c>
      <c r="AK28" s="266"/>
      <c r="AL28" s="312" t="s">
        <v>9</v>
      </c>
      <c r="AM28" s="266"/>
      <c r="AN28" s="313" t="s">
        <v>9</v>
      </c>
    </row>
    <row r="29" spans="2:40" ht="28.5" customHeight="1" x14ac:dyDescent="0.4">
      <c r="B29" s="308">
        <v>20</v>
      </c>
      <c r="C29" s="309"/>
      <c r="D29" s="310"/>
      <c r="E29" s="263"/>
      <c r="F29" s="311" t="s">
        <v>9</v>
      </c>
      <c r="G29" s="266"/>
      <c r="H29" s="312" t="s">
        <v>9</v>
      </c>
      <c r="I29" s="266"/>
      <c r="J29" s="313" t="s">
        <v>9</v>
      </c>
      <c r="K29" s="263"/>
      <c r="L29" s="311" t="s">
        <v>9</v>
      </c>
      <c r="M29" s="266"/>
      <c r="N29" s="312" t="s">
        <v>9</v>
      </c>
      <c r="O29" s="266"/>
      <c r="P29" s="313" t="s">
        <v>9</v>
      </c>
      <c r="Q29" s="263"/>
      <c r="R29" s="311" t="s">
        <v>9</v>
      </c>
      <c r="S29" s="266"/>
      <c r="T29" s="312" t="s">
        <v>9</v>
      </c>
      <c r="U29" s="266"/>
      <c r="V29" s="313" t="s">
        <v>9</v>
      </c>
      <c r="W29" s="263"/>
      <c r="X29" s="311" t="s">
        <v>9</v>
      </c>
      <c r="Y29" s="266"/>
      <c r="Z29" s="312" t="s">
        <v>9</v>
      </c>
      <c r="AA29" s="266"/>
      <c r="AB29" s="313" t="s">
        <v>9</v>
      </c>
      <c r="AC29" s="263"/>
      <c r="AD29" s="311" t="s">
        <v>9</v>
      </c>
      <c r="AE29" s="266"/>
      <c r="AF29" s="312" t="s">
        <v>9</v>
      </c>
      <c r="AG29" s="266"/>
      <c r="AH29" s="313" t="s">
        <v>9</v>
      </c>
      <c r="AI29" s="263"/>
      <c r="AJ29" s="311" t="s">
        <v>9</v>
      </c>
      <c r="AK29" s="266"/>
      <c r="AL29" s="312" t="s">
        <v>9</v>
      </c>
      <c r="AM29" s="266"/>
      <c r="AN29" s="313" t="s">
        <v>9</v>
      </c>
    </row>
    <row r="30" spans="2:40" ht="28.5" customHeight="1" x14ac:dyDescent="0.4">
      <c r="B30" s="308">
        <v>21</v>
      </c>
      <c r="C30" s="309"/>
      <c r="D30" s="310"/>
      <c r="E30" s="263"/>
      <c r="F30" s="311" t="s">
        <v>9</v>
      </c>
      <c r="G30" s="266"/>
      <c r="H30" s="312" t="s">
        <v>9</v>
      </c>
      <c r="I30" s="266"/>
      <c r="J30" s="313" t="s">
        <v>9</v>
      </c>
      <c r="K30" s="263"/>
      <c r="L30" s="311" t="s">
        <v>9</v>
      </c>
      <c r="M30" s="266"/>
      <c r="N30" s="312" t="s">
        <v>9</v>
      </c>
      <c r="O30" s="266"/>
      <c r="P30" s="313" t="s">
        <v>9</v>
      </c>
      <c r="Q30" s="263"/>
      <c r="R30" s="311" t="s">
        <v>9</v>
      </c>
      <c r="S30" s="266"/>
      <c r="T30" s="312" t="s">
        <v>9</v>
      </c>
      <c r="U30" s="266"/>
      <c r="V30" s="313" t="s">
        <v>9</v>
      </c>
      <c r="W30" s="263"/>
      <c r="X30" s="311" t="s">
        <v>9</v>
      </c>
      <c r="Y30" s="266"/>
      <c r="Z30" s="312" t="s">
        <v>9</v>
      </c>
      <c r="AA30" s="266"/>
      <c r="AB30" s="313" t="s">
        <v>9</v>
      </c>
      <c r="AC30" s="263"/>
      <c r="AD30" s="311" t="s">
        <v>9</v>
      </c>
      <c r="AE30" s="266"/>
      <c r="AF30" s="312" t="s">
        <v>9</v>
      </c>
      <c r="AG30" s="266"/>
      <c r="AH30" s="313" t="s">
        <v>9</v>
      </c>
      <c r="AI30" s="263"/>
      <c r="AJ30" s="311" t="s">
        <v>9</v>
      </c>
      <c r="AK30" s="266"/>
      <c r="AL30" s="312" t="s">
        <v>9</v>
      </c>
      <c r="AM30" s="266"/>
      <c r="AN30" s="313" t="s">
        <v>9</v>
      </c>
    </row>
    <row r="31" spans="2:40" ht="28.5" customHeight="1" x14ac:dyDescent="0.4">
      <c r="B31" s="308">
        <v>22</v>
      </c>
      <c r="C31" s="309"/>
      <c r="D31" s="310"/>
      <c r="E31" s="263"/>
      <c r="F31" s="311" t="s">
        <v>9</v>
      </c>
      <c r="G31" s="266"/>
      <c r="H31" s="312" t="s">
        <v>9</v>
      </c>
      <c r="I31" s="266"/>
      <c r="J31" s="313" t="s">
        <v>9</v>
      </c>
      <c r="K31" s="263"/>
      <c r="L31" s="311" t="s">
        <v>9</v>
      </c>
      <c r="M31" s="266"/>
      <c r="N31" s="312" t="s">
        <v>9</v>
      </c>
      <c r="O31" s="266"/>
      <c r="P31" s="313" t="s">
        <v>9</v>
      </c>
      <c r="Q31" s="263"/>
      <c r="R31" s="311" t="s">
        <v>9</v>
      </c>
      <c r="S31" s="266"/>
      <c r="T31" s="312" t="s">
        <v>9</v>
      </c>
      <c r="U31" s="266"/>
      <c r="V31" s="313" t="s">
        <v>9</v>
      </c>
      <c r="W31" s="263"/>
      <c r="X31" s="311" t="s">
        <v>9</v>
      </c>
      <c r="Y31" s="266"/>
      <c r="Z31" s="312" t="s">
        <v>9</v>
      </c>
      <c r="AA31" s="266"/>
      <c r="AB31" s="313" t="s">
        <v>9</v>
      </c>
      <c r="AC31" s="263"/>
      <c r="AD31" s="311" t="s">
        <v>9</v>
      </c>
      <c r="AE31" s="266"/>
      <c r="AF31" s="312" t="s">
        <v>9</v>
      </c>
      <c r="AG31" s="266"/>
      <c r="AH31" s="313" t="s">
        <v>9</v>
      </c>
      <c r="AI31" s="263"/>
      <c r="AJ31" s="311" t="s">
        <v>9</v>
      </c>
      <c r="AK31" s="266"/>
      <c r="AL31" s="312" t="s">
        <v>9</v>
      </c>
      <c r="AM31" s="266"/>
      <c r="AN31" s="313" t="s">
        <v>9</v>
      </c>
    </row>
    <row r="32" spans="2:40" ht="28.5" customHeight="1" x14ac:dyDescent="0.4">
      <c r="B32" s="308">
        <v>23</v>
      </c>
      <c r="C32" s="309"/>
      <c r="D32" s="310"/>
      <c r="E32" s="263"/>
      <c r="F32" s="311" t="s">
        <v>9</v>
      </c>
      <c r="G32" s="266"/>
      <c r="H32" s="312" t="s">
        <v>9</v>
      </c>
      <c r="I32" s="266"/>
      <c r="J32" s="313" t="s">
        <v>9</v>
      </c>
      <c r="K32" s="263"/>
      <c r="L32" s="311" t="s">
        <v>9</v>
      </c>
      <c r="M32" s="266"/>
      <c r="N32" s="312" t="s">
        <v>9</v>
      </c>
      <c r="O32" s="266"/>
      <c r="P32" s="313" t="s">
        <v>9</v>
      </c>
      <c r="Q32" s="263"/>
      <c r="R32" s="311" t="s">
        <v>9</v>
      </c>
      <c r="S32" s="266"/>
      <c r="T32" s="312" t="s">
        <v>9</v>
      </c>
      <c r="U32" s="266"/>
      <c r="V32" s="313" t="s">
        <v>9</v>
      </c>
      <c r="W32" s="263"/>
      <c r="X32" s="311" t="s">
        <v>9</v>
      </c>
      <c r="Y32" s="266"/>
      <c r="Z32" s="312" t="s">
        <v>9</v>
      </c>
      <c r="AA32" s="266"/>
      <c r="AB32" s="313" t="s">
        <v>9</v>
      </c>
      <c r="AC32" s="263"/>
      <c r="AD32" s="311" t="s">
        <v>9</v>
      </c>
      <c r="AE32" s="266"/>
      <c r="AF32" s="312" t="s">
        <v>9</v>
      </c>
      <c r="AG32" s="266"/>
      <c r="AH32" s="313" t="s">
        <v>9</v>
      </c>
      <c r="AI32" s="263"/>
      <c r="AJ32" s="311" t="s">
        <v>9</v>
      </c>
      <c r="AK32" s="266"/>
      <c r="AL32" s="312" t="s">
        <v>9</v>
      </c>
      <c r="AM32" s="266"/>
      <c r="AN32" s="313" t="s">
        <v>9</v>
      </c>
    </row>
    <row r="33" spans="2:40" ht="28.5" customHeight="1" x14ac:dyDescent="0.4">
      <c r="B33" s="308">
        <v>24</v>
      </c>
      <c r="C33" s="309"/>
      <c r="D33" s="310"/>
      <c r="E33" s="263"/>
      <c r="F33" s="311" t="s">
        <v>9</v>
      </c>
      <c r="G33" s="266"/>
      <c r="H33" s="312" t="s">
        <v>9</v>
      </c>
      <c r="I33" s="266"/>
      <c r="J33" s="313" t="s">
        <v>9</v>
      </c>
      <c r="K33" s="263"/>
      <c r="L33" s="311" t="s">
        <v>9</v>
      </c>
      <c r="M33" s="266"/>
      <c r="N33" s="312" t="s">
        <v>9</v>
      </c>
      <c r="O33" s="266"/>
      <c r="P33" s="313" t="s">
        <v>9</v>
      </c>
      <c r="Q33" s="263"/>
      <c r="R33" s="311" t="s">
        <v>9</v>
      </c>
      <c r="S33" s="266"/>
      <c r="T33" s="312" t="s">
        <v>9</v>
      </c>
      <c r="U33" s="266"/>
      <c r="V33" s="313" t="s">
        <v>9</v>
      </c>
      <c r="W33" s="263"/>
      <c r="X33" s="311" t="s">
        <v>9</v>
      </c>
      <c r="Y33" s="266"/>
      <c r="Z33" s="312" t="s">
        <v>9</v>
      </c>
      <c r="AA33" s="266"/>
      <c r="AB33" s="313" t="s">
        <v>9</v>
      </c>
      <c r="AC33" s="263"/>
      <c r="AD33" s="311" t="s">
        <v>9</v>
      </c>
      <c r="AE33" s="266"/>
      <c r="AF33" s="312" t="s">
        <v>9</v>
      </c>
      <c r="AG33" s="266"/>
      <c r="AH33" s="313" t="s">
        <v>9</v>
      </c>
      <c r="AI33" s="263"/>
      <c r="AJ33" s="311" t="s">
        <v>9</v>
      </c>
      <c r="AK33" s="266"/>
      <c r="AL33" s="312" t="s">
        <v>9</v>
      </c>
      <c r="AM33" s="266"/>
      <c r="AN33" s="313" t="s">
        <v>9</v>
      </c>
    </row>
    <row r="34" spans="2:40" ht="28.5" customHeight="1" x14ac:dyDescent="0.4">
      <c r="B34" s="308">
        <v>25</v>
      </c>
      <c r="C34" s="309"/>
      <c r="D34" s="310"/>
      <c r="E34" s="263"/>
      <c r="F34" s="311" t="s">
        <v>9</v>
      </c>
      <c r="G34" s="266"/>
      <c r="H34" s="312" t="s">
        <v>9</v>
      </c>
      <c r="I34" s="266"/>
      <c r="J34" s="313" t="s">
        <v>9</v>
      </c>
      <c r="K34" s="263"/>
      <c r="L34" s="311" t="s">
        <v>9</v>
      </c>
      <c r="M34" s="266"/>
      <c r="N34" s="312" t="s">
        <v>9</v>
      </c>
      <c r="O34" s="266"/>
      <c r="P34" s="313" t="s">
        <v>9</v>
      </c>
      <c r="Q34" s="263"/>
      <c r="R34" s="311" t="s">
        <v>9</v>
      </c>
      <c r="S34" s="266"/>
      <c r="T34" s="312" t="s">
        <v>9</v>
      </c>
      <c r="U34" s="266"/>
      <c r="V34" s="313" t="s">
        <v>9</v>
      </c>
      <c r="W34" s="263"/>
      <c r="X34" s="311" t="s">
        <v>9</v>
      </c>
      <c r="Y34" s="266"/>
      <c r="Z34" s="312" t="s">
        <v>9</v>
      </c>
      <c r="AA34" s="266"/>
      <c r="AB34" s="313" t="s">
        <v>9</v>
      </c>
      <c r="AC34" s="263"/>
      <c r="AD34" s="311" t="s">
        <v>9</v>
      </c>
      <c r="AE34" s="266"/>
      <c r="AF34" s="312" t="s">
        <v>9</v>
      </c>
      <c r="AG34" s="266"/>
      <c r="AH34" s="313" t="s">
        <v>9</v>
      </c>
      <c r="AI34" s="263"/>
      <c r="AJ34" s="311" t="s">
        <v>9</v>
      </c>
      <c r="AK34" s="266"/>
      <c r="AL34" s="312" t="s">
        <v>9</v>
      </c>
      <c r="AM34" s="266"/>
      <c r="AN34" s="313" t="s">
        <v>9</v>
      </c>
    </row>
    <row r="35" spans="2:40" ht="28.5" customHeight="1" x14ac:dyDescent="0.4">
      <c r="B35" s="308">
        <v>26</v>
      </c>
      <c r="C35" s="309"/>
      <c r="D35" s="310"/>
      <c r="E35" s="263"/>
      <c r="F35" s="311" t="s">
        <v>9</v>
      </c>
      <c r="G35" s="266"/>
      <c r="H35" s="312" t="s">
        <v>9</v>
      </c>
      <c r="I35" s="266"/>
      <c r="J35" s="313" t="s">
        <v>9</v>
      </c>
      <c r="K35" s="263"/>
      <c r="L35" s="311" t="s">
        <v>9</v>
      </c>
      <c r="M35" s="266"/>
      <c r="N35" s="312" t="s">
        <v>9</v>
      </c>
      <c r="O35" s="266"/>
      <c r="P35" s="313" t="s">
        <v>9</v>
      </c>
      <c r="Q35" s="263"/>
      <c r="R35" s="311" t="s">
        <v>9</v>
      </c>
      <c r="S35" s="266"/>
      <c r="T35" s="312" t="s">
        <v>9</v>
      </c>
      <c r="U35" s="266"/>
      <c r="V35" s="313" t="s">
        <v>9</v>
      </c>
      <c r="W35" s="263"/>
      <c r="X35" s="311" t="s">
        <v>9</v>
      </c>
      <c r="Y35" s="266"/>
      <c r="Z35" s="312" t="s">
        <v>9</v>
      </c>
      <c r="AA35" s="266"/>
      <c r="AB35" s="313" t="s">
        <v>9</v>
      </c>
      <c r="AC35" s="263"/>
      <c r="AD35" s="311" t="s">
        <v>9</v>
      </c>
      <c r="AE35" s="266"/>
      <c r="AF35" s="312" t="s">
        <v>9</v>
      </c>
      <c r="AG35" s="266"/>
      <c r="AH35" s="313" t="s">
        <v>9</v>
      </c>
      <c r="AI35" s="263"/>
      <c r="AJ35" s="311" t="s">
        <v>9</v>
      </c>
      <c r="AK35" s="266"/>
      <c r="AL35" s="312" t="s">
        <v>9</v>
      </c>
      <c r="AM35" s="266"/>
      <c r="AN35" s="313" t="s">
        <v>9</v>
      </c>
    </row>
    <row r="36" spans="2:40" ht="28.5" customHeight="1" x14ac:dyDescent="0.4">
      <c r="B36" s="308">
        <v>27</v>
      </c>
      <c r="C36" s="309"/>
      <c r="D36" s="310"/>
      <c r="E36" s="263"/>
      <c r="F36" s="311" t="s">
        <v>9</v>
      </c>
      <c r="G36" s="266"/>
      <c r="H36" s="312" t="s">
        <v>9</v>
      </c>
      <c r="I36" s="266"/>
      <c r="J36" s="313" t="s">
        <v>9</v>
      </c>
      <c r="K36" s="263"/>
      <c r="L36" s="311" t="s">
        <v>9</v>
      </c>
      <c r="M36" s="266"/>
      <c r="N36" s="312" t="s">
        <v>9</v>
      </c>
      <c r="O36" s="266"/>
      <c r="P36" s="313" t="s">
        <v>9</v>
      </c>
      <c r="Q36" s="263"/>
      <c r="R36" s="311" t="s">
        <v>9</v>
      </c>
      <c r="S36" s="266"/>
      <c r="T36" s="312" t="s">
        <v>9</v>
      </c>
      <c r="U36" s="266"/>
      <c r="V36" s="313" t="s">
        <v>9</v>
      </c>
      <c r="W36" s="263"/>
      <c r="X36" s="311" t="s">
        <v>9</v>
      </c>
      <c r="Y36" s="266"/>
      <c r="Z36" s="312" t="s">
        <v>9</v>
      </c>
      <c r="AA36" s="266"/>
      <c r="AB36" s="313" t="s">
        <v>9</v>
      </c>
      <c r="AC36" s="263"/>
      <c r="AD36" s="311" t="s">
        <v>9</v>
      </c>
      <c r="AE36" s="266"/>
      <c r="AF36" s="312" t="s">
        <v>9</v>
      </c>
      <c r="AG36" s="266"/>
      <c r="AH36" s="313" t="s">
        <v>9</v>
      </c>
      <c r="AI36" s="263"/>
      <c r="AJ36" s="311" t="s">
        <v>9</v>
      </c>
      <c r="AK36" s="266"/>
      <c r="AL36" s="312" t="s">
        <v>9</v>
      </c>
      <c r="AM36" s="266"/>
      <c r="AN36" s="313" t="s">
        <v>9</v>
      </c>
    </row>
    <row r="37" spans="2:40" ht="28.5" customHeight="1" x14ac:dyDescent="0.4">
      <c r="B37" s="308">
        <v>28</v>
      </c>
      <c r="C37" s="309"/>
      <c r="D37" s="310"/>
      <c r="E37" s="263"/>
      <c r="F37" s="311" t="s">
        <v>9</v>
      </c>
      <c r="G37" s="266"/>
      <c r="H37" s="312" t="s">
        <v>9</v>
      </c>
      <c r="I37" s="266"/>
      <c r="J37" s="313" t="s">
        <v>9</v>
      </c>
      <c r="K37" s="263"/>
      <c r="L37" s="311" t="s">
        <v>9</v>
      </c>
      <c r="M37" s="266"/>
      <c r="N37" s="312" t="s">
        <v>9</v>
      </c>
      <c r="O37" s="266"/>
      <c r="P37" s="313" t="s">
        <v>9</v>
      </c>
      <c r="Q37" s="263"/>
      <c r="R37" s="311" t="s">
        <v>9</v>
      </c>
      <c r="S37" s="266"/>
      <c r="T37" s="312" t="s">
        <v>9</v>
      </c>
      <c r="U37" s="266"/>
      <c r="V37" s="313" t="s">
        <v>9</v>
      </c>
      <c r="W37" s="263"/>
      <c r="X37" s="311" t="s">
        <v>9</v>
      </c>
      <c r="Y37" s="266"/>
      <c r="Z37" s="312" t="s">
        <v>9</v>
      </c>
      <c r="AA37" s="266"/>
      <c r="AB37" s="313" t="s">
        <v>9</v>
      </c>
      <c r="AC37" s="263"/>
      <c r="AD37" s="311" t="s">
        <v>9</v>
      </c>
      <c r="AE37" s="266"/>
      <c r="AF37" s="312" t="s">
        <v>9</v>
      </c>
      <c r="AG37" s="266"/>
      <c r="AH37" s="313" t="s">
        <v>9</v>
      </c>
      <c r="AI37" s="263"/>
      <c r="AJ37" s="311" t="s">
        <v>9</v>
      </c>
      <c r="AK37" s="266"/>
      <c r="AL37" s="312" t="s">
        <v>9</v>
      </c>
      <c r="AM37" s="266"/>
      <c r="AN37" s="313" t="s">
        <v>9</v>
      </c>
    </row>
    <row r="38" spans="2:40" ht="28.5" customHeight="1" x14ac:dyDescent="0.4">
      <c r="B38" s="308">
        <v>29</v>
      </c>
      <c r="C38" s="309"/>
      <c r="D38" s="310"/>
      <c r="E38" s="263"/>
      <c r="F38" s="311" t="s">
        <v>9</v>
      </c>
      <c r="G38" s="266"/>
      <c r="H38" s="312" t="s">
        <v>9</v>
      </c>
      <c r="I38" s="266"/>
      <c r="J38" s="313" t="s">
        <v>9</v>
      </c>
      <c r="K38" s="263"/>
      <c r="L38" s="311" t="s">
        <v>9</v>
      </c>
      <c r="M38" s="266"/>
      <c r="N38" s="312" t="s">
        <v>9</v>
      </c>
      <c r="O38" s="266"/>
      <c r="P38" s="313" t="s">
        <v>9</v>
      </c>
      <c r="Q38" s="263"/>
      <c r="R38" s="311" t="s">
        <v>9</v>
      </c>
      <c r="S38" s="266"/>
      <c r="T38" s="312" t="s">
        <v>9</v>
      </c>
      <c r="U38" s="266"/>
      <c r="V38" s="313" t="s">
        <v>9</v>
      </c>
      <c r="W38" s="263"/>
      <c r="X38" s="311" t="s">
        <v>9</v>
      </c>
      <c r="Y38" s="266"/>
      <c r="Z38" s="312" t="s">
        <v>9</v>
      </c>
      <c r="AA38" s="266"/>
      <c r="AB38" s="313" t="s">
        <v>9</v>
      </c>
      <c r="AC38" s="263"/>
      <c r="AD38" s="311" t="s">
        <v>9</v>
      </c>
      <c r="AE38" s="266"/>
      <c r="AF38" s="312" t="s">
        <v>9</v>
      </c>
      <c r="AG38" s="266"/>
      <c r="AH38" s="313" t="s">
        <v>9</v>
      </c>
      <c r="AI38" s="263"/>
      <c r="AJ38" s="311" t="s">
        <v>9</v>
      </c>
      <c r="AK38" s="266"/>
      <c r="AL38" s="312" t="s">
        <v>9</v>
      </c>
      <c r="AM38" s="266"/>
      <c r="AN38" s="313" t="s">
        <v>9</v>
      </c>
    </row>
    <row r="39" spans="2:40" ht="28.5" customHeight="1" thickBot="1" x14ac:dyDescent="0.45">
      <c r="B39" s="308">
        <v>30</v>
      </c>
      <c r="C39" s="309"/>
      <c r="D39" s="310"/>
      <c r="E39" s="263"/>
      <c r="F39" s="311" t="s">
        <v>9</v>
      </c>
      <c r="G39" s="266"/>
      <c r="H39" s="312" t="s">
        <v>9</v>
      </c>
      <c r="I39" s="266"/>
      <c r="J39" s="313" t="s">
        <v>9</v>
      </c>
      <c r="K39" s="263"/>
      <c r="L39" s="311" t="s">
        <v>9</v>
      </c>
      <c r="M39" s="266"/>
      <c r="N39" s="312" t="s">
        <v>9</v>
      </c>
      <c r="O39" s="266"/>
      <c r="P39" s="313" t="s">
        <v>9</v>
      </c>
      <c r="Q39" s="263"/>
      <c r="R39" s="311" t="s">
        <v>9</v>
      </c>
      <c r="S39" s="266"/>
      <c r="T39" s="312" t="s">
        <v>9</v>
      </c>
      <c r="U39" s="266"/>
      <c r="V39" s="313" t="s">
        <v>9</v>
      </c>
      <c r="W39" s="263"/>
      <c r="X39" s="311" t="s">
        <v>9</v>
      </c>
      <c r="Y39" s="266"/>
      <c r="Z39" s="312" t="s">
        <v>9</v>
      </c>
      <c r="AA39" s="266"/>
      <c r="AB39" s="313" t="s">
        <v>9</v>
      </c>
      <c r="AC39" s="263"/>
      <c r="AD39" s="311" t="s">
        <v>9</v>
      </c>
      <c r="AE39" s="266"/>
      <c r="AF39" s="312" t="s">
        <v>9</v>
      </c>
      <c r="AG39" s="266"/>
      <c r="AH39" s="313" t="s">
        <v>9</v>
      </c>
      <c r="AI39" s="263"/>
      <c r="AJ39" s="311" t="s">
        <v>9</v>
      </c>
      <c r="AK39" s="266"/>
      <c r="AL39" s="312" t="s">
        <v>9</v>
      </c>
      <c r="AM39" s="266"/>
      <c r="AN39" s="313" t="s">
        <v>9</v>
      </c>
    </row>
    <row r="40" spans="2:40" ht="26.25" customHeight="1" thickBot="1" x14ac:dyDescent="0.45">
      <c r="B40" s="440" t="s">
        <v>132</v>
      </c>
      <c r="C40" s="441"/>
      <c r="D40" s="442"/>
      <c r="E40" s="264">
        <f>SUM(E10:E39)</f>
        <v>0</v>
      </c>
      <c r="F40" s="314" t="s">
        <v>9</v>
      </c>
      <c r="G40" s="267">
        <f>SUM(G10:G39)</f>
        <v>0</v>
      </c>
      <c r="H40" s="315" t="s">
        <v>9</v>
      </c>
      <c r="I40" s="267">
        <f>SUM(I10:I39)</f>
        <v>0</v>
      </c>
      <c r="J40" s="316" t="s">
        <v>9</v>
      </c>
      <c r="K40" s="264">
        <f>SUM(K10:K39)</f>
        <v>0</v>
      </c>
      <c r="L40" s="314" t="s">
        <v>9</v>
      </c>
      <c r="M40" s="267">
        <f>SUM(M10:M39)</f>
        <v>0</v>
      </c>
      <c r="N40" s="315" t="s">
        <v>9</v>
      </c>
      <c r="O40" s="267">
        <f>SUM(O10:O39)</f>
        <v>0</v>
      </c>
      <c r="P40" s="316" t="s">
        <v>9</v>
      </c>
      <c r="Q40" s="264">
        <f>SUM(Q10:Q39)</f>
        <v>0</v>
      </c>
      <c r="R40" s="314" t="s">
        <v>9</v>
      </c>
      <c r="S40" s="267">
        <f>SUM(S10:S39)</f>
        <v>0</v>
      </c>
      <c r="T40" s="315" t="s">
        <v>9</v>
      </c>
      <c r="U40" s="267">
        <f>SUM(U10:U39)</f>
        <v>0</v>
      </c>
      <c r="V40" s="316" t="s">
        <v>9</v>
      </c>
      <c r="W40" s="264">
        <f>SUM(W10:W39)</f>
        <v>0</v>
      </c>
      <c r="X40" s="314" t="s">
        <v>9</v>
      </c>
      <c r="Y40" s="267">
        <f>SUM(Y10:Y39)</f>
        <v>0</v>
      </c>
      <c r="Z40" s="315" t="s">
        <v>9</v>
      </c>
      <c r="AA40" s="267">
        <f>SUM(AA10:AA39)</f>
        <v>0</v>
      </c>
      <c r="AB40" s="316" t="s">
        <v>9</v>
      </c>
      <c r="AC40" s="264">
        <f>SUM(AC10:AC39)</f>
        <v>0</v>
      </c>
      <c r="AD40" s="314" t="s">
        <v>9</v>
      </c>
      <c r="AE40" s="267">
        <f>SUM(AE10:AE39)</f>
        <v>0</v>
      </c>
      <c r="AF40" s="315" t="s">
        <v>9</v>
      </c>
      <c r="AG40" s="267">
        <f>SUM(AG10:AG39)</f>
        <v>0</v>
      </c>
      <c r="AH40" s="316" t="s">
        <v>9</v>
      </c>
      <c r="AI40" s="264">
        <f>SUM(AI10:AI39)</f>
        <v>0</v>
      </c>
      <c r="AJ40" s="314" t="s">
        <v>9</v>
      </c>
      <c r="AK40" s="267">
        <f>SUM(AK10:AK39)</f>
        <v>0</v>
      </c>
      <c r="AL40" s="315" t="s">
        <v>9</v>
      </c>
      <c r="AM40" s="267">
        <f>SUM(AM10:AM39)</f>
        <v>0</v>
      </c>
      <c r="AN40" s="316" t="s">
        <v>9</v>
      </c>
    </row>
    <row r="41" spans="2:40" ht="45" customHeight="1" thickBot="1" x14ac:dyDescent="0.45">
      <c r="B41" s="317"/>
      <c r="C41" s="317"/>
      <c r="D41" s="317"/>
      <c r="E41" s="268"/>
      <c r="F41" s="318"/>
      <c r="G41" s="268"/>
      <c r="H41" s="318"/>
      <c r="I41" s="268"/>
      <c r="J41" s="318"/>
      <c r="K41" s="268"/>
      <c r="L41" s="318"/>
      <c r="M41" s="268"/>
      <c r="N41" s="318"/>
      <c r="O41" s="268"/>
      <c r="P41" s="318"/>
      <c r="Q41" s="268"/>
      <c r="R41" s="318"/>
      <c r="S41" s="268"/>
      <c r="T41" s="318"/>
      <c r="U41" s="268"/>
      <c r="V41" s="318"/>
      <c r="W41" s="268"/>
      <c r="X41" s="318"/>
      <c r="Y41" s="268"/>
      <c r="Z41" s="318"/>
      <c r="AA41" s="268"/>
      <c r="AB41" s="318"/>
      <c r="AC41" s="268"/>
      <c r="AD41" s="318"/>
      <c r="AE41" s="268"/>
      <c r="AG41" s="443" t="s">
        <v>335</v>
      </c>
      <c r="AH41" s="444"/>
      <c r="AI41" s="264">
        <f>SUM(E40,K40,Q40,W40,AC40,AI40)</f>
        <v>0</v>
      </c>
      <c r="AJ41" s="314" t="s">
        <v>9</v>
      </c>
      <c r="AK41" s="267">
        <f>SUM(G40,M40,S40,Y40,AE40,AK40)</f>
        <v>0</v>
      </c>
      <c r="AL41" s="315" t="s">
        <v>9</v>
      </c>
      <c r="AM41" s="267">
        <f>SUM(I40,O40,U40,AA40,AG40,AM40)</f>
        <v>0</v>
      </c>
      <c r="AN41" s="316" t="s">
        <v>9</v>
      </c>
    </row>
    <row r="42" spans="2:40" ht="22.5" customHeight="1" x14ac:dyDescent="0.4">
      <c r="B42" s="293" t="s">
        <v>66</v>
      </c>
      <c r="C42" s="317"/>
      <c r="D42" s="317"/>
      <c r="E42" s="317"/>
      <c r="F42" s="317"/>
      <c r="G42" s="317"/>
      <c r="H42" s="317"/>
      <c r="I42" s="317"/>
      <c r="J42" s="317"/>
    </row>
    <row r="43" spans="2:40" ht="22.5" customHeight="1" x14ac:dyDescent="0.4">
      <c r="B43" s="319" t="s">
        <v>67</v>
      </c>
      <c r="C43" s="317"/>
      <c r="D43" s="317"/>
      <c r="E43" s="317"/>
      <c r="F43" s="317"/>
      <c r="G43" s="317"/>
      <c r="H43" s="317"/>
      <c r="I43" s="317"/>
      <c r="J43" s="317"/>
    </row>
    <row r="44" spans="2:40" ht="18" customHeight="1" x14ac:dyDescent="0.4"/>
    <row r="45" spans="2:40" ht="18" customHeight="1" x14ac:dyDescent="0.4"/>
    <row r="46" spans="2:40" ht="18" customHeight="1" x14ac:dyDescent="0.4"/>
    <row r="47" spans="2:40" ht="18" customHeight="1" x14ac:dyDescent="0.4"/>
    <row r="48" spans="2:40" ht="18" customHeight="1" x14ac:dyDescent="0.4"/>
    <row r="49" ht="18" customHeight="1" x14ac:dyDescent="0.4"/>
    <row r="50" ht="18" customHeight="1" x14ac:dyDescent="0.4"/>
    <row r="51" ht="18" customHeight="1" x14ac:dyDescent="0.4"/>
    <row r="52" ht="18" customHeight="1" x14ac:dyDescent="0.4"/>
    <row r="53" ht="18" customHeight="1" x14ac:dyDescent="0.4"/>
    <row r="54" ht="18" customHeight="1" x14ac:dyDescent="0.4"/>
    <row r="55" ht="18" customHeight="1" x14ac:dyDescent="0.4"/>
    <row r="56" ht="18" customHeight="1" x14ac:dyDescent="0.4"/>
    <row r="57" ht="18" customHeight="1" x14ac:dyDescent="0.4"/>
    <row r="58" ht="18" customHeight="1" x14ac:dyDescent="0.4"/>
    <row r="59" ht="18" customHeight="1" x14ac:dyDescent="0.4"/>
    <row r="60" ht="18" customHeight="1" x14ac:dyDescent="0.4"/>
    <row r="61" ht="18" customHeight="1" x14ac:dyDescent="0.4"/>
    <row r="62" ht="18" customHeight="1" x14ac:dyDescent="0.4"/>
    <row r="63" ht="18" customHeight="1" x14ac:dyDescent="0.4"/>
    <row r="64"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row r="123" ht="18" customHeight="1" x14ac:dyDescent="0.4"/>
    <row r="124" ht="18" customHeight="1" x14ac:dyDescent="0.4"/>
    <row r="125" ht="18" customHeight="1" x14ac:dyDescent="0.4"/>
    <row r="126" ht="18" customHeight="1" x14ac:dyDescent="0.4"/>
    <row r="127" ht="18" customHeight="1" x14ac:dyDescent="0.4"/>
    <row r="128" ht="18" customHeight="1" x14ac:dyDescent="0.4"/>
    <row r="129" ht="18" customHeight="1" x14ac:dyDescent="0.4"/>
    <row r="130" ht="18" customHeight="1" x14ac:dyDescent="0.4"/>
    <row r="131" ht="18" customHeight="1" x14ac:dyDescent="0.4"/>
    <row r="132" ht="18" customHeight="1" x14ac:dyDescent="0.4"/>
    <row r="133" ht="18" customHeight="1" x14ac:dyDescent="0.4"/>
    <row r="134" ht="18" customHeight="1" x14ac:dyDescent="0.4"/>
    <row r="135" ht="18" customHeight="1" x14ac:dyDescent="0.4"/>
    <row r="136" ht="18" customHeight="1" x14ac:dyDescent="0.4"/>
    <row r="137" ht="18" customHeight="1" x14ac:dyDescent="0.4"/>
    <row r="138" ht="18" customHeight="1" x14ac:dyDescent="0.4"/>
    <row r="139" ht="18" customHeight="1" x14ac:dyDescent="0.4"/>
    <row r="140" ht="18" customHeight="1" x14ac:dyDescent="0.4"/>
    <row r="141" ht="18" customHeight="1" x14ac:dyDescent="0.4"/>
    <row r="142" ht="18" customHeight="1" x14ac:dyDescent="0.4"/>
    <row r="143" ht="18" customHeight="1" x14ac:dyDescent="0.4"/>
    <row r="144" ht="18" customHeight="1" x14ac:dyDescent="0.4"/>
    <row r="145" ht="18" customHeight="1" x14ac:dyDescent="0.4"/>
    <row r="146" ht="18" customHeight="1" x14ac:dyDescent="0.4"/>
    <row r="147" ht="18" customHeight="1" x14ac:dyDescent="0.4"/>
    <row r="148" ht="18" customHeight="1" x14ac:dyDescent="0.4"/>
    <row r="149" ht="18" customHeight="1" x14ac:dyDescent="0.4"/>
    <row r="150" ht="18" customHeight="1" x14ac:dyDescent="0.4"/>
    <row r="151" ht="18" customHeight="1" x14ac:dyDescent="0.4"/>
    <row r="152" ht="18" customHeight="1" x14ac:dyDescent="0.4"/>
    <row r="153" ht="18" customHeight="1" x14ac:dyDescent="0.4"/>
    <row r="154" ht="18" customHeight="1" x14ac:dyDescent="0.4"/>
    <row r="155" ht="18" customHeight="1" x14ac:dyDescent="0.4"/>
    <row r="156" ht="18" customHeight="1" x14ac:dyDescent="0.4"/>
    <row r="157" ht="18" customHeight="1" x14ac:dyDescent="0.4"/>
    <row r="158" ht="18" customHeight="1" x14ac:dyDescent="0.4"/>
    <row r="159" ht="18" customHeight="1" x14ac:dyDescent="0.4"/>
    <row r="160" ht="18" customHeight="1" x14ac:dyDescent="0.4"/>
    <row r="161" ht="18" customHeight="1" x14ac:dyDescent="0.4"/>
    <row r="162" ht="18" customHeight="1" x14ac:dyDescent="0.4"/>
    <row r="163" ht="18" customHeight="1" x14ac:dyDescent="0.4"/>
    <row r="164" ht="18" customHeight="1" x14ac:dyDescent="0.4"/>
    <row r="165" ht="18" customHeight="1" x14ac:dyDescent="0.4"/>
    <row r="166" ht="18" customHeight="1" x14ac:dyDescent="0.4"/>
    <row r="167" ht="18" customHeight="1" x14ac:dyDescent="0.4"/>
    <row r="168" ht="18" customHeight="1" x14ac:dyDescent="0.4"/>
    <row r="169" ht="18" customHeight="1" x14ac:dyDescent="0.4"/>
    <row r="170" ht="18" customHeight="1" x14ac:dyDescent="0.4"/>
    <row r="171" ht="18" customHeight="1" x14ac:dyDescent="0.4"/>
    <row r="172" ht="18" customHeight="1" x14ac:dyDescent="0.4"/>
    <row r="173" ht="18" customHeight="1" x14ac:dyDescent="0.4"/>
    <row r="174" ht="18" customHeight="1" x14ac:dyDescent="0.4"/>
    <row r="175" ht="18" customHeight="1" x14ac:dyDescent="0.4"/>
    <row r="176" ht="18" customHeight="1" x14ac:dyDescent="0.4"/>
    <row r="177" ht="18" customHeight="1" x14ac:dyDescent="0.4"/>
    <row r="178" ht="18" customHeight="1" x14ac:dyDescent="0.4"/>
    <row r="179" ht="18" customHeight="1" x14ac:dyDescent="0.4"/>
    <row r="180" ht="18" customHeight="1" x14ac:dyDescent="0.4"/>
    <row r="181" ht="18" customHeight="1" x14ac:dyDescent="0.4"/>
    <row r="182" ht="18" customHeight="1" x14ac:dyDescent="0.4"/>
    <row r="183" ht="18" customHeight="1" x14ac:dyDescent="0.4"/>
    <row r="184" ht="18" customHeight="1" x14ac:dyDescent="0.4"/>
    <row r="185" ht="18" customHeight="1" x14ac:dyDescent="0.4"/>
    <row r="186" ht="18" customHeight="1" x14ac:dyDescent="0.4"/>
    <row r="187" ht="18" customHeight="1" x14ac:dyDescent="0.4"/>
    <row r="188" ht="18" customHeight="1" x14ac:dyDescent="0.4"/>
    <row r="189" ht="18" customHeight="1" x14ac:dyDescent="0.4"/>
    <row r="190" ht="18" customHeight="1" x14ac:dyDescent="0.4"/>
    <row r="191" ht="18" customHeight="1" x14ac:dyDescent="0.4"/>
    <row r="192" ht="18" customHeight="1" x14ac:dyDescent="0.4"/>
    <row r="193" ht="18" customHeight="1" x14ac:dyDescent="0.4"/>
    <row r="194" ht="18" customHeight="1" x14ac:dyDescent="0.4"/>
    <row r="195" ht="18" customHeight="1" x14ac:dyDescent="0.4"/>
    <row r="196" ht="18" customHeight="1" x14ac:dyDescent="0.4"/>
    <row r="197" ht="18" customHeight="1" x14ac:dyDescent="0.4"/>
    <row r="198" ht="18" customHeight="1" x14ac:dyDescent="0.4"/>
    <row r="199" ht="18" customHeight="1" x14ac:dyDescent="0.4"/>
    <row r="200" ht="18" customHeight="1" x14ac:dyDescent="0.4"/>
    <row r="201" ht="18" customHeight="1" x14ac:dyDescent="0.4"/>
    <row r="202" ht="18" customHeight="1" x14ac:dyDescent="0.4"/>
    <row r="203" ht="18" customHeight="1" x14ac:dyDescent="0.4"/>
    <row r="204" ht="18" customHeight="1" x14ac:dyDescent="0.4"/>
    <row r="205" ht="18" customHeight="1" x14ac:dyDescent="0.4"/>
    <row r="206" ht="18" customHeight="1" x14ac:dyDescent="0.4"/>
    <row r="207" ht="18" customHeight="1" x14ac:dyDescent="0.4"/>
    <row r="208" ht="18" customHeight="1" x14ac:dyDescent="0.4"/>
    <row r="209" ht="18" customHeight="1" x14ac:dyDescent="0.4"/>
    <row r="210" ht="18" customHeight="1" x14ac:dyDescent="0.4"/>
    <row r="211" ht="18" customHeight="1" x14ac:dyDescent="0.4"/>
    <row r="212" ht="18" customHeight="1" x14ac:dyDescent="0.4"/>
    <row r="213" ht="18" customHeight="1" x14ac:dyDescent="0.4"/>
    <row r="214" ht="18" customHeight="1" x14ac:dyDescent="0.4"/>
    <row r="215" ht="18" customHeight="1" x14ac:dyDescent="0.4"/>
    <row r="216" ht="18" customHeight="1" x14ac:dyDescent="0.4"/>
    <row r="217" ht="18" customHeight="1" x14ac:dyDescent="0.4"/>
    <row r="218" ht="18" customHeight="1" x14ac:dyDescent="0.4"/>
    <row r="219" ht="18" customHeight="1" x14ac:dyDescent="0.4"/>
    <row r="220" ht="18" customHeight="1" x14ac:dyDescent="0.4"/>
    <row r="221" ht="18" customHeight="1" x14ac:dyDescent="0.4"/>
    <row r="222" ht="18" customHeight="1" x14ac:dyDescent="0.4"/>
    <row r="223" ht="18" customHeight="1" x14ac:dyDescent="0.4"/>
    <row r="224" ht="18" customHeight="1" x14ac:dyDescent="0.4"/>
    <row r="225" ht="18" customHeight="1" x14ac:dyDescent="0.4"/>
    <row r="226" ht="18" customHeight="1" x14ac:dyDescent="0.4"/>
    <row r="227" ht="18" customHeight="1" x14ac:dyDescent="0.4"/>
    <row r="228" ht="18" customHeight="1" x14ac:dyDescent="0.4"/>
    <row r="229" ht="18" customHeight="1" x14ac:dyDescent="0.4"/>
    <row r="230" ht="18" customHeight="1" x14ac:dyDescent="0.4"/>
    <row r="231" ht="18" customHeight="1" x14ac:dyDescent="0.4"/>
    <row r="232" ht="18" customHeight="1" x14ac:dyDescent="0.4"/>
    <row r="233" ht="18" customHeight="1" x14ac:dyDescent="0.4"/>
    <row r="234" ht="18" customHeight="1" x14ac:dyDescent="0.4"/>
    <row r="235" ht="18" customHeight="1" x14ac:dyDescent="0.4"/>
    <row r="236" ht="18" customHeight="1" x14ac:dyDescent="0.4"/>
    <row r="237" ht="18" customHeight="1" x14ac:dyDescent="0.4"/>
    <row r="238" ht="18" customHeight="1" x14ac:dyDescent="0.4"/>
    <row r="239" ht="18" customHeight="1" x14ac:dyDescent="0.4"/>
    <row r="240" ht="18" customHeight="1" x14ac:dyDescent="0.4"/>
    <row r="241" ht="18" customHeight="1" x14ac:dyDescent="0.4"/>
    <row r="242" ht="18" customHeight="1" x14ac:dyDescent="0.4"/>
    <row r="243" ht="18" customHeight="1" x14ac:dyDescent="0.4"/>
    <row r="244" ht="18" customHeight="1" x14ac:dyDescent="0.4"/>
    <row r="245" ht="18" customHeight="1" x14ac:dyDescent="0.4"/>
    <row r="246" ht="18" customHeight="1" x14ac:dyDescent="0.4"/>
    <row r="247" ht="18" customHeight="1" x14ac:dyDescent="0.4"/>
    <row r="248" ht="18" customHeight="1" x14ac:dyDescent="0.4"/>
    <row r="249" ht="18" customHeight="1" x14ac:dyDescent="0.4"/>
    <row r="250" ht="18" customHeight="1" x14ac:dyDescent="0.4"/>
    <row r="251" ht="18" customHeight="1" x14ac:dyDescent="0.4"/>
    <row r="252" ht="18" customHeight="1" x14ac:dyDescent="0.4"/>
    <row r="253" ht="18" customHeight="1" x14ac:dyDescent="0.4"/>
    <row r="254" ht="18" customHeight="1" x14ac:dyDescent="0.4"/>
    <row r="255" ht="18" customHeight="1" x14ac:dyDescent="0.4"/>
    <row r="256" ht="18" customHeight="1" x14ac:dyDescent="0.4"/>
    <row r="257" ht="18" customHeight="1" x14ac:dyDescent="0.4"/>
    <row r="258" ht="18" customHeight="1" x14ac:dyDescent="0.4"/>
    <row r="259" ht="18" customHeight="1" x14ac:dyDescent="0.4"/>
    <row r="260" ht="18" customHeight="1" x14ac:dyDescent="0.4"/>
    <row r="261" ht="18" customHeight="1" x14ac:dyDescent="0.4"/>
    <row r="262" ht="18" customHeight="1" x14ac:dyDescent="0.4"/>
    <row r="263" ht="18" customHeight="1" x14ac:dyDescent="0.4"/>
    <row r="264" ht="18" customHeight="1" x14ac:dyDescent="0.4"/>
    <row r="265" ht="18" customHeight="1" x14ac:dyDescent="0.4"/>
    <row r="266" ht="18" customHeight="1" x14ac:dyDescent="0.4"/>
    <row r="267" ht="18" customHeight="1" x14ac:dyDescent="0.4"/>
    <row r="268" ht="18" customHeight="1" x14ac:dyDescent="0.4"/>
    <row r="269" ht="18" customHeight="1" x14ac:dyDescent="0.4"/>
    <row r="270" ht="18" customHeight="1" x14ac:dyDescent="0.4"/>
    <row r="271" ht="18" customHeight="1" x14ac:dyDescent="0.4"/>
    <row r="272" ht="18" customHeight="1" x14ac:dyDescent="0.4"/>
    <row r="273" ht="18" customHeight="1" x14ac:dyDescent="0.4"/>
    <row r="274" ht="18" customHeight="1" x14ac:dyDescent="0.4"/>
    <row r="275" ht="18" customHeight="1" x14ac:dyDescent="0.4"/>
    <row r="276" ht="18" customHeight="1" x14ac:dyDescent="0.4"/>
    <row r="277" ht="18" customHeight="1" x14ac:dyDescent="0.4"/>
    <row r="278" ht="18" customHeight="1" x14ac:dyDescent="0.4"/>
    <row r="279" ht="18" customHeight="1" x14ac:dyDescent="0.4"/>
    <row r="280" ht="18" customHeight="1" x14ac:dyDescent="0.4"/>
    <row r="281" ht="18" customHeight="1" x14ac:dyDescent="0.4"/>
    <row r="282" ht="18" customHeight="1" x14ac:dyDescent="0.4"/>
    <row r="283" ht="18" customHeight="1" x14ac:dyDescent="0.4"/>
    <row r="284" ht="18" customHeight="1" x14ac:dyDescent="0.4"/>
    <row r="285" ht="18" customHeight="1" x14ac:dyDescent="0.4"/>
    <row r="286" ht="18" customHeight="1" x14ac:dyDescent="0.4"/>
    <row r="287" ht="18" customHeight="1" x14ac:dyDescent="0.4"/>
    <row r="288" ht="18" customHeight="1" x14ac:dyDescent="0.4"/>
    <row r="289" ht="18" customHeight="1" x14ac:dyDescent="0.4"/>
    <row r="290" ht="18" customHeight="1" x14ac:dyDescent="0.4"/>
    <row r="291" ht="18" customHeight="1" x14ac:dyDescent="0.4"/>
    <row r="292" ht="18" customHeight="1" x14ac:dyDescent="0.4"/>
    <row r="293" ht="18" customHeight="1" x14ac:dyDescent="0.4"/>
    <row r="294" ht="18" customHeight="1" x14ac:dyDescent="0.4"/>
    <row r="295" ht="18" customHeight="1" x14ac:dyDescent="0.4"/>
    <row r="296" ht="18" customHeight="1" x14ac:dyDescent="0.4"/>
    <row r="297" ht="18" customHeight="1" x14ac:dyDescent="0.4"/>
    <row r="298" ht="18" customHeight="1" x14ac:dyDescent="0.4"/>
    <row r="299" ht="18" customHeight="1" x14ac:dyDescent="0.4"/>
    <row r="300" ht="18" customHeight="1" x14ac:dyDescent="0.4"/>
    <row r="301" ht="18" customHeight="1" x14ac:dyDescent="0.4"/>
    <row r="302" ht="18" customHeight="1" x14ac:dyDescent="0.4"/>
    <row r="303" ht="18" customHeight="1" x14ac:dyDescent="0.4"/>
    <row r="304" ht="18" customHeight="1" x14ac:dyDescent="0.4"/>
    <row r="305" ht="18" customHeight="1" x14ac:dyDescent="0.4"/>
    <row r="306" ht="18" customHeight="1" x14ac:dyDescent="0.4"/>
    <row r="307" ht="18" customHeight="1" x14ac:dyDescent="0.4"/>
    <row r="308" ht="18" customHeight="1" x14ac:dyDescent="0.4"/>
    <row r="309" ht="18" customHeight="1" x14ac:dyDescent="0.4"/>
    <row r="310" ht="18" customHeight="1" x14ac:dyDescent="0.4"/>
    <row r="311" ht="18" customHeight="1" x14ac:dyDescent="0.4"/>
    <row r="312" ht="18" customHeight="1" x14ac:dyDescent="0.4"/>
    <row r="313" ht="18" customHeight="1" x14ac:dyDescent="0.4"/>
    <row r="314" ht="18" customHeight="1" x14ac:dyDescent="0.4"/>
    <row r="315" ht="18" customHeight="1" x14ac:dyDescent="0.4"/>
    <row r="316" ht="18" customHeight="1" x14ac:dyDescent="0.4"/>
    <row r="317" ht="18" customHeight="1" x14ac:dyDescent="0.4"/>
    <row r="318" ht="18" customHeight="1" x14ac:dyDescent="0.4"/>
    <row r="319" ht="18" customHeight="1" x14ac:dyDescent="0.4"/>
    <row r="320" ht="18" customHeight="1" x14ac:dyDescent="0.4"/>
    <row r="321" ht="18" customHeight="1" x14ac:dyDescent="0.4"/>
    <row r="322" ht="18" customHeight="1" x14ac:dyDescent="0.4"/>
    <row r="323" ht="18" customHeight="1" x14ac:dyDescent="0.4"/>
    <row r="324" ht="18" customHeight="1" x14ac:dyDescent="0.4"/>
    <row r="325" ht="18" customHeight="1" x14ac:dyDescent="0.4"/>
    <row r="326" ht="18" customHeight="1" x14ac:dyDescent="0.4"/>
    <row r="327" ht="18" customHeight="1" x14ac:dyDescent="0.4"/>
    <row r="328" ht="18" customHeight="1" x14ac:dyDescent="0.4"/>
    <row r="329" ht="18" customHeight="1" x14ac:dyDescent="0.4"/>
    <row r="330" ht="18" customHeight="1" x14ac:dyDescent="0.4"/>
    <row r="331" ht="18" customHeight="1" x14ac:dyDescent="0.4"/>
    <row r="332" ht="18" customHeight="1" x14ac:dyDescent="0.4"/>
    <row r="333" ht="18" customHeight="1" x14ac:dyDescent="0.4"/>
    <row r="334" ht="18" customHeight="1" x14ac:dyDescent="0.4"/>
    <row r="335" ht="18" customHeight="1" x14ac:dyDescent="0.4"/>
    <row r="336" ht="18" customHeight="1" x14ac:dyDescent="0.4"/>
    <row r="337" ht="18" customHeight="1" x14ac:dyDescent="0.4"/>
    <row r="338" ht="18" customHeight="1" x14ac:dyDescent="0.4"/>
    <row r="339" ht="18" customHeight="1" x14ac:dyDescent="0.4"/>
    <row r="340" ht="18" customHeight="1" x14ac:dyDescent="0.4"/>
    <row r="341" ht="18" customHeight="1" x14ac:dyDescent="0.4"/>
    <row r="342" ht="18" customHeight="1" x14ac:dyDescent="0.4"/>
    <row r="343" ht="18" customHeight="1" x14ac:dyDescent="0.4"/>
    <row r="344" ht="18" customHeight="1" x14ac:dyDescent="0.4"/>
    <row r="345" ht="18" customHeight="1" x14ac:dyDescent="0.4"/>
    <row r="346" ht="18" customHeight="1" x14ac:dyDescent="0.4"/>
    <row r="347" ht="18" customHeight="1" x14ac:dyDescent="0.4"/>
    <row r="348" ht="18" customHeight="1" x14ac:dyDescent="0.4"/>
    <row r="349" ht="18" customHeight="1" x14ac:dyDescent="0.4"/>
    <row r="350" ht="18" customHeight="1" x14ac:dyDescent="0.4"/>
    <row r="351" ht="18" customHeight="1" x14ac:dyDescent="0.4"/>
    <row r="352" ht="18" customHeight="1" x14ac:dyDescent="0.4"/>
    <row r="353" ht="18" customHeight="1" x14ac:dyDescent="0.4"/>
    <row r="354" ht="18" customHeight="1" x14ac:dyDescent="0.4"/>
    <row r="355" ht="18" customHeight="1" x14ac:dyDescent="0.4"/>
    <row r="356" ht="18" customHeight="1" x14ac:dyDescent="0.4"/>
    <row r="357" ht="18" customHeight="1" x14ac:dyDescent="0.4"/>
    <row r="358" ht="18" customHeight="1" x14ac:dyDescent="0.4"/>
    <row r="359" ht="18" customHeight="1" x14ac:dyDescent="0.4"/>
    <row r="360" ht="18" customHeight="1" x14ac:dyDescent="0.4"/>
    <row r="361" ht="18" customHeight="1" x14ac:dyDescent="0.4"/>
    <row r="362" ht="18" customHeight="1" x14ac:dyDescent="0.4"/>
    <row r="363" ht="18" customHeight="1" x14ac:dyDescent="0.4"/>
    <row r="364" ht="18" customHeight="1" x14ac:dyDescent="0.4"/>
    <row r="365" ht="18" customHeight="1" x14ac:dyDescent="0.4"/>
    <row r="366" ht="18" customHeight="1" x14ac:dyDescent="0.4"/>
    <row r="367" ht="18" customHeight="1" x14ac:dyDescent="0.4"/>
    <row r="368" ht="18" customHeight="1" x14ac:dyDescent="0.4"/>
    <row r="369" ht="18" customHeight="1" x14ac:dyDescent="0.4"/>
    <row r="370" ht="18" customHeight="1" x14ac:dyDescent="0.4"/>
    <row r="371" ht="18" customHeight="1" x14ac:dyDescent="0.4"/>
    <row r="372" ht="18" customHeight="1" x14ac:dyDescent="0.4"/>
    <row r="373" ht="18" customHeight="1" x14ac:dyDescent="0.4"/>
    <row r="374" ht="18" customHeight="1" x14ac:dyDescent="0.4"/>
    <row r="375" ht="18" customHeight="1" x14ac:dyDescent="0.4"/>
    <row r="376" ht="18" customHeight="1" x14ac:dyDescent="0.4"/>
    <row r="377" ht="18" customHeight="1" x14ac:dyDescent="0.4"/>
    <row r="378" ht="18" customHeight="1" x14ac:dyDescent="0.4"/>
    <row r="379" ht="18" customHeight="1" x14ac:dyDescent="0.4"/>
    <row r="380" ht="18" customHeight="1" x14ac:dyDescent="0.4"/>
    <row r="381" ht="18" customHeight="1" x14ac:dyDescent="0.4"/>
    <row r="382" ht="18" customHeight="1" x14ac:dyDescent="0.4"/>
    <row r="383" ht="18" customHeight="1" x14ac:dyDescent="0.4"/>
    <row r="384" ht="18" customHeight="1" x14ac:dyDescent="0.4"/>
    <row r="385" ht="18" customHeight="1" x14ac:dyDescent="0.4"/>
    <row r="386" ht="18" customHeight="1" x14ac:dyDescent="0.4"/>
    <row r="387" ht="18" customHeight="1" x14ac:dyDescent="0.4"/>
    <row r="388" ht="18" customHeight="1" x14ac:dyDescent="0.4"/>
    <row r="389" ht="18" customHeight="1" x14ac:dyDescent="0.4"/>
    <row r="390" ht="18" customHeight="1" x14ac:dyDescent="0.4"/>
    <row r="391" ht="18" customHeight="1" x14ac:dyDescent="0.4"/>
    <row r="392" ht="18" customHeight="1" x14ac:dyDescent="0.4"/>
    <row r="393" ht="18" customHeight="1" x14ac:dyDescent="0.4"/>
    <row r="394" ht="18" customHeight="1" x14ac:dyDescent="0.4"/>
    <row r="395" ht="18" customHeight="1" x14ac:dyDescent="0.4"/>
    <row r="396" ht="18" customHeight="1" x14ac:dyDescent="0.4"/>
    <row r="397" ht="18" customHeight="1" x14ac:dyDescent="0.4"/>
    <row r="398" ht="18" customHeight="1" x14ac:dyDescent="0.4"/>
    <row r="399" ht="18" customHeight="1" x14ac:dyDescent="0.4"/>
    <row r="400" ht="18" customHeight="1" x14ac:dyDescent="0.4"/>
    <row r="401" ht="18" customHeight="1" x14ac:dyDescent="0.4"/>
    <row r="402" ht="18" customHeight="1" x14ac:dyDescent="0.4"/>
    <row r="403" ht="18" customHeight="1" x14ac:dyDescent="0.4"/>
    <row r="404" ht="18" customHeight="1" x14ac:dyDescent="0.4"/>
    <row r="405" ht="18" customHeight="1" x14ac:dyDescent="0.4"/>
    <row r="406" ht="18" customHeight="1" x14ac:dyDescent="0.4"/>
    <row r="407" ht="18" customHeight="1" x14ac:dyDescent="0.4"/>
    <row r="408" ht="18" customHeight="1" x14ac:dyDescent="0.4"/>
    <row r="409" ht="18" customHeight="1" x14ac:dyDescent="0.4"/>
    <row r="410" ht="18" customHeight="1" x14ac:dyDescent="0.4"/>
    <row r="411" ht="18" customHeight="1" x14ac:dyDescent="0.4"/>
    <row r="412" ht="18" customHeight="1" x14ac:dyDescent="0.4"/>
    <row r="413" ht="18" customHeight="1" x14ac:dyDescent="0.4"/>
    <row r="414" ht="18" customHeight="1" x14ac:dyDescent="0.4"/>
    <row r="415" ht="18" customHeight="1" x14ac:dyDescent="0.4"/>
    <row r="416" ht="18" customHeight="1" x14ac:dyDescent="0.4"/>
    <row r="417" ht="18" customHeight="1" x14ac:dyDescent="0.4"/>
    <row r="418" ht="18" customHeight="1" x14ac:dyDescent="0.4"/>
    <row r="419" ht="18" customHeight="1" x14ac:dyDescent="0.4"/>
    <row r="420" ht="18" customHeight="1" x14ac:dyDescent="0.4"/>
    <row r="421" ht="18" customHeight="1" x14ac:dyDescent="0.4"/>
    <row r="422" ht="18" customHeight="1" x14ac:dyDescent="0.4"/>
    <row r="423" ht="18" customHeight="1" x14ac:dyDescent="0.4"/>
    <row r="424" ht="18" customHeight="1" x14ac:dyDescent="0.4"/>
    <row r="425" ht="18" customHeight="1" x14ac:dyDescent="0.4"/>
    <row r="426" ht="18" customHeight="1" x14ac:dyDescent="0.4"/>
    <row r="427" ht="18" customHeight="1" x14ac:dyDescent="0.4"/>
    <row r="428" ht="18" customHeight="1" x14ac:dyDescent="0.4"/>
    <row r="429" ht="18" customHeight="1" x14ac:dyDescent="0.4"/>
    <row r="430" ht="18" customHeight="1" x14ac:dyDescent="0.4"/>
    <row r="431" ht="18" customHeight="1" x14ac:dyDescent="0.4"/>
    <row r="432" ht="18" customHeight="1" x14ac:dyDescent="0.4"/>
    <row r="433" ht="18" customHeight="1" x14ac:dyDescent="0.4"/>
    <row r="434" ht="18" customHeight="1" x14ac:dyDescent="0.4"/>
    <row r="435" ht="18" customHeight="1" x14ac:dyDescent="0.4"/>
    <row r="436" ht="18" customHeight="1" x14ac:dyDescent="0.4"/>
    <row r="437" ht="18" customHeight="1" x14ac:dyDescent="0.4"/>
    <row r="438" ht="18" customHeight="1" x14ac:dyDescent="0.4"/>
    <row r="439" ht="18" customHeight="1" x14ac:dyDescent="0.4"/>
    <row r="440" ht="18" customHeight="1" x14ac:dyDescent="0.4"/>
    <row r="441" ht="18" customHeight="1" x14ac:dyDescent="0.4"/>
    <row r="442" ht="18" customHeight="1" x14ac:dyDescent="0.4"/>
    <row r="443" ht="18" customHeight="1" x14ac:dyDescent="0.4"/>
    <row r="444" ht="18" customHeight="1" x14ac:dyDescent="0.4"/>
    <row r="445" ht="18" customHeight="1" x14ac:dyDescent="0.4"/>
    <row r="446" ht="18" customHeight="1" x14ac:dyDescent="0.4"/>
    <row r="447" ht="18" customHeight="1" x14ac:dyDescent="0.4"/>
    <row r="448" ht="18" customHeight="1" x14ac:dyDescent="0.4"/>
    <row r="449" ht="18" customHeight="1" x14ac:dyDescent="0.4"/>
    <row r="450" ht="18" customHeight="1" x14ac:dyDescent="0.4"/>
    <row r="451" ht="18" customHeight="1" x14ac:dyDescent="0.4"/>
    <row r="452" ht="18" customHeight="1" x14ac:dyDescent="0.4"/>
    <row r="453" ht="18" customHeight="1" x14ac:dyDescent="0.4"/>
    <row r="454" ht="18" customHeight="1" x14ac:dyDescent="0.4"/>
    <row r="455" ht="18" customHeight="1" x14ac:dyDescent="0.4"/>
    <row r="456" ht="18" customHeight="1" x14ac:dyDescent="0.4"/>
    <row r="457" ht="18" customHeight="1" x14ac:dyDescent="0.4"/>
    <row r="458" ht="18" customHeight="1" x14ac:dyDescent="0.4"/>
    <row r="459" ht="18" customHeight="1" x14ac:dyDescent="0.4"/>
    <row r="460" ht="18" customHeight="1" x14ac:dyDescent="0.4"/>
    <row r="461" ht="18" customHeight="1" x14ac:dyDescent="0.4"/>
    <row r="462" ht="18" customHeight="1" x14ac:dyDescent="0.4"/>
    <row r="463" ht="18" customHeight="1" x14ac:dyDescent="0.4"/>
    <row r="464" ht="18" customHeight="1" x14ac:dyDescent="0.4"/>
    <row r="465" ht="18" customHeight="1" x14ac:dyDescent="0.4"/>
    <row r="466" ht="18" customHeight="1" x14ac:dyDescent="0.4"/>
    <row r="467" ht="18" customHeight="1" x14ac:dyDescent="0.4"/>
    <row r="468" ht="18" customHeight="1" x14ac:dyDescent="0.4"/>
    <row r="469" ht="18" customHeight="1" x14ac:dyDescent="0.4"/>
    <row r="470" ht="18" customHeight="1" x14ac:dyDescent="0.4"/>
    <row r="471" ht="18" customHeight="1" x14ac:dyDescent="0.4"/>
    <row r="472" ht="18" customHeight="1" x14ac:dyDescent="0.4"/>
    <row r="473" ht="18" customHeight="1" x14ac:dyDescent="0.4"/>
    <row r="474" ht="18" customHeight="1" x14ac:dyDescent="0.4"/>
    <row r="475" ht="18" customHeight="1" x14ac:dyDescent="0.4"/>
    <row r="476" ht="18" customHeight="1" x14ac:dyDescent="0.4"/>
    <row r="477" ht="18" customHeight="1" x14ac:dyDescent="0.4"/>
    <row r="478" ht="18" customHeight="1" x14ac:dyDescent="0.4"/>
    <row r="479" ht="18" customHeight="1" x14ac:dyDescent="0.4"/>
    <row r="480" ht="18" customHeight="1" x14ac:dyDescent="0.4"/>
    <row r="481" ht="18" customHeight="1" x14ac:dyDescent="0.4"/>
    <row r="482" ht="18" customHeight="1" x14ac:dyDescent="0.4"/>
    <row r="483" ht="18" customHeight="1" x14ac:dyDescent="0.4"/>
    <row r="484" ht="18" customHeight="1" x14ac:dyDescent="0.4"/>
    <row r="485" ht="18" customHeight="1" x14ac:dyDescent="0.4"/>
    <row r="486" ht="18" customHeight="1" x14ac:dyDescent="0.4"/>
    <row r="487" ht="18" customHeight="1" x14ac:dyDescent="0.4"/>
    <row r="488" ht="18" customHeight="1" x14ac:dyDescent="0.4"/>
    <row r="489" ht="18" customHeight="1" x14ac:dyDescent="0.4"/>
    <row r="490" ht="18" customHeight="1" x14ac:dyDescent="0.4"/>
    <row r="491" ht="18" customHeight="1" x14ac:dyDescent="0.4"/>
    <row r="492" ht="18" customHeight="1" x14ac:dyDescent="0.4"/>
    <row r="493" ht="18" customHeight="1" x14ac:dyDescent="0.4"/>
    <row r="494" ht="18" customHeight="1" x14ac:dyDescent="0.4"/>
    <row r="495" ht="18" customHeight="1" x14ac:dyDescent="0.4"/>
    <row r="496" ht="18" customHeight="1" x14ac:dyDescent="0.4"/>
    <row r="497" ht="18" customHeight="1" x14ac:dyDescent="0.4"/>
    <row r="498" ht="18" customHeight="1" x14ac:dyDescent="0.4"/>
    <row r="499" ht="18" customHeight="1" x14ac:dyDescent="0.4"/>
    <row r="500" ht="18" customHeight="1" x14ac:dyDescent="0.4"/>
    <row r="501" ht="18" customHeight="1" x14ac:dyDescent="0.4"/>
    <row r="502" ht="18" customHeight="1" x14ac:dyDescent="0.4"/>
    <row r="503" ht="18" customHeight="1" x14ac:dyDescent="0.4"/>
    <row r="504" ht="18" customHeight="1" x14ac:dyDescent="0.4"/>
    <row r="505" ht="18" customHeight="1" x14ac:dyDescent="0.4"/>
    <row r="506" ht="18" customHeight="1" x14ac:dyDescent="0.4"/>
    <row r="507" ht="18" customHeight="1" x14ac:dyDescent="0.4"/>
    <row r="508" ht="18" customHeight="1" x14ac:dyDescent="0.4"/>
    <row r="509" ht="18" customHeight="1" x14ac:dyDescent="0.4"/>
    <row r="510" ht="18" customHeight="1" x14ac:dyDescent="0.4"/>
    <row r="511" ht="18" customHeight="1" x14ac:dyDescent="0.4"/>
    <row r="512" ht="18" customHeight="1" x14ac:dyDescent="0.4"/>
    <row r="513" ht="18" customHeight="1" x14ac:dyDescent="0.4"/>
    <row r="514" ht="18" customHeight="1" x14ac:dyDescent="0.4"/>
    <row r="515" ht="18" customHeight="1" x14ac:dyDescent="0.4"/>
    <row r="516" ht="18" customHeight="1" x14ac:dyDescent="0.4"/>
    <row r="517" ht="18" customHeight="1" x14ac:dyDescent="0.4"/>
    <row r="518" ht="18" customHeight="1" x14ac:dyDescent="0.4"/>
    <row r="519" ht="18" customHeight="1" x14ac:dyDescent="0.4"/>
    <row r="520" ht="18" customHeight="1" x14ac:dyDescent="0.4"/>
    <row r="521" ht="18" customHeight="1" x14ac:dyDescent="0.4"/>
    <row r="522" ht="18" customHeight="1" x14ac:dyDescent="0.4"/>
    <row r="523" ht="18" customHeight="1" x14ac:dyDescent="0.4"/>
    <row r="524" ht="18" customHeight="1" x14ac:dyDescent="0.4"/>
    <row r="525" ht="18" customHeight="1" x14ac:dyDescent="0.4"/>
    <row r="526" ht="18" customHeight="1" x14ac:dyDescent="0.4"/>
    <row r="527" ht="18" customHeight="1" x14ac:dyDescent="0.4"/>
    <row r="528" ht="18" customHeight="1" x14ac:dyDescent="0.4"/>
    <row r="529" ht="18" customHeight="1" x14ac:dyDescent="0.4"/>
    <row r="530" ht="18" customHeight="1" x14ac:dyDescent="0.4"/>
    <row r="531" ht="18" customHeight="1" x14ac:dyDescent="0.4"/>
    <row r="532" ht="18" customHeight="1" x14ac:dyDescent="0.4"/>
    <row r="533" ht="18" customHeight="1" x14ac:dyDescent="0.4"/>
    <row r="534" ht="18" customHeight="1" x14ac:dyDescent="0.4"/>
    <row r="535" ht="18" customHeight="1" x14ac:dyDescent="0.4"/>
    <row r="536" ht="18" customHeight="1" x14ac:dyDescent="0.4"/>
    <row r="537" ht="18" customHeight="1" x14ac:dyDescent="0.4"/>
    <row r="538" ht="18" customHeight="1" x14ac:dyDescent="0.4"/>
    <row r="539" ht="18" customHeight="1" x14ac:dyDescent="0.4"/>
    <row r="540" ht="18" customHeight="1" x14ac:dyDescent="0.4"/>
    <row r="541" ht="18" customHeight="1" x14ac:dyDescent="0.4"/>
    <row r="542" ht="18" customHeight="1" x14ac:dyDescent="0.4"/>
    <row r="543" ht="18" customHeight="1" x14ac:dyDescent="0.4"/>
    <row r="544" ht="18" customHeight="1" x14ac:dyDescent="0.4"/>
    <row r="545" ht="18" customHeight="1" x14ac:dyDescent="0.4"/>
    <row r="546" ht="18" customHeight="1" x14ac:dyDescent="0.4"/>
    <row r="547" ht="18" customHeight="1" x14ac:dyDescent="0.4"/>
    <row r="548" ht="18" customHeight="1" x14ac:dyDescent="0.4"/>
    <row r="549" ht="18" customHeight="1" x14ac:dyDescent="0.4"/>
    <row r="550" ht="18" customHeight="1" x14ac:dyDescent="0.4"/>
    <row r="551" ht="18" customHeight="1" x14ac:dyDescent="0.4"/>
    <row r="552" ht="18" customHeight="1" x14ac:dyDescent="0.4"/>
    <row r="553" ht="18" customHeight="1" x14ac:dyDescent="0.4"/>
    <row r="554" ht="18" customHeight="1" x14ac:dyDescent="0.4"/>
    <row r="555" ht="18" customHeight="1" x14ac:dyDescent="0.4"/>
    <row r="556" ht="18" customHeight="1" x14ac:dyDescent="0.4"/>
    <row r="557" ht="18" customHeight="1" x14ac:dyDescent="0.4"/>
    <row r="558" ht="18" customHeight="1" x14ac:dyDescent="0.4"/>
    <row r="559" ht="18" customHeight="1" x14ac:dyDescent="0.4"/>
    <row r="560" ht="18" customHeight="1" x14ac:dyDescent="0.4"/>
    <row r="561" ht="18" customHeight="1" x14ac:dyDescent="0.4"/>
    <row r="562" ht="18" customHeight="1" x14ac:dyDescent="0.4"/>
    <row r="563" ht="18" customHeight="1" x14ac:dyDescent="0.4"/>
    <row r="564" ht="18" customHeight="1" x14ac:dyDescent="0.4"/>
    <row r="565" ht="18" customHeight="1" x14ac:dyDescent="0.4"/>
    <row r="566" ht="18" customHeight="1" x14ac:dyDescent="0.4"/>
    <row r="567" ht="18" customHeight="1" x14ac:dyDescent="0.4"/>
    <row r="568" ht="18" customHeight="1" x14ac:dyDescent="0.4"/>
    <row r="569" ht="18" customHeight="1" x14ac:dyDescent="0.4"/>
    <row r="570" ht="18" customHeight="1" x14ac:dyDescent="0.4"/>
    <row r="571" ht="18" customHeight="1" x14ac:dyDescent="0.4"/>
    <row r="572" ht="18" customHeight="1" x14ac:dyDescent="0.4"/>
    <row r="573" ht="18" customHeight="1" x14ac:dyDescent="0.4"/>
    <row r="574" ht="18" customHeight="1" x14ac:dyDescent="0.4"/>
    <row r="575" ht="18" customHeight="1" x14ac:dyDescent="0.4"/>
    <row r="576" ht="18" customHeight="1" x14ac:dyDescent="0.4"/>
    <row r="577" ht="18" customHeight="1" x14ac:dyDescent="0.4"/>
    <row r="578" ht="18" customHeight="1" x14ac:dyDescent="0.4"/>
    <row r="579" ht="18" customHeight="1" x14ac:dyDescent="0.4"/>
    <row r="580" ht="18" customHeight="1" x14ac:dyDescent="0.4"/>
    <row r="581" ht="18" customHeight="1" x14ac:dyDescent="0.4"/>
    <row r="582" ht="18" customHeight="1" x14ac:dyDescent="0.4"/>
    <row r="583" ht="18" customHeight="1" x14ac:dyDescent="0.4"/>
    <row r="584" ht="18" customHeight="1" x14ac:dyDescent="0.4"/>
    <row r="585" ht="18" customHeight="1" x14ac:dyDescent="0.4"/>
    <row r="586" ht="18" customHeight="1" x14ac:dyDescent="0.4"/>
    <row r="587" ht="18" customHeight="1" x14ac:dyDescent="0.4"/>
    <row r="588" ht="18" customHeight="1" x14ac:dyDescent="0.4"/>
    <row r="589" ht="18" customHeight="1" x14ac:dyDescent="0.4"/>
    <row r="590" ht="18" customHeight="1" x14ac:dyDescent="0.4"/>
    <row r="591" ht="18" customHeight="1" x14ac:dyDescent="0.4"/>
    <row r="592" ht="18" customHeight="1" x14ac:dyDescent="0.4"/>
    <row r="593" ht="18" customHeight="1" x14ac:dyDescent="0.4"/>
    <row r="594" ht="18" customHeight="1" x14ac:dyDescent="0.4"/>
    <row r="595" ht="18" customHeight="1" x14ac:dyDescent="0.4"/>
    <row r="596" ht="18" customHeight="1" x14ac:dyDescent="0.4"/>
    <row r="597" ht="18" customHeight="1" x14ac:dyDescent="0.4"/>
    <row r="598" ht="18" customHeight="1" x14ac:dyDescent="0.4"/>
    <row r="599" ht="18" customHeight="1" x14ac:dyDescent="0.4"/>
    <row r="600" ht="18" customHeight="1" x14ac:dyDescent="0.4"/>
    <row r="601" ht="18" customHeight="1" x14ac:dyDescent="0.4"/>
    <row r="602" ht="18" customHeight="1" x14ac:dyDescent="0.4"/>
    <row r="603" ht="18" customHeight="1" x14ac:dyDescent="0.4"/>
    <row r="604" ht="18" customHeight="1" x14ac:dyDescent="0.4"/>
    <row r="605" ht="18" customHeight="1" x14ac:dyDescent="0.4"/>
    <row r="606" ht="18" customHeight="1" x14ac:dyDescent="0.4"/>
    <row r="607" ht="18" customHeight="1" x14ac:dyDescent="0.4"/>
    <row r="608" ht="18" customHeight="1" x14ac:dyDescent="0.4"/>
    <row r="609" ht="18" customHeight="1" x14ac:dyDescent="0.4"/>
    <row r="610" ht="18" customHeight="1" x14ac:dyDescent="0.4"/>
    <row r="611" ht="18" customHeight="1" x14ac:dyDescent="0.4"/>
    <row r="612" ht="18" customHeight="1" x14ac:dyDescent="0.4"/>
    <row r="613" ht="18" customHeight="1" x14ac:dyDescent="0.4"/>
    <row r="614" ht="18" customHeight="1" x14ac:dyDescent="0.4"/>
    <row r="615" ht="18" customHeight="1" x14ac:dyDescent="0.4"/>
    <row r="616" ht="18" customHeight="1" x14ac:dyDescent="0.4"/>
    <row r="617" ht="18" customHeight="1" x14ac:dyDescent="0.4"/>
    <row r="618" ht="18" customHeight="1" x14ac:dyDescent="0.4"/>
    <row r="619" ht="18" customHeight="1" x14ac:dyDescent="0.4"/>
    <row r="620" ht="18" customHeight="1" x14ac:dyDescent="0.4"/>
    <row r="621" ht="18" customHeight="1" x14ac:dyDescent="0.4"/>
    <row r="622" ht="18" customHeight="1" x14ac:dyDescent="0.4"/>
    <row r="623" ht="18" customHeight="1" x14ac:dyDescent="0.4"/>
    <row r="624" ht="18" customHeight="1" x14ac:dyDescent="0.4"/>
    <row r="625" ht="18" customHeight="1" x14ac:dyDescent="0.4"/>
    <row r="626" ht="18" customHeight="1" x14ac:dyDescent="0.4"/>
    <row r="627" ht="18" customHeight="1" x14ac:dyDescent="0.4"/>
    <row r="628" ht="18" customHeight="1" x14ac:dyDescent="0.4"/>
    <row r="629" ht="18" customHeight="1" x14ac:dyDescent="0.4"/>
    <row r="630" ht="18" customHeight="1" x14ac:dyDescent="0.4"/>
    <row r="631" ht="18" customHeight="1" x14ac:dyDescent="0.4"/>
    <row r="632" ht="18" customHeight="1" x14ac:dyDescent="0.4"/>
    <row r="633" ht="18" customHeight="1" x14ac:dyDescent="0.4"/>
    <row r="634" ht="18" customHeight="1" x14ac:dyDescent="0.4"/>
    <row r="635" ht="18" customHeight="1" x14ac:dyDescent="0.4"/>
    <row r="636" ht="18" customHeight="1" x14ac:dyDescent="0.4"/>
    <row r="637" ht="18" customHeight="1" x14ac:dyDescent="0.4"/>
    <row r="638" ht="18" customHeight="1" x14ac:dyDescent="0.4"/>
    <row r="639" ht="18" customHeight="1" x14ac:dyDescent="0.4"/>
    <row r="640" ht="18" customHeight="1" x14ac:dyDescent="0.4"/>
    <row r="641" ht="18" customHeight="1" x14ac:dyDescent="0.4"/>
    <row r="642" ht="18" customHeight="1" x14ac:dyDescent="0.4"/>
    <row r="643" ht="18" customHeight="1" x14ac:dyDescent="0.4"/>
    <row r="644" ht="18" customHeight="1" x14ac:dyDescent="0.4"/>
    <row r="645" ht="18" customHeight="1" x14ac:dyDescent="0.4"/>
    <row r="646" ht="18" customHeight="1" x14ac:dyDescent="0.4"/>
    <row r="647" ht="18" customHeight="1" x14ac:dyDescent="0.4"/>
    <row r="648" ht="18" customHeight="1" x14ac:dyDescent="0.4"/>
    <row r="649" ht="18" customHeight="1" x14ac:dyDescent="0.4"/>
    <row r="650" ht="18" customHeight="1" x14ac:dyDescent="0.4"/>
    <row r="651" ht="18" customHeight="1" x14ac:dyDescent="0.4"/>
    <row r="652" ht="18" customHeight="1" x14ac:dyDescent="0.4"/>
    <row r="653" ht="18" customHeight="1" x14ac:dyDescent="0.4"/>
    <row r="654" ht="18" customHeight="1" x14ac:dyDescent="0.4"/>
    <row r="655" ht="18" customHeight="1" x14ac:dyDescent="0.4"/>
    <row r="656" ht="18" customHeight="1" x14ac:dyDescent="0.4"/>
    <row r="657" ht="18" customHeight="1" x14ac:dyDescent="0.4"/>
    <row r="658" ht="18" customHeight="1" x14ac:dyDescent="0.4"/>
    <row r="659" ht="18" customHeight="1" x14ac:dyDescent="0.4"/>
    <row r="660" ht="18" customHeight="1" x14ac:dyDescent="0.4"/>
    <row r="661" ht="18" customHeight="1" x14ac:dyDescent="0.4"/>
    <row r="662" ht="18" customHeight="1" x14ac:dyDescent="0.4"/>
    <row r="663" ht="18" customHeight="1" x14ac:dyDescent="0.4"/>
    <row r="664" ht="18" customHeight="1" x14ac:dyDescent="0.4"/>
    <row r="665" ht="18" customHeight="1" x14ac:dyDescent="0.4"/>
    <row r="666" ht="18" customHeight="1" x14ac:dyDescent="0.4"/>
    <row r="667" ht="18" customHeight="1" x14ac:dyDescent="0.4"/>
    <row r="668" ht="18" customHeight="1" x14ac:dyDescent="0.4"/>
    <row r="669" ht="18" customHeight="1" x14ac:dyDescent="0.4"/>
    <row r="670" ht="18" customHeight="1" x14ac:dyDescent="0.4"/>
    <row r="671" ht="18" customHeight="1" x14ac:dyDescent="0.4"/>
    <row r="672" ht="18" customHeight="1" x14ac:dyDescent="0.4"/>
    <row r="673" ht="18" customHeight="1" x14ac:dyDescent="0.4"/>
    <row r="674" ht="18" customHeight="1" x14ac:dyDescent="0.4"/>
    <row r="675" ht="18" customHeight="1" x14ac:dyDescent="0.4"/>
    <row r="676" ht="18" customHeight="1" x14ac:dyDescent="0.4"/>
    <row r="677" ht="18" customHeight="1" x14ac:dyDescent="0.4"/>
    <row r="678" ht="18" customHeight="1" x14ac:dyDescent="0.4"/>
    <row r="679" ht="18" customHeight="1" x14ac:dyDescent="0.4"/>
    <row r="680" ht="18" customHeight="1" x14ac:dyDescent="0.4"/>
    <row r="681" ht="18" customHeight="1" x14ac:dyDescent="0.4"/>
    <row r="682" ht="18" customHeight="1" x14ac:dyDescent="0.4"/>
    <row r="683" ht="18" customHeight="1" x14ac:dyDescent="0.4"/>
    <row r="684" ht="18" customHeight="1" x14ac:dyDescent="0.4"/>
    <row r="685" ht="18" customHeight="1" x14ac:dyDescent="0.4"/>
    <row r="686" ht="18" customHeight="1" x14ac:dyDescent="0.4"/>
    <row r="687" ht="18" customHeight="1" x14ac:dyDescent="0.4"/>
    <row r="688" ht="18" customHeight="1" x14ac:dyDescent="0.4"/>
    <row r="689" ht="18" customHeight="1" x14ac:dyDescent="0.4"/>
    <row r="690" ht="18" customHeight="1" x14ac:dyDescent="0.4"/>
    <row r="691" ht="18" customHeight="1" x14ac:dyDescent="0.4"/>
    <row r="692" ht="18" customHeight="1" x14ac:dyDescent="0.4"/>
    <row r="693" ht="18" customHeight="1" x14ac:dyDescent="0.4"/>
    <row r="694" ht="18" customHeight="1" x14ac:dyDescent="0.4"/>
    <row r="695" ht="18" customHeight="1" x14ac:dyDescent="0.4"/>
    <row r="696" ht="18" customHeight="1" x14ac:dyDescent="0.4"/>
    <row r="697" ht="18" customHeight="1" x14ac:dyDescent="0.4"/>
    <row r="698" ht="18" customHeight="1" x14ac:dyDescent="0.4"/>
    <row r="699" ht="18" customHeight="1" x14ac:dyDescent="0.4"/>
    <row r="700" ht="18" customHeight="1" x14ac:dyDescent="0.4"/>
    <row r="701" ht="18" customHeight="1" x14ac:dyDescent="0.4"/>
    <row r="702" ht="18" customHeight="1" x14ac:dyDescent="0.4"/>
    <row r="703" ht="18" customHeight="1" x14ac:dyDescent="0.4"/>
    <row r="704" ht="18" customHeight="1" x14ac:dyDescent="0.4"/>
    <row r="705" ht="18" customHeight="1" x14ac:dyDescent="0.4"/>
    <row r="706" ht="18" customHeight="1" x14ac:dyDescent="0.4"/>
    <row r="707" ht="18" customHeight="1" x14ac:dyDescent="0.4"/>
    <row r="708" ht="18" customHeight="1" x14ac:dyDescent="0.4"/>
    <row r="709" ht="18" customHeight="1" x14ac:dyDescent="0.4"/>
    <row r="710" ht="18" customHeight="1" x14ac:dyDescent="0.4"/>
    <row r="711" ht="18" customHeight="1" x14ac:dyDescent="0.4"/>
    <row r="712" ht="18" customHeight="1" x14ac:dyDescent="0.4"/>
    <row r="713" ht="18" customHeight="1" x14ac:dyDescent="0.4"/>
    <row r="714" ht="18" customHeight="1" x14ac:dyDescent="0.4"/>
    <row r="715" ht="18" customHeight="1" x14ac:dyDescent="0.4"/>
    <row r="716" ht="18" customHeight="1" x14ac:dyDescent="0.4"/>
    <row r="717" ht="18" customHeight="1" x14ac:dyDescent="0.4"/>
    <row r="718" ht="18" customHeight="1" x14ac:dyDescent="0.4"/>
    <row r="719" ht="18" customHeight="1" x14ac:dyDescent="0.4"/>
    <row r="720" ht="18" customHeight="1" x14ac:dyDescent="0.4"/>
    <row r="721" ht="18" customHeight="1" x14ac:dyDescent="0.4"/>
    <row r="722" ht="18" customHeight="1" x14ac:dyDescent="0.4"/>
    <row r="723" ht="18" customHeight="1" x14ac:dyDescent="0.4"/>
    <row r="724" ht="18" customHeight="1" x14ac:dyDescent="0.4"/>
    <row r="725" ht="18" customHeight="1" x14ac:dyDescent="0.4"/>
    <row r="726" ht="18" customHeight="1" x14ac:dyDescent="0.4"/>
    <row r="727" ht="18" customHeight="1" x14ac:dyDescent="0.4"/>
    <row r="728" ht="18" customHeight="1" x14ac:dyDescent="0.4"/>
    <row r="729" ht="18" customHeight="1" x14ac:dyDescent="0.4"/>
    <row r="730" ht="18" customHeight="1" x14ac:dyDescent="0.4"/>
    <row r="731" ht="18" customHeight="1" x14ac:dyDescent="0.4"/>
    <row r="732" ht="18" customHeight="1" x14ac:dyDescent="0.4"/>
    <row r="733" ht="18" customHeight="1" x14ac:dyDescent="0.4"/>
    <row r="734" ht="18" customHeight="1" x14ac:dyDescent="0.4"/>
    <row r="735" ht="18" customHeight="1" x14ac:dyDescent="0.4"/>
    <row r="736" ht="18" customHeight="1" x14ac:dyDescent="0.4"/>
    <row r="737" ht="18" customHeight="1" x14ac:dyDescent="0.4"/>
    <row r="738" ht="18" customHeight="1" x14ac:dyDescent="0.4"/>
    <row r="739" ht="18" customHeight="1" x14ac:dyDescent="0.4"/>
    <row r="740" ht="18" customHeight="1" x14ac:dyDescent="0.4"/>
    <row r="741" ht="18" customHeight="1" x14ac:dyDescent="0.4"/>
    <row r="742" ht="18" customHeight="1" x14ac:dyDescent="0.4"/>
    <row r="743" ht="18" customHeight="1" x14ac:dyDescent="0.4"/>
    <row r="744" ht="18" customHeight="1" x14ac:dyDescent="0.4"/>
    <row r="745" ht="18" customHeight="1" x14ac:dyDescent="0.4"/>
    <row r="746" ht="18" customHeight="1" x14ac:dyDescent="0.4"/>
    <row r="747" ht="18" customHeight="1" x14ac:dyDescent="0.4"/>
    <row r="748" ht="18" customHeight="1" x14ac:dyDescent="0.4"/>
    <row r="749" ht="18" customHeight="1" x14ac:dyDescent="0.4"/>
    <row r="750" ht="18" customHeight="1" x14ac:dyDescent="0.4"/>
    <row r="751" ht="18" customHeight="1" x14ac:dyDescent="0.4"/>
    <row r="752" ht="18" customHeight="1" x14ac:dyDescent="0.4"/>
    <row r="753" ht="18" customHeight="1" x14ac:dyDescent="0.4"/>
    <row r="754" ht="18" customHeight="1" x14ac:dyDescent="0.4"/>
    <row r="755" ht="18" customHeight="1" x14ac:dyDescent="0.4"/>
    <row r="756" ht="18" customHeight="1" x14ac:dyDescent="0.4"/>
    <row r="757" ht="18" customHeight="1" x14ac:dyDescent="0.4"/>
    <row r="758" ht="18" customHeight="1" x14ac:dyDescent="0.4"/>
    <row r="759" ht="18" customHeight="1" x14ac:dyDescent="0.4"/>
    <row r="760" ht="18" customHeight="1" x14ac:dyDescent="0.4"/>
    <row r="761" ht="18" customHeight="1" x14ac:dyDescent="0.4"/>
    <row r="762" ht="18" customHeight="1" x14ac:dyDescent="0.4"/>
    <row r="763" ht="18" customHeight="1" x14ac:dyDescent="0.4"/>
    <row r="764" ht="18" customHeight="1" x14ac:dyDescent="0.4"/>
    <row r="765" ht="18" customHeight="1" x14ac:dyDescent="0.4"/>
    <row r="766" ht="18" customHeight="1" x14ac:dyDescent="0.4"/>
    <row r="767" ht="18" customHeight="1" x14ac:dyDescent="0.4"/>
    <row r="768" ht="18" customHeight="1" x14ac:dyDescent="0.4"/>
    <row r="769" ht="18" customHeight="1" x14ac:dyDescent="0.4"/>
    <row r="770" ht="18" customHeight="1" x14ac:dyDescent="0.4"/>
    <row r="771" ht="18" customHeight="1" x14ac:dyDescent="0.4"/>
    <row r="772" ht="18" customHeight="1" x14ac:dyDescent="0.4"/>
    <row r="773" ht="18" customHeight="1" x14ac:dyDescent="0.4"/>
    <row r="774" ht="18" customHeight="1" x14ac:dyDescent="0.4"/>
    <row r="775" ht="18" customHeight="1" x14ac:dyDescent="0.4"/>
    <row r="776" ht="18" customHeight="1" x14ac:dyDescent="0.4"/>
    <row r="777" ht="18" customHeight="1" x14ac:dyDescent="0.4"/>
    <row r="778" ht="18" customHeight="1" x14ac:dyDescent="0.4"/>
    <row r="779" ht="18" customHeight="1" x14ac:dyDescent="0.4"/>
    <row r="780" ht="18" customHeight="1" x14ac:dyDescent="0.4"/>
    <row r="781" ht="18" customHeight="1" x14ac:dyDescent="0.4"/>
    <row r="782" ht="18" customHeight="1" x14ac:dyDescent="0.4"/>
    <row r="783" ht="18" customHeight="1" x14ac:dyDescent="0.4"/>
    <row r="784" ht="18" customHeight="1" x14ac:dyDescent="0.4"/>
    <row r="785" ht="18" customHeight="1" x14ac:dyDescent="0.4"/>
    <row r="786" ht="18" customHeight="1" x14ac:dyDescent="0.4"/>
    <row r="787" ht="18" customHeight="1" x14ac:dyDescent="0.4"/>
    <row r="788" ht="18" customHeight="1" x14ac:dyDescent="0.4"/>
    <row r="789" ht="18" customHeight="1" x14ac:dyDescent="0.4"/>
    <row r="790" ht="18" customHeight="1" x14ac:dyDescent="0.4"/>
    <row r="791" ht="18" customHeight="1" x14ac:dyDescent="0.4"/>
    <row r="792" ht="18" customHeight="1" x14ac:dyDescent="0.4"/>
    <row r="793" ht="18" customHeight="1" x14ac:dyDescent="0.4"/>
    <row r="794" ht="18" customHeight="1" x14ac:dyDescent="0.4"/>
    <row r="795" ht="18" customHeight="1" x14ac:dyDescent="0.4"/>
    <row r="796" ht="18" customHeight="1" x14ac:dyDescent="0.4"/>
    <row r="797" ht="18" customHeight="1" x14ac:dyDescent="0.4"/>
    <row r="798" ht="18" customHeight="1" x14ac:dyDescent="0.4"/>
    <row r="799" ht="18" customHeight="1" x14ac:dyDescent="0.4"/>
    <row r="800" ht="18" customHeight="1" x14ac:dyDescent="0.4"/>
    <row r="801" ht="18" customHeight="1" x14ac:dyDescent="0.4"/>
    <row r="802" ht="18" customHeight="1" x14ac:dyDescent="0.4"/>
    <row r="803" ht="18" customHeight="1" x14ac:dyDescent="0.4"/>
    <row r="804" ht="18" customHeight="1" x14ac:dyDescent="0.4"/>
    <row r="805" ht="18" customHeight="1" x14ac:dyDescent="0.4"/>
    <row r="806" ht="18" customHeight="1" x14ac:dyDescent="0.4"/>
    <row r="807" ht="18" customHeight="1" x14ac:dyDescent="0.4"/>
    <row r="808" ht="18" customHeight="1" x14ac:dyDescent="0.4"/>
    <row r="809" ht="18" customHeight="1" x14ac:dyDescent="0.4"/>
    <row r="810" ht="18" customHeight="1" x14ac:dyDescent="0.4"/>
    <row r="811" ht="18" customHeight="1" x14ac:dyDescent="0.4"/>
    <row r="812" ht="18" customHeight="1" x14ac:dyDescent="0.4"/>
    <row r="813" ht="18" customHeight="1" x14ac:dyDescent="0.4"/>
    <row r="814" ht="18" customHeight="1" x14ac:dyDescent="0.4"/>
    <row r="815" ht="18" customHeight="1" x14ac:dyDescent="0.4"/>
    <row r="816" ht="18" customHeight="1" x14ac:dyDescent="0.4"/>
    <row r="817" ht="18" customHeight="1" x14ac:dyDescent="0.4"/>
    <row r="818" ht="18" customHeight="1" x14ac:dyDescent="0.4"/>
    <row r="819" ht="18" customHeight="1" x14ac:dyDescent="0.4"/>
    <row r="820" ht="18" customHeight="1" x14ac:dyDescent="0.4"/>
    <row r="821" ht="18" customHeight="1" x14ac:dyDescent="0.4"/>
    <row r="822" ht="18" customHeight="1" x14ac:dyDescent="0.4"/>
    <row r="823" ht="18" customHeight="1" x14ac:dyDescent="0.4"/>
    <row r="824" ht="18" customHeight="1" x14ac:dyDescent="0.4"/>
    <row r="825" ht="18" customHeight="1" x14ac:dyDescent="0.4"/>
    <row r="826" ht="18" customHeight="1" x14ac:dyDescent="0.4"/>
    <row r="827" ht="18" customHeight="1" x14ac:dyDescent="0.4"/>
    <row r="828" ht="18" customHeight="1" x14ac:dyDescent="0.4"/>
    <row r="829" ht="18" customHeight="1" x14ac:dyDescent="0.4"/>
    <row r="830" ht="18" customHeight="1" x14ac:dyDescent="0.4"/>
    <row r="831" ht="18" customHeight="1" x14ac:dyDescent="0.4"/>
    <row r="832" ht="18" customHeight="1" x14ac:dyDescent="0.4"/>
    <row r="833" ht="18" customHeight="1" x14ac:dyDescent="0.4"/>
    <row r="834" ht="18" customHeight="1" x14ac:dyDescent="0.4"/>
    <row r="835" ht="18" customHeight="1" x14ac:dyDescent="0.4"/>
    <row r="836" ht="18" customHeight="1" x14ac:dyDescent="0.4"/>
    <row r="837" ht="18" customHeight="1" x14ac:dyDescent="0.4"/>
    <row r="838" ht="18" customHeight="1" x14ac:dyDescent="0.4"/>
    <row r="839" ht="18" customHeight="1" x14ac:dyDescent="0.4"/>
    <row r="840" ht="18" customHeight="1" x14ac:dyDescent="0.4"/>
    <row r="841" ht="18" customHeight="1" x14ac:dyDescent="0.4"/>
    <row r="842" ht="18" customHeight="1" x14ac:dyDescent="0.4"/>
    <row r="843" ht="18" customHeight="1" x14ac:dyDescent="0.4"/>
    <row r="844" ht="18" customHeight="1" x14ac:dyDescent="0.4"/>
    <row r="845" ht="18" customHeight="1" x14ac:dyDescent="0.4"/>
    <row r="846" ht="18" customHeight="1" x14ac:dyDescent="0.4"/>
    <row r="847" ht="18" customHeight="1" x14ac:dyDescent="0.4"/>
    <row r="848" ht="18" customHeight="1" x14ac:dyDescent="0.4"/>
    <row r="849" ht="18" customHeight="1" x14ac:dyDescent="0.4"/>
    <row r="850" ht="18" customHeight="1" x14ac:dyDescent="0.4"/>
    <row r="851" ht="18" customHeight="1" x14ac:dyDescent="0.4"/>
    <row r="852" ht="18" customHeight="1" x14ac:dyDescent="0.4"/>
    <row r="853" ht="18" customHeight="1" x14ac:dyDescent="0.4"/>
    <row r="854" ht="18" customHeight="1" x14ac:dyDescent="0.4"/>
    <row r="855" ht="18" customHeight="1" x14ac:dyDescent="0.4"/>
    <row r="856" ht="18" customHeight="1" x14ac:dyDescent="0.4"/>
    <row r="857" ht="18" customHeight="1" x14ac:dyDescent="0.4"/>
    <row r="858" ht="18" customHeight="1" x14ac:dyDescent="0.4"/>
    <row r="859" ht="18" customHeight="1" x14ac:dyDescent="0.4"/>
    <row r="860" ht="18" customHeight="1" x14ac:dyDescent="0.4"/>
    <row r="861" ht="18" customHeight="1" x14ac:dyDescent="0.4"/>
    <row r="862" ht="18" customHeight="1" x14ac:dyDescent="0.4"/>
    <row r="863" ht="18" customHeight="1" x14ac:dyDescent="0.4"/>
    <row r="864" ht="18" customHeight="1" x14ac:dyDescent="0.4"/>
    <row r="865" ht="18" customHeight="1" x14ac:dyDescent="0.4"/>
    <row r="866" ht="18" customHeight="1" x14ac:dyDescent="0.4"/>
    <row r="867" ht="18" customHeight="1" x14ac:dyDescent="0.4"/>
    <row r="868" ht="18" customHeight="1" x14ac:dyDescent="0.4"/>
    <row r="869" ht="18" customHeight="1" x14ac:dyDescent="0.4"/>
    <row r="870" ht="18" customHeight="1" x14ac:dyDescent="0.4"/>
    <row r="871" ht="18" customHeight="1" x14ac:dyDescent="0.4"/>
    <row r="872" ht="18" customHeight="1" x14ac:dyDescent="0.4"/>
    <row r="873" ht="18" customHeight="1" x14ac:dyDescent="0.4"/>
    <row r="874" ht="18" customHeight="1" x14ac:dyDescent="0.4"/>
    <row r="875" ht="18" customHeight="1" x14ac:dyDescent="0.4"/>
    <row r="876" ht="18" customHeight="1" x14ac:dyDescent="0.4"/>
    <row r="877" ht="18" customHeight="1" x14ac:dyDescent="0.4"/>
    <row r="878" ht="18" customHeight="1" x14ac:dyDescent="0.4"/>
    <row r="879" ht="18" customHeight="1" x14ac:dyDescent="0.4"/>
    <row r="880" ht="18" customHeight="1" x14ac:dyDescent="0.4"/>
    <row r="881" ht="18" customHeight="1" x14ac:dyDescent="0.4"/>
    <row r="882" ht="18" customHeight="1" x14ac:dyDescent="0.4"/>
    <row r="883" ht="18" customHeight="1" x14ac:dyDescent="0.4"/>
    <row r="884" ht="18" customHeight="1" x14ac:dyDescent="0.4"/>
    <row r="885" ht="18" customHeight="1" x14ac:dyDescent="0.4"/>
    <row r="886" ht="18" customHeight="1" x14ac:dyDescent="0.4"/>
    <row r="887" ht="18" customHeight="1" x14ac:dyDescent="0.4"/>
    <row r="888" ht="18" customHeight="1" x14ac:dyDescent="0.4"/>
    <row r="889" ht="18" customHeight="1" x14ac:dyDescent="0.4"/>
    <row r="890" ht="18" customHeight="1" x14ac:dyDescent="0.4"/>
    <row r="891" ht="18" customHeight="1" x14ac:dyDescent="0.4"/>
    <row r="892" ht="18" customHeight="1" x14ac:dyDescent="0.4"/>
    <row r="893" ht="18" customHeight="1" x14ac:dyDescent="0.4"/>
    <row r="894" ht="18" customHeight="1" x14ac:dyDescent="0.4"/>
    <row r="895" ht="18" customHeight="1" x14ac:dyDescent="0.4"/>
    <row r="896" ht="18" customHeight="1" x14ac:dyDescent="0.4"/>
    <row r="897" ht="18" customHeight="1" x14ac:dyDescent="0.4"/>
    <row r="898" ht="18" customHeight="1" x14ac:dyDescent="0.4"/>
    <row r="899" ht="18" customHeight="1" x14ac:dyDescent="0.4"/>
    <row r="900" ht="18" customHeight="1" x14ac:dyDescent="0.4"/>
    <row r="901" ht="18" customHeight="1" x14ac:dyDescent="0.4"/>
    <row r="902" ht="18" customHeight="1" x14ac:dyDescent="0.4"/>
    <row r="903" ht="18" customHeight="1" x14ac:dyDescent="0.4"/>
    <row r="904" ht="18" customHeight="1" x14ac:dyDescent="0.4"/>
    <row r="905" ht="18" customHeight="1" x14ac:dyDescent="0.4"/>
    <row r="906" ht="18" customHeight="1" x14ac:dyDescent="0.4"/>
    <row r="907" ht="18" customHeight="1" x14ac:dyDescent="0.4"/>
    <row r="908" ht="18" customHeight="1" x14ac:dyDescent="0.4"/>
    <row r="909" ht="18" customHeight="1" x14ac:dyDescent="0.4"/>
    <row r="910" ht="18" customHeight="1" x14ac:dyDescent="0.4"/>
    <row r="911" ht="18" customHeight="1" x14ac:dyDescent="0.4"/>
    <row r="912" ht="18" customHeight="1" x14ac:dyDescent="0.4"/>
    <row r="913" ht="18" customHeight="1" x14ac:dyDescent="0.4"/>
    <row r="914" ht="18" customHeight="1" x14ac:dyDescent="0.4"/>
    <row r="915" ht="18" customHeight="1" x14ac:dyDescent="0.4"/>
    <row r="916" ht="18" customHeight="1" x14ac:dyDescent="0.4"/>
    <row r="917" ht="18" customHeight="1" x14ac:dyDescent="0.4"/>
    <row r="918" ht="18" customHeight="1" x14ac:dyDescent="0.4"/>
    <row r="919" ht="18" customHeight="1" x14ac:dyDescent="0.4"/>
    <row r="920" ht="18" customHeight="1" x14ac:dyDescent="0.4"/>
    <row r="921" ht="18" customHeight="1" x14ac:dyDescent="0.4"/>
    <row r="922" ht="18" customHeight="1" x14ac:dyDescent="0.4"/>
    <row r="923" ht="18" customHeight="1" x14ac:dyDescent="0.4"/>
    <row r="924" ht="18" customHeight="1" x14ac:dyDescent="0.4"/>
    <row r="925" ht="18" customHeight="1" x14ac:dyDescent="0.4"/>
    <row r="926" ht="18" customHeight="1" x14ac:dyDescent="0.4"/>
    <row r="927" ht="18" customHeight="1" x14ac:dyDescent="0.4"/>
    <row r="928" ht="18" customHeight="1" x14ac:dyDescent="0.4"/>
    <row r="929" ht="18" customHeight="1" x14ac:dyDescent="0.4"/>
    <row r="930" ht="18" customHeight="1" x14ac:dyDescent="0.4"/>
    <row r="931" ht="18" customHeight="1" x14ac:dyDescent="0.4"/>
    <row r="932" ht="18" customHeight="1" x14ac:dyDescent="0.4"/>
    <row r="933" ht="18" customHeight="1" x14ac:dyDescent="0.4"/>
    <row r="934" ht="18" customHeight="1" x14ac:dyDescent="0.4"/>
    <row r="935" ht="18" customHeight="1" x14ac:dyDescent="0.4"/>
    <row r="936" ht="18" customHeight="1" x14ac:dyDescent="0.4"/>
    <row r="937" ht="18" customHeight="1" x14ac:dyDescent="0.4"/>
    <row r="938" ht="18" customHeight="1" x14ac:dyDescent="0.4"/>
    <row r="939" ht="18" customHeight="1" x14ac:dyDescent="0.4"/>
    <row r="940" ht="18" customHeight="1" x14ac:dyDescent="0.4"/>
    <row r="941" ht="18" customHeight="1" x14ac:dyDescent="0.4"/>
    <row r="942" ht="18" customHeight="1" x14ac:dyDescent="0.4"/>
    <row r="943" ht="18" customHeight="1" x14ac:dyDescent="0.4"/>
    <row r="944" ht="18" customHeight="1" x14ac:dyDescent="0.4"/>
    <row r="945" ht="18" customHeight="1" x14ac:dyDescent="0.4"/>
    <row r="946" ht="18" customHeight="1" x14ac:dyDescent="0.4"/>
    <row r="947" ht="18" customHeight="1" x14ac:dyDescent="0.4"/>
    <row r="948" ht="18" customHeight="1" x14ac:dyDescent="0.4"/>
    <row r="949" ht="18" customHeight="1" x14ac:dyDescent="0.4"/>
    <row r="950" ht="18" customHeight="1" x14ac:dyDescent="0.4"/>
    <row r="951" ht="18" customHeight="1" x14ac:dyDescent="0.4"/>
    <row r="952" ht="18" customHeight="1" x14ac:dyDescent="0.4"/>
    <row r="953" ht="18" customHeight="1" x14ac:dyDescent="0.4"/>
    <row r="954" ht="18" customHeight="1" x14ac:dyDescent="0.4"/>
    <row r="955" ht="18" customHeight="1" x14ac:dyDescent="0.4"/>
    <row r="956" ht="18" customHeight="1" x14ac:dyDescent="0.4"/>
    <row r="957" ht="18" customHeight="1" x14ac:dyDescent="0.4"/>
    <row r="958" ht="18" customHeight="1" x14ac:dyDescent="0.4"/>
    <row r="959" ht="18" customHeight="1" x14ac:dyDescent="0.4"/>
    <row r="960" ht="18" customHeight="1" x14ac:dyDescent="0.4"/>
    <row r="961" ht="18" customHeight="1" x14ac:dyDescent="0.4"/>
    <row r="962" ht="18" customHeight="1" x14ac:dyDescent="0.4"/>
    <row r="963" ht="18" customHeight="1" x14ac:dyDescent="0.4"/>
    <row r="964" ht="18" customHeight="1" x14ac:dyDescent="0.4"/>
    <row r="965" ht="18" customHeight="1" x14ac:dyDescent="0.4"/>
    <row r="966" ht="18" customHeight="1" x14ac:dyDescent="0.4"/>
    <row r="967" ht="18" customHeight="1" x14ac:dyDescent="0.4"/>
    <row r="968" ht="18" customHeight="1" x14ac:dyDescent="0.4"/>
    <row r="969" ht="18" customHeight="1" x14ac:dyDescent="0.4"/>
    <row r="970" ht="18" customHeight="1" x14ac:dyDescent="0.4"/>
    <row r="971" ht="18" customHeight="1" x14ac:dyDescent="0.4"/>
    <row r="972" ht="18" customHeight="1" x14ac:dyDescent="0.4"/>
    <row r="973" ht="18" customHeight="1" x14ac:dyDescent="0.4"/>
    <row r="974" ht="18" customHeight="1" x14ac:dyDescent="0.4"/>
    <row r="975" ht="18" customHeight="1" x14ac:dyDescent="0.4"/>
    <row r="976" ht="18" customHeight="1" x14ac:dyDescent="0.4"/>
    <row r="977" ht="18" customHeight="1" x14ac:dyDescent="0.4"/>
    <row r="978" ht="18" customHeight="1" x14ac:dyDescent="0.4"/>
    <row r="979" ht="18" customHeight="1" x14ac:dyDescent="0.4"/>
    <row r="980" ht="18" customHeight="1" x14ac:dyDescent="0.4"/>
    <row r="981" ht="18" customHeight="1" x14ac:dyDescent="0.4"/>
    <row r="982" ht="18" customHeight="1" x14ac:dyDescent="0.4"/>
    <row r="983" ht="18" customHeight="1" x14ac:dyDescent="0.4"/>
    <row r="984" ht="18" customHeight="1" x14ac:dyDescent="0.4"/>
    <row r="985" ht="18" customHeight="1" x14ac:dyDescent="0.4"/>
    <row r="986" ht="18" customHeight="1" x14ac:dyDescent="0.4"/>
    <row r="987" ht="18" customHeight="1" x14ac:dyDescent="0.4"/>
    <row r="988" ht="18" customHeight="1" x14ac:dyDescent="0.4"/>
    <row r="989" ht="18" customHeight="1" x14ac:dyDescent="0.4"/>
    <row r="990" ht="18" customHeight="1" x14ac:dyDescent="0.4"/>
    <row r="991" ht="18" customHeight="1" x14ac:dyDescent="0.4"/>
    <row r="992" ht="18" customHeight="1" x14ac:dyDescent="0.4"/>
    <row r="993" ht="18" customHeight="1" x14ac:dyDescent="0.4"/>
    <row r="994" ht="18" customHeight="1" x14ac:dyDescent="0.4"/>
    <row r="995" ht="18" customHeight="1" x14ac:dyDescent="0.4"/>
    <row r="996" ht="18" customHeight="1" x14ac:dyDescent="0.4"/>
    <row r="997" ht="18" customHeight="1" x14ac:dyDescent="0.4"/>
    <row r="998" ht="18" customHeight="1" x14ac:dyDescent="0.4"/>
    <row r="999" ht="18" customHeight="1" x14ac:dyDescent="0.4"/>
    <row r="1000" ht="18" customHeight="1" x14ac:dyDescent="0.4"/>
    <row r="1001" ht="18" customHeight="1" x14ac:dyDescent="0.4"/>
    <row r="1002" ht="18" customHeight="1" x14ac:dyDescent="0.4"/>
    <row r="1003" ht="18" customHeight="1" x14ac:dyDescent="0.4"/>
    <row r="1004" ht="18" customHeight="1" x14ac:dyDescent="0.4"/>
    <row r="1005" ht="18" customHeight="1" x14ac:dyDescent="0.4"/>
    <row r="1006" ht="18" customHeight="1" x14ac:dyDescent="0.4"/>
    <row r="1007" ht="18" customHeight="1" x14ac:dyDescent="0.4"/>
    <row r="1008" ht="18" customHeight="1" x14ac:dyDescent="0.4"/>
    <row r="1009" ht="18" customHeight="1" x14ac:dyDescent="0.4"/>
    <row r="1010" ht="18" customHeight="1" x14ac:dyDescent="0.4"/>
    <row r="1011" ht="18" customHeight="1" x14ac:dyDescent="0.4"/>
    <row r="1012" ht="18" customHeight="1" x14ac:dyDescent="0.4"/>
    <row r="1013" ht="18" customHeight="1" x14ac:dyDescent="0.4"/>
    <row r="1014" ht="18" customHeight="1" x14ac:dyDescent="0.4"/>
    <row r="1015" ht="18" customHeight="1" x14ac:dyDescent="0.4"/>
    <row r="1016" ht="18" customHeight="1" x14ac:dyDescent="0.4"/>
    <row r="1017" ht="18" customHeight="1" x14ac:dyDescent="0.4"/>
    <row r="1018" ht="18" customHeight="1" x14ac:dyDescent="0.4"/>
    <row r="1019" ht="18" customHeight="1" x14ac:dyDescent="0.4"/>
    <row r="1020" ht="18" customHeight="1" x14ac:dyDescent="0.4"/>
    <row r="1021" ht="18" customHeight="1" x14ac:dyDescent="0.4"/>
    <row r="1022" ht="18" customHeight="1" x14ac:dyDescent="0.4"/>
    <row r="1023" ht="18" customHeight="1" x14ac:dyDescent="0.4"/>
    <row r="1024" ht="18" customHeight="1" x14ac:dyDescent="0.4"/>
    <row r="1025" ht="18" customHeight="1" x14ac:dyDescent="0.4"/>
    <row r="1026" ht="18" customHeight="1" x14ac:dyDescent="0.4"/>
    <row r="1027" ht="18" customHeight="1" x14ac:dyDescent="0.4"/>
    <row r="1028" ht="18" customHeight="1" x14ac:dyDescent="0.4"/>
    <row r="1029" ht="18" customHeight="1" x14ac:dyDescent="0.4"/>
    <row r="1030" ht="18" customHeight="1" x14ac:dyDescent="0.4"/>
    <row r="1031" ht="18" customHeight="1" x14ac:dyDescent="0.4"/>
    <row r="1032" ht="18" customHeight="1" x14ac:dyDescent="0.4"/>
    <row r="1033" ht="18" customHeight="1" x14ac:dyDescent="0.4"/>
    <row r="1034" ht="18" customHeight="1" x14ac:dyDescent="0.4"/>
    <row r="1035" ht="18" customHeight="1" x14ac:dyDescent="0.4"/>
    <row r="1036" ht="18" customHeight="1" x14ac:dyDescent="0.4"/>
    <row r="1037" ht="18" customHeight="1" x14ac:dyDescent="0.4"/>
    <row r="1038" ht="18" customHeight="1" x14ac:dyDescent="0.4"/>
    <row r="1039" ht="18" customHeight="1" x14ac:dyDescent="0.4"/>
    <row r="1040" ht="18" customHeight="1" x14ac:dyDescent="0.4"/>
    <row r="1041" ht="18" customHeight="1" x14ac:dyDescent="0.4"/>
    <row r="1042" ht="18" customHeight="1" x14ac:dyDescent="0.4"/>
    <row r="1043" ht="18" customHeight="1" x14ac:dyDescent="0.4"/>
    <row r="1044" ht="18" customHeight="1" x14ac:dyDescent="0.4"/>
    <row r="1045" ht="18" customHeight="1" x14ac:dyDescent="0.4"/>
    <row r="1046" ht="18" customHeight="1" x14ac:dyDescent="0.4"/>
    <row r="1047" ht="18" customHeight="1" x14ac:dyDescent="0.4"/>
    <row r="1048" ht="18" customHeight="1" x14ac:dyDescent="0.4"/>
    <row r="1049" ht="18" customHeight="1" x14ac:dyDescent="0.4"/>
    <row r="1050" ht="18" customHeight="1" x14ac:dyDescent="0.4"/>
    <row r="1051" ht="18" customHeight="1" x14ac:dyDescent="0.4"/>
    <row r="1052" ht="18" customHeight="1" x14ac:dyDescent="0.4"/>
    <row r="1053" ht="18" customHeight="1" x14ac:dyDescent="0.4"/>
    <row r="1054" ht="18" customHeight="1" x14ac:dyDescent="0.4"/>
    <row r="1055" ht="18" customHeight="1" x14ac:dyDescent="0.4"/>
    <row r="1056" ht="18" customHeight="1" x14ac:dyDescent="0.4"/>
    <row r="1057" ht="18" customHeight="1" x14ac:dyDescent="0.4"/>
    <row r="1058" ht="18" customHeight="1" x14ac:dyDescent="0.4"/>
    <row r="1059" ht="18" customHeight="1" x14ac:dyDescent="0.4"/>
    <row r="1060" ht="18" customHeight="1" x14ac:dyDescent="0.4"/>
    <row r="1061" ht="18" customHeight="1" x14ac:dyDescent="0.4"/>
    <row r="1062" ht="18" customHeight="1" x14ac:dyDescent="0.4"/>
    <row r="1063" ht="18" customHeight="1" x14ac:dyDescent="0.4"/>
    <row r="1064" ht="18" customHeight="1" x14ac:dyDescent="0.4"/>
    <row r="1065" ht="18" customHeight="1" x14ac:dyDescent="0.4"/>
    <row r="1066" ht="18" customHeight="1" x14ac:dyDescent="0.4"/>
    <row r="1067" ht="18" customHeight="1" x14ac:dyDescent="0.4"/>
    <row r="1068" ht="18" customHeight="1" x14ac:dyDescent="0.4"/>
    <row r="1069" ht="18" customHeight="1" x14ac:dyDescent="0.4"/>
    <row r="1070" ht="18" customHeight="1" x14ac:dyDescent="0.4"/>
    <row r="1071" ht="18" customHeight="1" x14ac:dyDescent="0.4"/>
    <row r="1072" ht="18" customHeight="1" x14ac:dyDescent="0.4"/>
    <row r="1073" ht="18" customHeight="1" x14ac:dyDescent="0.4"/>
    <row r="1074" ht="18" customHeight="1" x14ac:dyDescent="0.4"/>
    <row r="1075" ht="18" customHeight="1" x14ac:dyDescent="0.4"/>
    <row r="1076" ht="18" customHeight="1" x14ac:dyDescent="0.4"/>
    <row r="1077" ht="18" customHeight="1" x14ac:dyDescent="0.4"/>
    <row r="1078" ht="18" customHeight="1" x14ac:dyDescent="0.4"/>
    <row r="1079" ht="18" customHeight="1" x14ac:dyDescent="0.4"/>
    <row r="1080" ht="18" customHeight="1" x14ac:dyDescent="0.4"/>
    <row r="1081" ht="18" customHeight="1" x14ac:dyDescent="0.4"/>
    <row r="1082" ht="18" customHeight="1" x14ac:dyDescent="0.4"/>
    <row r="1083" ht="18" customHeight="1" x14ac:dyDescent="0.4"/>
    <row r="1084" ht="18" customHeight="1" x14ac:dyDescent="0.4"/>
    <row r="1085" ht="18" customHeight="1" x14ac:dyDescent="0.4"/>
    <row r="1086" ht="18" customHeight="1" x14ac:dyDescent="0.4"/>
    <row r="1087" ht="18" customHeight="1" x14ac:dyDescent="0.4"/>
    <row r="1088" ht="18" customHeight="1" x14ac:dyDescent="0.4"/>
    <row r="1089" ht="18" customHeight="1" x14ac:dyDescent="0.4"/>
    <row r="1090" ht="18" customHeight="1" x14ac:dyDescent="0.4"/>
    <row r="1091" ht="18" customHeight="1" x14ac:dyDescent="0.4"/>
    <row r="1092" ht="18" customHeight="1" x14ac:dyDescent="0.4"/>
    <row r="1093" ht="18" customHeight="1" x14ac:dyDescent="0.4"/>
    <row r="1094" ht="18" customHeight="1" x14ac:dyDescent="0.4"/>
    <row r="1095" ht="18" customHeight="1" x14ac:dyDescent="0.4"/>
    <row r="1096" ht="18" customHeight="1" x14ac:dyDescent="0.4"/>
    <row r="1097" ht="18" customHeight="1" x14ac:dyDescent="0.4"/>
    <row r="1098" ht="18" customHeight="1" x14ac:dyDescent="0.4"/>
    <row r="1099" ht="18" customHeight="1" x14ac:dyDescent="0.4"/>
    <row r="1100" ht="18" customHeight="1" x14ac:dyDescent="0.4"/>
    <row r="1101" ht="18" customHeight="1" x14ac:dyDescent="0.4"/>
    <row r="1102" ht="18" customHeight="1" x14ac:dyDescent="0.4"/>
    <row r="1103" ht="18" customHeight="1" x14ac:dyDescent="0.4"/>
    <row r="1104" ht="18" customHeight="1" x14ac:dyDescent="0.4"/>
    <row r="1105" ht="18" customHeight="1" x14ac:dyDescent="0.4"/>
    <row r="1106" ht="18" customHeight="1" x14ac:dyDescent="0.4"/>
    <row r="1107" ht="18" customHeight="1" x14ac:dyDescent="0.4"/>
    <row r="1108" ht="18" customHeight="1" x14ac:dyDescent="0.4"/>
    <row r="1109" ht="18" customHeight="1" x14ac:dyDescent="0.4"/>
    <row r="1110" ht="18" customHeight="1" x14ac:dyDescent="0.4"/>
    <row r="1111" ht="18" customHeight="1" x14ac:dyDescent="0.4"/>
    <row r="1112" ht="18" customHeight="1" x14ac:dyDescent="0.4"/>
    <row r="1113" ht="18" customHeight="1" x14ac:dyDescent="0.4"/>
    <row r="1114" ht="18" customHeight="1" x14ac:dyDescent="0.4"/>
    <row r="1115" ht="18" customHeight="1" x14ac:dyDescent="0.4"/>
    <row r="1116" ht="18" customHeight="1" x14ac:dyDescent="0.4"/>
    <row r="1117" ht="18" customHeight="1" x14ac:dyDescent="0.4"/>
    <row r="1118" ht="18" customHeight="1" x14ac:dyDescent="0.4"/>
    <row r="1119" ht="18" customHeight="1" x14ac:dyDescent="0.4"/>
    <row r="1120" ht="18" customHeight="1" x14ac:dyDescent="0.4"/>
    <row r="1121" ht="18" customHeight="1" x14ac:dyDescent="0.4"/>
    <row r="1122" ht="18" customHeight="1" x14ac:dyDescent="0.4"/>
    <row r="1123" ht="18" customHeight="1" x14ac:dyDescent="0.4"/>
    <row r="1124" ht="18" customHeight="1" x14ac:dyDescent="0.4"/>
    <row r="1125" ht="18" customHeight="1" x14ac:dyDescent="0.4"/>
    <row r="1126" ht="18" customHeight="1" x14ac:dyDescent="0.4"/>
    <row r="1127" ht="18" customHeight="1" x14ac:dyDescent="0.4"/>
    <row r="1128" ht="18" customHeight="1" x14ac:dyDescent="0.4"/>
    <row r="1129" ht="18" customHeight="1" x14ac:dyDescent="0.4"/>
    <row r="1130" ht="18" customHeight="1" x14ac:dyDescent="0.4"/>
    <row r="1131" ht="18" customHeight="1" x14ac:dyDescent="0.4"/>
    <row r="1132" ht="18" customHeight="1" x14ac:dyDescent="0.4"/>
    <row r="1133" ht="18" customHeight="1" x14ac:dyDescent="0.4"/>
    <row r="1134" ht="18" customHeight="1" x14ac:dyDescent="0.4"/>
    <row r="1135" ht="18" customHeight="1" x14ac:dyDescent="0.4"/>
    <row r="1136" ht="18" customHeight="1" x14ac:dyDescent="0.4"/>
    <row r="1137" ht="18" customHeight="1" x14ac:dyDescent="0.4"/>
    <row r="1138" ht="18" customHeight="1" x14ac:dyDescent="0.4"/>
    <row r="1139" ht="18" customHeight="1" x14ac:dyDescent="0.4"/>
    <row r="1140" ht="18" customHeight="1" x14ac:dyDescent="0.4"/>
    <row r="1141" ht="18" customHeight="1" x14ac:dyDescent="0.4"/>
    <row r="1142" ht="18" customHeight="1" x14ac:dyDescent="0.4"/>
    <row r="1143" ht="18" customHeight="1" x14ac:dyDescent="0.4"/>
    <row r="1144" ht="18" customHeight="1" x14ac:dyDescent="0.4"/>
    <row r="1145" ht="18" customHeight="1" x14ac:dyDescent="0.4"/>
    <row r="1146" ht="18" customHeight="1" x14ac:dyDescent="0.4"/>
    <row r="1147" ht="18" customHeight="1" x14ac:dyDescent="0.4"/>
    <row r="1148" ht="18" customHeight="1" x14ac:dyDescent="0.4"/>
    <row r="1149" ht="18" customHeight="1" x14ac:dyDescent="0.4"/>
    <row r="1150" ht="18" customHeight="1" x14ac:dyDescent="0.4"/>
    <row r="1151" ht="18" customHeight="1" x14ac:dyDescent="0.4"/>
    <row r="1152" ht="18" customHeight="1" x14ac:dyDescent="0.4"/>
    <row r="1153" ht="18" customHeight="1" x14ac:dyDescent="0.4"/>
    <row r="1154" ht="18" customHeight="1" x14ac:dyDescent="0.4"/>
    <row r="1155" ht="18" customHeight="1" x14ac:dyDescent="0.4"/>
    <row r="1156" ht="18" customHeight="1" x14ac:dyDescent="0.4"/>
    <row r="1157" ht="18" customHeight="1" x14ac:dyDescent="0.4"/>
    <row r="1158" ht="18" customHeight="1" x14ac:dyDescent="0.4"/>
    <row r="1159" ht="18" customHeight="1" x14ac:dyDescent="0.4"/>
    <row r="1160" ht="18" customHeight="1" x14ac:dyDescent="0.4"/>
    <row r="1161" ht="18" customHeight="1" x14ac:dyDescent="0.4"/>
    <row r="1162" ht="18" customHeight="1" x14ac:dyDescent="0.4"/>
    <row r="1163" ht="18" customHeight="1" x14ac:dyDescent="0.4"/>
    <row r="1164" ht="18" customHeight="1" x14ac:dyDescent="0.4"/>
    <row r="1165" ht="18" customHeight="1" x14ac:dyDescent="0.4"/>
    <row r="1166" ht="18" customHeight="1" x14ac:dyDescent="0.4"/>
    <row r="1167" ht="18" customHeight="1" x14ac:dyDescent="0.4"/>
    <row r="1168" ht="18" customHeight="1" x14ac:dyDescent="0.4"/>
    <row r="1169" ht="18" customHeight="1" x14ac:dyDescent="0.4"/>
    <row r="1170" ht="18" customHeight="1" x14ac:dyDescent="0.4"/>
    <row r="1171" ht="18" customHeight="1" x14ac:dyDescent="0.4"/>
    <row r="1172" ht="18" customHeight="1" x14ac:dyDescent="0.4"/>
    <row r="1173" ht="18" customHeight="1" x14ac:dyDescent="0.4"/>
    <row r="1174" ht="18" customHeight="1" x14ac:dyDescent="0.4"/>
    <row r="1175" ht="18" customHeight="1" x14ac:dyDescent="0.4"/>
    <row r="1176" ht="18" customHeight="1" x14ac:dyDescent="0.4"/>
    <row r="1177" ht="18" customHeight="1" x14ac:dyDescent="0.4"/>
    <row r="1178" ht="18" customHeight="1" x14ac:dyDescent="0.4"/>
    <row r="1179" ht="18" customHeight="1" x14ac:dyDescent="0.4"/>
    <row r="1180" ht="18" customHeight="1" x14ac:dyDescent="0.4"/>
    <row r="1181" ht="18" customHeight="1" x14ac:dyDescent="0.4"/>
    <row r="1182" ht="18" customHeight="1" x14ac:dyDescent="0.4"/>
    <row r="1183" ht="18" customHeight="1" x14ac:dyDescent="0.4"/>
    <row r="1184" ht="18" customHeight="1" x14ac:dyDescent="0.4"/>
    <row r="1185" ht="18" customHeight="1" x14ac:dyDescent="0.4"/>
    <row r="1186" ht="18" customHeight="1" x14ac:dyDescent="0.4"/>
    <row r="1187" ht="18" customHeight="1" x14ac:dyDescent="0.4"/>
    <row r="1188" ht="18" customHeight="1" x14ac:dyDescent="0.4"/>
    <row r="1189" ht="18" customHeight="1" x14ac:dyDescent="0.4"/>
    <row r="1190" ht="18" customHeight="1" x14ac:dyDescent="0.4"/>
    <row r="1191" ht="18" customHeight="1" x14ac:dyDescent="0.4"/>
    <row r="1192" ht="18" customHeight="1" x14ac:dyDescent="0.4"/>
    <row r="1193" ht="18" customHeight="1" x14ac:dyDescent="0.4"/>
    <row r="1194" ht="18" customHeight="1" x14ac:dyDescent="0.4"/>
    <row r="1195" ht="18" customHeight="1" x14ac:dyDescent="0.4"/>
    <row r="1196" ht="18" customHeight="1" x14ac:dyDescent="0.4"/>
    <row r="1197" ht="18" customHeight="1" x14ac:dyDescent="0.4"/>
    <row r="1198" ht="18" customHeight="1" x14ac:dyDescent="0.4"/>
    <row r="1199" ht="18" customHeight="1" x14ac:dyDescent="0.4"/>
    <row r="1200" ht="18" customHeight="1" x14ac:dyDescent="0.4"/>
    <row r="1201" ht="18" customHeight="1" x14ac:dyDescent="0.4"/>
    <row r="1202" ht="18" customHeight="1" x14ac:dyDescent="0.4"/>
    <row r="1203" ht="18" customHeight="1" x14ac:dyDescent="0.4"/>
    <row r="1204" ht="18" customHeight="1" x14ac:dyDescent="0.4"/>
    <row r="1205" ht="18" customHeight="1" x14ac:dyDescent="0.4"/>
    <row r="1206" ht="18" customHeight="1" x14ac:dyDescent="0.4"/>
    <row r="1207" ht="18" customHeight="1" x14ac:dyDescent="0.4"/>
    <row r="1208" ht="18" customHeight="1" x14ac:dyDescent="0.4"/>
    <row r="1209" ht="18" customHeight="1" x14ac:dyDescent="0.4"/>
    <row r="1210" ht="18" customHeight="1" x14ac:dyDescent="0.4"/>
    <row r="1211" ht="18" customHeight="1" x14ac:dyDescent="0.4"/>
    <row r="1212" ht="18" customHeight="1" x14ac:dyDescent="0.4"/>
    <row r="1213" ht="18" customHeight="1" x14ac:dyDescent="0.4"/>
    <row r="1214" ht="18" customHeight="1" x14ac:dyDescent="0.4"/>
    <row r="1215" ht="18" customHeight="1" x14ac:dyDescent="0.4"/>
    <row r="1216" ht="18" customHeight="1" x14ac:dyDescent="0.4"/>
    <row r="1217" ht="18" customHeight="1" x14ac:dyDescent="0.4"/>
    <row r="1218" ht="18" customHeight="1" x14ac:dyDescent="0.4"/>
    <row r="1219" ht="18" customHeight="1" x14ac:dyDescent="0.4"/>
    <row r="1220" ht="18" customHeight="1" x14ac:dyDescent="0.4"/>
    <row r="1221" ht="18" customHeight="1" x14ac:dyDescent="0.4"/>
    <row r="1222" ht="18" customHeight="1" x14ac:dyDescent="0.4"/>
    <row r="1223" ht="18" customHeight="1" x14ac:dyDescent="0.4"/>
    <row r="1224" ht="18" customHeight="1" x14ac:dyDescent="0.4"/>
    <row r="1225" ht="18" customHeight="1" x14ac:dyDescent="0.4"/>
    <row r="1226" ht="18" customHeight="1" x14ac:dyDescent="0.4"/>
    <row r="1227" ht="18" customHeight="1" x14ac:dyDescent="0.4"/>
    <row r="1228" ht="18" customHeight="1" x14ac:dyDescent="0.4"/>
    <row r="1229" ht="18" customHeight="1" x14ac:dyDescent="0.4"/>
    <row r="1230" ht="18" customHeight="1" x14ac:dyDescent="0.4"/>
    <row r="1231" ht="18" customHeight="1" x14ac:dyDescent="0.4"/>
    <row r="1232" ht="18" customHeight="1" x14ac:dyDescent="0.4"/>
    <row r="1233" ht="18" customHeight="1" x14ac:dyDescent="0.4"/>
    <row r="1234" ht="18" customHeight="1" x14ac:dyDescent="0.4"/>
    <row r="1235" ht="18" customHeight="1" x14ac:dyDescent="0.4"/>
    <row r="1236" ht="18" customHeight="1" x14ac:dyDescent="0.4"/>
    <row r="1237" ht="18" customHeight="1" x14ac:dyDescent="0.4"/>
    <row r="1238" ht="18" customHeight="1" x14ac:dyDescent="0.4"/>
    <row r="1239" ht="18" customHeight="1" x14ac:dyDescent="0.4"/>
    <row r="1240" ht="18" customHeight="1" x14ac:dyDescent="0.4"/>
    <row r="1241" ht="18" customHeight="1" x14ac:dyDescent="0.4"/>
    <row r="1242" ht="18" customHeight="1" x14ac:dyDescent="0.4"/>
    <row r="1243" ht="18" customHeight="1" x14ac:dyDescent="0.4"/>
    <row r="1244" ht="18" customHeight="1" x14ac:dyDescent="0.4"/>
    <row r="1245" ht="18" customHeight="1" x14ac:dyDescent="0.4"/>
    <row r="1246" ht="18" customHeight="1" x14ac:dyDescent="0.4"/>
    <row r="1247" ht="18" customHeight="1" x14ac:dyDescent="0.4"/>
    <row r="1248" ht="18" customHeight="1" x14ac:dyDescent="0.4"/>
    <row r="1249" ht="18" customHeight="1" x14ac:dyDescent="0.4"/>
    <row r="1250" ht="18" customHeight="1" x14ac:dyDescent="0.4"/>
    <row r="1251" ht="18" customHeight="1" x14ac:dyDescent="0.4"/>
    <row r="1252" ht="18" customHeight="1" x14ac:dyDescent="0.4"/>
    <row r="1253" ht="18" customHeight="1" x14ac:dyDescent="0.4"/>
    <row r="1254" ht="18" customHeight="1" x14ac:dyDescent="0.4"/>
    <row r="1255" ht="18" customHeight="1" x14ac:dyDescent="0.4"/>
    <row r="1256" ht="18" customHeight="1" x14ac:dyDescent="0.4"/>
    <row r="1257" ht="18" customHeight="1" x14ac:dyDescent="0.4"/>
    <row r="1258" ht="18" customHeight="1" x14ac:dyDescent="0.4"/>
    <row r="1259" ht="18" customHeight="1" x14ac:dyDescent="0.4"/>
    <row r="1260" ht="18" customHeight="1" x14ac:dyDescent="0.4"/>
    <row r="1261" ht="18" customHeight="1" x14ac:dyDescent="0.4"/>
    <row r="1262" ht="18" customHeight="1" x14ac:dyDescent="0.4"/>
    <row r="1263" ht="18" customHeight="1" x14ac:dyDescent="0.4"/>
    <row r="1264" ht="18" customHeight="1" x14ac:dyDescent="0.4"/>
    <row r="1265" ht="18" customHeight="1" x14ac:dyDescent="0.4"/>
    <row r="1266" ht="18" customHeight="1" x14ac:dyDescent="0.4"/>
    <row r="1267" ht="18" customHeight="1" x14ac:dyDescent="0.4"/>
    <row r="1268" ht="18" customHeight="1" x14ac:dyDescent="0.4"/>
    <row r="1269" ht="18" customHeight="1" x14ac:dyDescent="0.4"/>
    <row r="1270" ht="18" customHeight="1" x14ac:dyDescent="0.4"/>
    <row r="1271" ht="18" customHeight="1" x14ac:dyDescent="0.4"/>
    <row r="1272" ht="18" customHeight="1" x14ac:dyDescent="0.4"/>
    <row r="1273" ht="18" customHeight="1" x14ac:dyDescent="0.4"/>
    <row r="1274" ht="18" customHeight="1" x14ac:dyDescent="0.4"/>
    <row r="1275" ht="18" customHeight="1" x14ac:dyDescent="0.4"/>
    <row r="1276" ht="18" customHeight="1" x14ac:dyDescent="0.4"/>
    <row r="1277" ht="18" customHeight="1" x14ac:dyDescent="0.4"/>
    <row r="1278" ht="18" customHeight="1" x14ac:dyDescent="0.4"/>
    <row r="1279" ht="18" customHeight="1" x14ac:dyDescent="0.4"/>
    <row r="1280" ht="18" customHeight="1" x14ac:dyDescent="0.4"/>
    <row r="1281" ht="18" customHeight="1" x14ac:dyDescent="0.4"/>
    <row r="1282" ht="18" customHeight="1" x14ac:dyDescent="0.4"/>
    <row r="1283" ht="18" customHeight="1" x14ac:dyDescent="0.4"/>
    <row r="1284" ht="18" customHeight="1" x14ac:dyDescent="0.4"/>
    <row r="1285" ht="18" customHeight="1" x14ac:dyDescent="0.4"/>
    <row r="1286" ht="18" customHeight="1" x14ac:dyDescent="0.4"/>
    <row r="1287" ht="18" customHeight="1" x14ac:dyDescent="0.4"/>
    <row r="1288" ht="18" customHeight="1" x14ac:dyDescent="0.4"/>
    <row r="1289" ht="18" customHeight="1" x14ac:dyDescent="0.4"/>
    <row r="1290" ht="18" customHeight="1" x14ac:dyDescent="0.4"/>
    <row r="1291" ht="18" customHeight="1" x14ac:dyDescent="0.4"/>
    <row r="1292" ht="18" customHeight="1" x14ac:dyDescent="0.4"/>
    <row r="1293" ht="18" customHeight="1" x14ac:dyDescent="0.4"/>
    <row r="1294" ht="18" customHeight="1" x14ac:dyDescent="0.4"/>
    <row r="1295" ht="18" customHeight="1" x14ac:dyDescent="0.4"/>
    <row r="1296" ht="18" customHeight="1" x14ac:dyDescent="0.4"/>
    <row r="1297" ht="18" customHeight="1" x14ac:dyDescent="0.4"/>
    <row r="1298" ht="18" customHeight="1" x14ac:dyDescent="0.4"/>
    <row r="1299" ht="18" customHeight="1" x14ac:dyDescent="0.4"/>
    <row r="1300" ht="18" customHeight="1" x14ac:dyDescent="0.4"/>
    <row r="1301" ht="18" customHeight="1" x14ac:dyDescent="0.4"/>
    <row r="1302" ht="18" customHeight="1" x14ac:dyDescent="0.4"/>
    <row r="1303" ht="18" customHeight="1" x14ac:dyDescent="0.4"/>
    <row r="1304" ht="18" customHeight="1" x14ac:dyDescent="0.4"/>
    <row r="1305" ht="18" customHeight="1" x14ac:dyDescent="0.4"/>
    <row r="1306" ht="18" customHeight="1" x14ac:dyDescent="0.4"/>
    <row r="1307" ht="18" customHeight="1" x14ac:dyDescent="0.4"/>
    <row r="1308" ht="18" customHeight="1" x14ac:dyDescent="0.4"/>
    <row r="1309" ht="18" customHeight="1" x14ac:dyDescent="0.4"/>
    <row r="1310" ht="18" customHeight="1" x14ac:dyDescent="0.4"/>
    <row r="1311" ht="18" customHeight="1" x14ac:dyDescent="0.4"/>
    <row r="1312" ht="18" customHeight="1" x14ac:dyDescent="0.4"/>
    <row r="1313" ht="18" customHeight="1" x14ac:dyDescent="0.4"/>
    <row r="1314" ht="18" customHeight="1" x14ac:dyDescent="0.4"/>
    <row r="1315" ht="18" customHeight="1" x14ac:dyDescent="0.4"/>
    <row r="1316" ht="18" customHeight="1" x14ac:dyDescent="0.4"/>
    <row r="1317" ht="18" customHeight="1" x14ac:dyDescent="0.4"/>
    <row r="1318" ht="18" customHeight="1" x14ac:dyDescent="0.4"/>
    <row r="1319" ht="18" customHeight="1" x14ac:dyDescent="0.4"/>
    <row r="1320" ht="18" customHeight="1" x14ac:dyDescent="0.4"/>
    <row r="1321" ht="18" customHeight="1" x14ac:dyDescent="0.4"/>
    <row r="1322" ht="18" customHeight="1" x14ac:dyDescent="0.4"/>
    <row r="1323" ht="18" customHeight="1" x14ac:dyDescent="0.4"/>
    <row r="1324" ht="18" customHeight="1" x14ac:dyDescent="0.4"/>
    <row r="1325" ht="18" customHeight="1" x14ac:dyDescent="0.4"/>
    <row r="1326" ht="18" customHeight="1" x14ac:dyDescent="0.4"/>
    <row r="1327" ht="18" customHeight="1" x14ac:dyDescent="0.4"/>
    <row r="1328" ht="18" customHeight="1" x14ac:dyDescent="0.4"/>
    <row r="1329" ht="18" customHeight="1" x14ac:dyDescent="0.4"/>
    <row r="1330" ht="18" customHeight="1" x14ac:dyDescent="0.4"/>
    <row r="1331" ht="18" customHeight="1" x14ac:dyDescent="0.4"/>
    <row r="1332" ht="18" customHeight="1" x14ac:dyDescent="0.4"/>
    <row r="1333" ht="18" customHeight="1" x14ac:dyDescent="0.4"/>
    <row r="1334" ht="18" customHeight="1" x14ac:dyDescent="0.4"/>
    <row r="1335" ht="18" customHeight="1" x14ac:dyDescent="0.4"/>
    <row r="1336" ht="18" customHeight="1" x14ac:dyDescent="0.4"/>
    <row r="1337" ht="18" customHeight="1" x14ac:dyDescent="0.4"/>
    <row r="1338" ht="18" customHeight="1" x14ac:dyDescent="0.4"/>
    <row r="1339" ht="18" customHeight="1" x14ac:dyDescent="0.4"/>
    <row r="1340" ht="18" customHeight="1" x14ac:dyDescent="0.4"/>
    <row r="1341" ht="18" customHeight="1" x14ac:dyDescent="0.4"/>
    <row r="1342" ht="18" customHeight="1" x14ac:dyDescent="0.4"/>
    <row r="1343" ht="18" customHeight="1" x14ac:dyDescent="0.4"/>
    <row r="1344" ht="18" customHeight="1" x14ac:dyDescent="0.4"/>
    <row r="1345" ht="18" customHeight="1" x14ac:dyDescent="0.4"/>
    <row r="1346" ht="18" customHeight="1" x14ac:dyDescent="0.4"/>
    <row r="1347" ht="18" customHeight="1" x14ac:dyDescent="0.4"/>
    <row r="1348" ht="18" customHeight="1" x14ac:dyDescent="0.4"/>
    <row r="1349" ht="18" customHeight="1" x14ac:dyDescent="0.4"/>
    <row r="1350" ht="18" customHeight="1" x14ac:dyDescent="0.4"/>
    <row r="1351" ht="18" customHeight="1" x14ac:dyDescent="0.4"/>
    <row r="1352" ht="18" customHeight="1" x14ac:dyDescent="0.4"/>
    <row r="1353" ht="18" customHeight="1" x14ac:dyDescent="0.4"/>
    <row r="1354" ht="18" customHeight="1" x14ac:dyDescent="0.4"/>
    <row r="1355" ht="18" customHeight="1" x14ac:dyDescent="0.4"/>
    <row r="1356" ht="18" customHeight="1" x14ac:dyDescent="0.4"/>
    <row r="1357" ht="18" customHeight="1" x14ac:dyDescent="0.4"/>
    <row r="1358" ht="18" customHeight="1" x14ac:dyDescent="0.4"/>
    <row r="1359" ht="18" customHeight="1" x14ac:dyDescent="0.4"/>
    <row r="1360" ht="18" customHeight="1" x14ac:dyDescent="0.4"/>
    <row r="1361" ht="18" customHeight="1" x14ac:dyDescent="0.4"/>
    <row r="1362" ht="18" customHeight="1" x14ac:dyDescent="0.4"/>
    <row r="1363" ht="18" customHeight="1" x14ac:dyDescent="0.4"/>
    <row r="1364" ht="18" customHeight="1" x14ac:dyDescent="0.4"/>
    <row r="1365" ht="18" customHeight="1" x14ac:dyDescent="0.4"/>
    <row r="1366" ht="18" customHeight="1" x14ac:dyDescent="0.4"/>
    <row r="1367" ht="18" customHeight="1" x14ac:dyDescent="0.4"/>
    <row r="1368" ht="18" customHeight="1" x14ac:dyDescent="0.4"/>
    <row r="1369" ht="18" customHeight="1" x14ac:dyDescent="0.4"/>
    <row r="1370" ht="18" customHeight="1" x14ac:dyDescent="0.4"/>
    <row r="1371" ht="18" customHeight="1" x14ac:dyDescent="0.4"/>
    <row r="1372" ht="18" customHeight="1" x14ac:dyDescent="0.4"/>
    <row r="1373" ht="18" customHeight="1" x14ac:dyDescent="0.4"/>
    <row r="1374" ht="18" customHeight="1" x14ac:dyDescent="0.4"/>
    <row r="1375" ht="18" customHeight="1" x14ac:dyDescent="0.4"/>
    <row r="1376" ht="18" customHeight="1" x14ac:dyDescent="0.4"/>
    <row r="1377" ht="18" customHeight="1" x14ac:dyDescent="0.4"/>
    <row r="1378" ht="18" customHeight="1" x14ac:dyDescent="0.4"/>
    <row r="1379" ht="18" customHeight="1" x14ac:dyDescent="0.4"/>
    <row r="1380" ht="18" customHeight="1" x14ac:dyDescent="0.4"/>
    <row r="1381" ht="18" customHeight="1" x14ac:dyDescent="0.4"/>
    <row r="1382" ht="18" customHeight="1" x14ac:dyDescent="0.4"/>
    <row r="1383" ht="18" customHeight="1" x14ac:dyDescent="0.4"/>
    <row r="1384" ht="18" customHeight="1" x14ac:dyDescent="0.4"/>
    <row r="1385" ht="18" customHeight="1" x14ac:dyDescent="0.4"/>
    <row r="1386" ht="18" customHeight="1" x14ac:dyDescent="0.4"/>
    <row r="1387" ht="18" customHeight="1" x14ac:dyDescent="0.4"/>
    <row r="1388" ht="18" customHeight="1" x14ac:dyDescent="0.4"/>
    <row r="1389" ht="18" customHeight="1" x14ac:dyDescent="0.4"/>
    <row r="1390" ht="18" customHeight="1" x14ac:dyDescent="0.4"/>
    <row r="1391" ht="18" customHeight="1" x14ac:dyDescent="0.4"/>
    <row r="1392" ht="18" customHeight="1" x14ac:dyDescent="0.4"/>
    <row r="1393" ht="18" customHeight="1" x14ac:dyDescent="0.4"/>
    <row r="1394" ht="18" customHeight="1" x14ac:dyDescent="0.4"/>
    <row r="1395" ht="18" customHeight="1" x14ac:dyDescent="0.4"/>
    <row r="1396" ht="18" customHeight="1" x14ac:dyDescent="0.4"/>
    <row r="1397" ht="18" customHeight="1" x14ac:dyDescent="0.4"/>
    <row r="1398" ht="18" customHeight="1" x14ac:dyDescent="0.4"/>
    <row r="1399" ht="18" customHeight="1" x14ac:dyDescent="0.4"/>
    <row r="1400" ht="18" customHeight="1" x14ac:dyDescent="0.4"/>
    <row r="1401" ht="18" customHeight="1" x14ac:dyDescent="0.4"/>
    <row r="1402" ht="18" customHeight="1" x14ac:dyDescent="0.4"/>
    <row r="1403" ht="18" customHeight="1" x14ac:dyDescent="0.4"/>
    <row r="1404" ht="18" customHeight="1" x14ac:dyDescent="0.4"/>
    <row r="1405" ht="18" customHeight="1" x14ac:dyDescent="0.4"/>
    <row r="1406" ht="18" customHeight="1" x14ac:dyDescent="0.4"/>
    <row r="1407" ht="18" customHeight="1" x14ac:dyDescent="0.4"/>
    <row r="1408" ht="18" customHeight="1" x14ac:dyDescent="0.4"/>
    <row r="1409" ht="18" customHeight="1" x14ac:dyDescent="0.4"/>
    <row r="1410" ht="18" customHeight="1" x14ac:dyDescent="0.4"/>
    <row r="1411" ht="18" customHeight="1" x14ac:dyDescent="0.4"/>
    <row r="1412" ht="18" customHeight="1" x14ac:dyDescent="0.4"/>
    <row r="1413" ht="18" customHeight="1" x14ac:dyDescent="0.4"/>
    <row r="1414" ht="18" customHeight="1" x14ac:dyDescent="0.4"/>
    <row r="1415" ht="18" customHeight="1" x14ac:dyDescent="0.4"/>
    <row r="1416" ht="18" customHeight="1" x14ac:dyDescent="0.4"/>
    <row r="1417" ht="18" customHeight="1" x14ac:dyDescent="0.4"/>
    <row r="1418" ht="18" customHeight="1" x14ac:dyDescent="0.4"/>
    <row r="1419" ht="18" customHeight="1" x14ac:dyDescent="0.4"/>
    <row r="1420" ht="18" customHeight="1" x14ac:dyDescent="0.4"/>
    <row r="1421" ht="18" customHeight="1" x14ac:dyDescent="0.4"/>
    <row r="1422" ht="18" customHeight="1" x14ac:dyDescent="0.4"/>
    <row r="1423" ht="18" customHeight="1" x14ac:dyDescent="0.4"/>
    <row r="1424" ht="18" customHeight="1" x14ac:dyDescent="0.4"/>
    <row r="1425" ht="18" customHeight="1" x14ac:dyDescent="0.4"/>
    <row r="1426" ht="18" customHeight="1" x14ac:dyDescent="0.4"/>
    <row r="1427" ht="18" customHeight="1" x14ac:dyDescent="0.4"/>
    <row r="1428" ht="18" customHeight="1" x14ac:dyDescent="0.4"/>
    <row r="1429" ht="18" customHeight="1" x14ac:dyDescent="0.4"/>
    <row r="1430" ht="18" customHeight="1" x14ac:dyDescent="0.4"/>
    <row r="1431" ht="18" customHeight="1" x14ac:dyDescent="0.4"/>
    <row r="1432" ht="18" customHeight="1" x14ac:dyDescent="0.4"/>
    <row r="1433" ht="18" customHeight="1" x14ac:dyDescent="0.4"/>
    <row r="1434" ht="18" customHeight="1" x14ac:dyDescent="0.4"/>
    <row r="1435" ht="18" customHeight="1" x14ac:dyDescent="0.4"/>
    <row r="1436" ht="18" customHeight="1" x14ac:dyDescent="0.4"/>
    <row r="1437" ht="18" customHeight="1" x14ac:dyDescent="0.4"/>
    <row r="1438" ht="18" customHeight="1" x14ac:dyDescent="0.4"/>
    <row r="1439" ht="18" customHeight="1" x14ac:dyDescent="0.4"/>
    <row r="1440" ht="18" customHeight="1" x14ac:dyDescent="0.4"/>
    <row r="1441" ht="18" customHeight="1" x14ac:dyDescent="0.4"/>
    <row r="1442" ht="18" customHeight="1" x14ac:dyDescent="0.4"/>
    <row r="1443" ht="18" customHeight="1" x14ac:dyDescent="0.4"/>
    <row r="1444" ht="18" customHeight="1" x14ac:dyDescent="0.4"/>
    <row r="1445" ht="18" customHeight="1" x14ac:dyDescent="0.4"/>
    <row r="1446" ht="18" customHeight="1" x14ac:dyDescent="0.4"/>
    <row r="1447" ht="18" customHeight="1" x14ac:dyDescent="0.4"/>
    <row r="1448" ht="18" customHeight="1" x14ac:dyDescent="0.4"/>
    <row r="1449" ht="18" customHeight="1" x14ac:dyDescent="0.4"/>
    <row r="1450" ht="18" customHeight="1" x14ac:dyDescent="0.4"/>
    <row r="1451" ht="18" customHeight="1" x14ac:dyDescent="0.4"/>
    <row r="1452" ht="18" customHeight="1" x14ac:dyDescent="0.4"/>
    <row r="1453" ht="18" customHeight="1" x14ac:dyDescent="0.4"/>
    <row r="1454" ht="18" customHeight="1" x14ac:dyDescent="0.4"/>
    <row r="1455" ht="18" customHeight="1" x14ac:dyDescent="0.4"/>
    <row r="1456" ht="18" customHeight="1" x14ac:dyDescent="0.4"/>
    <row r="1457" ht="18" customHeight="1" x14ac:dyDescent="0.4"/>
    <row r="1458" ht="18" customHeight="1" x14ac:dyDescent="0.4"/>
    <row r="1459" ht="18" customHeight="1" x14ac:dyDescent="0.4"/>
    <row r="1460" ht="18" customHeight="1" x14ac:dyDescent="0.4"/>
    <row r="1461" ht="18" customHeight="1" x14ac:dyDescent="0.4"/>
    <row r="1462" ht="18" customHeight="1" x14ac:dyDescent="0.4"/>
    <row r="1463" ht="18" customHeight="1" x14ac:dyDescent="0.4"/>
    <row r="1464" ht="18" customHeight="1" x14ac:dyDescent="0.4"/>
    <row r="1465" ht="18" customHeight="1" x14ac:dyDescent="0.4"/>
    <row r="1466" ht="18" customHeight="1" x14ac:dyDescent="0.4"/>
    <row r="1467" ht="18" customHeight="1" x14ac:dyDescent="0.4"/>
    <row r="1468" ht="18" customHeight="1" x14ac:dyDescent="0.4"/>
    <row r="1469" ht="18" customHeight="1" x14ac:dyDescent="0.4"/>
    <row r="1470" ht="18" customHeight="1" x14ac:dyDescent="0.4"/>
    <row r="1471" ht="18" customHeight="1" x14ac:dyDescent="0.4"/>
    <row r="1472" ht="18" customHeight="1" x14ac:dyDescent="0.4"/>
    <row r="1473" ht="18" customHeight="1" x14ac:dyDescent="0.4"/>
    <row r="1474" ht="18" customHeight="1" x14ac:dyDescent="0.4"/>
    <row r="1475" ht="18" customHeight="1" x14ac:dyDescent="0.4"/>
    <row r="1476" ht="18" customHeight="1" x14ac:dyDescent="0.4"/>
    <row r="1477" ht="18" customHeight="1" x14ac:dyDescent="0.4"/>
    <row r="1478" ht="18" customHeight="1" x14ac:dyDescent="0.4"/>
    <row r="1479" ht="18" customHeight="1" x14ac:dyDescent="0.4"/>
    <row r="1480" ht="18" customHeight="1" x14ac:dyDescent="0.4"/>
    <row r="1481" ht="18" customHeight="1" x14ac:dyDescent="0.4"/>
    <row r="1482" ht="18" customHeight="1" x14ac:dyDescent="0.4"/>
    <row r="1483" ht="18" customHeight="1" x14ac:dyDescent="0.4"/>
    <row r="1484" ht="18" customHeight="1" x14ac:dyDescent="0.4"/>
    <row r="1485" ht="18" customHeight="1" x14ac:dyDescent="0.4"/>
    <row r="1486" ht="18" customHeight="1" x14ac:dyDescent="0.4"/>
    <row r="1487" ht="18" customHeight="1" x14ac:dyDescent="0.4"/>
    <row r="1488" ht="18" customHeight="1" x14ac:dyDescent="0.4"/>
    <row r="1489" ht="18" customHeight="1" x14ac:dyDescent="0.4"/>
    <row r="1490" ht="18" customHeight="1" x14ac:dyDescent="0.4"/>
    <row r="1491" ht="18" customHeight="1" x14ac:dyDescent="0.4"/>
    <row r="1492" ht="18" customHeight="1" x14ac:dyDescent="0.4"/>
    <row r="1493" ht="18" customHeight="1" x14ac:dyDescent="0.4"/>
    <row r="1494" ht="18" customHeight="1" x14ac:dyDescent="0.4"/>
    <row r="1495" ht="18" customHeight="1" x14ac:dyDescent="0.4"/>
    <row r="1496" ht="18" customHeight="1" x14ac:dyDescent="0.4"/>
    <row r="1497" ht="18" customHeight="1" x14ac:dyDescent="0.4"/>
    <row r="1498" ht="18" customHeight="1" x14ac:dyDescent="0.4"/>
    <row r="1499" ht="18" customHeight="1" x14ac:dyDescent="0.4"/>
    <row r="1500" ht="18" customHeight="1" x14ac:dyDescent="0.4"/>
    <row r="1501" ht="18" customHeight="1" x14ac:dyDescent="0.4"/>
    <row r="1502" ht="18" customHeight="1" x14ac:dyDescent="0.4"/>
    <row r="1503" ht="18" customHeight="1" x14ac:dyDescent="0.4"/>
    <row r="1504" ht="18" customHeight="1" x14ac:dyDescent="0.4"/>
    <row r="1505" ht="18" customHeight="1" x14ac:dyDescent="0.4"/>
    <row r="1506" ht="18" customHeight="1" x14ac:dyDescent="0.4"/>
    <row r="1507" ht="18" customHeight="1" x14ac:dyDescent="0.4"/>
    <row r="1508" ht="18" customHeight="1" x14ac:dyDescent="0.4"/>
    <row r="1509" ht="18" customHeight="1" x14ac:dyDescent="0.4"/>
    <row r="1510" ht="18" customHeight="1" x14ac:dyDescent="0.4"/>
    <row r="1511" ht="18" customHeight="1" x14ac:dyDescent="0.4"/>
    <row r="1512" ht="18" customHeight="1" x14ac:dyDescent="0.4"/>
    <row r="1513" ht="18" customHeight="1" x14ac:dyDescent="0.4"/>
    <row r="1514" ht="18" customHeight="1" x14ac:dyDescent="0.4"/>
    <row r="1515" ht="18" customHeight="1" x14ac:dyDescent="0.4"/>
    <row r="1516" ht="18" customHeight="1" x14ac:dyDescent="0.4"/>
    <row r="1517" ht="18" customHeight="1" x14ac:dyDescent="0.4"/>
    <row r="1518" ht="18" customHeight="1" x14ac:dyDescent="0.4"/>
    <row r="1519" ht="18" customHeight="1" x14ac:dyDescent="0.4"/>
    <row r="1520" ht="18" customHeight="1" x14ac:dyDescent="0.4"/>
    <row r="1521" ht="18" customHeight="1" x14ac:dyDescent="0.4"/>
    <row r="1522" ht="18" customHeight="1" x14ac:dyDescent="0.4"/>
    <row r="1523" ht="18" customHeight="1" x14ac:dyDescent="0.4"/>
    <row r="1524" ht="18" customHeight="1" x14ac:dyDescent="0.4"/>
    <row r="1525" ht="18" customHeight="1" x14ac:dyDescent="0.4"/>
    <row r="1526" ht="18" customHeight="1" x14ac:dyDescent="0.4"/>
    <row r="1527" ht="18" customHeight="1" x14ac:dyDescent="0.4"/>
    <row r="1528" ht="18" customHeight="1" x14ac:dyDescent="0.4"/>
    <row r="1529" ht="18" customHeight="1" x14ac:dyDescent="0.4"/>
    <row r="1530" ht="18" customHeight="1" x14ac:dyDescent="0.4"/>
    <row r="1531" ht="18" customHeight="1" x14ac:dyDescent="0.4"/>
    <row r="1532" ht="18" customHeight="1" x14ac:dyDescent="0.4"/>
    <row r="1533" ht="18" customHeight="1" x14ac:dyDescent="0.4"/>
    <row r="1534" ht="18" customHeight="1" x14ac:dyDescent="0.4"/>
    <row r="1535" ht="18" customHeight="1" x14ac:dyDescent="0.4"/>
    <row r="1536" ht="18" customHeight="1" x14ac:dyDescent="0.4"/>
    <row r="1537" ht="18" customHeight="1" x14ac:dyDescent="0.4"/>
    <row r="1538" ht="18" customHeight="1" x14ac:dyDescent="0.4"/>
    <row r="1539" ht="18" customHeight="1" x14ac:dyDescent="0.4"/>
    <row r="1540" ht="18" customHeight="1" x14ac:dyDescent="0.4"/>
    <row r="1541" ht="18" customHeight="1" x14ac:dyDescent="0.4"/>
    <row r="1542" ht="18" customHeight="1" x14ac:dyDescent="0.4"/>
    <row r="1543" ht="18" customHeight="1" x14ac:dyDescent="0.4"/>
    <row r="1544" ht="18" customHeight="1" x14ac:dyDescent="0.4"/>
    <row r="1545" ht="18" customHeight="1" x14ac:dyDescent="0.4"/>
    <row r="1546" ht="18" customHeight="1" x14ac:dyDescent="0.4"/>
    <row r="1547" ht="18" customHeight="1" x14ac:dyDescent="0.4"/>
    <row r="1548" ht="18" customHeight="1" x14ac:dyDescent="0.4"/>
    <row r="1549" ht="18" customHeight="1" x14ac:dyDescent="0.4"/>
    <row r="1550" ht="18" customHeight="1" x14ac:dyDescent="0.4"/>
    <row r="1551" ht="18" customHeight="1" x14ac:dyDescent="0.4"/>
    <row r="1552" ht="18" customHeight="1" x14ac:dyDescent="0.4"/>
    <row r="1553" ht="18" customHeight="1" x14ac:dyDescent="0.4"/>
    <row r="1554" ht="18" customHeight="1" x14ac:dyDescent="0.4"/>
    <row r="1555" ht="18" customHeight="1" x14ac:dyDescent="0.4"/>
    <row r="1556" ht="18" customHeight="1" x14ac:dyDescent="0.4"/>
    <row r="1557" ht="18" customHeight="1" x14ac:dyDescent="0.4"/>
    <row r="1558" ht="18" customHeight="1" x14ac:dyDescent="0.4"/>
    <row r="1559" ht="18" customHeight="1" x14ac:dyDescent="0.4"/>
    <row r="1560" ht="18" customHeight="1" x14ac:dyDescent="0.4"/>
    <row r="1561" ht="18" customHeight="1" x14ac:dyDescent="0.4"/>
    <row r="1562" ht="18" customHeight="1" x14ac:dyDescent="0.4"/>
    <row r="1563" ht="18" customHeight="1" x14ac:dyDescent="0.4"/>
    <row r="1564" ht="18" customHeight="1" x14ac:dyDescent="0.4"/>
    <row r="1565" ht="18" customHeight="1" x14ac:dyDescent="0.4"/>
    <row r="1566" ht="18" customHeight="1" x14ac:dyDescent="0.4"/>
    <row r="1567" ht="18" customHeight="1" x14ac:dyDescent="0.4"/>
    <row r="1568" ht="18" customHeight="1" x14ac:dyDescent="0.4"/>
    <row r="1569" ht="18" customHeight="1" x14ac:dyDescent="0.4"/>
    <row r="1570" ht="18" customHeight="1" x14ac:dyDescent="0.4"/>
    <row r="1571" ht="18" customHeight="1" x14ac:dyDescent="0.4"/>
    <row r="1572" ht="18" customHeight="1" x14ac:dyDescent="0.4"/>
    <row r="1573" ht="18" customHeight="1" x14ac:dyDescent="0.4"/>
    <row r="1574" ht="18" customHeight="1" x14ac:dyDescent="0.4"/>
    <row r="1575" ht="18" customHeight="1" x14ac:dyDescent="0.4"/>
    <row r="1576" ht="18" customHeight="1" x14ac:dyDescent="0.4"/>
    <row r="1577" ht="18" customHeight="1" x14ac:dyDescent="0.4"/>
    <row r="1578" ht="18" customHeight="1" x14ac:dyDescent="0.4"/>
    <row r="1579" ht="18" customHeight="1" x14ac:dyDescent="0.4"/>
    <row r="1580" ht="18" customHeight="1" x14ac:dyDescent="0.4"/>
    <row r="1581" ht="18" customHeight="1" x14ac:dyDescent="0.4"/>
    <row r="1582" ht="18" customHeight="1" x14ac:dyDescent="0.4"/>
    <row r="1583" ht="18" customHeight="1" x14ac:dyDescent="0.4"/>
    <row r="1584" ht="18" customHeight="1" x14ac:dyDescent="0.4"/>
    <row r="1585" ht="18" customHeight="1" x14ac:dyDescent="0.4"/>
    <row r="1586" ht="18" customHeight="1" x14ac:dyDescent="0.4"/>
    <row r="1587" ht="18" customHeight="1" x14ac:dyDescent="0.4"/>
    <row r="1588" ht="18" customHeight="1" x14ac:dyDescent="0.4"/>
    <row r="1589" ht="18" customHeight="1" x14ac:dyDescent="0.4"/>
    <row r="1590" ht="18" customHeight="1" x14ac:dyDescent="0.4"/>
    <row r="1591" ht="18" customHeight="1" x14ac:dyDescent="0.4"/>
    <row r="1592" ht="18" customHeight="1" x14ac:dyDescent="0.4"/>
    <row r="1593" ht="18" customHeight="1" x14ac:dyDescent="0.4"/>
    <row r="1594" ht="18" customHeight="1" x14ac:dyDescent="0.4"/>
    <row r="1595" ht="18" customHeight="1" x14ac:dyDescent="0.4"/>
    <row r="1596" ht="18" customHeight="1" x14ac:dyDescent="0.4"/>
    <row r="1597" ht="18" customHeight="1" x14ac:dyDescent="0.4"/>
    <row r="1598" ht="18" customHeight="1" x14ac:dyDescent="0.4"/>
    <row r="1599" ht="18" customHeight="1" x14ac:dyDescent="0.4"/>
    <row r="1600" ht="18" customHeight="1" x14ac:dyDescent="0.4"/>
    <row r="1601" ht="18" customHeight="1" x14ac:dyDescent="0.4"/>
    <row r="1602" ht="18" customHeight="1" x14ac:dyDescent="0.4"/>
    <row r="1603" ht="18" customHeight="1" x14ac:dyDescent="0.4"/>
    <row r="1604" ht="18" customHeight="1" x14ac:dyDescent="0.4"/>
    <row r="1605" ht="18" customHeight="1" x14ac:dyDescent="0.4"/>
    <row r="1606" ht="18" customHeight="1" x14ac:dyDescent="0.4"/>
    <row r="1607" ht="18" customHeight="1" x14ac:dyDescent="0.4"/>
    <row r="1608" ht="18" customHeight="1" x14ac:dyDescent="0.4"/>
    <row r="1609" ht="18" customHeight="1" x14ac:dyDescent="0.4"/>
    <row r="1610" ht="18" customHeight="1" x14ac:dyDescent="0.4"/>
    <row r="1611" ht="18" customHeight="1" x14ac:dyDescent="0.4"/>
    <row r="1612" ht="18" customHeight="1" x14ac:dyDescent="0.4"/>
    <row r="1613" ht="18" customHeight="1" x14ac:dyDescent="0.4"/>
    <row r="1614" ht="18" customHeight="1" x14ac:dyDescent="0.4"/>
    <row r="1615" ht="18" customHeight="1" x14ac:dyDescent="0.4"/>
    <row r="1616" ht="18" customHeight="1" x14ac:dyDescent="0.4"/>
    <row r="1617" ht="18" customHeight="1" x14ac:dyDescent="0.4"/>
    <row r="1618" ht="18" customHeight="1" x14ac:dyDescent="0.4"/>
    <row r="1619" ht="18" customHeight="1" x14ac:dyDescent="0.4"/>
    <row r="1620" ht="18" customHeight="1" x14ac:dyDescent="0.4"/>
    <row r="1621" ht="18" customHeight="1" x14ac:dyDescent="0.4"/>
    <row r="1622" ht="18" customHeight="1" x14ac:dyDescent="0.4"/>
    <row r="1623" ht="18" customHeight="1" x14ac:dyDescent="0.4"/>
    <row r="1624" ht="18" customHeight="1" x14ac:dyDescent="0.4"/>
    <row r="1625" ht="18" customHeight="1" x14ac:dyDescent="0.4"/>
    <row r="1626" ht="18" customHeight="1" x14ac:dyDescent="0.4"/>
    <row r="1627" ht="18" customHeight="1" x14ac:dyDescent="0.4"/>
    <row r="1628" ht="18" customHeight="1" x14ac:dyDescent="0.4"/>
    <row r="1629" ht="18" customHeight="1" x14ac:dyDescent="0.4"/>
    <row r="1630" ht="18" customHeight="1" x14ac:dyDescent="0.4"/>
    <row r="1631" ht="18" customHeight="1" x14ac:dyDescent="0.4"/>
    <row r="1632" ht="18" customHeight="1" x14ac:dyDescent="0.4"/>
    <row r="1633" ht="18" customHeight="1" x14ac:dyDescent="0.4"/>
    <row r="1634" ht="18" customHeight="1" x14ac:dyDescent="0.4"/>
    <row r="1635" ht="18" customHeight="1" x14ac:dyDescent="0.4"/>
    <row r="1636" ht="18" customHeight="1" x14ac:dyDescent="0.4"/>
    <row r="1637" ht="18" customHeight="1" x14ac:dyDescent="0.4"/>
    <row r="1638" ht="18" customHeight="1" x14ac:dyDescent="0.4"/>
    <row r="1639" ht="18" customHeight="1" x14ac:dyDescent="0.4"/>
    <row r="1640" ht="18" customHeight="1" x14ac:dyDescent="0.4"/>
    <row r="1641" ht="18" customHeight="1" x14ac:dyDescent="0.4"/>
    <row r="1642" ht="18" customHeight="1" x14ac:dyDescent="0.4"/>
    <row r="1643" ht="18" customHeight="1" x14ac:dyDescent="0.4"/>
    <row r="1644" ht="18" customHeight="1" x14ac:dyDescent="0.4"/>
    <row r="1645" ht="18" customHeight="1" x14ac:dyDescent="0.4"/>
    <row r="1646" ht="18" customHeight="1" x14ac:dyDescent="0.4"/>
    <row r="1647" ht="18" customHeight="1" x14ac:dyDescent="0.4"/>
    <row r="1648" ht="18" customHeight="1" x14ac:dyDescent="0.4"/>
    <row r="1649" ht="18" customHeight="1" x14ac:dyDescent="0.4"/>
    <row r="1650" ht="18" customHeight="1" x14ac:dyDescent="0.4"/>
    <row r="1651" ht="18" customHeight="1" x14ac:dyDescent="0.4"/>
    <row r="1652" ht="18" customHeight="1" x14ac:dyDescent="0.4"/>
    <row r="1653" ht="18" customHeight="1" x14ac:dyDescent="0.4"/>
    <row r="1654" ht="18" customHeight="1" x14ac:dyDescent="0.4"/>
    <row r="1655" ht="18" customHeight="1" x14ac:dyDescent="0.4"/>
    <row r="1656" ht="18" customHeight="1" x14ac:dyDescent="0.4"/>
    <row r="1657" ht="18" customHeight="1" x14ac:dyDescent="0.4"/>
    <row r="1658" ht="18" customHeight="1" x14ac:dyDescent="0.4"/>
    <row r="1659" ht="18" customHeight="1" x14ac:dyDescent="0.4"/>
    <row r="1660" ht="18" customHeight="1" x14ac:dyDescent="0.4"/>
    <row r="1661" ht="18" customHeight="1" x14ac:dyDescent="0.4"/>
    <row r="1662" ht="18" customHeight="1" x14ac:dyDescent="0.4"/>
    <row r="1663" ht="18" customHeight="1" x14ac:dyDescent="0.4"/>
    <row r="1664" ht="18" customHeight="1" x14ac:dyDescent="0.4"/>
    <row r="1665" ht="18" customHeight="1" x14ac:dyDescent="0.4"/>
    <row r="1666" ht="18" customHeight="1" x14ac:dyDescent="0.4"/>
    <row r="1667" ht="18" customHeight="1" x14ac:dyDescent="0.4"/>
    <row r="1668" ht="18" customHeight="1" x14ac:dyDescent="0.4"/>
    <row r="1669" ht="18" customHeight="1" x14ac:dyDescent="0.4"/>
    <row r="1670" ht="18" customHeight="1" x14ac:dyDescent="0.4"/>
    <row r="1671" ht="18" customHeight="1" x14ac:dyDescent="0.4"/>
    <row r="1672" ht="18" customHeight="1" x14ac:dyDescent="0.4"/>
    <row r="1673" ht="18" customHeight="1" x14ac:dyDescent="0.4"/>
    <row r="1674" ht="18" customHeight="1" x14ac:dyDescent="0.4"/>
    <row r="1675" ht="18" customHeight="1" x14ac:dyDescent="0.4"/>
    <row r="1676" ht="18" customHeight="1" x14ac:dyDescent="0.4"/>
    <row r="1677" ht="18" customHeight="1" x14ac:dyDescent="0.4"/>
    <row r="1678" ht="18" customHeight="1" x14ac:dyDescent="0.4"/>
    <row r="1679" ht="18" customHeight="1" x14ac:dyDescent="0.4"/>
    <row r="1680" ht="18" customHeight="1" x14ac:dyDescent="0.4"/>
    <row r="1681" ht="18" customHeight="1" x14ac:dyDescent="0.4"/>
    <row r="1682" ht="18" customHeight="1" x14ac:dyDescent="0.4"/>
    <row r="1683" ht="18" customHeight="1" x14ac:dyDescent="0.4"/>
    <row r="1684" ht="18" customHeight="1" x14ac:dyDescent="0.4"/>
    <row r="1685" ht="18" customHeight="1" x14ac:dyDescent="0.4"/>
    <row r="1686" ht="18" customHeight="1" x14ac:dyDescent="0.4"/>
    <row r="1687" ht="18" customHeight="1" x14ac:dyDescent="0.4"/>
    <row r="1688" ht="18" customHeight="1" x14ac:dyDescent="0.4"/>
    <row r="1689" ht="18" customHeight="1" x14ac:dyDescent="0.4"/>
    <row r="1690" ht="18" customHeight="1" x14ac:dyDescent="0.4"/>
    <row r="1691" ht="18" customHeight="1" x14ac:dyDescent="0.4"/>
    <row r="1692" ht="18" customHeight="1" x14ac:dyDescent="0.4"/>
    <row r="1693" ht="18" customHeight="1" x14ac:dyDescent="0.4"/>
    <row r="1694" ht="18" customHeight="1" x14ac:dyDescent="0.4"/>
    <row r="1695" ht="18" customHeight="1" x14ac:dyDescent="0.4"/>
    <row r="1696" ht="18" customHeight="1" x14ac:dyDescent="0.4"/>
    <row r="1697" ht="18" customHeight="1" x14ac:dyDescent="0.4"/>
    <row r="1698" ht="18" customHeight="1" x14ac:dyDescent="0.4"/>
    <row r="1699" ht="18" customHeight="1" x14ac:dyDescent="0.4"/>
    <row r="1700" ht="18" customHeight="1" x14ac:dyDescent="0.4"/>
    <row r="1701" ht="18" customHeight="1" x14ac:dyDescent="0.4"/>
    <row r="1702" ht="18" customHeight="1" x14ac:dyDescent="0.4"/>
    <row r="1703" ht="18" customHeight="1" x14ac:dyDescent="0.4"/>
    <row r="1704" ht="18" customHeight="1" x14ac:dyDescent="0.4"/>
    <row r="1705" ht="18" customHeight="1" x14ac:dyDescent="0.4"/>
    <row r="1706" ht="18" customHeight="1" x14ac:dyDescent="0.4"/>
    <row r="1707" ht="18" customHeight="1" x14ac:dyDescent="0.4"/>
    <row r="1708" ht="18" customHeight="1" x14ac:dyDescent="0.4"/>
    <row r="1709" ht="18" customHeight="1" x14ac:dyDescent="0.4"/>
    <row r="1710" ht="18" customHeight="1" x14ac:dyDescent="0.4"/>
    <row r="1711" ht="18" customHeight="1" x14ac:dyDescent="0.4"/>
    <row r="1712" ht="18" customHeight="1" x14ac:dyDescent="0.4"/>
    <row r="1713" ht="18" customHeight="1" x14ac:dyDescent="0.4"/>
    <row r="1714" ht="18" customHeight="1" x14ac:dyDescent="0.4"/>
    <row r="1715" ht="18" customHeight="1" x14ac:dyDescent="0.4"/>
    <row r="1716" ht="18" customHeight="1" x14ac:dyDescent="0.4"/>
    <row r="1717" ht="18" customHeight="1" x14ac:dyDescent="0.4"/>
    <row r="1718" ht="18" customHeight="1" x14ac:dyDescent="0.4"/>
    <row r="1719" ht="18" customHeight="1" x14ac:dyDescent="0.4"/>
    <row r="1720" ht="18" customHeight="1" x14ac:dyDescent="0.4"/>
    <row r="1721" ht="18" customHeight="1" x14ac:dyDescent="0.4"/>
    <row r="1722" ht="18" customHeight="1" x14ac:dyDescent="0.4"/>
    <row r="1723" ht="18" customHeight="1" x14ac:dyDescent="0.4"/>
    <row r="1724" ht="18" customHeight="1" x14ac:dyDescent="0.4"/>
    <row r="1725" ht="18" customHeight="1" x14ac:dyDescent="0.4"/>
    <row r="1726" ht="18" customHeight="1" x14ac:dyDescent="0.4"/>
    <row r="1727" ht="18" customHeight="1" x14ac:dyDescent="0.4"/>
    <row r="1728" ht="18" customHeight="1" x14ac:dyDescent="0.4"/>
    <row r="1729" ht="18" customHeight="1" x14ac:dyDescent="0.4"/>
    <row r="1730" ht="18" customHeight="1" x14ac:dyDescent="0.4"/>
    <row r="1731" ht="18" customHeight="1" x14ac:dyDescent="0.4"/>
    <row r="1732" ht="18" customHeight="1" x14ac:dyDescent="0.4"/>
    <row r="1733" ht="18" customHeight="1" x14ac:dyDescent="0.4"/>
    <row r="1734" ht="18" customHeight="1" x14ac:dyDescent="0.4"/>
    <row r="1735" ht="18" customHeight="1" x14ac:dyDescent="0.4"/>
    <row r="1736" ht="18" customHeight="1" x14ac:dyDescent="0.4"/>
    <row r="1737" ht="18" customHeight="1" x14ac:dyDescent="0.4"/>
    <row r="1738" ht="18" customHeight="1" x14ac:dyDescent="0.4"/>
    <row r="1739" ht="18" customHeight="1" x14ac:dyDescent="0.4"/>
    <row r="1740" ht="18" customHeight="1" x14ac:dyDescent="0.4"/>
    <row r="1741" ht="18" customHeight="1" x14ac:dyDescent="0.4"/>
    <row r="1742" ht="18" customHeight="1" x14ac:dyDescent="0.4"/>
    <row r="1743" ht="18" customHeight="1" x14ac:dyDescent="0.4"/>
    <row r="1744" ht="18" customHeight="1" x14ac:dyDescent="0.4"/>
    <row r="1745" ht="18" customHeight="1" x14ac:dyDescent="0.4"/>
    <row r="1746" ht="18" customHeight="1" x14ac:dyDescent="0.4"/>
    <row r="1747" ht="18" customHeight="1" x14ac:dyDescent="0.4"/>
    <row r="1748" ht="18" customHeight="1" x14ac:dyDescent="0.4"/>
    <row r="1749" ht="18" customHeight="1" x14ac:dyDescent="0.4"/>
    <row r="1750" ht="18" customHeight="1" x14ac:dyDescent="0.4"/>
    <row r="1751" ht="18" customHeight="1" x14ac:dyDescent="0.4"/>
    <row r="1752" ht="18" customHeight="1" x14ac:dyDescent="0.4"/>
    <row r="1753" ht="18" customHeight="1" x14ac:dyDescent="0.4"/>
    <row r="1754" ht="18" customHeight="1" x14ac:dyDescent="0.4"/>
    <row r="1755" ht="18" customHeight="1" x14ac:dyDescent="0.4"/>
    <row r="1756" ht="18" customHeight="1" x14ac:dyDescent="0.4"/>
    <row r="1757" ht="18" customHeight="1" x14ac:dyDescent="0.4"/>
    <row r="1758" ht="18" customHeight="1" x14ac:dyDescent="0.4"/>
    <row r="1759" ht="18" customHeight="1" x14ac:dyDescent="0.4"/>
    <row r="1760" ht="18" customHeight="1" x14ac:dyDescent="0.4"/>
    <row r="1761" ht="18" customHeight="1" x14ac:dyDescent="0.4"/>
    <row r="1762" ht="18" customHeight="1" x14ac:dyDescent="0.4"/>
    <row r="1763" ht="18" customHeight="1" x14ac:dyDescent="0.4"/>
    <row r="1764" ht="18" customHeight="1" x14ac:dyDescent="0.4"/>
    <row r="1765" ht="18" customHeight="1" x14ac:dyDescent="0.4"/>
    <row r="1766" ht="18" customHeight="1" x14ac:dyDescent="0.4"/>
    <row r="1767" ht="18" customHeight="1" x14ac:dyDescent="0.4"/>
    <row r="1768" ht="18" customHeight="1" x14ac:dyDescent="0.4"/>
    <row r="1769" ht="18" customHeight="1" x14ac:dyDescent="0.4"/>
    <row r="1770" ht="18" customHeight="1" x14ac:dyDescent="0.4"/>
    <row r="1771" ht="18" customHeight="1" x14ac:dyDescent="0.4"/>
    <row r="1772" ht="18" customHeight="1" x14ac:dyDescent="0.4"/>
    <row r="1773" ht="18" customHeight="1" x14ac:dyDescent="0.4"/>
    <row r="1774" ht="18" customHeight="1" x14ac:dyDescent="0.4"/>
    <row r="1775" ht="18" customHeight="1" x14ac:dyDescent="0.4"/>
    <row r="1776" ht="18" customHeight="1" x14ac:dyDescent="0.4"/>
    <row r="1777" ht="18" customHeight="1" x14ac:dyDescent="0.4"/>
    <row r="1778" ht="18" customHeight="1" x14ac:dyDescent="0.4"/>
    <row r="1779" ht="18" customHeight="1" x14ac:dyDescent="0.4"/>
    <row r="1780" ht="18" customHeight="1" x14ac:dyDescent="0.4"/>
    <row r="1781" ht="18" customHeight="1" x14ac:dyDescent="0.4"/>
    <row r="1782" ht="18" customHeight="1" x14ac:dyDescent="0.4"/>
    <row r="1783" ht="18" customHeight="1" x14ac:dyDescent="0.4"/>
    <row r="1784" ht="18" customHeight="1" x14ac:dyDescent="0.4"/>
    <row r="1785" ht="18" customHeight="1" x14ac:dyDescent="0.4"/>
    <row r="1786" ht="18" customHeight="1" x14ac:dyDescent="0.4"/>
    <row r="1787" ht="18" customHeight="1" x14ac:dyDescent="0.4"/>
    <row r="1788" ht="18" customHeight="1" x14ac:dyDescent="0.4"/>
    <row r="1789" ht="18" customHeight="1" x14ac:dyDescent="0.4"/>
    <row r="1790" ht="18" customHeight="1" x14ac:dyDescent="0.4"/>
    <row r="1791" ht="18" customHeight="1" x14ac:dyDescent="0.4"/>
    <row r="1792" ht="18" customHeight="1" x14ac:dyDescent="0.4"/>
    <row r="1793" ht="18" customHeight="1" x14ac:dyDescent="0.4"/>
    <row r="1794" ht="18" customHeight="1" x14ac:dyDescent="0.4"/>
    <row r="1795" ht="18" customHeight="1" x14ac:dyDescent="0.4"/>
    <row r="1796" ht="18" customHeight="1" x14ac:dyDescent="0.4"/>
    <row r="1797" ht="18" customHeight="1" x14ac:dyDescent="0.4"/>
    <row r="1798" ht="18" customHeight="1" x14ac:dyDescent="0.4"/>
    <row r="1799" ht="18" customHeight="1" x14ac:dyDescent="0.4"/>
    <row r="1800" ht="18" customHeight="1" x14ac:dyDescent="0.4"/>
    <row r="1801" ht="18" customHeight="1" x14ac:dyDescent="0.4"/>
    <row r="1802" ht="18" customHeight="1" x14ac:dyDescent="0.4"/>
    <row r="1803" ht="18" customHeight="1" x14ac:dyDescent="0.4"/>
    <row r="1804" ht="18" customHeight="1" x14ac:dyDescent="0.4"/>
    <row r="1805" ht="18" customHeight="1" x14ac:dyDescent="0.4"/>
    <row r="1806" ht="18" customHeight="1" x14ac:dyDescent="0.4"/>
    <row r="1807" ht="18" customHeight="1" x14ac:dyDescent="0.4"/>
    <row r="1808" ht="18" customHeight="1" x14ac:dyDescent="0.4"/>
    <row r="1809" ht="18" customHeight="1" x14ac:dyDescent="0.4"/>
    <row r="1810" ht="18" customHeight="1" x14ac:dyDescent="0.4"/>
    <row r="1811" ht="18" customHeight="1" x14ac:dyDescent="0.4"/>
    <row r="1812" ht="18" customHeight="1" x14ac:dyDescent="0.4"/>
    <row r="1813" ht="18" customHeight="1" x14ac:dyDescent="0.4"/>
    <row r="1814" ht="18" customHeight="1" x14ac:dyDescent="0.4"/>
    <row r="1815" ht="18" customHeight="1" x14ac:dyDescent="0.4"/>
    <row r="1816" ht="18" customHeight="1" x14ac:dyDescent="0.4"/>
    <row r="1817" ht="18" customHeight="1" x14ac:dyDescent="0.4"/>
    <row r="1818" ht="18" customHeight="1" x14ac:dyDescent="0.4"/>
    <row r="1819" ht="18" customHeight="1" x14ac:dyDescent="0.4"/>
    <row r="1820" ht="18" customHeight="1" x14ac:dyDescent="0.4"/>
    <row r="1821" ht="18" customHeight="1" x14ac:dyDescent="0.4"/>
    <row r="1822" ht="18" customHeight="1" x14ac:dyDescent="0.4"/>
    <row r="1823" ht="18" customHeight="1" x14ac:dyDescent="0.4"/>
    <row r="1824" ht="18" customHeight="1" x14ac:dyDescent="0.4"/>
    <row r="1825" ht="18" customHeight="1" x14ac:dyDescent="0.4"/>
    <row r="1826" ht="18" customHeight="1" x14ac:dyDescent="0.4"/>
    <row r="1827" ht="18" customHeight="1" x14ac:dyDescent="0.4"/>
    <row r="1828" ht="18" customHeight="1" x14ac:dyDescent="0.4"/>
    <row r="1829" ht="18" customHeight="1" x14ac:dyDescent="0.4"/>
    <row r="1830" ht="18" customHeight="1" x14ac:dyDescent="0.4"/>
    <row r="1831" ht="18" customHeight="1" x14ac:dyDescent="0.4"/>
    <row r="1832" ht="18" customHeight="1" x14ac:dyDescent="0.4"/>
    <row r="1833" ht="18" customHeight="1" x14ac:dyDescent="0.4"/>
    <row r="1834" ht="18" customHeight="1" x14ac:dyDescent="0.4"/>
    <row r="1835" ht="18" customHeight="1" x14ac:dyDescent="0.4"/>
    <row r="1836" ht="18" customHeight="1" x14ac:dyDescent="0.4"/>
    <row r="1837" ht="18" customHeight="1" x14ac:dyDescent="0.4"/>
    <row r="1838" ht="18" customHeight="1" x14ac:dyDescent="0.4"/>
    <row r="1839" ht="18" customHeight="1" x14ac:dyDescent="0.4"/>
    <row r="1840" ht="18" customHeight="1" x14ac:dyDescent="0.4"/>
    <row r="1841" ht="18" customHeight="1" x14ac:dyDescent="0.4"/>
    <row r="1842" ht="18" customHeight="1" x14ac:dyDescent="0.4"/>
    <row r="1843" ht="18" customHeight="1" x14ac:dyDescent="0.4"/>
    <row r="1844" ht="18" customHeight="1" x14ac:dyDescent="0.4"/>
    <row r="1845" ht="18" customHeight="1" x14ac:dyDescent="0.4"/>
  </sheetData>
  <mergeCells count="41">
    <mergeCell ref="AH5:AN5"/>
    <mergeCell ref="B3:Q3"/>
    <mergeCell ref="R3:S3"/>
    <mergeCell ref="V3:W3"/>
    <mergeCell ref="X3:Y3"/>
    <mergeCell ref="AB3:AC3"/>
    <mergeCell ref="B7:B9"/>
    <mergeCell ref="C7:C9"/>
    <mergeCell ref="D7:D9"/>
    <mergeCell ref="H7:J7"/>
    <mergeCell ref="N7:P7"/>
    <mergeCell ref="E9:F9"/>
    <mergeCell ref="G9:H9"/>
    <mergeCell ref="I9:J9"/>
    <mergeCell ref="K9:L9"/>
    <mergeCell ref="Z7:AB7"/>
    <mergeCell ref="AF7:AH7"/>
    <mergeCell ref="AL7:AN7"/>
    <mergeCell ref="F8:J8"/>
    <mergeCell ref="L8:P8"/>
    <mergeCell ref="R8:V8"/>
    <mergeCell ref="X8:AB8"/>
    <mergeCell ref="AD8:AH8"/>
    <mergeCell ref="AJ8:AN8"/>
    <mergeCell ref="T7:V7"/>
    <mergeCell ref="AK9:AL9"/>
    <mergeCell ref="AM9:AN9"/>
    <mergeCell ref="B40:D40"/>
    <mergeCell ref="AG41:AH41"/>
    <mergeCell ref="Y9:Z9"/>
    <mergeCell ref="AA9:AB9"/>
    <mergeCell ref="AC9:AD9"/>
    <mergeCell ref="AE9:AF9"/>
    <mergeCell ref="AG9:AH9"/>
    <mergeCell ref="AI9:AJ9"/>
    <mergeCell ref="M9:N9"/>
    <mergeCell ref="O9:P9"/>
    <mergeCell ref="Q9:R9"/>
    <mergeCell ref="S9:T9"/>
    <mergeCell ref="U9:V9"/>
    <mergeCell ref="W9:X9"/>
  </mergeCells>
  <phoneticPr fontId="5"/>
  <conditionalFormatting sqref="C10:D39">
    <cfRule type="containsBlanks" dxfId="160" priority="10">
      <formula>LEN(TRIM(C10))=0</formula>
    </cfRule>
  </conditionalFormatting>
  <conditionalFormatting sqref="E10:E39 G10:G39">
    <cfRule type="containsBlanks" dxfId="159" priority="9">
      <formula>LEN(TRIM(E10))=0</formula>
    </cfRule>
  </conditionalFormatting>
  <conditionalFormatting sqref="K10:K39 M10:M39">
    <cfRule type="containsBlanks" dxfId="158" priority="8">
      <formula>LEN(TRIM(K10))=0</formula>
    </cfRule>
  </conditionalFormatting>
  <conditionalFormatting sqref="Q10:Q39 S10:S39">
    <cfRule type="containsBlanks" dxfId="157" priority="7">
      <formula>LEN(TRIM(Q10))=0</formula>
    </cfRule>
  </conditionalFormatting>
  <conditionalFormatting sqref="W10:W39 Y10:Y39">
    <cfRule type="containsBlanks" dxfId="156" priority="6">
      <formula>LEN(TRIM(W10))=0</formula>
    </cfRule>
  </conditionalFormatting>
  <conditionalFormatting sqref="AC10:AC39 AE10:AE39">
    <cfRule type="containsBlanks" dxfId="155" priority="5">
      <formula>LEN(TRIM(AC10))=0</formula>
    </cfRule>
  </conditionalFormatting>
  <conditionalFormatting sqref="AI10:AI39 AK10:AK39">
    <cfRule type="containsBlanks" dxfId="154" priority="4">
      <formula>LEN(TRIM(AI10))=0</formula>
    </cfRule>
  </conditionalFormatting>
  <conditionalFormatting sqref="AH5:AN5">
    <cfRule type="containsBlanks" dxfId="153" priority="3">
      <formula>LEN(TRIM(AH5))=0</formula>
    </cfRule>
  </conditionalFormatting>
  <conditionalFormatting sqref="R3:S3 U3 X3:Y3 AA3">
    <cfRule type="containsBlanks" dxfId="152" priority="2">
      <formula>LEN(TRIM(R3))=0</formula>
    </cfRule>
  </conditionalFormatting>
  <conditionalFormatting sqref="E7 G7 K7 M7 Q7 S7 W7 Y7 AC7 AE7 AI7 AK7">
    <cfRule type="containsBlanks" dxfId="151" priority="1">
      <formula>LEN(TRIM(E7))=0</formula>
    </cfRule>
  </conditionalFormatting>
  <dataValidations count="2">
    <dataValidation type="list" allowBlank="1" showInputMessage="1" showErrorMessage="1" sqref="R3:S3 X3:Y3">
      <formula1>"令和４, 令和５"</formula1>
    </dataValidation>
    <dataValidation type="list" allowBlank="1" showInputMessage="1" showErrorMessage="1" sqref="D10:D39">
      <formula1>"常勤職員,非常勤職員"</formula1>
    </dataValidation>
  </dataValidations>
  <printOptions horizontalCentered="1"/>
  <pageMargins left="0.19685039370078741" right="0.19685039370078741" top="0.39370078740157483" bottom="0.39370078740157483" header="0.31496062992125984" footer="0.31496062992125984"/>
  <pageSetup paperSize="9" scale="4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141"/>
  <sheetViews>
    <sheetView showGridLines="0" view="pageBreakPreview" topLeftCell="A103" zoomScaleNormal="60" zoomScaleSheetLayoutView="100" workbookViewId="0">
      <selection activeCell="M93" sqref="M93:Q93"/>
    </sheetView>
  </sheetViews>
  <sheetFormatPr defaultColWidth="3.125" defaultRowHeight="18.75" customHeight="1" x14ac:dyDescent="0.4"/>
  <cols>
    <col min="1" max="16384" width="3.125" style="64"/>
  </cols>
  <sheetData>
    <row r="1" spans="1:35" ht="16.5" customHeight="1" x14ac:dyDescent="0.4">
      <c r="B1" s="62"/>
      <c r="C1" s="62"/>
      <c r="D1" s="62"/>
      <c r="E1" s="63"/>
      <c r="F1" s="63"/>
      <c r="G1" s="63"/>
      <c r="H1" s="63"/>
      <c r="I1" s="63"/>
      <c r="J1" s="63"/>
      <c r="K1" s="63"/>
      <c r="L1" s="63"/>
      <c r="M1" s="63"/>
      <c r="N1" s="63"/>
      <c r="O1" s="63"/>
      <c r="P1" s="63"/>
      <c r="Q1" s="63"/>
      <c r="R1" s="63"/>
      <c r="AI1" s="80" t="s">
        <v>341</v>
      </c>
    </row>
    <row r="2" spans="1:35" ht="7.5" customHeight="1" x14ac:dyDescent="0.4">
      <c r="B2" s="62"/>
      <c r="C2" s="62"/>
      <c r="D2" s="62"/>
      <c r="E2" s="63"/>
      <c r="F2" s="63"/>
      <c r="G2" s="63"/>
      <c r="H2" s="63"/>
      <c r="I2" s="63"/>
      <c r="J2" s="63"/>
      <c r="K2" s="63"/>
      <c r="L2" s="63"/>
      <c r="M2" s="63"/>
      <c r="N2" s="63"/>
      <c r="O2" s="63"/>
      <c r="P2" s="63"/>
      <c r="Q2" s="63"/>
      <c r="R2" s="63"/>
      <c r="AI2" s="80"/>
    </row>
    <row r="3" spans="1:35" ht="18.75" customHeight="1" x14ac:dyDescent="0.4">
      <c r="B3" s="6"/>
      <c r="C3" s="7"/>
      <c r="D3" s="6"/>
      <c r="E3" s="6"/>
      <c r="F3" s="6"/>
      <c r="G3" s="6"/>
      <c r="H3" s="6"/>
      <c r="I3" s="10"/>
      <c r="J3" s="7"/>
      <c r="K3" s="6"/>
      <c r="L3" s="6"/>
      <c r="M3" s="6"/>
      <c r="N3" s="6"/>
      <c r="O3" s="6"/>
      <c r="P3" s="6"/>
      <c r="Q3" s="7"/>
      <c r="R3" s="7"/>
      <c r="S3" s="7"/>
      <c r="T3" s="7"/>
      <c r="U3" s="7"/>
      <c r="V3" s="7"/>
      <c r="W3" s="7"/>
      <c r="X3" s="7"/>
      <c r="Y3" s="519"/>
      <c r="Z3" s="519"/>
      <c r="AA3" s="519"/>
      <c r="AB3" s="8" t="s">
        <v>4</v>
      </c>
      <c r="AC3" s="519"/>
      <c r="AD3" s="519"/>
      <c r="AE3" s="8" t="s">
        <v>3</v>
      </c>
      <c r="AF3" s="519"/>
      <c r="AG3" s="519"/>
      <c r="AH3" s="8" t="s">
        <v>2</v>
      </c>
    </row>
    <row r="4" spans="1:35" ht="13.5" customHeight="1" x14ac:dyDescent="0.4">
      <c r="B4" s="7" t="s">
        <v>162</v>
      </c>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row>
    <row r="5" spans="1:35" ht="18.75" customHeight="1" x14ac:dyDescent="0.4">
      <c r="B5" s="520" t="s">
        <v>5</v>
      </c>
      <c r="C5" s="520"/>
      <c r="D5" s="520"/>
      <c r="E5" s="519"/>
      <c r="F5" s="519"/>
      <c r="G5" s="519"/>
      <c r="H5" s="519"/>
      <c r="I5" s="10" t="s">
        <v>0</v>
      </c>
      <c r="J5" s="10"/>
      <c r="K5" s="7"/>
      <c r="L5" s="7"/>
      <c r="M5" s="7"/>
      <c r="N5" s="7"/>
      <c r="O5" s="7"/>
      <c r="P5" s="7"/>
      <c r="Q5" s="7"/>
      <c r="R5" s="7"/>
      <c r="S5" s="7"/>
      <c r="T5" s="7"/>
      <c r="U5" s="7"/>
      <c r="V5" s="7"/>
      <c r="W5" s="7"/>
      <c r="X5" s="7"/>
      <c r="Y5" s="7"/>
      <c r="Z5" s="7"/>
      <c r="AA5" s="7"/>
      <c r="AB5" s="7"/>
      <c r="AC5" s="7"/>
      <c r="AD5" s="7"/>
      <c r="AE5" s="7"/>
      <c r="AF5" s="7"/>
      <c r="AG5" s="7"/>
      <c r="AH5" s="7"/>
    </row>
    <row r="6" spans="1:35" ht="13.5" customHeight="1" x14ac:dyDescent="0.4">
      <c r="B6" s="10"/>
      <c r="C6" s="10"/>
      <c r="D6" s="10"/>
      <c r="E6" s="8"/>
      <c r="F6" s="8"/>
      <c r="G6" s="8"/>
      <c r="H6" s="8"/>
      <c r="I6" s="10"/>
      <c r="J6" s="10"/>
      <c r="K6" s="7"/>
      <c r="L6" s="7"/>
      <c r="M6" s="7"/>
      <c r="N6" s="7"/>
      <c r="O6" s="7"/>
      <c r="P6" s="7" t="s">
        <v>163</v>
      </c>
      <c r="Q6" s="7"/>
      <c r="R6" s="7"/>
      <c r="S6" s="7"/>
      <c r="T6" s="7"/>
      <c r="U6" s="7"/>
      <c r="V6" s="7"/>
      <c r="W6" s="7"/>
      <c r="X6" s="7"/>
      <c r="Y6" s="7"/>
      <c r="Z6" s="7"/>
      <c r="AA6" s="7"/>
      <c r="AB6" s="7"/>
      <c r="AC6" s="7"/>
      <c r="AD6" s="7"/>
      <c r="AE6" s="7"/>
      <c r="AF6" s="7"/>
      <c r="AG6" s="7"/>
      <c r="AH6" s="7"/>
    </row>
    <row r="7" spans="1:35" ht="20.25" customHeight="1" x14ac:dyDescent="0.15">
      <c r="B7" s="9"/>
      <c r="C7" s="9"/>
      <c r="D7" s="10"/>
      <c r="E7" s="10"/>
      <c r="F7" s="10"/>
      <c r="G7" s="10"/>
      <c r="H7" s="10"/>
      <c r="I7" s="10"/>
      <c r="J7" s="10"/>
      <c r="K7" s="10"/>
      <c r="L7" s="10"/>
      <c r="M7" s="10"/>
      <c r="N7" s="10"/>
      <c r="O7" s="10"/>
      <c r="P7" s="10"/>
      <c r="Q7" s="521" t="s">
        <v>8</v>
      </c>
      <c r="R7" s="521"/>
      <c r="S7" s="521"/>
      <c r="T7" s="521"/>
      <c r="U7" s="521"/>
      <c r="V7" s="522"/>
      <c r="W7" s="522"/>
      <c r="X7" s="522"/>
      <c r="Y7" s="522"/>
      <c r="Z7" s="522"/>
      <c r="AA7" s="522"/>
      <c r="AB7" s="522"/>
      <c r="AC7" s="522"/>
      <c r="AD7" s="522"/>
      <c r="AE7" s="522"/>
      <c r="AF7" s="522"/>
      <c r="AG7" s="522"/>
      <c r="AH7" s="522"/>
    </row>
    <row r="8" spans="1:35" ht="20.25" customHeight="1" x14ac:dyDescent="0.15">
      <c r="B8" s="9"/>
      <c r="C8" s="11"/>
      <c r="D8" s="11"/>
      <c r="E8" s="11"/>
      <c r="F8" s="11"/>
      <c r="G8" s="11"/>
      <c r="H8" s="11"/>
      <c r="I8" s="11"/>
      <c r="J8" s="9"/>
      <c r="K8" s="10"/>
      <c r="L8" s="10"/>
      <c r="M8" s="10"/>
      <c r="N8" s="10"/>
      <c r="O8" s="10"/>
      <c r="P8" s="10"/>
      <c r="Q8" s="521" t="s">
        <v>7</v>
      </c>
      <c r="R8" s="521"/>
      <c r="S8" s="521"/>
      <c r="T8" s="521"/>
      <c r="U8" s="521"/>
      <c r="V8" s="522"/>
      <c r="W8" s="522"/>
      <c r="X8" s="522"/>
      <c r="Y8" s="522"/>
      <c r="Z8" s="522"/>
      <c r="AA8" s="522"/>
      <c r="AB8" s="522"/>
      <c r="AC8" s="522"/>
      <c r="AD8" s="522"/>
      <c r="AE8" s="522"/>
      <c r="AF8" s="522"/>
      <c r="AG8" s="522"/>
      <c r="AH8" s="522"/>
    </row>
    <row r="9" spans="1:35" ht="20.25" customHeight="1" x14ac:dyDescent="0.15">
      <c r="B9" s="9"/>
      <c r="C9" s="9"/>
      <c r="D9" s="10"/>
      <c r="E9" s="10"/>
      <c r="F9" s="10"/>
      <c r="G9" s="10"/>
      <c r="H9" s="10"/>
      <c r="I9" s="10"/>
      <c r="J9" s="10"/>
      <c r="K9" s="10"/>
      <c r="L9" s="10"/>
      <c r="M9" s="10"/>
      <c r="N9" s="10"/>
      <c r="O9" s="10"/>
      <c r="P9" s="10"/>
      <c r="Q9" s="521" t="s">
        <v>1</v>
      </c>
      <c r="R9" s="521"/>
      <c r="S9" s="521"/>
      <c r="T9" s="521"/>
      <c r="U9" s="521"/>
      <c r="V9" s="522"/>
      <c r="W9" s="522"/>
      <c r="X9" s="522"/>
      <c r="Y9" s="522"/>
      <c r="Z9" s="522"/>
      <c r="AA9" s="522"/>
      <c r="AB9" s="522"/>
      <c r="AC9" s="522"/>
      <c r="AD9" s="522"/>
      <c r="AE9" s="522"/>
      <c r="AF9" s="522"/>
      <c r="AG9" s="522"/>
      <c r="AH9" s="522"/>
    </row>
    <row r="10" spans="1:35" ht="20.25" customHeight="1" x14ac:dyDescent="0.15">
      <c r="B10" s="9"/>
      <c r="C10" s="9"/>
      <c r="D10" s="10"/>
      <c r="E10" s="10"/>
      <c r="F10" s="10"/>
      <c r="G10" s="10"/>
      <c r="H10" s="10"/>
      <c r="I10" s="10"/>
      <c r="J10" s="10"/>
      <c r="K10" s="10"/>
      <c r="L10" s="10"/>
      <c r="M10" s="10"/>
      <c r="N10" s="10"/>
      <c r="O10" s="10"/>
      <c r="P10" s="9"/>
      <c r="Q10" s="521" t="s">
        <v>6</v>
      </c>
      <c r="R10" s="521"/>
      <c r="S10" s="521"/>
      <c r="T10" s="521"/>
      <c r="U10" s="521"/>
      <c r="V10" s="522"/>
      <c r="W10" s="522"/>
      <c r="X10" s="522"/>
      <c r="Y10" s="522"/>
      <c r="Z10" s="522"/>
      <c r="AA10" s="522"/>
      <c r="AB10" s="522"/>
      <c r="AC10" s="522"/>
      <c r="AD10" s="522"/>
      <c r="AE10" s="522"/>
      <c r="AF10" s="522"/>
      <c r="AG10" s="522"/>
      <c r="AH10" s="522"/>
    </row>
    <row r="11" spans="1:35" ht="13.5" customHeight="1" x14ac:dyDescent="0.4">
      <c r="B11" s="62"/>
      <c r="C11" s="62"/>
      <c r="D11" s="62"/>
      <c r="E11" s="63"/>
      <c r="F11" s="63"/>
      <c r="G11" s="63"/>
      <c r="H11" s="63"/>
      <c r="I11" s="63"/>
      <c r="J11" s="63"/>
      <c r="K11" s="63"/>
      <c r="L11" s="63"/>
      <c r="M11" s="63"/>
      <c r="N11" s="63"/>
      <c r="O11" s="63"/>
      <c r="P11" s="63"/>
      <c r="Q11" s="63"/>
      <c r="R11" s="63"/>
      <c r="AH11" s="80"/>
    </row>
    <row r="12" spans="1:35" ht="22.5" customHeight="1" x14ac:dyDescent="0.4">
      <c r="B12" s="81"/>
      <c r="C12" s="81"/>
      <c r="D12" s="81"/>
      <c r="E12" s="81"/>
      <c r="F12" s="592"/>
      <c r="G12" s="592"/>
      <c r="H12" s="592"/>
      <c r="I12" s="592"/>
      <c r="J12" s="81" t="s">
        <v>164</v>
      </c>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row>
    <row r="13" spans="1:35" ht="13.5" customHeight="1" x14ac:dyDescent="0.4">
      <c r="A13" s="63"/>
      <c r="B13" s="63"/>
      <c r="C13" s="63"/>
      <c r="D13" s="63"/>
      <c r="E13" s="63"/>
      <c r="F13" s="63"/>
      <c r="G13" s="65"/>
      <c r="H13" s="63"/>
      <c r="I13" s="63"/>
      <c r="J13" s="63"/>
      <c r="K13" s="63"/>
      <c r="L13" s="63"/>
      <c r="M13" s="63"/>
      <c r="N13" s="63"/>
      <c r="O13" s="63"/>
      <c r="P13" s="63"/>
      <c r="Q13" s="63"/>
      <c r="R13" s="63"/>
    </row>
    <row r="14" spans="1:35" ht="18.75" customHeight="1" x14ac:dyDescent="0.4">
      <c r="A14" s="63"/>
      <c r="B14" s="593" t="s">
        <v>237</v>
      </c>
      <c r="C14" s="593"/>
      <c r="D14" s="593"/>
      <c r="E14" s="593"/>
      <c r="F14" s="593"/>
      <c r="G14" s="593"/>
      <c r="H14" s="593"/>
      <c r="I14" s="593"/>
      <c r="J14" s="593"/>
      <c r="K14" s="593"/>
      <c r="L14" s="593"/>
      <c r="M14" s="593"/>
      <c r="N14" s="593"/>
      <c r="O14" s="593"/>
      <c r="P14" s="593"/>
      <c r="Q14" s="593"/>
      <c r="R14" s="593"/>
      <c r="S14" s="593"/>
      <c r="T14" s="593"/>
      <c r="U14" s="593"/>
      <c r="V14" s="593"/>
      <c r="W14" s="593"/>
      <c r="X14" s="593"/>
      <c r="Y14" s="593"/>
      <c r="Z14" s="593"/>
      <c r="AA14" s="593"/>
      <c r="AB14" s="593"/>
      <c r="AC14" s="593"/>
      <c r="AD14" s="593"/>
      <c r="AE14" s="593"/>
      <c r="AF14" s="593"/>
      <c r="AG14" s="593"/>
      <c r="AH14" s="593"/>
    </row>
    <row r="15" spans="1:35" ht="18.75" customHeight="1" x14ac:dyDescent="0.4">
      <c r="A15" s="63"/>
      <c r="B15" s="63"/>
      <c r="C15" s="63"/>
      <c r="D15" s="63"/>
      <c r="E15" s="63"/>
      <c r="F15" s="63"/>
      <c r="G15" s="63"/>
      <c r="H15" s="63"/>
      <c r="I15" s="63"/>
      <c r="J15" s="63"/>
      <c r="K15" s="63"/>
      <c r="L15" s="63"/>
      <c r="M15" s="63"/>
      <c r="N15" s="63"/>
      <c r="O15" s="63"/>
      <c r="P15" s="63"/>
      <c r="Q15" s="63"/>
      <c r="R15" s="63"/>
    </row>
    <row r="16" spans="1:35" ht="18.75" customHeight="1" x14ac:dyDescent="0.4">
      <c r="A16" s="63"/>
      <c r="B16" s="97" t="s">
        <v>166</v>
      </c>
      <c r="C16" s="63"/>
      <c r="D16" s="63"/>
      <c r="E16" s="63"/>
      <c r="F16" s="63"/>
      <c r="G16" s="63"/>
      <c r="H16" s="63"/>
      <c r="I16" s="63"/>
      <c r="J16" s="63"/>
      <c r="K16" s="63"/>
      <c r="L16" s="63"/>
      <c r="M16" s="63"/>
      <c r="N16" s="63"/>
      <c r="O16" s="63"/>
      <c r="P16" s="63"/>
      <c r="Q16" s="63"/>
      <c r="R16" s="63"/>
    </row>
    <row r="17" spans="1:44" s="88" customFormat="1" ht="15" customHeight="1" x14ac:dyDescent="0.4">
      <c r="A17" s="82"/>
      <c r="B17" s="82"/>
      <c r="C17" s="82"/>
      <c r="D17" s="82"/>
      <c r="E17" s="82"/>
      <c r="F17" s="82"/>
      <c r="G17" s="82"/>
      <c r="H17" s="82"/>
      <c r="I17" s="82"/>
      <c r="J17" s="82"/>
      <c r="K17" s="82"/>
      <c r="M17" s="82"/>
      <c r="N17" s="82"/>
      <c r="O17" s="82"/>
      <c r="P17" s="82"/>
      <c r="Q17" s="82"/>
      <c r="S17" s="491" t="s">
        <v>134</v>
      </c>
      <c r="T17" s="491"/>
      <c r="U17" s="491"/>
      <c r="V17" s="491"/>
      <c r="W17" s="491"/>
      <c r="X17" s="491"/>
      <c r="Y17" s="491"/>
      <c r="Z17" s="491"/>
    </row>
    <row r="18" spans="1:44" s="88" customFormat="1" ht="18.75" customHeight="1" x14ac:dyDescent="0.4">
      <c r="C18" s="82" t="s">
        <v>167</v>
      </c>
      <c r="D18" s="82"/>
      <c r="E18" s="82"/>
      <c r="F18" s="89"/>
      <c r="G18" s="90"/>
      <c r="H18" s="496">
        <f>M84</f>
        <v>0</v>
      </c>
      <c r="I18" s="496"/>
      <c r="J18" s="496"/>
      <c r="K18" s="496"/>
      <c r="L18" s="496"/>
      <c r="M18" s="496"/>
      <c r="N18" s="496"/>
      <c r="O18" s="91" t="s">
        <v>9</v>
      </c>
      <c r="P18" s="92"/>
      <c r="Q18" s="89"/>
      <c r="R18" s="93" t="s">
        <v>135</v>
      </c>
      <c r="S18" s="496">
        <f>M75</f>
        <v>0</v>
      </c>
      <c r="T18" s="496"/>
      <c r="U18" s="496"/>
      <c r="V18" s="496"/>
      <c r="W18" s="496"/>
      <c r="X18" s="496"/>
      <c r="Y18" s="496"/>
      <c r="Z18" s="91" t="s">
        <v>9</v>
      </c>
      <c r="AA18" s="94" t="s">
        <v>136</v>
      </c>
      <c r="AB18" s="95"/>
    </row>
    <row r="19" spans="1:44" s="88" customFormat="1" ht="11.25" customHeight="1" x14ac:dyDescent="0.4">
      <c r="C19" s="82"/>
      <c r="D19" s="82"/>
      <c r="E19" s="82"/>
      <c r="F19" s="89"/>
      <c r="G19" s="90"/>
      <c r="H19" s="96"/>
      <c r="I19" s="96"/>
      <c r="J19" s="96"/>
      <c r="K19" s="96"/>
      <c r="L19" s="96"/>
      <c r="M19" s="96"/>
      <c r="N19" s="96"/>
      <c r="O19" s="92"/>
      <c r="P19" s="92"/>
      <c r="Q19" s="89"/>
      <c r="R19" s="93"/>
      <c r="S19" s="96"/>
      <c r="T19" s="96"/>
      <c r="U19" s="96"/>
      <c r="V19" s="96"/>
      <c r="W19" s="96"/>
      <c r="X19" s="96"/>
      <c r="Y19" s="96"/>
      <c r="Z19" s="92"/>
      <c r="AA19" s="94"/>
      <c r="AB19" s="95"/>
    </row>
    <row r="20" spans="1:44" s="88" customFormat="1" ht="15" customHeight="1" x14ac:dyDescent="0.4">
      <c r="C20" s="82"/>
      <c r="D20" s="82"/>
      <c r="E20" s="82"/>
      <c r="F20" s="89"/>
      <c r="G20" s="89"/>
      <c r="H20" s="92"/>
      <c r="I20" s="92"/>
      <c r="J20" s="92"/>
      <c r="K20" s="92"/>
      <c r="L20" s="92"/>
      <c r="N20" s="92"/>
      <c r="O20" s="92"/>
      <c r="P20" s="92"/>
      <c r="Q20" s="89"/>
      <c r="R20" s="89"/>
      <c r="S20" s="492" t="s">
        <v>137</v>
      </c>
      <c r="T20" s="492"/>
      <c r="U20" s="492"/>
      <c r="V20" s="492"/>
      <c r="W20" s="492"/>
      <c r="X20" s="492"/>
      <c r="Y20" s="492"/>
      <c r="Z20" s="492"/>
      <c r="AA20" s="95"/>
      <c r="AB20" s="95"/>
    </row>
    <row r="21" spans="1:44" s="88" customFormat="1" ht="18.75" customHeight="1" x14ac:dyDescent="0.4">
      <c r="C21" s="82" t="s">
        <v>168</v>
      </c>
      <c r="D21" s="82"/>
      <c r="E21" s="82"/>
      <c r="F21" s="89"/>
      <c r="G21" s="90"/>
      <c r="H21" s="496">
        <f>M123</f>
        <v>0</v>
      </c>
      <c r="I21" s="496"/>
      <c r="J21" s="496"/>
      <c r="K21" s="496"/>
      <c r="L21" s="496"/>
      <c r="M21" s="496"/>
      <c r="N21" s="496"/>
      <c r="O21" s="91" t="s">
        <v>9</v>
      </c>
      <c r="P21" s="92"/>
      <c r="Q21" s="89"/>
      <c r="R21" s="93" t="s">
        <v>135</v>
      </c>
      <c r="S21" s="496">
        <f>S69</f>
        <v>0</v>
      </c>
      <c r="T21" s="496"/>
      <c r="U21" s="496"/>
      <c r="V21" s="496"/>
      <c r="W21" s="496"/>
      <c r="X21" s="496"/>
      <c r="Y21" s="496"/>
      <c r="Z21" s="91" t="s">
        <v>9</v>
      </c>
      <c r="AA21" s="94" t="s">
        <v>136</v>
      </c>
      <c r="AB21" s="95"/>
    </row>
    <row r="22" spans="1:44" s="88" customFormat="1" ht="26.25" customHeight="1" x14ac:dyDescent="0.4">
      <c r="C22" s="82"/>
      <c r="D22" s="82"/>
      <c r="E22" s="82"/>
      <c r="F22" s="89"/>
      <c r="G22" s="89"/>
      <c r="H22" s="92"/>
      <c r="I22" s="92"/>
      <c r="J22" s="92"/>
      <c r="K22" s="92"/>
      <c r="L22" s="92"/>
      <c r="M22" s="92"/>
      <c r="N22" s="92"/>
      <c r="O22" s="92"/>
      <c r="P22" s="92"/>
      <c r="Q22" s="89"/>
      <c r="R22" s="89"/>
      <c r="S22" s="82"/>
      <c r="T22" s="95"/>
      <c r="U22" s="95"/>
      <c r="V22" s="95"/>
      <c r="W22" s="95"/>
      <c r="X22" s="95"/>
      <c r="Y22" s="95"/>
      <c r="Z22" s="95"/>
      <c r="AA22" s="95"/>
      <c r="AB22" s="95"/>
    </row>
    <row r="23" spans="1:44" s="88" customFormat="1" ht="18.75" customHeight="1" x14ac:dyDescent="0.4">
      <c r="C23" s="82" t="s">
        <v>169</v>
      </c>
      <c r="D23" s="82"/>
      <c r="E23" s="82"/>
      <c r="F23" s="89"/>
      <c r="G23" s="89"/>
      <c r="H23" s="92"/>
      <c r="I23" s="92"/>
      <c r="J23" s="92"/>
      <c r="K23" s="92"/>
      <c r="L23" s="92"/>
      <c r="M23" s="92"/>
      <c r="N23" s="92"/>
      <c r="O23" s="92"/>
      <c r="P23" s="92"/>
      <c r="Q23" s="93"/>
      <c r="S23" s="496">
        <f>S18-S21</f>
        <v>0</v>
      </c>
      <c r="T23" s="496"/>
      <c r="U23" s="496"/>
      <c r="V23" s="496"/>
      <c r="W23" s="496"/>
      <c r="X23" s="496"/>
      <c r="Y23" s="496"/>
      <c r="Z23" s="91" t="s">
        <v>9</v>
      </c>
      <c r="AA23" s="95"/>
      <c r="AB23" s="95"/>
    </row>
    <row r="24" spans="1:44" ht="16.5" customHeight="1" x14ac:dyDescent="0.4">
      <c r="A24" s="63"/>
      <c r="B24" s="63"/>
      <c r="C24" s="63"/>
      <c r="D24" s="63"/>
      <c r="E24" s="63"/>
      <c r="F24" s="66"/>
      <c r="G24" s="66"/>
      <c r="H24" s="67"/>
      <c r="I24" s="67"/>
      <c r="J24" s="67"/>
      <c r="K24" s="67"/>
      <c r="L24" s="67"/>
      <c r="M24" s="67"/>
      <c r="N24" s="67"/>
      <c r="O24" s="67"/>
      <c r="P24" s="67"/>
      <c r="Q24" s="66"/>
      <c r="R24" s="66"/>
      <c r="S24" s="63"/>
      <c r="T24" s="68"/>
      <c r="U24" s="68"/>
      <c r="V24" s="68"/>
      <c r="W24" s="68"/>
      <c r="X24" s="68"/>
      <c r="Y24" s="68"/>
      <c r="Z24" s="68"/>
      <c r="AA24" s="68"/>
      <c r="AB24" s="68"/>
    </row>
    <row r="25" spans="1:44" ht="18.75" customHeight="1" x14ac:dyDescent="0.4">
      <c r="B25" s="113" t="s">
        <v>182</v>
      </c>
      <c r="C25" s="99"/>
      <c r="D25" s="99"/>
      <c r="E25" s="99"/>
      <c r="F25" s="99"/>
      <c r="G25" s="99"/>
      <c r="H25" s="100"/>
      <c r="I25" s="100"/>
      <c r="J25" s="100"/>
      <c r="K25" s="100"/>
      <c r="L25" s="100"/>
      <c r="M25" s="100"/>
      <c r="N25" s="100"/>
      <c r="O25" s="100"/>
      <c r="P25" s="100"/>
      <c r="Q25" s="101"/>
      <c r="R25" s="101"/>
      <c r="S25" s="101"/>
      <c r="T25" s="102"/>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row>
    <row r="26" spans="1:44" ht="18.75" customHeight="1" x14ac:dyDescent="0.4">
      <c r="B26" s="114"/>
      <c r="C26" s="115" t="s">
        <v>181</v>
      </c>
      <c r="D26" s="116"/>
      <c r="E26" s="116"/>
      <c r="F26" s="116"/>
      <c r="G26" s="116"/>
      <c r="H26" s="117"/>
      <c r="I26" s="117"/>
      <c r="J26" s="117"/>
      <c r="K26" s="117"/>
      <c r="L26" s="117"/>
      <c r="M26" s="117"/>
      <c r="N26" s="118"/>
      <c r="O26" s="118"/>
      <c r="P26" s="118"/>
      <c r="Q26" s="118"/>
      <c r="R26" s="118"/>
      <c r="S26" s="118"/>
      <c r="T26" s="118"/>
      <c r="U26" s="118"/>
      <c r="V26" s="118"/>
      <c r="W26" s="118"/>
      <c r="X26" s="118"/>
      <c r="Y26" s="118"/>
      <c r="Z26" s="118"/>
      <c r="AA26" s="118"/>
      <c r="AB26" s="118"/>
      <c r="AC26" s="118"/>
      <c r="AD26" s="118"/>
      <c r="AE26" s="118"/>
      <c r="AF26" s="118"/>
      <c r="AG26" s="118"/>
      <c r="AH26" s="119"/>
    </row>
    <row r="27" spans="1:44" ht="30" customHeight="1" x14ac:dyDescent="0.4">
      <c r="B27" s="120"/>
      <c r="C27" s="493" t="s">
        <v>170</v>
      </c>
      <c r="D27" s="494"/>
      <c r="E27" s="494"/>
      <c r="F27" s="494"/>
      <c r="G27" s="494"/>
      <c r="H27" s="494"/>
      <c r="I27" s="494"/>
      <c r="J27" s="494"/>
      <c r="K27" s="494"/>
      <c r="L27" s="494"/>
      <c r="M27" s="494"/>
      <c r="N27" s="494"/>
      <c r="O27" s="494"/>
      <c r="P27" s="494"/>
      <c r="Q27" s="494"/>
      <c r="R27" s="494"/>
      <c r="S27" s="494"/>
      <c r="T27" s="494"/>
      <c r="U27" s="494"/>
      <c r="V27" s="494"/>
      <c r="W27" s="494"/>
      <c r="X27" s="494"/>
      <c r="Y27" s="494"/>
      <c r="Z27" s="494"/>
      <c r="AA27" s="494"/>
      <c r="AB27" s="494"/>
      <c r="AC27" s="494"/>
      <c r="AD27" s="494"/>
      <c r="AE27" s="494"/>
      <c r="AF27" s="494"/>
      <c r="AG27" s="494"/>
      <c r="AH27" s="495"/>
    </row>
    <row r="28" spans="1:44" ht="18.75" customHeight="1" x14ac:dyDescent="0.4">
      <c r="B28" s="120"/>
      <c r="C28" s="121"/>
      <c r="D28" s="89"/>
      <c r="E28" s="89"/>
      <c r="F28" s="89"/>
      <c r="G28" s="89"/>
      <c r="H28" s="89"/>
      <c r="I28" s="89"/>
      <c r="J28" s="89"/>
      <c r="K28" s="89"/>
      <c r="L28" s="89"/>
      <c r="M28" s="89"/>
      <c r="N28" s="123"/>
      <c r="O28" s="123"/>
      <c r="P28" s="123"/>
      <c r="Q28" s="123"/>
      <c r="R28" s="123"/>
      <c r="S28" s="123"/>
      <c r="T28" s="123"/>
      <c r="U28" s="123"/>
      <c r="V28" s="123"/>
      <c r="W28" s="490"/>
      <c r="X28" s="490"/>
      <c r="Y28" s="490"/>
      <c r="Z28" s="490"/>
      <c r="AA28" s="123" t="s">
        <v>4</v>
      </c>
      <c r="AB28" s="490"/>
      <c r="AC28" s="490"/>
      <c r="AD28" s="123" t="s">
        <v>3</v>
      </c>
      <c r="AE28" s="490"/>
      <c r="AF28" s="490"/>
      <c r="AG28" s="123" t="s">
        <v>2</v>
      </c>
      <c r="AH28" s="124"/>
    </row>
    <row r="29" spans="1:44" ht="11.25" customHeight="1" x14ac:dyDescent="0.4">
      <c r="B29" s="120"/>
      <c r="C29" s="121"/>
      <c r="D29" s="93"/>
      <c r="E29" s="89"/>
      <c r="F29" s="89"/>
      <c r="G29" s="89"/>
      <c r="H29" s="123"/>
      <c r="I29" s="89"/>
      <c r="J29" s="89"/>
      <c r="K29" s="123"/>
      <c r="L29" s="89"/>
      <c r="M29" s="89"/>
      <c r="N29" s="123"/>
      <c r="O29" s="123"/>
      <c r="P29" s="123"/>
      <c r="Q29" s="123"/>
      <c r="R29" s="123"/>
      <c r="S29" s="123"/>
      <c r="T29" s="123"/>
      <c r="U29" s="123"/>
      <c r="V29" s="123"/>
      <c r="W29" s="123"/>
      <c r="X29" s="123"/>
      <c r="Y29" s="123"/>
      <c r="Z29" s="123"/>
      <c r="AA29" s="123"/>
      <c r="AB29" s="123"/>
      <c r="AC29" s="123"/>
      <c r="AD29" s="123"/>
      <c r="AE29" s="123"/>
      <c r="AF29" s="123"/>
      <c r="AG29" s="123"/>
      <c r="AH29" s="124"/>
    </row>
    <row r="30" spans="1:44" ht="18.75" customHeight="1" x14ac:dyDescent="0.4">
      <c r="B30" s="120"/>
      <c r="C30" s="121"/>
      <c r="D30" s="93"/>
      <c r="E30" s="92"/>
      <c r="F30" s="92"/>
      <c r="G30" s="92"/>
      <c r="H30" s="123"/>
      <c r="I30" s="89"/>
      <c r="J30" s="89"/>
      <c r="K30" s="123"/>
      <c r="L30" s="89"/>
      <c r="M30" s="89"/>
      <c r="N30" s="123"/>
      <c r="O30" s="123"/>
      <c r="R30" s="93" t="s">
        <v>171</v>
      </c>
      <c r="S30" s="477" t="s">
        <v>172</v>
      </c>
      <c r="T30" s="477"/>
      <c r="U30" s="477"/>
      <c r="V30" s="478"/>
      <c r="W30" s="478"/>
      <c r="X30" s="478"/>
      <c r="Y30" s="478"/>
      <c r="Z30" s="478"/>
      <c r="AA30" s="478"/>
      <c r="AB30" s="478"/>
      <c r="AC30" s="478"/>
      <c r="AD30" s="478"/>
      <c r="AE30" s="478"/>
      <c r="AF30" s="478"/>
      <c r="AG30" s="478"/>
      <c r="AH30" s="124"/>
    </row>
    <row r="31" spans="1:44" ht="18.75" customHeight="1" x14ac:dyDescent="0.4">
      <c r="B31" s="120"/>
      <c r="C31" s="125"/>
      <c r="D31" s="89"/>
      <c r="E31" s="123"/>
      <c r="F31" s="89"/>
      <c r="G31" s="89"/>
      <c r="H31" s="89"/>
      <c r="I31" s="89"/>
      <c r="J31" s="89"/>
      <c r="K31" s="89"/>
      <c r="L31" s="89"/>
      <c r="M31" s="123"/>
      <c r="N31" s="123"/>
      <c r="O31" s="123"/>
      <c r="P31" s="123"/>
      <c r="Q31" s="123"/>
      <c r="R31" s="123"/>
      <c r="S31" s="126"/>
      <c r="T31" s="126"/>
      <c r="U31" s="126"/>
      <c r="V31" s="123"/>
      <c r="W31" s="123"/>
      <c r="X31" s="123"/>
      <c r="Y31" s="123"/>
      <c r="Z31" s="123"/>
      <c r="AA31" s="123"/>
      <c r="AB31" s="123"/>
      <c r="AC31" s="123"/>
      <c r="AD31" s="123"/>
      <c r="AE31" s="123"/>
      <c r="AF31" s="123"/>
      <c r="AG31" s="123"/>
      <c r="AH31" s="124"/>
    </row>
    <row r="32" spans="1:44" ht="18.75" customHeight="1" x14ac:dyDescent="0.4">
      <c r="B32" s="120"/>
      <c r="C32" s="121"/>
      <c r="D32" s="89"/>
      <c r="E32" s="93"/>
      <c r="F32" s="89"/>
      <c r="G32" s="89"/>
      <c r="H32" s="89"/>
      <c r="I32" s="89"/>
      <c r="J32" s="89"/>
      <c r="K32" s="89"/>
      <c r="L32" s="89"/>
      <c r="M32" s="89"/>
      <c r="N32" s="123"/>
      <c r="O32" s="123"/>
      <c r="P32" s="123"/>
      <c r="Q32" s="123"/>
      <c r="R32" s="123"/>
      <c r="S32" s="477" t="s">
        <v>172</v>
      </c>
      <c r="T32" s="477"/>
      <c r="U32" s="477"/>
      <c r="V32" s="478"/>
      <c r="W32" s="478"/>
      <c r="X32" s="478"/>
      <c r="Y32" s="478"/>
      <c r="Z32" s="478"/>
      <c r="AA32" s="478"/>
      <c r="AB32" s="478"/>
      <c r="AC32" s="478"/>
      <c r="AD32" s="478"/>
      <c r="AE32" s="478"/>
      <c r="AF32" s="478"/>
      <c r="AG32" s="478"/>
      <c r="AH32" s="124"/>
    </row>
    <row r="33" spans="1:44" ht="7.5" customHeight="1" x14ac:dyDescent="0.4">
      <c r="B33" s="120"/>
      <c r="C33" s="127"/>
      <c r="D33" s="128"/>
      <c r="E33" s="129"/>
      <c r="F33" s="128"/>
      <c r="G33" s="128"/>
      <c r="H33" s="128"/>
      <c r="I33" s="128"/>
      <c r="J33" s="128"/>
      <c r="K33" s="128"/>
      <c r="L33" s="128"/>
      <c r="M33" s="130"/>
      <c r="N33" s="130"/>
      <c r="O33" s="130"/>
      <c r="P33" s="130"/>
      <c r="Q33" s="130"/>
      <c r="R33" s="130"/>
      <c r="S33" s="130"/>
      <c r="T33" s="130"/>
      <c r="U33" s="130"/>
      <c r="V33" s="130"/>
      <c r="W33" s="130"/>
      <c r="X33" s="130"/>
      <c r="Y33" s="130"/>
      <c r="Z33" s="130"/>
      <c r="AA33" s="130"/>
      <c r="AB33" s="130"/>
      <c r="AC33" s="130"/>
      <c r="AD33" s="130"/>
      <c r="AE33" s="130"/>
      <c r="AF33" s="130"/>
      <c r="AG33" s="130"/>
      <c r="AH33" s="131"/>
    </row>
    <row r="34" spans="1:44" ht="16.5" customHeight="1" x14ac:dyDescent="0.4">
      <c r="A34" s="63"/>
      <c r="B34" s="63"/>
      <c r="C34" s="63"/>
      <c r="D34" s="63"/>
      <c r="E34" s="66"/>
      <c r="F34" s="66"/>
      <c r="G34" s="67"/>
      <c r="H34" s="67"/>
      <c r="I34" s="67"/>
      <c r="J34" s="67"/>
      <c r="K34" s="67"/>
      <c r="L34" s="67"/>
      <c r="M34" s="67"/>
      <c r="N34" s="67"/>
      <c r="O34" s="67"/>
      <c r="P34" s="66"/>
      <c r="Q34" s="66"/>
      <c r="R34" s="63"/>
      <c r="S34" s="68"/>
      <c r="T34" s="68"/>
      <c r="U34" s="68"/>
      <c r="V34" s="68"/>
      <c r="W34" s="68"/>
      <c r="X34" s="68"/>
      <c r="Y34" s="68"/>
      <c r="Z34" s="68"/>
      <c r="AA34" s="68"/>
    </row>
    <row r="35" spans="1:44" s="88" customFormat="1" ht="18.75" customHeight="1" x14ac:dyDescent="0.4">
      <c r="B35" s="113" t="s">
        <v>183</v>
      </c>
      <c r="C35" s="89"/>
      <c r="D35" s="89"/>
      <c r="E35" s="89"/>
      <c r="F35" s="89"/>
      <c r="G35" s="89"/>
      <c r="H35" s="89"/>
      <c r="I35" s="89"/>
      <c r="J35" s="89"/>
      <c r="K35" s="89"/>
      <c r="L35" s="89"/>
      <c r="M35" s="132"/>
      <c r="N35" s="123"/>
      <c r="O35" s="89"/>
      <c r="P35" s="122"/>
      <c r="Q35" s="133"/>
      <c r="R35" s="133"/>
      <c r="S35" s="133"/>
      <c r="T35" s="133"/>
      <c r="U35" s="133"/>
      <c r="V35" s="133"/>
      <c r="W35" s="133"/>
      <c r="X35" s="133"/>
      <c r="Y35" s="133"/>
      <c r="Z35" s="133"/>
      <c r="AA35" s="133"/>
      <c r="AB35" s="133"/>
      <c r="AC35" s="133"/>
      <c r="AD35" s="133"/>
      <c r="AE35" s="133"/>
      <c r="AF35" s="133"/>
      <c r="AG35" s="133"/>
      <c r="AH35" s="133"/>
      <c r="AI35" s="133"/>
      <c r="AJ35" s="133"/>
      <c r="AK35" s="133"/>
      <c r="AL35" s="133"/>
      <c r="AM35" s="133"/>
      <c r="AN35" s="133"/>
      <c r="AO35" s="133"/>
      <c r="AP35" s="133"/>
      <c r="AQ35" s="133"/>
      <c r="AR35" s="133"/>
    </row>
    <row r="36" spans="1:44" s="88" customFormat="1" ht="16.5" customHeight="1" x14ac:dyDescent="0.4">
      <c r="B36" s="133"/>
      <c r="C36" s="133" t="s">
        <v>253</v>
      </c>
      <c r="D36" s="89"/>
      <c r="E36" s="89"/>
      <c r="F36" s="89"/>
      <c r="G36" s="89"/>
      <c r="H36" s="89"/>
      <c r="I36" s="89"/>
      <c r="J36" s="89"/>
      <c r="K36" s="89"/>
      <c r="L36" s="89"/>
      <c r="M36" s="132"/>
      <c r="N36" s="123"/>
      <c r="O36" s="89"/>
      <c r="P36" s="122"/>
      <c r="Q36" s="133"/>
      <c r="R36" s="133"/>
      <c r="S36" s="133"/>
      <c r="T36" s="133"/>
      <c r="U36" s="133"/>
      <c r="V36" s="133"/>
      <c r="W36" s="133"/>
      <c r="X36" s="133"/>
      <c r="Y36" s="133"/>
      <c r="Z36" s="133"/>
      <c r="AA36" s="133"/>
      <c r="AB36" s="133"/>
      <c r="AC36" s="133"/>
      <c r="AD36" s="133"/>
      <c r="AE36" s="133"/>
      <c r="AF36" s="133"/>
      <c r="AG36" s="133"/>
      <c r="AH36" s="133"/>
      <c r="AI36" s="133"/>
      <c r="AJ36" s="133"/>
      <c r="AK36" s="133"/>
      <c r="AL36" s="133"/>
      <c r="AM36" s="133"/>
      <c r="AN36" s="133"/>
      <c r="AO36" s="133"/>
      <c r="AP36" s="133"/>
      <c r="AQ36" s="133"/>
      <c r="AR36" s="133"/>
    </row>
    <row r="37" spans="1:44" s="88" customFormat="1" ht="18.75" customHeight="1" x14ac:dyDescent="0.4">
      <c r="B37" s="133"/>
      <c r="C37" s="471"/>
      <c r="D37" s="472"/>
      <c r="E37" s="474" t="s">
        <v>175</v>
      </c>
      <c r="F37" s="475"/>
      <c r="G37" s="475"/>
      <c r="H37" s="475"/>
      <c r="I37" s="475"/>
      <c r="J37" s="475"/>
      <c r="K37" s="475"/>
      <c r="L37" s="475"/>
      <c r="M37" s="475"/>
      <c r="N37" s="475"/>
      <c r="O37" s="475"/>
      <c r="P37" s="475"/>
      <c r="Q37" s="475"/>
      <c r="R37" s="475"/>
      <c r="S37" s="475"/>
      <c r="T37" s="475"/>
      <c r="U37" s="475"/>
      <c r="V37" s="475"/>
      <c r="W37" s="475"/>
      <c r="X37" s="475"/>
      <c r="Y37" s="475"/>
      <c r="Z37" s="475"/>
      <c r="AA37" s="475"/>
      <c r="AB37" s="475"/>
      <c r="AC37" s="475"/>
      <c r="AD37" s="475"/>
      <c r="AE37" s="476"/>
      <c r="AF37" s="473" t="s">
        <v>176</v>
      </c>
      <c r="AG37" s="473"/>
      <c r="AH37" s="473"/>
      <c r="AI37" s="133"/>
      <c r="AJ37" s="133"/>
      <c r="AK37" s="133"/>
      <c r="AL37" s="133"/>
      <c r="AM37" s="133"/>
    </row>
    <row r="38" spans="1:44" s="88" customFormat="1" ht="18.75" customHeight="1" x14ac:dyDescent="0.4">
      <c r="B38" s="133"/>
      <c r="C38" s="464" t="s">
        <v>177</v>
      </c>
      <c r="D38" s="465"/>
      <c r="E38" s="466" t="s">
        <v>185</v>
      </c>
      <c r="F38" s="467"/>
      <c r="G38" s="467"/>
      <c r="H38" s="467"/>
      <c r="I38" s="467"/>
      <c r="J38" s="467"/>
      <c r="K38" s="467"/>
      <c r="L38" s="467"/>
      <c r="M38" s="467"/>
      <c r="N38" s="467"/>
      <c r="O38" s="467"/>
      <c r="P38" s="467"/>
      <c r="Q38" s="467"/>
      <c r="R38" s="467"/>
      <c r="S38" s="467"/>
      <c r="T38" s="467"/>
      <c r="U38" s="467"/>
      <c r="V38" s="467"/>
      <c r="W38" s="467"/>
      <c r="X38" s="467"/>
      <c r="Y38" s="467"/>
      <c r="Z38" s="467"/>
      <c r="AA38" s="467"/>
      <c r="AB38" s="467"/>
      <c r="AC38" s="467"/>
      <c r="AD38" s="467"/>
      <c r="AE38" s="468"/>
      <c r="AF38" s="469" t="s">
        <v>18</v>
      </c>
      <c r="AG38" s="469"/>
      <c r="AH38" s="469"/>
      <c r="AI38" s="133"/>
      <c r="AJ38" s="133"/>
      <c r="AK38" s="133"/>
      <c r="AL38" s="133"/>
      <c r="AM38" s="133"/>
    </row>
    <row r="39" spans="1:44" s="88" customFormat="1" ht="18.75" customHeight="1" x14ac:dyDescent="0.4">
      <c r="B39" s="133"/>
      <c r="C39" s="461" t="s">
        <v>178</v>
      </c>
      <c r="D39" s="462"/>
      <c r="E39" s="466" t="s">
        <v>336</v>
      </c>
      <c r="F39" s="467"/>
      <c r="G39" s="467"/>
      <c r="H39" s="467"/>
      <c r="I39" s="467"/>
      <c r="J39" s="467"/>
      <c r="K39" s="467"/>
      <c r="L39" s="467"/>
      <c r="M39" s="467"/>
      <c r="N39" s="467"/>
      <c r="O39" s="467"/>
      <c r="P39" s="467"/>
      <c r="Q39" s="467"/>
      <c r="R39" s="467"/>
      <c r="S39" s="467"/>
      <c r="T39" s="467"/>
      <c r="U39" s="467"/>
      <c r="V39" s="467"/>
      <c r="W39" s="467"/>
      <c r="X39" s="467"/>
      <c r="Y39" s="467"/>
      <c r="Z39" s="467"/>
      <c r="AA39" s="467"/>
      <c r="AB39" s="467"/>
      <c r="AC39" s="467"/>
      <c r="AD39" s="467"/>
      <c r="AE39" s="468"/>
      <c r="AF39" s="463" t="s">
        <v>18</v>
      </c>
      <c r="AG39" s="463"/>
      <c r="AH39" s="463"/>
      <c r="AI39" s="133"/>
      <c r="AJ39" s="133"/>
      <c r="AK39" s="133"/>
      <c r="AL39" s="133"/>
      <c r="AM39" s="133"/>
    </row>
    <row r="40" spans="1:44" s="88" customFormat="1" ht="18.75" customHeight="1" x14ac:dyDescent="0.4">
      <c r="B40" s="133"/>
      <c r="C40" s="464" t="s">
        <v>188</v>
      </c>
      <c r="D40" s="465"/>
      <c r="E40" s="466" t="s">
        <v>200</v>
      </c>
      <c r="F40" s="467"/>
      <c r="G40" s="467"/>
      <c r="H40" s="467"/>
      <c r="I40" s="467"/>
      <c r="J40" s="467"/>
      <c r="K40" s="467"/>
      <c r="L40" s="467"/>
      <c r="M40" s="467"/>
      <c r="N40" s="467"/>
      <c r="O40" s="467"/>
      <c r="P40" s="467"/>
      <c r="Q40" s="467"/>
      <c r="R40" s="467"/>
      <c r="S40" s="467"/>
      <c r="T40" s="467"/>
      <c r="U40" s="467"/>
      <c r="V40" s="467"/>
      <c r="W40" s="467"/>
      <c r="X40" s="467"/>
      <c r="Y40" s="467"/>
      <c r="Z40" s="467"/>
      <c r="AA40" s="467"/>
      <c r="AB40" s="467"/>
      <c r="AC40" s="467"/>
      <c r="AD40" s="467"/>
      <c r="AE40" s="468"/>
      <c r="AF40" s="463" t="s">
        <v>18</v>
      </c>
      <c r="AG40" s="463"/>
      <c r="AH40" s="463"/>
      <c r="AI40" s="133"/>
      <c r="AJ40" s="133"/>
      <c r="AK40" s="133"/>
      <c r="AL40" s="133"/>
      <c r="AM40" s="133"/>
    </row>
    <row r="41" spans="1:44" s="88" customFormat="1" ht="18.75" customHeight="1" x14ac:dyDescent="0.4">
      <c r="B41" s="133"/>
      <c r="C41" s="461" t="s">
        <v>189</v>
      </c>
      <c r="D41" s="462"/>
      <c r="E41" s="466" t="s">
        <v>179</v>
      </c>
      <c r="F41" s="467"/>
      <c r="G41" s="467"/>
      <c r="H41" s="467"/>
      <c r="I41" s="467"/>
      <c r="J41" s="467"/>
      <c r="K41" s="467"/>
      <c r="L41" s="467"/>
      <c r="M41" s="467"/>
      <c r="N41" s="467"/>
      <c r="O41" s="467"/>
      <c r="P41" s="467"/>
      <c r="Q41" s="467"/>
      <c r="R41" s="467"/>
      <c r="S41" s="467"/>
      <c r="T41" s="467"/>
      <c r="U41" s="467"/>
      <c r="V41" s="467"/>
      <c r="W41" s="467"/>
      <c r="X41" s="467"/>
      <c r="Y41" s="467"/>
      <c r="Z41" s="467"/>
      <c r="AA41" s="467"/>
      <c r="AB41" s="467"/>
      <c r="AC41" s="467"/>
      <c r="AD41" s="467"/>
      <c r="AE41" s="468"/>
      <c r="AF41" s="463" t="s">
        <v>18</v>
      </c>
      <c r="AG41" s="463"/>
      <c r="AH41" s="463"/>
      <c r="AI41" s="133"/>
      <c r="AJ41" s="133"/>
      <c r="AK41" s="133"/>
      <c r="AL41" s="133"/>
      <c r="AM41" s="133"/>
    </row>
    <row r="42" spans="1:44" s="88" customFormat="1" ht="18.75" customHeight="1" x14ac:dyDescent="0.4">
      <c r="B42" s="133"/>
      <c r="C42" s="464" t="s">
        <v>190</v>
      </c>
      <c r="D42" s="465"/>
      <c r="E42" s="466" t="s">
        <v>180</v>
      </c>
      <c r="F42" s="467"/>
      <c r="G42" s="467"/>
      <c r="H42" s="467"/>
      <c r="I42" s="467"/>
      <c r="J42" s="467"/>
      <c r="K42" s="467"/>
      <c r="L42" s="467"/>
      <c r="M42" s="467"/>
      <c r="N42" s="467"/>
      <c r="O42" s="467"/>
      <c r="P42" s="467"/>
      <c r="Q42" s="467"/>
      <c r="R42" s="467"/>
      <c r="S42" s="467"/>
      <c r="T42" s="467"/>
      <c r="U42" s="467"/>
      <c r="V42" s="467"/>
      <c r="W42" s="467"/>
      <c r="X42" s="467"/>
      <c r="Y42" s="467"/>
      <c r="Z42" s="467"/>
      <c r="AA42" s="467"/>
      <c r="AB42" s="467"/>
      <c r="AC42" s="467"/>
      <c r="AD42" s="467"/>
      <c r="AE42" s="468"/>
      <c r="AF42" s="463" t="s">
        <v>18</v>
      </c>
      <c r="AG42" s="463"/>
      <c r="AH42" s="463"/>
      <c r="AI42" s="133"/>
      <c r="AJ42" s="133"/>
      <c r="AK42" s="133"/>
      <c r="AL42" s="133"/>
      <c r="AM42" s="133"/>
    </row>
    <row r="43" spans="1:44" s="88" customFormat="1" ht="18.75" customHeight="1" x14ac:dyDescent="0.4">
      <c r="B43" s="133"/>
      <c r="C43" s="461" t="s">
        <v>191</v>
      </c>
      <c r="D43" s="462"/>
      <c r="E43" s="466" t="s">
        <v>186</v>
      </c>
      <c r="F43" s="467"/>
      <c r="G43" s="467"/>
      <c r="H43" s="467"/>
      <c r="I43" s="467"/>
      <c r="J43" s="467"/>
      <c r="K43" s="467"/>
      <c r="L43" s="467"/>
      <c r="M43" s="467"/>
      <c r="N43" s="467"/>
      <c r="O43" s="467"/>
      <c r="P43" s="467"/>
      <c r="Q43" s="467"/>
      <c r="R43" s="467"/>
      <c r="S43" s="467"/>
      <c r="T43" s="467"/>
      <c r="U43" s="467"/>
      <c r="V43" s="467"/>
      <c r="W43" s="467"/>
      <c r="X43" s="467"/>
      <c r="Y43" s="467"/>
      <c r="Z43" s="467"/>
      <c r="AA43" s="467"/>
      <c r="AB43" s="467"/>
      <c r="AC43" s="467"/>
      <c r="AD43" s="467"/>
      <c r="AE43" s="468"/>
      <c r="AF43" s="463" t="s">
        <v>18</v>
      </c>
      <c r="AG43" s="463"/>
      <c r="AH43" s="463"/>
      <c r="AI43" s="133"/>
      <c r="AJ43" s="133"/>
      <c r="AK43" s="133"/>
      <c r="AL43" s="133"/>
      <c r="AM43" s="133"/>
    </row>
    <row r="44" spans="1:44" s="88" customFormat="1" ht="18.75" customHeight="1" x14ac:dyDescent="0.4">
      <c r="B44" s="133"/>
      <c r="C44" s="464" t="s">
        <v>194</v>
      </c>
      <c r="D44" s="465"/>
      <c r="E44" s="466" t="s">
        <v>187</v>
      </c>
      <c r="F44" s="467"/>
      <c r="G44" s="467"/>
      <c r="H44" s="467"/>
      <c r="I44" s="467"/>
      <c r="J44" s="467"/>
      <c r="K44" s="467"/>
      <c r="L44" s="467"/>
      <c r="M44" s="467"/>
      <c r="N44" s="467"/>
      <c r="O44" s="467"/>
      <c r="P44" s="467"/>
      <c r="Q44" s="467"/>
      <c r="R44" s="467"/>
      <c r="S44" s="467"/>
      <c r="T44" s="467"/>
      <c r="U44" s="467"/>
      <c r="V44" s="467"/>
      <c r="W44" s="467"/>
      <c r="X44" s="467"/>
      <c r="Y44" s="467"/>
      <c r="Z44" s="467"/>
      <c r="AA44" s="467"/>
      <c r="AB44" s="467"/>
      <c r="AC44" s="467"/>
      <c r="AD44" s="467"/>
      <c r="AE44" s="468"/>
      <c r="AF44" s="469" t="s">
        <v>18</v>
      </c>
      <c r="AG44" s="469"/>
      <c r="AH44" s="469"/>
      <c r="AI44" s="133"/>
      <c r="AJ44" s="133"/>
      <c r="AK44" s="133"/>
      <c r="AL44" s="133"/>
      <c r="AM44" s="133"/>
    </row>
    <row r="45" spans="1:44" s="88" customFormat="1" ht="18.75" customHeight="1" x14ac:dyDescent="0.4">
      <c r="B45" s="133"/>
      <c r="C45" s="461" t="s">
        <v>195</v>
      </c>
      <c r="D45" s="462"/>
      <c r="E45" s="466" t="s">
        <v>201</v>
      </c>
      <c r="F45" s="467"/>
      <c r="G45" s="467"/>
      <c r="H45" s="467"/>
      <c r="I45" s="467"/>
      <c r="J45" s="467"/>
      <c r="K45" s="467"/>
      <c r="L45" s="467"/>
      <c r="M45" s="467"/>
      <c r="N45" s="467"/>
      <c r="O45" s="467"/>
      <c r="P45" s="467"/>
      <c r="Q45" s="467"/>
      <c r="R45" s="467"/>
      <c r="S45" s="467"/>
      <c r="T45" s="467"/>
      <c r="U45" s="467"/>
      <c r="V45" s="467"/>
      <c r="W45" s="467"/>
      <c r="X45" s="467"/>
      <c r="Y45" s="467"/>
      <c r="Z45" s="467"/>
      <c r="AA45" s="467"/>
      <c r="AB45" s="467"/>
      <c r="AC45" s="467"/>
      <c r="AD45" s="467"/>
      <c r="AE45" s="468"/>
      <c r="AF45" s="469" t="s">
        <v>18</v>
      </c>
      <c r="AG45" s="469"/>
      <c r="AH45" s="469"/>
      <c r="AI45" s="133"/>
      <c r="AJ45" s="133"/>
      <c r="AK45" s="133"/>
      <c r="AL45" s="133"/>
      <c r="AM45" s="133"/>
    </row>
    <row r="46" spans="1:44" s="88" customFormat="1" ht="18.75" customHeight="1" x14ac:dyDescent="0.4">
      <c r="B46" s="133"/>
      <c r="C46" s="464" t="s">
        <v>196</v>
      </c>
      <c r="D46" s="465"/>
      <c r="E46" s="466" t="s">
        <v>192</v>
      </c>
      <c r="F46" s="467"/>
      <c r="G46" s="467"/>
      <c r="H46" s="467"/>
      <c r="I46" s="467"/>
      <c r="J46" s="467"/>
      <c r="K46" s="467"/>
      <c r="L46" s="467"/>
      <c r="M46" s="467"/>
      <c r="N46" s="467"/>
      <c r="O46" s="467"/>
      <c r="P46" s="467"/>
      <c r="Q46" s="467"/>
      <c r="R46" s="467"/>
      <c r="S46" s="467"/>
      <c r="T46" s="467"/>
      <c r="U46" s="467"/>
      <c r="V46" s="467"/>
      <c r="W46" s="467"/>
      <c r="X46" s="467"/>
      <c r="Y46" s="467"/>
      <c r="Z46" s="467"/>
      <c r="AA46" s="467"/>
      <c r="AB46" s="467"/>
      <c r="AC46" s="467"/>
      <c r="AD46" s="467"/>
      <c r="AE46" s="468"/>
      <c r="AF46" s="469" t="s">
        <v>18</v>
      </c>
      <c r="AG46" s="469"/>
      <c r="AH46" s="469"/>
      <c r="AI46" s="133"/>
      <c r="AJ46" s="133"/>
      <c r="AK46" s="133"/>
      <c r="AL46" s="133"/>
      <c r="AM46" s="133"/>
    </row>
    <row r="47" spans="1:44" s="88" customFormat="1" ht="18.75" customHeight="1" x14ac:dyDescent="0.4">
      <c r="B47" s="133"/>
      <c r="C47" s="461" t="s">
        <v>197</v>
      </c>
      <c r="D47" s="462"/>
      <c r="E47" s="466" t="s">
        <v>193</v>
      </c>
      <c r="F47" s="467"/>
      <c r="G47" s="467"/>
      <c r="H47" s="467"/>
      <c r="I47" s="467"/>
      <c r="J47" s="467"/>
      <c r="K47" s="467"/>
      <c r="L47" s="467"/>
      <c r="M47" s="467"/>
      <c r="N47" s="467"/>
      <c r="O47" s="467"/>
      <c r="P47" s="467"/>
      <c r="Q47" s="467"/>
      <c r="R47" s="467"/>
      <c r="S47" s="467"/>
      <c r="T47" s="467"/>
      <c r="U47" s="467"/>
      <c r="V47" s="467"/>
      <c r="W47" s="467"/>
      <c r="X47" s="467"/>
      <c r="Y47" s="467"/>
      <c r="Z47" s="467"/>
      <c r="AA47" s="467"/>
      <c r="AB47" s="467"/>
      <c r="AC47" s="467"/>
      <c r="AD47" s="467"/>
      <c r="AE47" s="468"/>
      <c r="AF47" s="469" t="s">
        <v>18</v>
      </c>
      <c r="AG47" s="469"/>
      <c r="AH47" s="469"/>
      <c r="AI47" s="133"/>
      <c r="AJ47" s="133"/>
      <c r="AK47" s="133"/>
      <c r="AL47" s="133"/>
      <c r="AM47" s="133"/>
    </row>
    <row r="48" spans="1:44" s="88" customFormat="1" ht="18.75" customHeight="1" x14ac:dyDescent="0.4">
      <c r="B48" s="133"/>
      <c r="C48" s="464" t="s">
        <v>198</v>
      </c>
      <c r="D48" s="465"/>
      <c r="E48" s="466" t="s">
        <v>202</v>
      </c>
      <c r="F48" s="467"/>
      <c r="G48" s="467"/>
      <c r="H48" s="467"/>
      <c r="I48" s="467"/>
      <c r="J48" s="467"/>
      <c r="K48" s="467"/>
      <c r="L48" s="467"/>
      <c r="M48" s="467"/>
      <c r="N48" s="467"/>
      <c r="O48" s="467"/>
      <c r="P48" s="467"/>
      <c r="Q48" s="467"/>
      <c r="R48" s="467"/>
      <c r="S48" s="467"/>
      <c r="T48" s="467"/>
      <c r="U48" s="467"/>
      <c r="V48" s="467"/>
      <c r="W48" s="467"/>
      <c r="X48" s="467"/>
      <c r="Y48" s="467"/>
      <c r="Z48" s="467"/>
      <c r="AA48" s="467"/>
      <c r="AB48" s="467"/>
      <c r="AC48" s="467"/>
      <c r="AD48" s="467"/>
      <c r="AE48" s="468"/>
      <c r="AF48" s="469" t="s">
        <v>18</v>
      </c>
      <c r="AG48" s="469"/>
      <c r="AH48" s="469"/>
      <c r="AI48" s="133"/>
      <c r="AJ48" s="133"/>
      <c r="AK48" s="133"/>
      <c r="AL48" s="133"/>
      <c r="AM48" s="133"/>
    </row>
    <row r="49" spans="1:39" s="88" customFormat="1" ht="18.75" customHeight="1" x14ac:dyDescent="0.4">
      <c r="B49" s="133"/>
      <c r="C49" s="461" t="s">
        <v>199</v>
      </c>
      <c r="D49" s="462"/>
      <c r="E49" s="466" t="s">
        <v>184</v>
      </c>
      <c r="F49" s="467"/>
      <c r="G49" s="467"/>
      <c r="H49" s="467"/>
      <c r="I49" s="467"/>
      <c r="J49" s="467"/>
      <c r="K49" s="467"/>
      <c r="L49" s="467"/>
      <c r="M49" s="467"/>
      <c r="N49" s="467"/>
      <c r="O49" s="467"/>
      <c r="P49" s="467"/>
      <c r="Q49" s="467"/>
      <c r="R49" s="467"/>
      <c r="S49" s="467"/>
      <c r="T49" s="467"/>
      <c r="U49" s="467"/>
      <c r="V49" s="467"/>
      <c r="W49" s="467"/>
      <c r="X49" s="467"/>
      <c r="Y49" s="467"/>
      <c r="Z49" s="467"/>
      <c r="AA49" s="467"/>
      <c r="AB49" s="467"/>
      <c r="AC49" s="467"/>
      <c r="AD49" s="467"/>
      <c r="AE49" s="468"/>
      <c r="AF49" s="469" t="s">
        <v>18</v>
      </c>
      <c r="AG49" s="469"/>
      <c r="AH49" s="469"/>
      <c r="AI49" s="133"/>
      <c r="AJ49" s="133"/>
      <c r="AK49" s="133"/>
      <c r="AL49" s="133"/>
      <c r="AM49" s="133"/>
    </row>
    <row r="50" spans="1:39" ht="15" customHeight="1" x14ac:dyDescent="0.4">
      <c r="A50" s="63"/>
      <c r="B50" s="63"/>
      <c r="C50" s="63"/>
      <c r="D50" s="63"/>
      <c r="E50" s="66"/>
      <c r="F50" s="66"/>
      <c r="G50" s="67"/>
      <c r="H50" s="67"/>
      <c r="I50" s="67"/>
      <c r="J50" s="67"/>
      <c r="K50" s="67"/>
      <c r="L50" s="67"/>
      <c r="M50" s="67"/>
      <c r="N50" s="67"/>
      <c r="O50" s="67"/>
      <c r="P50" s="66"/>
      <c r="Q50" s="66"/>
      <c r="R50" s="63"/>
      <c r="S50" s="68"/>
      <c r="T50" s="68"/>
      <c r="U50" s="68"/>
      <c r="V50" s="68"/>
      <c r="W50" s="68"/>
      <c r="X50" s="68"/>
      <c r="Y50" s="68"/>
      <c r="Z50" s="68"/>
      <c r="AA50" s="68"/>
    </row>
    <row r="51" spans="1:39" s="88" customFormat="1" ht="18.75" customHeight="1" x14ac:dyDescent="0.4">
      <c r="A51" s="82"/>
      <c r="B51" s="82"/>
      <c r="C51" s="82"/>
      <c r="D51" s="82"/>
      <c r="E51" s="89"/>
      <c r="F51" s="89"/>
      <c r="G51" s="92"/>
      <c r="H51" s="92"/>
      <c r="I51" s="92"/>
      <c r="J51" s="92"/>
      <c r="K51" s="92"/>
      <c r="L51" s="92"/>
      <c r="M51" s="92"/>
      <c r="N51" s="92"/>
      <c r="O51" s="92"/>
      <c r="P51" s="89"/>
      <c r="Q51" s="89"/>
      <c r="R51" s="82"/>
      <c r="S51" s="95"/>
      <c r="T51" s="95"/>
      <c r="U51" s="95"/>
      <c r="V51" s="95"/>
      <c r="W51" s="95"/>
      <c r="X51" s="132" t="s">
        <v>173</v>
      </c>
      <c r="Y51" s="489"/>
      <c r="Z51" s="489"/>
      <c r="AA51" s="489"/>
      <c r="AB51" s="489"/>
      <c r="AC51" s="489"/>
      <c r="AD51" s="489"/>
      <c r="AE51" s="489"/>
      <c r="AF51" s="489"/>
      <c r="AG51" s="489"/>
      <c r="AH51" s="489"/>
    </row>
    <row r="52" spans="1:39" s="88" customFormat="1" ht="7.5" customHeight="1" x14ac:dyDescent="0.4">
      <c r="A52" s="83"/>
      <c r="B52" s="83"/>
      <c r="C52" s="83"/>
      <c r="D52" s="83"/>
      <c r="E52" s="89"/>
      <c r="F52" s="89"/>
      <c r="G52" s="92"/>
      <c r="H52" s="92"/>
      <c r="I52" s="92"/>
      <c r="J52" s="92"/>
      <c r="K52" s="92"/>
      <c r="L52" s="92"/>
      <c r="M52" s="92"/>
      <c r="N52" s="92"/>
      <c r="O52" s="92"/>
      <c r="P52" s="89"/>
      <c r="Q52" s="89"/>
      <c r="R52" s="83"/>
      <c r="S52" s="95"/>
      <c r="T52" s="95"/>
      <c r="U52" s="95"/>
      <c r="V52" s="95"/>
      <c r="W52" s="95"/>
      <c r="X52" s="132"/>
      <c r="Y52" s="92"/>
      <c r="Z52" s="92"/>
      <c r="AA52" s="92"/>
      <c r="AB52" s="92"/>
      <c r="AC52" s="92"/>
      <c r="AD52" s="92"/>
      <c r="AE52" s="92"/>
      <c r="AF52" s="92"/>
      <c r="AG52" s="92"/>
      <c r="AH52" s="92"/>
    </row>
    <row r="53" spans="1:39" s="88" customFormat="1" ht="18.75" customHeight="1" x14ac:dyDescent="0.4">
      <c r="A53" s="82"/>
      <c r="B53" s="82"/>
      <c r="C53" s="82"/>
      <c r="D53" s="82"/>
      <c r="E53" s="89"/>
      <c r="F53" s="89"/>
      <c r="G53" s="92"/>
      <c r="H53" s="92"/>
      <c r="I53" s="92"/>
      <c r="J53" s="92"/>
      <c r="K53" s="92"/>
      <c r="L53" s="92"/>
      <c r="M53" s="92"/>
      <c r="N53" s="92"/>
      <c r="O53" s="92"/>
      <c r="P53" s="89"/>
      <c r="Q53" s="89"/>
      <c r="R53" s="82"/>
      <c r="S53" s="95"/>
      <c r="T53" s="95"/>
      <c r="U53" s="95"/>
      <c r="V53" s="95"/>
      <c r="W53" s="95"/>
      <c r="X53" s="132" t="s">
        <v>174</v>
      </c>
      <c r="Y53" s="489"/>
      <c r="Z53" s="489"/>
      <c r="AA53" s="489"/>
      <c r="AB53" s="489"/>
      <c r="AC53" s="489"/>
      <c r="AD53" s="489"/>
      <c r="AE53" s="489"/>
      <c r="AF53" s="489"/>
      <c r="AG53" s="489"/>
      <c r="AH53" s="489"/>
    </row>
    <row r="54" spans="1:39" ht="7.5" customHeight="1" x14ac:dyDescent="0.4">
      <c r="A54" s="63"/>
      <c r="B54" s="63"/>
      <c r="C54" s="63"/>
      <c r="D54" s="63"/>
      <c r="E54" s="66"/>
      <c r="F54" s="66"/>
      <c r="G54" s="67"/>
      <c r="H54" s="67"/>
      <c r="I54" s="67"/>
      <c r="J54" s="67"/>
      <c r="K54" s="67"/>
      <c r="L54" s="67"/>
      <c r="M54" s="67"/>
      <c r="N54" s="67"/>
      <c r="O54" s="67"/>
      <c r="P54" s="66"/>
      <c r="Q54" s="66"/>
      <c r="R54" s="63"/>
      <c r="S54" s="68"/>
      <c r="T54" s="68"/>
      <c r="U54" s="68"/>
      <c r="V54" s="68"/>
      <c r="W54" s="68"/>
      <c r="X54" s="68"/>
      <c r="Y54" s="68"/>
      <c r="Z54" s="68"/>
      <c r="AA54" s="68"/>
    </row>
    <row r="55" spans="1:39" ht="15" customHeight="1" x14ac:dyDescent="0.4">
      <c r="A55" s="63"/>
      <c r="B55" s="63"/>
      <c r="C55" s="63"/>
      <c r="D55" s="63"/>
      <c r="E55" s="66"/>
      <c r="F55" s="66"/>
      <c r="G55" s="67"/>
      <c r="H55" s="67"/>
      <c r="I55" s="67"/>
      <c r="J55" s="67"/>
      <c r="K55" s="67"/>
      <c r="L55" s="67"/>
      <c r="M55" s="67"/>
      <c r="N55" s="67"/>
      <c r="O55" s="67"/>
      <c r="P55" s="66"/>
      <c r="Q55" s="66"/>
      <c r="R55" s="63"/>
      <c r="S55" s="68"/>
      <c r="T55" s="68"/>
      <c r="U55" s="68"/>
      <c r="V55" s="68"/>
      <c r="W55" s="68"/>
      <c r="X55" s="68"/>
      <c r="Y55" s="68"/>
      <c r="Z55" s="68"/>
      <c r="AA55" s="68"/>
      <c r="AI55" s="80" t="s">
        <v>342</v>
      </c>
    </row>
    <row r="56" spans="1:39" ht="15" customHeight="1" x14ac:dyDescent="0.4">
      <c r="A56" s="63"/>
      <c r="B56" s="82" t="s">
        <v>138</v>
      </c>
      <c r="C56" s="63"/>
      <c r="D56" s="63"/>
      <c r="E56" s="66"/>
      <c r="F56" s="66"/>
      <c r="G56" s="67"/>
      <c r="H56" s="67"/>
      <c r="I56" s="67"/>
      <c r="J56" s="67"/>
      <c r="K56" s="67"/>
      <c r="L56" s="67"/>
      <c r="M56" s="67"/>
      <c r="N56" s="67"/>
      <c r="O56" s="67"/>
      <c r="P56" s="66"/>
      <c r="Q56" s="66"/>
      <c r="R56" s="63"/>
      <c r="S56" s="68"/>
      <c r="T56" s="68"/>
      <c r="U56" s="68"/>
      <c r="V56" s="68"/>
      <c r="W56" s="70"/>
      <c r="X56" s="68"/>
      <c r="Y56" s="68"/>
      <c r="Z56" s="68"/>
      <c r="AA56" s="68"/>
    </row>
    <row r="57" spans="1:39" ht="18.75" customHeight="1" x14ac:dyDescent="0.4">
      <c r="B57" s="63"/>
      <c r="C57" s="497" t="s">
        <v>204</v>
      </c>
      <c r="D57" s="498"/>
      <c r="E57" s="498"/>
      <c r="F57" s="498"/>
      <c r="G57" s="498"/>
      <c r="H57" s="498"/>
      <c r="I57" s="498"/>
      <c r="J57" s="498"/>
      <c r="K57" s="498"/>
      <c r="L57" s="498"/>
      <c r="M57" s="498"/>
      <c r="N57" s="498"/>
      <c r="O57" s="498"/>
      <c r="P57" s="498"/>
      <c r="Q57" s="498"/>
      <c r="R57" s="499"/>
      <c r="S57" s="497" t="s">
        <v>165</v>
      </c>
      <c r="T57" s="498"/>
      <c r="U57" s="498"/>
      <c r="V57" s="498"/>
      <c r="W57" s="498"/>
      <c r="X57" s="499"/>
    </row>
    <row r="58" spans="1:39" ht="22.5" customHeight="1" x14ac:dyDescent="0.4">
      <c r="B58" s="63"/>
      <c r="C58" s="466" t="s">
        <v>324</v>
      </c>
      <c r="D58" s="467"/>
      <c r="E58" s="467"/>
      <c r="F58" s="467"/>
      <c r="G58" s="467"/>
      <c r="H58" s="467"/>
      <c r="I58" s="467"/>
      <c r="J58" s="467"/>
      <c r="K58" s="467"/>
      <c r="L58" s="467"/>
      <c r="M58" s="467"/>
      <c r="N58" s="467"/>
      <c r="O58" s="467"/>
      <c r="P58" s="467"/>
      <c r="Q58" s="467"/>
      <c r="R58" s="468"/>
      <c r="S58" s="577">
        <f>'22号'!AJ64</f>
        <v>0</v>
      </c>
      <c r="T58" s="526"/>
      <c r="U58" s="526"/>
      <c r="V58" s="526"/>
      <c r="W58" s="526"/>
      <c r="X58" s="1" t="s">
        <v>203</v>
      </c>
    </row>
    <row r="59" spans="1:39" ht="22.5" customHeight="1" x14ac:dyDescent="0.4">
      <c r="B59" s="63"/>
      <c r="C59" s="466" t="s">
        <v>323</v>
      </c>
      <c r="D59" s="467"/>
      <c r="E59" s="467"/>
      <c r="F59" s="467"/>
      <c r="G59" s="467"/>
      <c r="H59" s="467"/>
      <c r="I59" s="467"/>
      <c r="J59" s="467"/>
      <c r="K59" s="467"/>
      <c r="L59" s="467"/>
      <c r="M59" s="467"/>
      <c r="N59" s="467"/>
      <c r="O59" s="467"/>
      <c r="P59" s="467"/>
      <c r="Q59" s="467"/>
      <c r="R59" s="468"/>
      <c r="S59" s="577"/>
      <c r="T59" s="526"/>
      <c r="U59" s="526"/>
      <c r="V59" s="526"/>
      <c r="W59" s="526"/>
      <c r="X59" s="1" t="s">
        <v>203</v>
      </c>
    </row>
    <row r="60" spans="1:39" ht="22.5" customHeight="1" x14ac:dyDescent="0.4">
      <c r="B60" s="63"/>
      <c r="C60" s="466" t="s">
        <v>326</v>
      </c>
      <c r="D60" s="467"/>
      <c r="E60" s="467"/>
      <c r="F60" s="467"/>
      <c r="G60" s="467"/>
      <c r="H60" s="467"/>
      <c r="I60" s="467"/>
      <c r="J60" s="467"/>
      <c r="K60" s="467"/>
      <c r="L60" s="467"/>
      <c r="M60" s="467"/>
      <c r="N60" s="467"/>
      <c r="O60" s="467"/>
      <c r="P60" s="467"/>
      <c r="Q60" s="467"/>
      <c r="R60" s="468"/>
      <c r="S60" s="577">
        <f>'23号'!AA26</f>
        <v>0</v>
      </c>
      <c r="T60" s="526"/>
      <c r="U60" s="526"/>
      <c r="V60" s="526"/>
      <c r="W60" s="526"/>
      <c r="X60" s="1" t="s">
        <v>203</v>
      </c>
    </row>
    <row r="61" spans="1:39" ht="22.5" customHeight="1" x14ac:dyDescent="0.4">
      <c r="B61" s="63"/>
      <c r="C61" s="466" t="s">
        <v>327</v>
      </c>
      <c r="D61" s="467"/>
      <c r="E61" s="467"/>
      <c r="F61" s="467"/>
      <c r="G61" s="467"/>
      <c r="H61" s="467"/>
      <c r="I61" s="467"/>
      <c r="J61" s="467"/>
      <c r="K61" s="467"/>
      <c r="L61" s="467"/>
      <c r="M61" s="467"/>
      <c r="N61" s="467"/>
      <c r="O61" s="467"/>
      <c r="P61" s="467"/>
      <c r="Q61" s="467"/>
      <c r="R61" s="468"/>
      <c r="S61" s="577">
        <f>'23号'!AA52</f>
        <v>0</v>
      </c>
      <c r="T61" s="526"/>
      <c r="U61" s="526"/>
      <c r="V61" s="526"/>
      <c r="W61" s="526"/>
      <c r="X61" s="1" t="s">
        <v>203</v>
      </c>
    </row>
    <row r="62" spans="1:39" ht="22.5" customHeight="1" x14ac:dyDescent="0.4">
      <c r="B62" s="63"/>
      <c r="C62" s="466" t="s">
        <v>328</v>
      </c>
      <c r="D62" s="467"/>
      <c r="E62" s="467"/>
      <c r="F62" s="467"/>
      <c r="G62" s="467"/>
      <c r="H62" s="467"/>
      <c r="I62" s="467"/>
      <c r="J62" s="467"/>
      <c r="K62" s="467"/>
      <c r="L62" s="467"/>
      <c r="M62" s="467"/>
      <c r="N62" s="467"/>
      <c r="O62" s="467"/>
      <c r="P62" s="467"/>
      <c r="Q62" s="467"/>
      <c r="R62" s="468"/>
      <c r="S62" s="577">
        <f>'24号'!F41</f>
        <v>0</v>
      </c>
      <c r="T62" s="526"/>
      <c r="U62" s="526"/>
      <c r="V62" s="526"/>
      <c r="W62" s="526"/>
      <c r="X62" s="1" t="s">
        <v>203</v>
      </c>
    </row>
    <row r="63" spans="1:39" ht="22.5" customHeight="1" x14ac:dyDescent="0.4">
      <c r="B63" s="63"/>
      <c r="C63" s="466" t="s">
        <v>329</v>
      </c>
      <c r="D63" s="467"/>
      <c r="E63" s="467"/>
      <c r="F63" s="467"/>
      <c r="G63" s="467"/>
      <c r="H63" s="467"/>
      <c r="I63" s="467"/>
      <c r="J63" s="467"/>
      <c r="K63" s="467"/>
      <c r="L63" s="467"/>
      <c r="M63" s="467"/>
      <c r="N63" s="467"/>
      <c r="O63" s="467"/>
      <c r="P63" s="467"/>
      <c r="Q63" s="467"/>
      <c r="R63" s="468"/>
      <c r="S63" s="577"/>
      <c r="T63" s="526"/>
      <c r="U63" s="526"/>
      <c r="V63" s="526"/>
      <c r="W63" s="526"/>
      <c r="X63" s="1" t="s">
        <v>203</v>
      </c>
    </row>
    <row r="64" spans="1:39" ht="22.5" customHeight="1" x14ac:dyDescent="0.4">
      <c r="B64" s="63"/>
      <c r="C64" s="466" t="s">
        <v>330</v>
      </c>
      <c r="D64" s="467"/>
      <c r="E64" s="467"/>
      <c r="F64" s="467"/>
      <c r="G64" s="467"/>
      <c r="H64" s="467"/>
      <c r="I64" s="467"/>
      <c r="J64" s="467"/>
      <c r="K64" s="467"/>
      <c r="L64" s="467"/>
      <c r="M64" s="467"/>
      <c r="N64" s="467"/>
      <c r="O64" s="467"/>
      <c r="P64" s="467"/>
      <c r="Q64" s="467"/>
      <c r="R64" s="468"/>
      <c r="S64" s="577"/>
      <c r="T64" s="526"/>
      <c r="U64" s="526"/>
      <c r="V64" s="526"/>
      <c r="W64" s="526"/>
      <c r="X64" s="1" t="s">
        <v>203</v>
      </c>
    </row>
    <row r="65" spans="2:35" ht="22.5" customHeight="1" x14ac:dyDescent="0.4">
      <c r="B65" s="63"/>
      <c r="C65" s="466" t="s">
        <v>331</v>
      </c>
      <c r="D65" s="467"/>
      <c r="E65" s="467"/>
      <c r="F65" s="467"/>
      <c r="G65" s="467"/>
      <c r="H65" s="467"/>
      <c r="I65" s="467"/>
      <c r="J65" s="467"/>
      <c r="K65" s="467"/>
      <c r="L65" s="467"/>
      <c r="M65" s="467"/>
      <c r="N65" s="467"/>
      <c r="O65" s="467"/>
      <c r="P65" s="467"/>
      <c r="Q65" s="467"/>
      <c r="R65" s="468"/>
      <c r="S65" s="577">
        <f>'26号'!F41</f>
        <v>0</v>
      </c>
      <c r="T65" s="526"/>
      <c r="U65" s="526"/>
      <c r="V65" s="526"/>
      <c r="W65" s="526"/>
      <c r="X65" s="1" t="s">
        <v>203</v>
      </c>
    </row>
    <row r="66" spans="2:35" ht="22.5" customHeight="1" x14ac:dyDescent="0.4">
      <c r="B66" s="63"/>
      <c r="C66" s="466" t="s">
        <v>332</v>
      </c>
      <c r="D66" s="467"/>
      <c r="E66" s="467"/>
      <c r="F66" s="467"/>
      <c r="G66" s="467"/>
      <c r="H66" s="467"/>
      <c r="I66" s="467"/>
      <c r="J66" s="467"/>
      <c r="K66" s="467"/>
      <c r="L66" s="467"/>
      <c r="M66" s="467"/>
      <c r="N66" s="467"/>
      <c r="O66" s="467"/>
      <c r="P66" s="467"/>
      <c r="Q66" s="467"/>
      <c r="R66" s="468"/>
      <c r="S66" s="577"/>
      <c r="T66" s="526"/>
      <c r="U66" s="526"/>
      <c r="V66" s="526"/>
      <c r="W66" s="526"/>
      <c r="X66" s="1" t="s">
        <v>203</v>
      </c>
    </row>
    <row r="67" spans="2:35" ht="22.5" customHeight="1" x14ac:dyDescent="0.4">
      <c r="B67" s="63"/>
      <c r="C67" s="466" t="s">
        <v>333</v>
      </c>
      <c r="D67" s="467"/>
      <c r="E67" s="467"/>
      <c r="F67" s="467"/>
      <c r="G67" s="467"/>
      <c r="H67" s="467"/>
      <c r="I67" s="467"/>
      <c r="J67" s="467"/>
      <c r="K67" s="467"/>
      <c r="L67" s="467"/>
      <c r="M67" s="467"/>
      <c r="N67" s="467"/>
      <c r="O67" s="467"/>
      <c r="P67" s="467"/>
      <c r="Q67" s="467"/>
      <c r="R67" s="468"/>
      <c r="S67" s="577"/>
      <c r="T67" s="526"/>
      <c r="U67" s="526"/>
      <c r="V67" s="526"/>
      <c r="W67" s="526"/>
      <c r="X67" s="1" t="s">
        <v>203</v>
      </c>
    </row>
    <row r="68" spans="2:35" ht="22.5" customHeight="1" thickBot="1" x14ac:dyDescent="0.45">
      <c r="B68" s="63"/>
      <c r="C68" s="586" t="s">
        <v>334</v>
      </c>
      <c r="D68" s="587"/>
      <c r="E68" s="587"/>
      <c r="F68" s="587"/>
      <c r="G68" s="587"/>
      <c r="H68" s="587"/>
      <c r="I68" s="587"/>
      <c r="J68" s="587"/>
      <c r="K68" s="587"/>
      <c r="L68" s="587"/>
      <c r="M68" s="587"/>
      <c r="N68" s="587"/>
      <c r="O68" s="587"/>
      <c r="P68" s="587"/>
      <c r="Q68" s="587"/>
      <c r="R68" s="588"/>
      <c r="S68" s="575"/>
      <c r="T68" s="576"/>
      <c r="U68" s="576"/>
      <c r="V68" s="576"/>
      <c r="W68" s="576"/>
      <c r="X68" s="134" t="s">
        <v>203</v>
      </c>
    </row>
    <row r="69" spans="2:35" ht="22.5" customHeight="1" thickTop="1" x14ac:dyDescent="0.4">
      <c r="B69" s="63"/>
      <c r="C69" s="589" t="s">
        <v>140</v>
      </c>
      <c r="D69" s="590"/>
      <c r="E69" s="590"/>
      <c r="F69" s="590"/>
      <c r="G69" s="590"/>
      <c r="H69" s="590"/>
      <c r="I69" s="590"/>
      <c r="J69" s="590"/>
      <c r="K69" s="590"/>
      <c r="L69" s="590"/>
      <c r="M69" s="590"/>
      <c r="N69" s="590"/>
      <c r="O69" s="590"/>
      <c r="P69" s="590"/>
      <c r="Q69" s="590"/>
      <c r="R69" s="591"/>
      <c r="S69" s="517">
        <f>SUM(S58:W68)</f>
        <v>0</v>
      </c>
      <c r="T69" s="518"/>
      <c r="U69" s="518"/>
      <c r="V69" s="518"/>
      <c r="W69" s="518"/>
      <c r="X69" s="135" t="s">
        <v>203</v>
      </c>
    </row>
    <row r="70" spans="2:35" ht="18.75" customHeight="1" x14ac:dyDescent="0.4">
      <c r="B70" s="63"/>
      <c r="C70" s="272" t="s">
        <v>325</v>
      </c>
      <c r="D70" s="269"/>
      <c r="E70" s="269"/>
      <c r="F70" s="269"/>
      <c r="G70" s="269"/>
      <c r="H70" s="269"/>
      <c r="I70" s="269"/>
      <c r="J70" s="269"/>
      <c r="K70" s="269"/>
      <c r="L70" s="269"/>
      <c r="M70" s="269"/>
      <c r="N70" s="269"/>
      <c r="O70" s="269"/>
      <c r="P70" s="269"/>
      <c r="Q70" s="269"/>
      <c r="R70" s="269"/>
      <c r="S70" s="270"/>
      <c r="T70" s="270"/>
      <c r="U70" s="270"/>
      <c r="V70" s="270"/>
      <c r="W70" s="270"/>
      <c r="X70" s="271"/>
    </row>
    <row r="71" spans="2:35" ht="18.75" customHeight="1" x14ac:dyDescent="0.4">
      <c r="B71" s="63"/>
      <c r="C71" s="63"/>
      <c r="D71" s="63"/>
      <c r="E71" s="63"/>
      <c r="F71" s="66"/>
      <c r="G71" s="66"/>
      <c r="H71" s="67"/>
      <c r="I71" s="67"/>
      <c r="J71" s="67"/>
      <c r="K71" s="67"/>
      <c r="L71" s="67"/>
      <c r="M71" s="67"/>
      <c r="N71" s="67"/>
      <c r="O71" s="67"/>
      <c r="P71" s="67"/>
      <c r="Q71" s="66"/>
      <c r="R71" s="66"/>
      <c r="S71" s="63"/>
      <c r="T71" s="68"/>
      <c r="U71" s="68"/>
      <c r="V71" s="68"/>
      <c r="W71" s="68"/>
      <c r="X71" s="68"/>
      <c r="Y71" s="68"/>
      <c r="Z71" s="68"/>
      <c r="AA71" s="68"/>
      <c r="AB71" s="68"/>
    </row>
    <row r="72" spans="2:35" ht="15" customHeight="1" x14ac:dyDescent="0.4">
      <c r="B72" s="82" t="s">
        <v>141</v>
      </c>
      <c r="D72" s="63"/>
      <c r="E72" s="63"/>
      <c r="F72" s="63"/>
      <c r="G72" s="63"/>
      <c r="H72" s="67"/>
      <c r="I72" s="67"/>
      <c r="J72" s="67"/>
      <c r="K72" s="67"/>
      <c r="L72" s="67"/>
      <c r="M72" s="67"/>
      <c r="N72" s="67"/>
      <c r="O72" s="67"/>
      <c r="P72" s="67"/>
      <c r="Q72" s="66"/>
      <c r="R72" s="66"/>
      <c r="S72" s="63"/>
      <c r="T72" s="68"/>
      <c r="U72" s="68"/>
      <c r="V72" s="68"/>
      <c r="W72" s="68"/>
      <c r="X72" s="68"/>
      <c r="Y72" s="68"/>
      <c r="Z72" s="68"/>
      <c r="AA72" s="68"/>
      <c r="AB72" s="68"/>
      <c r="AH72" s="70"/>
    </row>
    <row r="73" spans="2:35" ht="18.75" customHeight="1" x14ac:dyDescent="0.4">
      <c r="C73" s="497" t="s">
        <v>204</v>
      </c>
      <c r="D73" s="498"/>
      <c r="E73" s="498"/>
      <c r="F73" s="498"/>
      <c r="G73" s="498"/>
      <c r="H73" s="498"/>
      <c r="I73" s="498"/>
      <c r="J73" s="498"/>
      <c r="K73" s="498"/>
      <c r="L73" s="499"/>
      <c r="M73" s="497" t="s">
        <v>139</v>
      </c>
      <c r="N73" s="498"/>
      <c r="O73" s="498"/>
      <c r="P73" s="498"/>
      <c r="Q73" s="498"/>
      <c r="R73" s="499"/>
      <c r="S73" s="474" t="s">
        <v>142</v>
      </c>
      <c r="T73" s="475"/>
      <c r="U73" s="475"/>
      <c r="V73" s="475"/>
      <c r="W73" s="475"/>
      <c r="X73" s="475"/>
      <c r="Y73" s="475"/>
      <c r="Z73" s="475"/>
      <c r="AA73" s="475"/>
      <c r="AB73" s="475"/>
      <c r="AC73" s="475"/>
      <c r="AD73" s="475"/>
      <c r="AE73" s="475"/>
      <c r="AF73" s="475"/>
      <c r="AG73" s="475"/>
      <c r="AH73" s="476"/>
    </row>
    <row r="74" spans="2:35" ht="22.5" customHeight="1" x14ac:dyDescent="0.4">
      <c r="C74" s="580" t="s">
        <v>143</v>
      </c>
      <c r="D74" s="581"/>
      <c r="E74" s="581"/>
      <c r="F74" s="581"/>
      <c r="G74" s="581"/>
      <c r="H74" s="581"/>
      <c r="I74" s="581"/>
      <c r="J74" s="581"/>
      <c r="K74" s="581"/>
      <c r="L74" s="582"/>
      <c r="M74" s="577"/>
      <c r="N74" s="526"/>
      <c r="O74" s="526"/>
      <c r="P74" s="526"/>
      <c r="Q74" s="526"/>
      <c r="R74" s="1" t="s">
        <v>203</v>
      </c>
      <c r="S74" s="486"/>
      <c r="T74" s="487"/>
      <c r="U74" s="487"/>
      <c r="V74" s="487"/>
      <c r="W74" s="487"/>
      <c r="X74" s="487"/>
      <c r="Y74" s="487"/>
      <c r="Z74" s="487"/>
      <c r="AA74" s="487"/>
      <c r="AB74" s="487"/>
      <c r="AC74" s="487"/>
      <c r="AD74" s="487"/>
      <c r="AE74" s="487"/>
      <c r="AF74" s="487"/>
      <c r="AG74" s="487"/>
      <c r="AH74" s="488"/>
    </row>
    <row r="75" spans="2:35" ht="101.25" customHeight="1" x14ac:dyDescent="0.4">
      <c r="C75" s="583" t="s">
        <v>144</v>
      </c>
      <c r="D75" s="584"/>
      <c r="E75" s="584"/>
      <c r="F75" s="584"/>
      <c r="G75" s="584"/>
      <c r="H75" s="584"/>
      <c r="I75" s="584"/>
      <c r="J75" s="584"/>
      <c r="K75" s="584"/>
      <c r="L75" s="585"/>
      <c r="M75" s="577"/>
      <c r="N75" s="526"/>
      <c r="O75" s="526"/>
      <c r="P75" s="526"/>
      <c r="Q75" s="526"/>
      <c r="R75" s="1" t="s">
        <v>203</v>
      </c>
      <c r="S75" s="486" t="s">
        <v>145</v>
      </c>
      <c r="T75" s="487"/>
      <c r="U75" s="487"/>
      <c r="V75" s="487" t="s">
        <v>146</v>
      </c>
      <c r="W75" s="487"/>
      <c r="X75" s="487"/>
      <c r="Y75" s="487"/>
      <c r="Z75" s="487"/>
      <c r="AA75" s="487"/>
      <c r="AB75" s="487"/>
      <c r="AC75" s="487"/>
      <c r="AD75" s="487"/>
      <c r="AE75" s="487"/>
      <c r="AF75" s="487"/>
      <c r="AG75" s="487"/>
      <c r="AH75" s="488"/>
    </row>
    <row r="76" spans="2:35" ht="22.5" customHeight="1" x14ac:dyDescent="0.4">
      <c r="C76" s="483" t="s">
        <v>147</v>
      </c>
      <c r="D76" s="484"/>
      <c r="E76" s="484"/>
      <c r="F76" s="484"/>
      <c r="G76" s="484"/>
      <c r="H76" s="484"/>
      <c r="I76" s="484"/>
      <c r="J76" s="484"/>
      <c r="K76" s="484"/>
      <c r="L76" s="485"/>
      <c r="M76" s="577">
        <f>SUM(M77:Q82)</f>
        <v>0</v>
      </c>
      <c r="N76" s="526"/>
      <c r="O76" s="526"/>
      <c r="P76" s="526"/>
      <c r="Q76" s="526"/>
      <c r="R76" s="1" t="s">
        <v>203</v>
      </c>
      <c r="S76" s="486"/>
      <c r="T76" s="487"/>
      <c r="U76" s="487"/>
      <c r="V76" s="487"/>
      <c r="W76" s="487"/>
      <c r="X76" s="487"/>
      <c r="Y76" s="487"/>
      <c r="Z76" s="487"/>
      <c r="AA76" s="487"/>
      <c r="AB76" s="487"/>
      <c r="AC76" s="487"/>
      <c r="AD76" s="487"/>
      <c r="AE76" s="487"/>
      <c r="AF76" s="487"/>
      <c r="AG76" s="487"/>
      <c r="AH76" s="488"/>
    </row>
    <row r="77" spans="2:35" ht="36" customHeight="1" x14ac:dyDescent="0.4">
      <c r="C77" s="578"/>
      <c r="D77" s="508" t="s">
        <v>216</v>
      </c>
      <c r="E77" s="509"/>
      <c r="F77" s="509"/>
      <c r="G77" s="509"/>
      <c r="H77" s="509"/>
      <c r="I77" s="509"/>
      <c r="J77" s="509"/>
      <c r="K77" s="509"/>
      <c r="L77" s="510"/>
      <c r="M77" s="555"/>
      <c r="N77" s="556"/>
      <c r="O77" s="556"/>
      <c r="P77" s="556"/>
      <c r="Q77" s="556"/>
      <c r="R77" s="2" t="s">
        <v>203</v>
      </c>
      <c r="S77" s="511"/>
      <c r="T77" s="512"/>
      <c r="U77" s="512"/>
      <c r="V77" s="512"/>
      <c r="W77" s="512"/>
      <c r="X77" s="512"/>
      <c r="Y77" s="512"/>
      <c r="Z77" s="512"/>
      <c r="AA77" s="512"/>
      <c r="AB77" s="512"/>
      <c r="AC77" s="512"/>
      <c r="AD77" s="512"/>
      <c r="AE77" s="512"/>
      <c r="AF77" s="512"/>
      <c r="AG77" s="512"/>
      <c r="AH77" s="513"/>
    </row>
    <row r="78" spans="2:35" ht="56.25" customHeight="1" x14ac:dyDescent="0.4">
      <c r="C78" s="578"/>
      <c r="D78" s="514" t="s">
        <v>217</v>
      </c>
      <c r="E78" s="515"/>
      <c r="F78" s="515"/>
      <c r="G78" s="515"/>
      <c r="H78" s="515"/>
      <c r="I78" s="515"/>
      <c r="J78" s="515"/>
      <c r="K78" s="515"/>
      <c r="L78" s="516"/>
      <c r="M78" s="550"/>
      <c r="N78" s="551"/>
      <c r="O78" s="551"/>
      <c r="P78" s="551"/>
      <c r="Q78" s="551"/>
      <c r="R78" s="3" t="s">
        <v>203</v>
      </c>
      <c r="S78" s="458"/>
      <c r="T78" s="459"/>
      <c r="U78" s="459"/>
      <c r="V78" s="459"/>
      <c r="W78" s="459"/>
      <c r="X78" s="459"/>
      <c r="Y78" s="459"/>
      <c r="Z78" s="459"/>
      <c r="AA78" s="459"/>
      <c r="AB78" s="459"/>
      <c r="AC78" s="459"/>
      <c r="AD78" s="459"/>
      <c r="AE78" s="459"/>
      <c r="AF78" s="459"/>
      <c r="AG78" s="459"/>
      <c r="AH78" s="460"/>
      <c r="AI78" s="69"/>
    </row>
    <row r="79" spans="2:35" ht="37.5" customHeight="1" x14ac:dyDescent="0.4">
      <c r="C79" s="578"/>
      <c r="D79" s="514" t="s">
        <v>218</v>
      </c>
      <c r="E79" s="515"/>
      <c r="F79" s="515"/>
      <c r="G79" s="515"/>
      <c r="H79" s="515"/>
      <c r="I79" s="515"/>
      <c r="J79" s="515"/>
      <c r="K79" s="515"/>
      <c r="L79" s="516"/>
      <c r="M79" s="550"/>
      <c r="N79" s="551"/>
      <c r="O79" s="551"/>
      <c r="P79" s="551"/>
      <c r="Q79" s="551"/>
      <c r="R79" s="3" t="s">
        <v>203</v>
      </c>
      <c r="S79" s="458"/>
      <c r="T79" s="459"/>
      <c r="U79" s="459"/>
      <c r="V79" s="459"/>
      <c r="W79" s="459"/>
      <c r="X79" s="459"/>
      <c r="Y79" s="459"/>
      <c r="Z79" s="459"/>
      <c r="AA79" s="459"/>
      <c r="AB79" s="459"/>
      <c r="AC79" s="459"/>
      <c r="AD79" s="459"/>
      <c r="AE79" s="459"/>
      <c r="AF79" s="459"/>
      <c r="AG79" s="459"/>
      <c r="AH79" s="460"/>
    </row>
    <row r="80" spans="2:35" ht="36" customHeight="1" x14ac:dyDescent="0.4">
      <c r="C80" s="578"/>
      <c r="D80" s="514" t="s">
        <v>219</v>
      </c>
      <c r="E80" s="515"/>
      <c r="F80" s="515"/>
      <c r="G80" s="515"/>
      <c r="H80" s="515"/>
      <c r="I80" s="515"/>
      <c r="J80" s="515"/>
      <c r="K80" s="515"/>
      <c r="L80" s="516"/>
      <c r="M80" s="550"/>
      <c r="N80" s="551"/>
      <c r="O80" s="551"/>
      <c r="P80" s="551"/>
      <c r="Q80" s="551"/>
      <c r="R80" s="3" t="s">
        <v>203</v>
      </c>
      <c r="S80" s="458"/>
      <c r="T80" s="459"/>
      <c r="U80" s="459"/>
      <c r="V80" s="459"/>
      <c r="W80" s="459"/>
      <c r="X80" s="459"/>
      <c r="Y80" s="459"/>
      <c r="Z80" s="459"/>
      <c r="AA80" s="459"/>
      <c r="AB80" s="459"/>
      <c r="AC80" s="459"/>
      <c r="AD80" s="459"/>
      <c r="AE80" s="459"/>
      <c r="AF80" s="459"/>
      <c r="AG80" s="459"/>
      <c r="AH80" s="460"/>
    </row>
    <row r="81" spans="2:35" ht="36" customHeight="1" x14ac:dyDescent="0.4">
      <c r="C81" s="578"/>
      <c r="D81" s="514" t="s">
        <v>220</v>
      </c>
      <c r="E81" s="515"/>
      <c r="F81" s="515"/>
      <c r="G81" s="515"/>
      <c r="H81" s="515"/>
      <c r="I81" s="515"/>
      <c r="J81" s="515"/>
      <c r="K81" s="515"/>
      <c r="L81" s="516"/>
      <c r="M81" s="550"/>
      <c r="N81" s="551"/>
      <c r="O81" s="551"/>
      <c r="P81" s="551"/>
      <c r="Q81" s="551"/>
      <c r="R81" s="3" t="s">
        <v>203</v>
      </c>
      <c r="S81" s="458"/>
      <c r="T81" s="459"/>
      <c r="U81" s="459"/>
      <c r="V81" s="459"/>
      <c r="W81" s="459"/>
      <c r="X81" s="459"/>
      <c r="Y81" s="459"/>
      <c r="Z81" s="459"/>
      <c r="AA81" s="459"/>
      <c r="AB81" s="459"/>
      <c r="AC81" s="459"/>
      <c r="AD81" s="459"/>
      <c r="AE81" s="459"/>
      <c r="AF81" s="459"/>
      <c r="AG81" s="459"/>
      <c r="AH81" s="460"/>
    </row>
    <row r="82" spans="2:35" ht="36" customHeight="1" x14ac:dyDescent="0.4">
      <c r="C82" s="579"/>
      <c r="D82" s="532" t="s">
        <v>221</v>
      </c>
      <c r="E82" s="533"/>
      <c r="F82" s="533"/>
      <c r="G82" s="533"/>
      <c r="H82" s="533"/>
      <c r="I82" s="533"/>
      <c r="J82" s="533"/>
      <c r="K82" s="533"/>
      <c r="L82" s="534"/>
      <c r="M82" s="559"/>
      <c r="N82" s="560"/>
      <c r="O82" s="560"/>
      <c r="P82" s="560"/>
      <c r="Q82" s="560"/>
      <c r="R82" s="4" t="s">
        <v>203</v>
      </c>
      <c r="S82" s="480"/>
      <c r="T82" s="481"/>
      <c r="U82" s="481"/>
      <c r="V82" s="481"/>
      <c r="W82" s="481"/>
      <c r="X82" s="481"/>
      <c r="Y82" s="481"/>
      <c r="Z82" s="481"/>
      <c r="AA82" s="481"/>
      <c r="AB82" s="481"/>
      <c r="AC82" s="481"/>
      <c r="AD82" s="481"/>
      <c r="AE82" s="481"/>
      <c r="AF82" s="481"/>
      <c r="AG82" s="481"/>
      <c r="AH82" s="482"/>
    </row>
    <row r="83" spans="2:35" ht="37.5" customHeight="1" thickBot="1" x14ac:dyDescent="0.45">
      <c r="C83" s="572" t="s">
        <v>148</v>
      </c>
      <c r="D83" s="573"/>
      <c r="E83" s="573"/>
      <c r="F83" s="573"/>
      <c r="G83" s="573"/>
      <c r="H83" s="573"/>
      <c r="I83" s="573"/>
      <c r="J83" s="573"/>
      <c r="K83" s="573"/>
      <c r="L83" s="574"/>
      <c r="M83" s="575"/>
      <c r="N83" s="576"/>
      <c r="O83" s="576"/>
      <c r="P83" s="576"/>
      <c r="Q83" s="576"/>
      <c r="R83" s="134" t="s">
        <v>203</v>
      </c>
      <c r="S83" s="529"/>
      <c r="T83" s="530"/>
      <c r="U83" s="530"/>
      <c r="V83" s="530"/>
      <c r="W83" s="530"/>
      <c r="X83" s="530"/>
      <c r="Y83" s="530"/>
      <c r="Z83" s="530"/>
      <c r="AA83" s="530"/>
      <c r="AB83" s="530"/>
      <c r="AC83" s="530"/>
      <c r="AD83" s="530"/>
      <c r="AE83" s="530"/>
      <c r="AF83" s="530"/>
      <c r="AG83" s="530"/>
      <c r="AH83" s="531"/>
    </row>
    <row r="84" spans="2:35" ht="30" customHeight="1" thickTop="1" x14ac:dyDescent="0.4">
      <c r="B84" s="71"/>
      <c r="C84" s="562" t="s">
        <v>149</v>
      </c>
      <c r="D84" s="563"/>
      <c r="E84" s="563"/>
      <c r="F84" s="563"/>
      <c r="G84" s="563"/>
      <c r="H84" s="563"/>
      <c r="I84" s="563"/>
      <c r="J84" s="563"/>
      <c r="K84" s="563"/>
      <c r="L84" s="564"/>
      <c r="M84" s="517">
        <f>SUM(M74,M75,M76,M83)</f>
        <v>0</v>
      </c>
      <c r="N84" s="518"/>
      <c r="O84" s="518"/>
      <c r="P84" s="518"/>
      <c r="Q84" s="518"/>
      <c r="R84" s="135" t="s">
        <v>203</v>
      </c>
      <c r="S84" s="565"/>
      <c r="T84" s="566"/>
      <c r="U84" s="566"/>
      <c r="V84" s="566"/>
      <c r="W84" s="566"/>
      <c r="X84" s="566"/>
      <c r="Y84" s="566"/>
      <c r="Z84" s="566"/>
      <c r="AA84" s="566"/>
      <c r="AB84" s="566"/>
      <c r="AC84" s="566"/>
      <c r="AD84" s="566"/>
      <c r="AE84" s="566"/>
      <c r="AF84" s="566"/>
      <c r="AG84" s="566"/>
      <c r="AH84" s="567"/>
    </row>
    <row r="85" spans="2:35" s="63" customFormat="1" ht="11.25" customHeight="1" x14ac:dyDescent="0.4">
      <c r="B85" s="72"/>
      <c r="C85" s="73"/>
      <c r="D85" s="73"/>
      <c r="E85" s="73"/>
      <c r="F85" s="73"/>
      <c r="G85" s="73"/>
      <c r="H85" s="73"/>
      <c r="I85" s="74"/>
      <c r="J85" s="74"/>
      <c r="K85" s="74"/>
      <c r="L85" s="75"/>
      <c r="M85" s="75"/>
      <c r="N85" s="75"/>
      <c r="O85" s="75"/>
      <c r="P85" s="75"/>
      <c r="Q85" s="75"/>
      <c r="R85" s="75"/>
      <c r="S85" s="67"/>
    </row>
    <row r="86" spans="2:35" s="63" customFormat="1" ht="15" customHeight="1" x14ac:dyDescent="0.4">
      <c r="C86" s="77"/>
      <c r="D86" s="77"/>
      <c r="E86" s="77"/>
      <c r="F86" s="77"/>
      <c r="G86" s="77"/>
      <c r="H86" s="78"/>
      <c r="I86" s="78"/>
      <c r="J86" s="78"/>
      <c r="K86" s="78"/>
      <c r="L86" s="78"/>
      <c r="M86" s="78"/>
      <c r="N86" s="78"/>
      <c r="O86" s="78"/>
      <c r="P86" s="78"/>
      <c r="Q86" s="78"/>
      <c r="R86" s="78"/>
      <c r="S86" s="78"/>
      <c r="AI86" s="80" t="s">
        <v>343</v>
      </c>
    </row>
    <row r="87" spans="2:35" s="63" customFormat="1" ht="15" customHeight="1" x14ac:dyDescent="0.15">
      <c r="B87" s="83" t="s">
        <v>150</v>
      </c>
      <c r="D87" s="76"/>
      <c r="E87" s="76"/>
      <c r="F87" s="76"/>
      <c r="G87" s="76"/>
      <c r="H87" s="78"/>
      <c r="I87" s="78"/>
      <c r="J87" s="78"/>
      <c r="K87" s="78"/>
      <c r="L87" s="78"/>
      <c r="M87" s="78"/>
      <c r="N87" s="78"/>
      <c r="O87" s="78"/>
      <c r="P87" s="78"/>
      <c r="Q87" s="78"/>
      <c r="R87" s="79"/>
      <c r="S87" s="79"/>
      <c r="T87" s="66"/>
      <c r="AH87" s="70"/>
    </row>
    <row r="88" spans="2:35" s="63" customFormat="1" ht="18.75" customHeight="1" x14ac:dyDescent="0.4">
      <c r="B88" s="76"/>
      <c r="C88" s="568" t="s">
        <v>204</v>
      </c>
      <c r="D88" s="569"/>
      <c r="E88" s="569"/>
      <c r="F88" s="569"/>
      <c r="G88" s="569"/>
      <c r="H88" s="569"/>
      <c r="I88" s="569"/>
      <c r="J88" s="569"/>
      <c r="K88" s="569"/>
      <c r="L88" s="570"/>
      <c r="M88" s="497" t="s">
        <v>139</v>
      </c>
      <c r="N88" s="498"/>
      <c r="O88" s="498"/>
      <c r="P88" s="498"/>
      <c r="Q88" s="498"/>
      <c r="R88" s="499"/>
      <c r="S88" s="474" t="s">
        <v>142</v>
      </c>
      <c r="T88" s="475"/>
      <c r="U88" s="475"/>
      <c r="V88" s="475"/>
      <c r="W88" s="475"/>
      <c r="X88" s="475"/>
      <c r="Y88" s="475"/>
      <c r="Z88" s="475"/>
      <c r="AA88" s="475"/>
      <c r="AB88" s="475"/>
      <c r="AC88" s="475"/>
      <c r="AD88" s="475"/>
      <c r="AE88" s="475"/>
      <c r="AF88" s="475"/>
      <c r="AG88" s="475"/>
      <c r="AH88" s="476"/>
    </row>
    <row r="89" spans="2:35" s="63" customFormat="1" ht="22.5" customHeight="1" x14ac:dyDescent="0.4">
      <c r="B89" s="76"/>
      <c r="C89" s="483" t="s">
        <v>151</v>
      </c>
      <c r="D89" s="484"/>
      <c r="E89" s="484"/>
      <c r="F89" s="484"/>
      <c r="G89" s="484"/>
      <c r="H89" s="484"/>
      <c r="I89" s="484"/>
      <c r="J89" s="484"/>
      <c r="K89" s="484"/>
      <c r="L89" s="485"/>
      <c r="M89" s="577">
        <f>SUM(M90:Q97)</f>
        <v>0</v>
      </c>
      <c r="N89" s="526"/>
      <c r="O89" s="526"/>
      <c r="P89" s="526"/>
      <c r="Q89" s="526"/>
      <c r="R89" s="134" t="s">
        <v>203</v>
      </c>
      <c r="S89" s="529"/>
      <c r="T89" s="530"/>
      <c r="U89" s="530"/>
      <c r="V89" s="530"/>
      <c r="W89" s="530"/>
      <c r="X89" s="530"/>
      <c r="Y89" s="530"/>
      <c r="Z89" s="530"/>
      <c r="AA89" s="530"/>
      <c r="AB89" s="530"/>
      <c r="AC89" s="530"/>
      <c r="AD89" s="530"/>
      <c r="AE89" s="530"/>
      <c r="AF89" s="530"/>
      <c r="AG89" s="530"/>
      <c r="AH89" s="531"/>
    </row>
    <row r="90" spans="2:35" s="63" customFormat="1" ht="22.5" customHeight="1" x14ac:dyDescent="0.4">
      <c r="B90" s="76"/>
      <c r="C90" s="136"/>
      <c r="D90" s="508" t="s">
        <v>205</v>
      </c>
      <c r="E90" s="509"/>
      <c r="F90" s="509"/>
      <c r="G90" s="509"/>
      <c r="H90" s="509"/>
      <c r="I90" s="509"/>
      <c r="J90" s="509"/>
      <c r="K90" s="509"/>
      <c r="L90" s="510"/>
      <c r="M90" s="555"/>
      <c r="N90" s="556"/>
      <c r="O90" s="556"/>
      <c r="P90" s="556"/>
      <c r="Q90" s="556"/>
      <c r="R90" s="2" t="s">
        <v>203</v>
      </c>
      <c r="S90" s="561"/>
      <c r="T90" s="561"/>
      <c r="U90" s="561"/>
      <c r="V90" s="561"/>
      <c r="W90" s="561"/>
      <c r="X90" s="561"/>
      <c r="Y90" s="561"/>
      <c r="Z90" s="561"/>
      <c r="AA90" s="561"/>
      <c r="AB90" s="561"/>
      <c r="AC90" s="561"/>
      <c r="AD90" s="561"/>
      <c r="AE90" s="561"/>
      <c r="AF90" s="561"/>
      <c r="AG90" s="561"/>
      <c r="AH90" s="561"/>
    </row>
    <row r="91" spans="2:35" s="63" customFormat="1" ht="33.75" customHeight="1" x14ac:dyDescent="0.4">
      <c r="B91" s="76"/>
      <c r="C91" s="136"/>
      <c r="D91" s="541" t="s">
        <v>206</v>
      </c>
      <c r="E91" s="542"/>
      <c r="F91" s="542"/>
      <c r="G91" s="542"/>
      <c r="H91" s="542"/>
      <c r="I91" s="542"/>
      <c r="J91" s="542"/>
      <c r="K91" s="542"/>
      <c r="L91" s="543"/>
      <c r="M91" s="550"/>
      <c r="N91" s="551"/>
      <c r="O91" s="551"/>
      <c r="P91" s="551"/>
      <c r="Q91" s="551"/>
      <c r="R91" s="3" t="s">
        <v>203</v>
      </c>
      <c r="S91" s="571"/>
      <c r="T91" s="571"/>
      <c r="U91" s="571"/>
      <c r="V91" s="571"/>
      <c r="W91" s="571"/>
      <c r="X91" s="571"/>
      <c r="Y91" s="571"/>
      <c r="Z91" s="571"/>
      <c r="AA91" s="571"/>
      <c r="AB91" s="571"/>
      <c r="AC91" s="571"/>
      <c r="AD91" s="571"/>
      <c r="AE91" s="571"/>
      <c r="AF91" s="571"/>
      <c r="AG91" s="571"/>
      <c r="AH91" s="571"/>
    </row>
    <row r="92" spans="2:35" s="63" customFormat="1" ht="33.75" customHeight="1" x14ac:dyDescent="0.4">
      <c r="B92" s="76"/>
      <c r="C92" s="136"/>
      <c r="D92" s="541" t="s">
        <v>207</v>
      </c>
      <c r="E92" s="542"/>
      <c r="F92" s="542"/>
      <c r="G92" s="542"/>
      <c r="H92" s="542"/>
      <c r="I92" s="542"/>
      <c r="J92" s="542"/>
      <c r="K92" s="542"/>
      <c r="L92" s="543"/>
      <c r="M92" s="550"/>
      <c r="N92" s="551"/>
      <c r="O92" s="551"/>
      <c r="P92" s="551"/>
      <c r="Q92" s="551"/>
      <c r="R92" s="3" t="s">
        <v>203</v>
      </c>
      <c r="S92" s="557"/>
      <c r="T92" s="557"/>
      <c r="U92" s="557"/>
      <c r="V92" s="557"/>
      <c r="W92" s="557"/>
      <c r="X92" s="557"/>
      <c r="Y92" s="557"/>
      <c r="Z92" s="557"/>
      <c r="AA92" s="557"/>
      <c r="AB92" s="557"/>
      <c r="AC92" s="557"/>
      <c r="AD92" s="557"/>
      <c r="AE92" s="557"/>
      <c r="AF92" s="557"/>
      <c r="AG92" s="557"/>
      <c r="AH92" s="557"/>
    </row>
    <row r="93" spans="2:35" s="63" customFormat="1" ht="33.75" customHeight="1" x14ac:dyDescent="0.4">
      <c r="B93" s="76"/>
      <c r="C93" s="136"/>
      <c r="D93" s="541" t="s">
        <v>208</v>
      </c>
      <c r="E93" s="542"/>
      <c r="F93" s="542"/>
      <c r="G93" s="542"/>
      <c r="H93" s="542"/>
      <c r="I93" s="542"/>
      <c r="J93" s="542"/>
      <c r="K93" s="542"/>
      <c r="L93" s="543"/>
      <c r="M93" s="550">
        <f>'24号'!F37</f>
        <v>0</v>
      </c>
      <c r="N93" s="551"/>
      <c r="O93" s="551"/>
      <c r="P93" s="551"/>
      <c r="Q93" s="551"/>
      <c r="R93" s="3" t="s">
        <v>203</v>
      </c>
      <c r="S93" s="557"/>
      <c r="T93" s="557"/>
      <c r="U93" s="557"/>
      <c r="V93" s="557"/>
      <c r="W93" s="557"/>
      <c r="X93" s="557"/>
      <c r="Y93" s="557"/>
      <c r="Z93" s="557"/>
      <c r="AA93" s="557"/>
      <c r="AB93" s="557"/>
      <c r="AC93" s="557"/>
      <c r="AD93" s="557"/>
      <c r="AE93" s="557"/>
      <c r="AF93" s="557"/>
      <c r="AG93" s="557"/>
      <c r="AH93" s="557"/>
    </row>
    <row r="94" spans="2:35" s="63" customFormat="1" ht="41.25" customHeight="1" x14ac:dyDescent="0.4">
      <c r="B94" s="76"/>
      <c r="C94" s="136"/>
      <c r="D94" s="541" t="s">
        <v>209</v>
      </c>
      <c r="E94" s="542"/>
      <c r="F94" s="542"/>
      <c r="G94" s="542"/>
      <c r="H94" s="542"/>
      <c r="I94" s="542"/>
      <c r="J94" s="542"/>
      <c r="K94" s="542"/>
      <c r="L94" s="543"/>
      <c r="M94" s="550"/>
      <c r="N94" s="551"/>
      <c r="O94" s="551"/>
      <c r="P94" s="551"/>
      <c r="Q94" s="551"/>
      <c r="R94" s="3" t="s">
        <v>203</v>
      </c>
      <c r="S94" s="557"/>
      <c r="T94" s="557"/>
      <c r="U94" s="557"/>
      <c r="V94" s="557"/>
      <c r="W94" s="557"/>
      <c r="X94" s="557"/>
      <c r="Y94" s="557"/>
      <c r="Z94" s="557"/>
      <c r="AA94" s="557"/>
      <c r="AB94" s="557"/>
      <c r="AC94" s="557"/>
      <c r="AD94" s="557"/>
      <c r="AE94" s="557"/>
      <c r="AF94" s="557"/>
      <c r="AG94" s="557"/>
      <c r="AH94" s="557"/>
    </row>
    <row r="95" spans="2:35" s="63" customFormat="1" ht="22.5" customHeight="1" x14ac:dyDescent="0.4">
      <c r="B95" s="76"/>
      <c r="C95" s="136"/>
      <c r="D95" s="514" t="s">
        <v>210</v>
      </c>
      <c r="E95" s="515"/>
      <c r="F95" s="515"/>
      <c r="G95" s="515"/>
      <c r="H95" s="515"/>
      <c r="I95" s="515"/>
      <c r="J95" s="515"/>
      <c r="K95" s="515"/>
      <c r="L95" s="516"/>
      <c r="M95" s="550"/>
      <c r="N95" s="551"/>
      <c r="O95" s="551"/>
      <c r="P95" s="551"/>
      <c r="Q95" s="551"/>
      <c r="R95" s="3" t="s">
        <v>203</v>
      </c>
      <c r="S95" s="557"/>
      <c r="T95" s="557"/>
      <c r="U95" s="557"/>
      <c r="V95" s="557"/>
      <c r="W95" s="557"/>
      <c r="X95" s="557"/>
      <c r="Y95" s="557"/>
      <c r="Z95" s="557"/>
      <c r="AA95" s="557"/>
      <c r="AB95" s="557"/>
      <c r="AC95" s="557"/>
      <c r="AD95" s="557"/>
      <c r="AE95" s="557"/>
      <c r="AF95" s="557"/>
      <c r="AG95" s="557"/>
      <c r="AH95" s="557"/>
    </row>
    <row r="96" spans="2:35" s="63" customFormat="1" ht="33.75" customHeight="1" x14ac:dyDescent="0.4">
      <c r="B96" s="76"/>
      <c r="C96" s="136"/>
      <c r="D96" s="541" t="s">
        <v>211</v>
      </c>
      <c r="E96" s="542"/>
      <c r="F96" s="542"/>
      <c r="G96" s="542"/>
      <c r="H96" s="542"/>
      <c r="I96" s="542"/>
      <c r="J96" s="542"/>
      <c r="K96" s="542"/>
      <c r="L96" s="543"/>
      <c r="M96" s="550">
        <f>'26号'!F37</f>
        <v>0</v>
      </c>
      <c r="N96" s="551"/>
      <c r="O96" s="551"/>
      <c r="P96" s="551"/>
      <c r="Q96" s="551"/>
      <c r="R96" s="3" t="s">
        <v>203</v>
      </c>
      <c r="S96" s="557"/>
      <c r="T96" s="557"/>
      <c r="U96" s="557"/>
      <c r="V96" s="557"/>
      <c r="W96" s="557"/>
      <c r="X96" s="557"/>
      <c r="Y96" s="557"/>
      <c r="Z96" s="557"/>
      <c r="AA96" s="557"/>
      <c r="AB96" s="557"/>
      <c r="AC96" s="557"/>
      <c r="AD96" s="557"/>
      <c r="AE96" s="557"/>
      <c r="AF96" s="557"/>
      <c r="AG96" s="557"/>
      <c r="AH96" s="557"/>
    </row>
    <row r="97" spans="2:34" s="63" customFormat="1" ht="22.5" customHeight="1" x14ac:dyDescent="0.4">
      <c r="B97" s="76"/>
      <c r="C97" s="136"/>
      <c r="D97" s="532" t="s">
        <v>212</v>
      </c>
      <c r="E97" s="533"/>
      <c r="F97" s="533"/>
      <c r="G97" s="533"/>
      <c r="H97" s="533"/>
      <c r="I97" s="533"/>
      <c r="J97" s="533"/>
      <c r="K97" s="533"/>
      <c r="L97" s="534"/>
      <c r="M97" s="559"/>
      <c r="N97" s="560"/>
      <c r="O97" s="560"/>
      <c r="P97" s="560"/>
      <c r="Q97" s="560"/>
      <c r="R97" s="4" t="s">
        <v>203</v>
      </c>
      <c r="S97" s="558"/>
      <c r="T97" s="558"/>
      <c r="U97" s="558"/>
      <c r="V97" s="558"/>
      <c r="W97" s="558"/>
      <c r="X97" s="558"/>
      <c r="Y97" s="558"/>
      <c r="Z97" s="558"/>
      <c r="AA97" s="558"/>
      <c r="AB97" s="558"/>
      <c r="AC97" s="558"/>
      <c r="AD97" s="558"/>
      <c r="AE97" s="558"/>
      <c r="AF97" s="558"/>
      <c r="AG97" s="558"/>
      <c r="AH97" s="558"/>
    </row>
    <row r="98" spans="2:34" s="63" customFormat="1" ht="23.25" customHeight="1" x14ac:dyDescent="0.4">
      <c r="B98" s="76"/>
      <c r="C98" s="483" t="s">
        <v>152</v>
      </c>
      <c r="D98" s="484"/>
      <c r="E98" s="484"/>
      <c r="F98" s="484"/>
      <c r="G98" s="484"/>
      <c r="H98" s="484"/>
      <c r="I98" s="484"/>
      <c r="J98" s="484"/>
      <c r="K98" s="484"/>
      <c r="L98" s="485"/>
      <c r="M98" s="553">
        <f>SUM(M99:Q101)</f>
        <v>0</v>
      </c>
      <c r="N98" s="554"/>
      <c r="O98" s="554"/>
      <c r="P98" s="554"/>
      <c r="Q98" s="554"/>
      <c r="R98" s="134" t="s">
        <v>203</v>
      </c>
      <c r="S98" s="529"/>
      <c r="T98" s="530"/>
      <c r="U98" s="530"/>
      <c r="V98" s="530"/>
      <c r="W98" s="530"/>
      <c r="X98" s="530"/>
      <c r="Y98" s="530"/>
      <c r="Z98" s="530"/>
      <c r="AA98" s="530"/>
      <c r="AB98" s="530"/>
      <c r="AC98" s="530"/>
      <c r="AD98" s="530"/>
      <c r="AE98" s="530"/>
      <c r="AF98" s="530"/>
      <c r="AG98" s="530"/>
      <c r="AH98" s="531"/>
    </row>
    <row r="99" spans="2:34" s="63" customFormat="1" ht="33.75" customHeight="1" x14ac:dyDescent="0.4">
      <c r="B99" s="76"/>
      <c r="C99" s="136"/>
      <c r="D99" s="538" t="s">
        <v>213</v>
      </c>
      <c r="E99" s="539"/>
      <c r="F99" s="539"/>
      <c r="G99" s="539"/>
      <c r="H99" s="539"/>
      <c r="I99" s="539"/>
      <c r="J99" s="539"/>
      <c r="K99" s="539"/>
      <c r="L99" s="540"/>
      <c r="M99" s="555">
        <f>'24号'!F38</f>
        <v>0</v>
      </c>
      <c r="N99" s="556"/>
      <c r="O99" s="556"/>
      <c r="P99" s="556"/>
      <c r="Q99" s="556"/>
      <c r="R99" s="2" t="s">
        <v>203</v>
      </c>
      <c r="S99" s="544"/>
      <c r="T99" s="545"/>
      <c r="U99" s="545"/>
      <c r="V99" s="545"/>
      <c r="W99" s="545"/>
      <c r="X99" s="545"/>
      <c r="Y99" s="545"/>
      <c r="Z99" s="545"/>
      <c r="AA99" s="545"/>
      <c r="AB99" s="545"/>
      <c r="AC99" s="545"/>
      <c r="AD99" s="545"/>
      <c r="AE99" s="545"/>
      <c r="AF99" s="545"/>
      <c r="AG99" s="545"/>
      <c r="AH99" s="546"/>
    </row>
    <row r="100" spans="2:34" s="63" customFormat="1" ht="33.75" customHeight="1" x14ac:dyDescent="0.4">
      <c r="B100" s="76"/>
      <c r="C100" s="136"/>
      <c r="D100" s="541" t="s">
        <v>214</v>
      </c>
      <c r="E100" s="542"/>
      <c r="F100" s="542"/>
      <c r="G100" s="542"/>
      <c r="H100" s="542"/>
      <c r="I100" s="542"/>
      <c r="J100" s="542"/>
      <c r="K100" s="542"/>
      <c r="L100" s="543"/>
      <c r="M100" s="550">
        <f>'26号'!F38</f>
        <v>0</v>
      </c>
      <c r="N100" s="551"/>
      <c r="O100" s="551"/>
      <c r="P100" s="551"/>
      <c r="Q100" s="551"/>
      <c r="R100" s="3" t="s">
        <v>203</v>
      </c>
      <c r="S100" s="535"/>
      <c r="T100" s="536"/>
      <c r="U100" s="536"/>
      <c r="V100" s="536"/>
      <c r="W100" s="536"/>
      <c r="X100" s="536"/>
      <c r="Y100" s="536"/>
      <c r="Z100" s="536"/>
      <c r="AA100" s="536"/>
      <c r="AB100" s="536"/>
      <c r="AC100" s="536"/>
      <c r="AD100" s="536"/>
      <c r="AE100" s="536"/>
      <c r="AF100" s="536"/>
      <c r="AG100" s="536"/>
      <c r="AH100" s="537"/>
    </row>
    <row r="101" spans="2:34" s="63" customFormat="1" ht="23.25" customHeight="1" x14ac:dyDescent="0.4">
      <c r="B101" s="76"/>
      <c r="C101" s="136"/>
      <c r="D101" s="552" t="s">
        <v>215</v>
      </c>
      <c r="E101" s="542"/>
      <c r="F101" s="542"/>
      <c r="G101" s="542"/>
      <c r="H101" s="542"/>
      <c r="I101" s="542"/>
      <c r="J101" s="542"/>
      <c r="K101" s="542"/>
      <c r="L101" s="543"/>
      <c r="M101" s="550">
        <f>SUM(M102:Q111)</f>
        <v>0</v>
      </c>
      <c r="N101" s="551"/>
      <c r="O101" s="551"/>
      <c r="P101" s="551"/>
      <c r="Q101" s="551"/>
      <c r="R101" s="3" t="s">
        <v>203</v>
      </c>
      <c r="S101" s="535"/>
      <c r="T101" s="536"/>
      <c r="U101" s="536"/>
      <c r="V101" s="536"/>
      <c r="W101" s="536"/>
      <c r="X101" s="536"/>
      <c r="Y101" s="536"/>
      <c r="Z101" s="536"/>
      <c r="AA101" s="536"/>
      <c r="AB101" s="536"/>
      <c r="AC101" s="536"/>
      <c r="AD101" s="536"/>
      <c r="AE101" s="536"/>
      <c r="AF101" s="536"/>
      <c r="AG101" s="536"/>
      <c r="AH101" s="537"/>
    </row>
    <row r="102" spans="2:34" s="63" customFormat="1" ht="22.5" customHeight="1" x14ac:dyDescent="0.4">
      <c r="B102" s="76"/>
      <c r="C102" s="136"/>
      <c r="D102" s="144"/>
      <c r="E102" s="141" t="s">
        <v>222</v>
      </c>
      <c r="F102" s="141"/>
      <c r="G102" s="141"/>
      <c r="H102" s="141"/>
      <c r="I102" s="141"/>
      <c r="J102" s="141"/>
      <c r="K102" s="141"/>
      <c r="L102" s="142"/>
      <c r="M102" s="550"/>
      <c r="N102" s="551"/>
      <c r="O102" s="551"/>
      <c r="P102" s="551"/>
      <c r="Q102" s="551"/>
      <c r="R102" s="143" t="s">
        <v>203</v>
      </c>
      <c r="S102" s="547"/>
      <c r="T102" s="548"/>
      <c r="U102" s="548"/>
      <c r="V102" s="548"/>
      <c r="W102" s="548"/>
      <c r="X102" s="548"/>
      <c r="Y102" s="548"/>
      <c r="Z102" s="548"/>
      <c r="AA102" s="548"/>
      <c r="AB102" s="548"/>
      <c r="AC102" s="548"/>
      <c r="AD102" s="548"/>
      <c r="AE102" s="548"/>
      <c r="AF102" s="548"/>
      <c r="AG102" s="548"/>
      <c r="AH102" s="549"/>
    </row>
    <row r="103" spans="2:34" s="63" customFormat="1" ht="22.5" customHeight="1" x14ac:dyDescent="0.4">
      <c r="B103" s="76"/>
      <c r="C103" s="136"/>
      <c r="D103" s="144"/>
      <c r="E103" s="84" t="s">
        <v>223</v>
      </c>
      <c r="F103" s="84"/>
      <c r="G103" s="84"/>
      <c r="H103" s="84"/>
      <c r="I103" s="84"/>
      <c r="J103" s="84"/>
      <c r="K103" s="84"/>
      <c r="L103" s="85"/>
      <c r="M103" s="550"/>
      <c r="N103" s="551"/>
      <c r="O103" s="551"/>
      <c r="P103" s="551"/>
      <c r="Q103" s="551"/>
      <c r="R103" s="3" t="s">
        <v>203</v>
      </c>
      <c r="S103" s="458"/>
      <c r="T103" s="459"/>
      <c r="U103" s="459"/>
      <c r="V103" s="459"/>
      <c r="W103" s="459"/>
      <c r="X103" s="459"/>
      <c r="Y103" s="459"/>
      <c r="Z103" s="459"/>
      <c r="AA103" s="459"/>
      <c r="AB103" s="459"/>
      <c r="AC103" s="459"/>
      <c r="AD103" s="459"/>
      <c r="AE103" s="459"/>
      <c r="AF103" s="459"/>
      <c r="AG103" s="459"/>
      <c r="AH103" s="460"/>
    </row>
    <row r="104" spans="2:34" s="63" customFormat="1" ht="22.5" customHeight="1" x14ac:dyDescent="0.4">
      <c r="B104" s="76"/>
      <c r="C104" s="136"/>
      <c r="D104" s="144"/>
      <c r="E104" s="84" t="s">
        <v>224</v>
      </c>
      <c r="F104" s="84"/>
      <c r="G104" s="84"/>
      <c r="H104" s="84"/>
      <c r="I104" s="84"/>
      <c r="J104" s="84"/>
      <c r="K104" s="84"/>
      <c r="L104" s="85"/>
      <c r="M104" s="550"/>
      <c r="N104" s="551"/>
      <c r="O104" s="551"/>
      <c r="P104" s="551"/>
      <c r="Q104" s="551"/>
      <c r="R104" s="3" t="s">
        <v>203</v>
      </c>
      <c r="S104" s="458"/>
      <c r="T104" s="459"/>
      <c r="U104" s="459"/>
      <c r="V104" s="459"/>
      <c r="W104" s="459"/>
      <c r="X104" s="459"/>
      <c r="Y104" s="459"/>
      <c r="Z104" s="459"/>
      <c r="AA104" s="459"/>
      <c r="AB104" s="459"/>
      <c r="AC104" s="459"/>
      <c r="AD104" s="459"/>
      <c r="AE104" s="459"/>
      <c r="AF104" s="459"/>
      <c r="AG104" s="459"/>
      <c r="AH104" s="460"/>
    </row>
    <row r="105" spans="2:34" s="63" customFormat="1" ht="22.5" customHeight="1" x14ac:dyDescent="0.4">
      <c r="B105" s="76"/>
      <c r="C105" s="136"/>
      <c r="D105" s="144"/>
      <c r="E105" s="84" t="s">
        <v>225</v>
      </c>
      <c r="F105" s="84"/>
      <c r="G105" s="84"/>
      <c r="H105" s="84"/>
      <c r="I105" s="84"/>
      <c r="J105" s="84"/>
      <c r="K105" s="84"/>
      <c r="L105" s="85"/>
      <c r="M105" s="550"/>
      <c r="N105" s="551"/>
      <c r="O105" s="551"/>
      <c r="P105" s="551"/>
      <c r="Q105" s="551"/>
      <c r="R105" s="3" t="s">
        <v>203</v>
      </c>
      <c r="S105" s="458"/>
      <c r="T105" s="459"/>
      <c r="U105" s="459"/>
      <c r="V105" s="459"/>
      <c r="W105" s="459"/>
      <c r="X105" s="459"/>
      <c r="Y105" s="459"/>
      <c r="Z105" s="459"/>
      <c r="AA105" s="459"/>
      <c r="AB105" s="459"/>
      <c r="AC105" s="459"/>
      <c r="AD105" s="459"/>
      <c r="AE105" s="459"/>
      <c r="AF105" s="459"/>
      <c r="AG105" s="459"/>
      <c r="AH105" s="460"/>
    </row>
    <row r="106" spans="2:34" s="63" customFormat="1" ht="22.5" customHeight="1" x14ac:dyDescent="0.4">
      <c r="B106" s="76"/>
      <c r="C106" s="136"/>
      <c r="D106" s="144"/>
      <c r="E106" s="84" t="s">
        <v>226</v>
      </c>
      <c r="F106" s="84"/>
      <c r="G106" s="84"/>
      <c r="H106" s="84"/>
      <c r="I106" s="84"/>
      <c r="J106" s="84"/>
      <c r="K106" s="84"/>
      <c r="L106" s="85"/>
      <c r="M106" s="550"/>
      <c r="N106" s="551"/>
      <c r="O106" s="551"/>
      <c r="P106" s="551"/>
      <c r="Q106" s="551"/>
      <c r="R106" s="3" t="s">
        <v>203</v>
      </c>
      <c r="S106" s="458"/>
      <c r="T106" s="459"/>
      <c r="U106" s="459"/>
      <c r="V106" s="459"/>
      <c r="W106" s="459"/>
      <c r="X106" s="459"/>
      <c r="Y106" s="459"/>
      <c r="Z106" s="459"/>
      <c r="AA106" s="459"/>
      <c r="AB106" s="459"/>
      <c r="AC106" s="459"/>
      <c r="AD106" s="459"/>
      <c r="AE106" s="459"/>
      <c r="AF106" s="459"/>
      <c r="AG106" s="459"/>
      <c r="AH106" s="460"/>
    </row>
    <row r="107" spans="2:34" s="63" customFormat="1" ht="22.5" customHeight="1" x14ac:dyDescent="0.4">
      <c r="B107" s="76"/>
      <c r="C107" s="136"/>
      <c r="D107" s="144"/>
      <c r="E107" s="84" t="s">
        <v>227</v>
      </c>
      <c r="F107" s="84"/>
      <c r="G107" s="84"/>
      <c r="H107" s="84"/>
      <c r="I107" s="84"/>
      <c r="J107" s="84"/>
      <c r="K107" s="84"/>
      <c r="L107" s="85"/>
      <c r="M107" s="550"/>
      <c r="N107" s="551"/>
      <c r="O107" s="551"/>
      <c r="P107" s="551"/>
      <c r="Q107" s="551"/>
      <c r="R107" s="3" t="s">
        <v>203</v>
      </c>
      <c r="S107" s="458"/>
      <c r="T107" s="459"/>
      <c r="U107" s="459"/>
      <c r="V107" s="459"/>
      <c r="W107" s="459"/>
      <c r="X107" s="459"/>
      <c r="Y107" s="459"/>
      <c r="Z107" s="459"/>
      <c r="AA107" s="459"/>
      <c r="AB107" s="459"/>
      <c r="AC107" s="459"/>
      <c r="AD107" s="459"/>
      <c r="AE107" s="459"/>
      <c r="AF107" s="459"/>
      <c r="AG107" s="459"/>
      <c r="AH107" s="460"/>
    </row>
    <row r="108" spans="2:34" s="63" customFormat="1" ht="22.5" customHeight="1" x14ac:dyDescent="0.4">
      <c r="B108" s="76"/>
      <c r="C108" s="136"/>
      <c r="D108" s="144"/>
      <c r="E108" s="84" t="s">
        <v>228</v>
      </c>
      <c r="F108" s="84"/>
      <c r="G108" s="84"/>
      <c r="H108" s="84"/>
      <c r="I108" s="84"/>
      <c r="J108" s="84"/>
      <c r="K108" s="84"/>
      <c r="L108" s="85"/>
      <c r="M108" s="550"/>
      <c r="N108" s="551"/>
      <c r="O108" s="551"/>
      <c r="P108" s="551"/>
      <c r="Q108" s="551"/>
      <c r="R108" s="3" t="s">
        <v>203</v>
      </c>
      <c r="S108" s="458"/>
      <c r="T108" s="459"/>
      <c r="U108" s="459"/>
      <c r="V108" s="459"/>
      <c r="W108" s="459"/>
      <c r="X108" s="459"/>
      <c r="Y108" s="459"/>
      <c r="Z108" s="459"/>
      <c r="AA108" s="459"/>
      <c r="AB108" s="459"/>
      <c r="AC108" s="459"/>
      <c r="AD108" s="459"/>
      <c r="AE108" s="459"/>
      <c r="AF108" s="459"/>
      <c r="AG108" s="459"/>
      <c r="AH108" s="460"/>
    </row>
    <row r="109" spans="2:34" s="63" customFormat="1" ht="22.5" customHeight="1" x14ac:dyDescent="0.4">
      <c r="B109" s="76"/>
      <c r="C109" s="136"/>
      <c r="D109" s="144"/>
      <c r="E109" s="84" t="s">
        <v>229</v>
      </c>
      <c r="F109" s="84"/>
      <c r="G109" s="84"/>
      <c r="H109" s="84"/>
      <c r="I109" s="84"/>
      <c r="J109" s="84"/>
      <c r="K109" s="84"/>
      <c r="L109" s="85"/>
      <c r="M109" s="550"/>
      <c r="N109" s="551"/>
      <c r="O109" s="551"/>
      <c r="P109" s="551"/>
      <c r="Q109" s="551"/>
      <c r="R109" s="3" t="s">
        <v>203</v>
      </c>
      <c r="S109" s="458"/>
      <c r="T109" s="459"/>
      <c r="U109" s="459"/>
      <c r="V109" s="459"/>
      <c r="W109" s="459"/>
      <c r="X109" s="459"/>
      <c r="Y109" s="459"/>
      <c r="Z109" s="459"/>
      <c r="AA109" s="459"/>
      <c r="AB109" s="459"/>
      <c r="AC109" s="459"/>
      <c r="AD109" s="459"/>
      <c r="AE109" s="459"/>
      <c r="AF109" s="459"/>
      <c r="AG109" s="459"/>
      <c r="AH109" s="460"/>
    </row>
    <row r="110" spans="2:34" s="63" customFormat="1" ht="22.5" customHeight="1" x14ac:dyDescent="0.4">
      <c r="B110" s="76"/>
      <c r="C110" s="136"/>
      <c r="D110" s="144"/>
      <c r="E110" s="84" t="s">
        <v>230</v>
      </c>
      <c r="F110" s="84"/>
      <c r="G110" s="84"/>
      <c r="H110" s="84"/>
      <c r="I110" s="84"/>
      <c r="J110" s="84"/>
      <c r="K110" s="84"/>
      <c r="L110" s="85"/>
      <c r="M110" s="550"/>
      <c r="N110" s="551"/>
      <c r="O110" s="551"/>
      <c r="P110" s="551"/>
      <c r="Q110" s="551"/>
      <c r="R110" s="3" t="s">
        <v>203</v>
      </c>
      <c r="S110" s="458"/>
      <c r="T110" s="459"/>
      <c r="U110" s="459"/>
      <c r="V110" s="459"/>
      <c r="W110" s="459"/>
      <c r="X110" s="459"/>
      <c r="Y110" s="459"/>
      <c r="Z110" s="459"/>
      <c r="AA110" s="459"/>
      <c r="AB110" s="459"/>
      <c r="AC110" s="459"/>
      <c r="AD110" s="459"/>
      <c r="AE110" s="459"/>
      <c r="AF110" s="459"/>
      <c r="AG110" s="459"/>
      <c r="AH110" s="460"/>
    </row>
    <row r="111" spans="2:34" s="63" customFormat="1" ht="22.5" customHeight="1" x14ac:dyDescent="0.4">
      <c r="B111" s="76"/>
      <c r="C111" s="137"/>
      <c r="D111" s="145"/>
      <c r="E111" s="86" t="s">
        <v>231</v>
      </c>
      <c r="F111" s="86"/>
      <c r="G111" s="86"/>
      <c r="H111" s="86"/>
      <c r="I111" s="86"/>
      <c r="J111" s="86"/>
      <c r="K111" s="86"/>
      <c r="L111" s="87"/>
      <c r="M111" s="559"/>
      <c r="N111" s="560"/>
      <c r="O111" s="560"/>
      <c r="P111" s="560"/>
      <c r="Q111" s="560"/>
      <c r="R111" s="4" t="s">
        <v>203</v>
      </c>
      <c r="S111" s="480"/>
      <c r="T111" s="481"/>
      <c r="U111" s="481"/>
      <c r="V111" s="481"/>
      <c r="W111" s="481"/>
      <c r="X111" s="481"/>
      <c r="Y111" s="481"/>
      <c r="Z111" s="481"/>
      <c r="AA111" s="481"/>
      <c r="AB111" s="481"/>
      <c r="AC111" s="481"/>
      <c r="AD111" s="481"/>
      <c r="AE111" s="481"/>
      <c r="AF111" s="481"/>
      <c r="AG111" s="481"/>
      <c r="AH111" s="482"/>
    </row>
    <row r="112" spans="2:34" s="63" customFormat="1" ht="23.25" customHeight="1" x14ac:dyDescent="0.4">
      <c r="B112" s="76"/>
      <c r="C112" s="483" t="s">
        <v>153</v>
      </c>
      <c r="D112" s="484"/>
      <c r="E112" s="484"/>
      <c r="F112" s="484"/>
      <c r="G112" s="484"/>
      <c r="H112" s="484"/>
      <c r="I112" s="484"/>
      <c r="J112" s="484"/>
      <c r="K112" s="484"/>
      <c r="L112" s="485"/>
      <c r="M112" s="577">
        <f>SUM(M113:Q115)</f>
        <v>0</v>
      </c>
      <c r="N112" s="526"/>
      <c r="O112" s="526"/>
      <c r="P112" s="526"/>
      <c r="Q112" s="526"/>
      <c r="R112" s="1" t="s">
        <v>203</v>
      </c>
      <c r="S112" s="486"/>
      <c r="T112" s="487"/>
      <c r="U112" s="487"/>
      <c r="V112" s="487"/>
      <c r="W112" s="487"/>
      <c r="X112" s="487"/>
      <c r="Y112" s="487"/>
      <c r="Z112" s="487"/>
      <c r="AA112" s="487"/>
      <c r="AB112" s="487"/>
      <c r="AC112" s="487"/>
      <c r="AD112" s="487"/>
      <c r="AE112" s="487"/>
      <c r="AF112" s="487"/>
      <c r="AG112" s="487"/>
      <c r="AH112" s="488"/>
    </row>
    <row r="113" spans="2:34" s="63" customFormat="1" ht="22.5" customHeight="1" x14ac:dyDescent="0.4">
      <c r="B113" s="76"/>
      <c r="C113" s="136"/>
      <c r="D113" s="508" t="s">
        <v>232</v>
      </c>
      <c r="E113" s="509"/>
      <c r="F113" s="509"/>
      <c r="G113" s="509"/>
      <c r="H113" s="509"/>
      <c r="I113" s="509"/>
      <c r="J113" s="509"/>
      <c r="K113" s="509"/>
      <c r="L113" s="510"/>
      <c r="M113" s="555"/>
      <c r="N113" s="556"/>
      <c r="O113" s="556"/>
      <c r="P113" s="556"/>
      <c r="Q113" s="556"/>
      <c r="R113" s="2" t="s">
        <v>203</v>
      </c>
      <c r="S113" s="511"/>
      <c r="T113" s="512"/>
      <c r="U113" s="512"/>
      <c r="V113" s="512"/>
      <c r="W113" s="512"/>
      <c r="X113" s="512"/>
      <c r="Y113" s="512"/>
      <c r="Z113" s="512"/>
      <c r="AA113" s="512"/>
      <c r="AB113" s="512"/>
      <c r="AC113" s="512"/>
      <c r="AD113" s="512"/>
      <c r="AE113" s="512"/>
      <c r="AF113" s="512"/>
      <c r="AG113" s="512"/>
      <c r="AH113" s="513"/>
    </row>
    <row r="114" spans="2:34" s="63" customFormat="1" ht="22.5" customHeight="1" x14ac:dyDescent="0.4">
      <c r="B114" s="76"/>
      <c r="C114" s="138"/>
      <c r="D114" s="514" t="s">
        <v>233</v>
      </c>
      <c r="E114" s="515"/>
      <c r="F114" s="515"/>
      <c r="G114" s="515"/>
      <c r="H114" s="515"/>
      <c r="I114" s="515"/>
      <c r="J114" s="515"/>
      <c r="K114" s="515"/>
      <c r="L114" s="516"/>
      <c r="M114" s="550"/>
      <c r="N114" s="551"/>
      <c r="O114" s="551"/>
      <c r="P114" s="551"/>
      <c r="Q114" s="551"/>
      <c r="R114" s="3" t="s">
        <v>203</v>
      </c>
      <c r="S114" s="458"/>
      <c r="T114" s="459"/>
      <c r="U114" s="459"/>
      <c r="V114" s="459"/>
      <c r="W114" s="459"/>
      <c r="X114" s="459"/>
      <c r="Y114" s="459"/>
      <c r="Z114" s="459"/>
      <c r="AA114" s="459"/>
      <c r="AB114" s="459"/>
      <c r="AC114" s="459"/>
      <c r="AD114" s="459"/>
      <c r="AE114" s="459"/>
      <c r="AF114" s="459"/>
      <c r="AG114" s="459"/>
      <c r="AH114" s="460"/>
    </row>
    <row r="115" spans="2:34" s="63" customFormat="1" ht="22.5" customHeight="1" x14ac:dyDescent="0.4">
      <c r="B115" s="76"/>
      <c r="C115" s="138"/>
      <c r="D115" s="532" t="s">
        <v>234</v>
      </c>
      <c r="E115" s="533"/>
      <c r="F115" s="533"/>
      <c r="G115" s="533"/>
      <c r="H115" s="533"/>
      <c r="I115" s="533"/>
      <c r="J115" s="533"/>
      <c r="K115" s="533"/>
      <c r="L115" s="534"/>
      <c r="M115" s="559"/>
      <c r="N115" s="560"/>
      <c r="O115" s="560"/>
      <c r="P115" s="560"/>
      <c r="Q115" s="560"/>
      <c r="R115" s="4" t="s">
        <v>203</v>
      </c>
      <c r="S115" s="480"/>
      <c r="T115" s="481"/>
      <c r="U115" s="481"/>
      <c r="V115" s="481"/>
      <c r="W115" s="481"/>
      <c r="X115" s="481"/>
      <c r="Y115" s="481"/>
      <c r="Z115" s="481"/>
      <c r="AA115" s="481"/>
      <c r="AB115" s="481"/>
      <c r="AC115" s="481"/>
      <c r="AD115" s="481"/>
      <c r="AE115" s="481"/>
      <c r="AF115" s="481"/>
      <c r="AG115" s="481"/>
      <c r="AH115" s="482"/>
    </row>
    <row r="116" spans="2:34" s="63" customFormat="1" ht="23.25" customHeight="1" x14ac:dyDescent="0.4">
      <c r="B116" s="76"/>
      <c r="C116" s="483" t="s">
        <v>154</v>
      </c>
      <c r="D116" s="484"/>
      <c r="E116" s="484"/>
      <c r="F116" s="484"/>
      <c r="G116" s="484"/>
      <c r="H116" s="484"/>
      <c r="I116" s="484"/>
      <c r="J116" s="484"/>
      <c r="K116" s="484"/>
      <c r="L116" s="485"/>
      <c r="M116" s="577">
        <f>SUM(M117:Q118)</f>
        <v>0</v>
      </c>
      <c r="N116" s="526"/>
      <c r="O116" s="526"/>
      <c r="P116" s="526"/>
      <c r="Q116" s="526"/>
      <c r="R116" s="1" t="s">
        <v>203</v>
      </c>
      <c r="S116" s="486"/>
      <c r="T116" s="487"/>
      <c r="U116" s="487"/>
      <c r="V116" s="487"/>
      <c r="W116" s="487"/>
      <c r="X116" s="487"/>
      <c r="Y116" s="487"/>
      <c r="Z116" s="487"/>
      <c r="AA116" s="487"/>
      <c r="AB116" s="487"/>
      <c r="AC116" s="487"/>
      <c r="AD116" s="487"/>
      <c r="AE116" s="487"/>
      <c r="AF116" s="487"/>
      <c r="AG116" s="487"/>
      <c r="AH116" s="488"/>
    </row>
    <row r="117" spans="2:34" s="63" customFormat="1" ht="22.5" customHeight="1" x14ac:dyDescent="0.4">
      <c r="B117" s="76"/>
      <c r="C117" s="136"/>
      <c r="D117" s="508" t="s">
        <v>235</v>
      </c>
      <c r="E117" s="509"/>
      <c r="F117" s="509"/>
      <c r="G117" s="509"/>
      <c r="H117" s="509"/>
      <c r="I117" s="509"/>
      <c r="J117" s="509"/>
      <c r="K117" s="509"/>
      <c r="L117" s="510"/>
      <c r="M117" s="555"/>
      <c r="N117" s="556"/>
      <c r="O117" s="556"/>
      <c r="P117" s="556"/>
      <c r="Q117" s="556"/>
      <c r="R117" s="2" t="s">
        <v>203</v>
      </c>
      <c r="S117" s="511"/>
      <c r="T117" s="512"/>
      <c r="U117" s="512"/>
      <c r="V117" s="512"/>
      <c r="W117" s="512"/>
      <c r="X117" s="512"/>
      <c r="Y117" s="512"/>
      <c r="Z117" s="512"/>
      <c r="AA117" s="512"/>
      <c r="AB117" s="512"/>
      <c r="AC117" s="512"/>
      <c r="AD117" s="512"/>
      <c r="AE117" s="512"/>
      <c r="AF117" s="512"/>
      <c r="AG117" s="512"/>
      <c r="AH117" s="513"/>
    </row>
    <row r="118" spans="2:34" s="63" customFormat="1" ht="22.5" customHeight="1" x14ac:dyDescent="0.4">
      <c r="B118" s="76"/>
      <c r="C118" s="138"/>
      <c r="D118" s="532" t="s">
        <v>236</v>
      </c>
      <c r="E118" s="533"/>
      <c r="F118" s="533"/>
      <c r="G118" s="533"/>
      <c r="H118" s="533"/>
      <c r="I118" s="533"/>
      <c r="J118" s="533"/>
      <c r="K118" s="533"/>
      <c r="L118" s="534"/>
      <c r="M118" s="559"/>
      <c r="N118" s="560"/>
      <c r="O118" s="560"/>
      <c r="P118" s="560"/>
      <c r="Q118" s="560"/>
      <c r="R118" s="4" t="s">
        <v>203</v>
      </c>
      <c r="S118" s="480"/>
      <c r="T118" s="481"/>
      <c r="U118" s="481"/>
      <c r="V118" s="481"/>
      <c r="W118" s="481"/>
      <c r="X118" s="481"/>
      <c r="Y118" s="481"/>
      <c r="Z118" s="481"/>
      <c r="AA118" s="481"/>
      <c r="AB118" s="481"/>
      <c r="AC118" s="481"/>
      <c r="AD118" s="481"/>
      <c r="AE118" s="481"/>
      <c r="AF118" s="481"/>
      <c r="AG118" s="481"/>
      <c r="AH118" s="482"/>
    </row>
    <row r="119" spans="2:34" s="63" customFormat="1" ht="22.5" customHeight="1" x14ac:dyDescent="0.4">
      <c r="B119" s="76"/>
      <c r="C119" s="528" t="s">
        <v>155</v>
      </c>
      <c r="D119" s="528"/>
      <c r="E119" s="528"/>
      <c r="F119" s="528"/>
      <c r="G119" s="528"/>
      <c r="H119" s="528"/>
      <c r="I119" s="528"/>
      <c r="J119" s="528"/>
      <c r="K119" s="528"/>
      <c r="L119" s="528"/>
      <c r="M119" s="577"/>
      <c r="N119" s="526"/>
      <c r="O119" s="526"/>
      <c r="P119" s="526"/>
      <c r="Q119" s="526"/>
      <c r="R119" s="134" t="s">
        <v>203</v>
      </c>
      <c r="S119" s="529"/>
      <c r="T119" s="530"/>
      <c r="U119" s="530"/>
      <c r="V119" s="530"/>
      <c r="W119" s="530"/>
      <c r="X119" s="530"/>
      <c r="Y119" s="530"/>
      <c r="Z119" s="530"/>
      <c r="AA119" s="530"/>
      <c r="AB119" s="530"/>
      <c r="AC119" s="530"/>
      <c r="AD119" s="530"/>
      <c r="AE119" s="530"/>
      <c r="AF119" s="530"/>
      <c r="AG119" s="530"/>
      <c r="AH119" s="531"/>
    </row>
    <row r="120" spans="2:34" s="63" customFormat="1" ht="22.5" customHeight="1" x14ac:dyDescent="0.4">
      <c r="B120" s="76"/>
      <c r="C120" s="523" t="s">
        <v>156</v>
      </c>
      <c r="D120" s="523"/>
      <c r="E120" s="523"/>
      <c r="F120" s="523"/>
      <c r="G120" s="523"/>
      <c r="H120" s="523"/>
      <c r="I120" s="523"/>
      <c r="J120" s="523"/>
      <c r="K120" s="523"/>
      <c r="L120" s="523"/>
      <c r="M120" s="577"/>
      <c r="N120" s="526"/>
      <c r="O120" s="526"/>
      <c r="P120" s="526"/>
      <c r="Q120" s="526"/>
      <c r="R120" s="1" t="s">
        <v>203</v>
      </c>
      <c r="S120" s="486" t="s">
        <v>157</v>
      </c>
      <c r="T120" s="487"/>
      <c r="U120" s="487"/>
      <c r="V120" s="487"/>
      <c r="W120" s="487"/>
      <c r="X120" s="487"/>
      <c r="Y120" s="487"/>
      <c r="Z120" s="487"/>
      <c r="AA120" s="487"/>
      <c r="AB120" s="487"/>
      <c r="AC120" s="487"/>
      <c r="AD120" s="487"/>
      <c r="AE120" s="487"/>
      <c r="AF120" s="487"/>
      <c r="AG120" s="487"/>
      <c r="AH120" s="488"/>
    </row>
    <row r="121" spans="2:34" s="63" customFormat="1" ht="22.5" customHeight="1" x14ac:dyDescent="0.4">
      <c r="B121" s="76"/>
      <c r="C121" s="523" t="s">
        <v>158</v>
      </c>
      <c r="D121" s="523"/>
      <c r="E121" s="523"/>
      <c r="F121" s="523"/>
      <c r="G121" s="523"/>
      <c r="H121" s="523"/>
      <c r="I121" s="523"/>
      <c r="J121" s="523"/>
      <c r="K121" s="523"/>
      <c r="L121" s="523"/>
      <c r="M121" s="577"/>
      <c r="N121" s="526"/>
      <c r="O121" s="526"/>
      <c r="P121" s="526"/>
      <c r="Q121" s="526"/>
      <c r="R121" s="1" t="s">
        <v>203</v>
      </c>
      <c r="S121" s="524" t="s">
        <v>159</v>
      </c>
      <c r="T121" s="525"/>
      <c r="U121" s="525"/>
      <c r="V121" s="525"/>
      <c r="W121" s="525"/>
      <c r="X121" s="525"/>
      <c r="Y121" s="525"/>
      <c r="Z121" s="525"/>
      <c r="AA121" s="525"/>
      <c r="AB121" s="525"/>
      <c r="AC121" s="525"/>
      <c r="AD121" s="526">
        <f>ROUNDDOWN(SUM(M89,M98,M112,M116,M119)*0.1,0)</f>
        <v>0</v>
      </c>
      <c r="AE121" s="526"/>
      <c r="AF121" s="526"/>
      <c r="AG121" s="526"/>
      <c r="AH121" s="527"/>
    </row>
    <row r="122" spans="2:34" s="63" customFormat="1" ht="22.5" customHeight="1" thickBot="1" x14ac:dyDescent="0.45">
      <c r="B122" s="76"/>
      <c r="C122" s="504" t="s">
        <v>160</v>
      </c>
      <c r="D122" s="504"/>
      <c r="E122" s="504"/>
      <c r="F122" s="504"/>
      <c r="G122" s="504"/>
      <c r="H122" s="504"/>
      <c r="I122" s="504"/>
      <c r="J122" s="504"/>
      <c r="K122" s="504"/>
      <c r="L122" s="504"/>
      <c r="M122" s="575">
        <f>S69</f>
        <v>0</v>
      </c>
      <c r="N122" s="576"/>
      <c r="O122" s="576"/>
      <c r="P122" s="576"/>
      <c r="Q122" s="576"/>
      <c r="R122" s="140" t="s">
        <v>203</v>
      </c>
      <c r="S122" s="505"/>
      <c r="T122" s="506"/>
      <c r="U122" s="506"/>
      <c r="V122" s="506"/>
      <c r="W122" s="506"/>
      <c r="X122" s="506"/>
      <c r="Y122" s="506"/>
      <c r="Z122" s="506"/>
      <c r="AA122" s="506"/>
      <c r="AB122" s="506"/>
      <c r="AC122" s="506"/>
      <c r="AD122" s="506"/>
      <c r="AE122" s="506"/>
      <c r="AF122" s="506"/>
      <c r="AG122" s="506"/>
      <c r="AH122" s="507"/>
    </row>
    <row r="123" spans="2:34" s="63" customFormat="1" ht="36" customHeight="1" thickTop="1" x14ac:dyDescent="0.4">
      <c r="B123" s="76"/>
      <c r="C123" s="500" t="s">
        <v>161</v>
      </c>
      <c r="D123" s="500"/>
      <c r="E123" s="500"/>
      <c r="F123" s="500"/>
      <c r="G123" s="500"/>
      <c r="H123" s="500"/>
      <c r="I123" s="500"/>
      <c r="J123" s="500"/>
      <c r="K123" s="500"/>
      <c r="L123" s="500"/>
      <c r="M123" s="517">
        <f>SUM(M89,M98,M112,M116,M119,M120,M121,M122)</f>
        <v>0</v>
      </c>
      <c r="N123" s="518"/>
      <c r="O123" s="518"/>
      <c r="P123" s="518"/>
      <c r="Q123" s="518"/>
      <c r="R123" s="139" t="s">
        <v>203</v>
      </c>
      <c r="S123" s="501"/>
      <c r="T123" s="502"/>
      <c r="U123" s="502"/>
      <c r="V123" s="502"/>
      <c r="W123" s="502"/>
      <c r="X123" s="502"/>
      <c r="Y123" s="502"/>
      <c r="Z123" s="502"/>
      <c r="AA123" s="502"/>
      <c r="AB123" s="502"/>
      <c r="AC123" s="502"/>
      <c r="AD123" s="502"/>
      <c r="AE123" s="502"/>
      <c r="AF123" s="502"/>
      <c r="AG123" s="502"/>
      <c r="AH123" s="503"/>
    </row>
    <row r="124" spans="2:34" ht="7.5" customHeight="1" x14ac:dyDescent="0.4">
      <c r="T124" s="68"/>
      <c r="U124" s="68"/>
      <c r="V124" s="68"/>
      <c r="W124" s="68"/>
      <c r="X124" s="68"/>
      <c r="Y124" s="68"/>
      <c r="Z124" s="68"/>
      <c r="AA124" s="68"/>
      <c r="AB124" s="68"/>
    </row>
    <row r="125" spans="2:34" ht="18.75" customHeight="1" x14ac:dyDescent="0.4">
      <c r="S125" s="68"/>
      <c r="T125" s="68"/>
      <c r="U125" s="68"/>
      <c r="V125" s="68"/>
      <c r="W125" s="68"/>
      <c r="X125" s="68"/>
      <c r="Y125" s="68"/>
      <c r="Z125" s="68"/>
      <c r="AA125" s="68"/>
    </row>
    <row r="136" spans="2:44" ht="18.75" customHeight="1" x14ac:dyDescent="0.4">
      <c r="B136" s="105"/>
      <c r="C136" s="103"/>
      <c r="D136" s="103"/>
      <c r="E136" s="106"/>
      <c r="F136" s="104"/>
      <c r="G136" s="479"/>
      <c r="H136" s="479"/>
      <c r="I136" s="479"/>
      <c r="J136" s="479"/>
      <c r="K136" s="479"/>
      <c r="L136" s="479"/>
      <c r="M136" s="103"/>
      <c r="N136" s="107"/>
      <c r="O136" s="103"/>
      <c r="P136" s="108"/>
      <c r="Q136" s="101"/>
      <c r="R136" s="109"/>
      <c r="S136" s="109"/>
      <c r="T136" s="109"/>
      <c r="U136" s="109"/>
      <c r="V136" s="109"/>
      <c r="W136" s="109"/>
      <c r="X136" s="109"/>
      <c r="Y136" s="109"/>
      <c r="Z136" s="109"/>
      <c r="AA136" s="109"/>
      <c r="AB136" s="109"/>
      <c r="AC136" s="109"/>
      <c r="AD136" s="109"/>
      <c r="AE136" s="109"/>
      <c r="AF136" s="109"/>
      <c r="AG136" s="109"/>
      <c r="AH136" s="109"/>
      <c r="AI136" s="109"/>
      <c r="AJ136" s="109"/>
      <c r="AK136" s="109"/>
      <c r="AL136" s="109"/>
      <c r="AM136" s="109"/>
      <c r="AN136" s="109"/>
      <c r="AO136" s="109"/>
      <c r="AP136" s="109"/>
      <c r="AQ136" s="109"/>
      <c r="AR136" s="109"/>
    </row>
    <row r="137" spans="2:44" ht="18.75" customHeight="1" x14ac:dyDescent="0.4">
      <c r="B137" s="99"/>
      <c r="C137" s="103"/>
      <c r="D137" s="103"/>
      <c r="E137" s="103"/>
      <c r="F137" s="104"/>
      <c r="G137" s="104"/>
      <c r="H137" s="104"/>
      <c r="I137" s="104"/>
      <c r="J137" s="104"/>
      <c r="K137" s="104"/>
      <c r="L137" s="104"/>
      <c r="M137" s="103"/>
      <c r="N137" s="102"/>
      <c r="O137" s="103"/>
      <c r="P137" s="100"/>
      <c r="Q137" s="101"/>
      <c r="R137" s="101"/>
      <c r="S137" s="101"/>
      <c r="T137" s="101"/>
      <c r="U137" s="101"/>
      <c r="V137" s="101"/>
      <c r="W137" s="101"/>
      <c r="X137" s="101"/>
      <c r="Y137" s="101"/>
      <c r="Z137" s="101"/>
      <c r="AA137" s="101"/>
      <c r="AB137" s="101"/>
      <c r="AC137" s="101"/>
      <c r="AD137" s="101"/>
      <c r="AE137" s="101"/>
      <c r="AF137" s="101"/>
      <c r="AG137" s="101"/>
    </row>
    <row r="138" spans="2:44" ht="18.75" customHeight="1" x14ac:dyDescent="0.4">
      <c r="B138" s="98"/>
      <c r="C138" s="103"/>
      <c r="D138" s="103"/>
      <c r="E138" s="103"/>
      <c r="F138" s="104"/>
      <c r="G138" s="104"/>
      <c r="H138" s="104"/>
      <c r="I138" s="104"/>
      <c r="J138" s="104"/>
      <c r="K138" s="104"/>
      <c r="L138" s="104"/>
      <c r="M138" s="101"/>
      <c r="N138" s="470"/>
      <c r="O138" s="470"/>
      <c r="P138" s="470"/>
      <c r="Q138" s="470"/>
      <c r="R138" s="101"/>
      <c r="S138" s="101"/>
      <c r="T138" s="101"/>
      <c r="U138" s="101"/>
      <c r="V138" s="101"/>
      <c r="W138" s="101"/>
      <c r="X138" s="101"/>
      <c r="Y138" s="101"/>
      <c r="Z138" s="101"/>
      <c r="AA138" s="101"/>
      <c r="AB138" s="101"/>
      <c r="AC138" s="101"/>
      <c r="AD138" s="101"/>
      <c r="AE138" s="101"/>
      <c r="AF138" s="101"/>
      <c r="AG138" s="101"/>
    </row>
    <row r="139" spans="2:44" ht="18.75" customHeight="1" x14ac:dyDescent="0.4">
      <c r="B139" s="98"/>
      <c r="C139" s="103"/>
      <c r="D139" s="103"/>
      <c r="E139" s="103"/>
      <c r="F139" s="104"/>
      <c r="G139" s="104"/>
      <c r="H139" s="104"/>
      <c r="I139" s="104"/>
      <c r="J139" s="104"/>
      <c r="K139" s="104"/>
      <c r="L139" s="104"/>
      <c r="M139" s="101"/>
      <c r="N139" s="99"/>
      <c r="O139" s="99"/>
      <c r="P139" s="99"/>
      <c r="Q139" s="99"/>
      <c r="R139" s="101"/>
      <c r="S139" s="101"/>
      <c r="T139" s="101"/>
      <c r="U139" s="101"/>
      <c r="V139" s="101"/>
      <c r="W139" s="101"/>
      <c r="X139" s="101"/>
      <c r="Y139" s="101"/>
      <c r="Z139" s="101"/>
      <c r="AA139" s="101"/>
      <c r="AB139" s="101"/>
      <c r="AC139" s="101"/>
      <c r="AD139" s="101"/>
      <c r="AE139" s="101"/>
      <c r="AF139" s="101"/>
      <c r="AG139" s="101"/>
      <c r="AH139" s="101"/>
      <c r="AI139" s="111"/>
      <c r="AJ139" s="111"/>
      <c r="AK139" s="111"/>
      <c r="AL139" s="111"/>
      <c r="AM139" s="111"/>
      <c r="AN139" s="111"/>
      <c r="AO139" s="111"/>
      <c r="AP139" s="111"/>
      <c r="AQ139" s="111"/>
      <c r="AR139" s="101"/>
    </row>
    <row r="140" spans="2:44" ht="18.75" customHeight="1" x14ac:dyDescent="0.4">
      <c r="B140" s="112"/>
      <c r="C140" s="101"/>
      <c r="D140" s="103"/>
      <c r="E140" s="103"/>
      <c r="F140" s="104"/>
      <c r="G140" s="104"/>
      <c r="H140" s="101"/>
      <c r="I140" s="104"/>
      <c r="J140" s="104"/>
      <c r="K140" s="104"/>
      <c r="L140" s="104"/>
      <c r="M140" s="101"/>
      <c r="N140" s="470"/>
      <c r="O140" s="470"/>
      <c r="P140" s="470"/>
      <c r="Q140" s="470"/>
      <c r="R140" s="101"/>
      <c r="S140" s="101"/>
      <c r="T140" s="101"/>
      <c r="U140" s="101"/>
      <c r="V140" s="101"/>
      <c r="W140" s="101"/>
      <c r="X140" s="101"/>
      <c r="Y140" s="101"/>
      <c r="Z140" s="101"/>
      <c r="AA140" s="101"/>
      <c r="AB140" s="101"/>
      <c r="AC140" s="101"/>
      <c r="AD140" s="101"/>
      <c r="AE140" s="101"/>
      <c r="AF140" s="101"/>
      <c r="AG140" s="101"/>
      <c r="AH140" s="101"/>
      <c r="AI140" s="101"/>
      <c r="AJ140" s="101"/>
      <c r="AK140" s="101"/>
      <c r="AL140" s="101"/>
      <c r="AM140" s="101"/>
      <c r="AN140" s="101"/>
      <c r="AO140" s="101"/>
      <c r="AP140" s="101"/>
      <c r="AQ140" s="101"/>
      <c r="AR140" s="101"/>
    </row>
    <row r="141" spans="2:44" ht="18.75" customHeight="1" x14ac:dyDescent="0.4">
      <c r="B141" s="101"/>
      <c r="C141" s="103"/>
      <c r="D141" s="103"/>
      <c r="E141" s="103"/>
      <c r="F141" s="104"/>
      <c r="G141" s="104"/>
      <c r="H141" s="104"/>
      <c r="I141" s="104"/>
      <c r="J141" s="104"/>
      <c r="K141" s="104"/>
      <c r="L141" s="104"/>
      <c r="M141" s="110"/>
      <c r="N141" s="102"/>
      <c r="O141" s="103"/>
      <c r="P141" s="100"/>
      <c r="Q141" s="101"/>
      <c r="R141" s="101"/>
      <c r="S141" s="101"/>
      <c r="T141" s="101"/>
      <c r="U141" s="101"/>
      <c r="V141" s="101"/>
      <c r="W141" s="101"/>
      <c r="X141" s="101"/>
      <c r="Y141" s="101"/>
      <c r="Z141" s="101"/>
      <c r="AA141" s="101"/>
      <c r="AB141" s="101"/>
      <c r="AC141" s="101"/>
      <c r="AD141" s="101"/>
      <c r="AE141" s="101"/>
      <c r="AF141" s="101"/>
      <c r="AG141" s="101"/>
      <c r="AH141" s="101"/>
      <c r="AI141" s="101"/>
      <c r="AJ141" s="101"/>
      <c r="AK141" s="101"/>
      <c r="AL141" s="101"/>
      <c r="AM141" s="101"/>
      <c r="AN141" s="101"/>
      <c r="AO141" s="101"/>
      <c r="AP141" s="101"/>
      <c r="AQ141" s="101"/>
      <c r="AR141" s="101"/>
    </row>
  </sheetData>
  <mergeCells count="236">
    <mergeCell ref="V9:AH9"/>
    <mergeCell ref="M115:Q115"/>
    <mergeCell ref="M116:Q116"/>
    <mergeCell ref="M117:Q117"/>
    <mergeCell ref="M118:Q118"/>
    <mergeCell ref="M119:Q119"/>
    <mergeCell ref="M120:Q120"/>
    <mergeCell ref="M121:Q121"/>
    <mergeCell ref="M122:Q122"/>
    <mergeCell ref="H21:N21"/>
    <mergeCell ref="S21:Y21"/>
    <mergeCell ref="F12:I12"/>
    <mergeCell ref="B14:AH14"/>
    <mergeCell ref="D81:L81"/>
    <mergeCell ref="S81:AH81"/>
    <mergeCell ref="S58:W58"/>
    <mergeCell ref="S59:W59"/>
    <mergeCell ref="S60:W60"/>
    <mergeCell ref="S61:W61"/>
    <mergeCell ref="S62:W62"/>
    <mergeCell ref="S63:W63"/>
    <mergeCell ref="S64:W64"/>
    <mergeCell ref="S65:W65"/>
    <mergeCell ref="S66:W66"/>
    <mergeCell ref="M106:Q106"/>
    <mergeCell ref="M107:Q107"/>
    <mergeCell ref="M108:Q108"/>
    <mergeCell ref="M109:Q109"/>
    <mergeCell ref="M110:Q110"/>
    <mergeCell ref="M111:Q111"/>
    <mergeCell ref="M112:Q112"/>
    <mergeCell ref="M113:Q113"/>
    <mergeCell ref="M114:Q114"/>
    <mergeCell ref="S67:W67"/>
    <mergeCell ref="S68:W68"/>
    <mergeCell ref="S69:W69"/>
    <mergeCell ref="M74:Q74"/>
    <mergeCell ref="M75:Q75"/>
    <mergeCell ref="C65:R65"/>
    <mergeCell ref="C66:R66"/>
    <mergeCell ref="C67:R67"/>
    <mergeCell ref="C60:R60"/>
    <mergeCell ref="C61:R61"/>
    <mergeCell ref="C63:R63"/>
    <mergeCell ref="C62:R62"/>
    <mergeCell ref="C74:L74"/>
    <mergeCell ref="S74:AH74"/>
    <mergeCell ref="C75:L75"/>
    <mergeCell ref="S75:AH75"/>
    <mergeCell ref="C68:R68"/>
    <mergeCell ref="C69:R69"/>
    <mergeCell ref="C73:L73"/>
    <mergeCell ref="M73:R73"/>
    <mergeCell ref="S73:AH73"/>
    <mergeCell ref="C76:L76"/>
    <mergeCell ref="S76:AH76"/>
    <mergeCell ref="C77:C82"/>
    <mergeCell ref="D77:L77"/>
    <mergeCell ref="S77:AH77"/>
    <mergeCell ref="D78:L78"/>
    <mergeCell ref="S78:AH78"/>
    <mergeCell ref="M76:Q76"/>
    <mergeCell ref="M77:Q77"/>
    <mergeCell ref="M78:Q78"/>
    <mergeCell ref="M79:Q79"/>
    <mergeCell ref="M80:Q80"/>
    <mergeCell ref="M81:Q81"/>
    <mergeCell ref="M82:Q82"/>
    <mergeCell ref="D82:L82"/>
    <mergeCell ref="S82:AH82"/>
    <mergeCell ref="C83:L83"/>
    <mergeCell ref="S83:AH83"/>
    <mergeCell ref="D79:L79"/>
    <mergeCell ref="S79:AH79"/>
    <mergeCell ref="D80:L80"/>
    <mergeCell ref="S80:AH80"/>
    <mergeCell ref="M83:Q83"/>
    <mergeCell ref="C89:L89"/>
    <mergeCell ref="S89:AH89"/>
    <mergeCell ref="M89:Q89"/>
    <mergeCell ref="S90:AH90"/>
    <mergeCell ref="C84:L84"/>
    <mergeCell ref="S84:AH84"/>
    <mergeCell ref="C88:L88"/>
    <mergeCell ref="M88:R88"/>
    <mergeCell ref="S88:AH88"/>
    <mergeCell ref="M84:Q84"/>
    <mergeCell ref="D90:L90"/>
    <mergeCell ref="S91:AH91"/>
    <mergeCell ref="M90:Q90"/>
    <mergeCell ref="M91:Q91"/>
    <mergeCell ref="S92:AH92"/>
    <mergeCell ref="S93:AH93"/>
    <mergeCell ref="D91:L91"/>
    <mergeCell ref="D92:L92"/>
    <mergeCell ref="D93:L93"/>
    <mergeCell ref="D94:L94"/>
    <mergeCell ref="D95:L95"/>
    <mergeCell ref="D96:L96"/>
    <mergeCell ref="D97:L97"/>
    <mergeCell ref="S96:AH96"/>
    <mergeCell ref="S97:AH97"/>
    <mergeCell ref="S94:AH94"/>
    <mergeCell ref="S95:AH95"/>
    <mergeCell ref="M92:Q92"/>
    <mergeCell ref="M93:Q93"/>
    <mergeCell ref="M94:Q94"/>
    <mergeCell ref="M95:Q95"/>
    <mergeCell ref="M96:Q96"/>
    <mergeCell ref="M97:Q97"/>
    <mergeCell ref="S98:AH98"/>
    <mergeCell ref="S101:AH101"/>
    <mergeCell ref="S100:AH100"/>
    <mergeCell ref="D99:L99"/>
    <mergeCell ref="D100:L100"/>
    <mergeCell ref="S105:AH105"/>
    <mergeCell ref="S103:AH103"/>
    <mergeCell ref="S104:AH104"/>
    <mergeCell ref="S99:AH99"/>
    <mergeCell ref="S102:AH102"/>
    <mergeCell ref="M102:Q102"/>
    <mergeCell ref="M103:Q103"/>
    <mergeCell ref="M104:Q104"/>
    <mergeCell ref="M105:Q105"/>
    <mergeCell ref="D101:L101"/>
    <mergeCell ref="M98:Q98"/>
    <mergeCell ref="M99:Q99"/>
    <mergeCell ref="M100:Q100"/>
    <mergeCell ref="M101:Q101"/>
    <mergeCell ref="C98:L98"/>
    <mergeCell ref="Y3:AA3"/>
    <mergeCell ref="AC3:AD3"/>
    <mergeCell ref="AF3:AG3"/>
    <mergeCell ref="B5:D5"/>
    <mergeCell ref="E5:H5"/>
    <mergeCell ref="Q7:U7"/>
    <mergeCell ref="V7:AH7"/>
    <mergeCell ref="C121:L121"/>
    <mergeCell ref="S121:AC121"/>
    <mergeCell ref="AD121:AH121"/>
    <mergeCell ref="C119:L119"/>
    <mergeCell ref="S119:AH119"/>
    <mergeCell ref="C120:L120"/>
    <mergeCell ref="S120:AH120"/>
    <mergeCell ref="D117:L117"/>
    <mergeCell ref="S117:AH117"/>
    <mergeCell ref="D118:L118"/>
    <mergeCell ref="S118:AH118"/>
    <mergeCell ref="D115:L115"/>
    <mergeCell ref="Q8:U8"/>
    <mergeCell ref="V8:AH8"/>
    <mergeCell ref="Q9:U9"/>
    <mergeCell ref="Q10:U10"/>
    <mergeCell ref="V10:AH10"/>
    <mergeCell ref="C123:L123"/>
    <mergeCell ref="S123:AH123"/>
    <mergeCell ref="C122:L122"/>
    <mergeCell ref="S122:AH122"/>
    <mergeCell ref="S115:AH115"/>
    <mergeCell ref="C116:L116"/>
    <mergeCell ref="S116:AH116"/>
    <mergeCell ref="D113:L113"/>
    <mergeCell ref="S113:AH113"/>
    <mergeCell ref="D114:L114"/>
    <mergeCell ref="S114:AH114"/>
    <mergeCell ref="M123:Q123"/>
    <mergeCell ref="AE28:AF28"/>
    <mergeCell ref="AB28:AC28"/>
    <mergeCell ref="W28:Z28"/>
    <mergeCell ref="AF46:AH46"/>
    <mergeCell ref="C64:R64"/>
    <mergeCell ref="S17:Z17"/>
    <mergeCell ref="S20:Z20"/>
    <mergeCell ref="C27:AH27"/>
    <mergeCell ref="C59:R59"/>
    <mergeCell ref="S23:Y23"/>
    <mergeCell ref="C57:R57"/>
    <mergeCell ref="S57:X57"/>
    <mergeCell ref="C58:R58"/>
    <mergeCell ref="H18:N18"/>
    <mergeCell ref="S18:Y18"/>
    <mergeCell ref="Y53:AH53"/>
    <mergeCell ref="C40:D40"/>
    <mergeCell ref="AF40:AH40"/>
    <mergeCell ref="E40:AE40"/>
    <mergeCell ref="AF48:AH48"/>
    <mergeCell ref="E47:AE47"/>
    <mergeCell ref="E48:AE48"/>
    <mergeCell ref="N140:Q140"/>
    <mergeCell ref="C37:D37"/>
    <mergeCell ref="AF37:AH37"/>
    <mergeCell ref="E37:AE37"/>
    <mergeCell ref="C46:D46"/>
    <mergeCell ref="E46:AE46"/>
    <mergeCell ref="S30:U30"/>
    <mergeCell ref="V30:AG30"/>
    <mergeCell ref="S32:U32"/>
    <mergeCell ref="V32:AG32"/>
    <mergeCell ref="G136:L136"/>
    <mergeCell ref="S111:AH111"/>
    <mergeCell ref="C112:L112"/>
    <mergeCell ref="S112:AH112"/>
    <mergeCell ref="S109:AH109"/>
    <mergeCell ref="S110:AH110"/>
    <mergeCell ref="C38:D38"/>
    <mergeCell ref="AF38:AH38"/>
    <mergeCell ref="C39:D39"/>
    <mergeCell ref="AF39:AH39"/>
    <mergeCell ref="E38:AE38"/>
    <mergeCell ref="E39:AE39"/>
    <mergeCell ref="Y51:AH51"/>
    <mergeCell ref="N138:Q138"/>
    <mergeCell ref="S107:AH107"/>
    <mergeCell ref="S108:AH108"/>
    <mergeCell ref="S106:AH106"/>
    <mergeCell ref="C41:D41"/>
    <mergeCell ref="AF41:AH41"/>
    <mergeCell ref="C42:D42"/>
    <mergeCell ref="AF42:AH42"/>
    <mergeCell ref="E41:AE41"/>
    <mergeCell ref="E42:AE42"/>
    <mergeCell ref="C44:D44"/>
    <mergeCell ref="AF44:AH44"/>
    <mergeCell ref="C45:D45"/>
    <mergeCell ref="AF45:AH45"/>
    <mergeCell ref="E44:AE44"/>
    <mergeCell ref="E45:AE45"/>
    <mergeCell ref="C43:D43"/>
    <mergeCell ref="AF43:AH43"/>
    <mergeCell ref="E43:AE43"/>
    <mergeCell ref="C49:D49"/>
    <mergeCell ref="AF49:AH49"/>
    <mergeCell ref="E49:AE49"/>
    <mergeCell ref="C47:D47"/>
    <mergeCell ref="AF47:AH47"/>
    <mergeCell ref="C48:D48"/>
  </mergeCells>
  <phoneticPr fontId="5"/>
  <conditionalFormatting sqref="Y3:AA3 AC3:AD3 AF3:AG3 V7:AH8 V9 V10:AH10 E5:H5 F12:I12">
    <cfRule type="containsBlanks" dxfId="150" priority="3">
      <formula>LEN(TRIM(E3))=0</formula>
    </cfRule>
  </conditionalFormatting>
  <conditionalFormatting sqref="W28:Z28 AB28:AC28 AE28:AF28">
    <cfRule type="containsBlanks" dxfId="149" priority="2">
      <formula>LEN(TRIM(W28))=0</formula>
    </cfRule>
  </conditionalFormatting>
  <conditionalFormatting sqref="Y51:AH51 Y53:AH53">
    <cfRule type="containsBlanks" dxfId="148" priority="1">
      <formula>LEN(TRIM(Y51))=0</formula>
    </cfRule>
  </conditionalFormatting>
  <printOptions horizontalCentered="1"/>
  <pageMargins left="0.19685039370078741" right="0.19685039370078741" top="0.39370078740157483" bottom="0.39370078740157483" header="0.31496062992125984" footer="0.19685039370078741"/>
  <pageSetup paperSize="9" scale="84" fitToHeight="0" orientation="portrait" r:id="rId1"/>
  <rowBreaks count="2" manualBreakCount="2">
    <brk id="54" max="34" man="1"/>
    <brk id="85" max="3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4"/>
  <sheetViews>
    <sheetView showGridLines="0" view="pageBreakPreview" topLeftCell="A49" zoomScaleNormal="100" zoomScaleSheetLayoutView="100" workbookViewId="0">
      <selection activeCell="AJ64" sqref="AJ64:AR64"/>
    </sheetView>
  </sheetViews>
  <sheetFormatPr defaultColWidth="2.375" defaultRowHeight="13.5" x14ac:dyDescent="0.4"/>
  <cols>
    <col min="1" max="33" width="2.375" style="14"/>
    <col min="34" max="34" width="2.375" style="12"/>
    <col min="35" max="55" width="2.375" style="14"/>
    <col min="56" max="58" width="13.125" style="14" customWidth="1"/>
    <col min="59" max="16384" width="2.375" style="14"/>
  </cols>
  <sheetData>
    <row r="1" spans="1:57" ht="18.75" customHeight="1" x14ac:dyDescent="0.4">
      <c r="A1" s="12"/>
      <c r="B1" s="12"/>
      <c r="C1" s="12"/>
      <c r="D1" s="12"/>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2"/>
      <c r="AX1" s="12"/>
      <c r="AZ1" s="13"/>
      <c r="BA1" s="13"/>
      <c r="BB1" s="15" t="s">
        <v>344</v>
      </c>
    </row>
    <row r="2" spans="1:57" ht="16.5" customHeight="1" x14ac:dyDescent="0.4">
      <c r="A2" s="16"/>
      <c r="B2" s="16"/>
      <c r="C2" s="16"/>
      <c r="D2" s="17"/>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row>
    <row r="3" spans="1:57" ht="22.5" customHeight="1" x14ac:dyDescent="0.4">
      <c r="B3" s="677" t="s">
        <v>238</v>
      </c>
      <c r="C3" s="677"/>
      <c r="D3" s="677"/>
      <c r="E3" s="677"/>
      <c r="F3" s="677"/>
      <c r="G3" s="677"/>
      <c r="H3" s="677"/>
      <c r="I3" s="677"/>
      <c r="J3" s="677"/>
      <c r="K3" s="677"/>
      <c r="L3" s="677"/>
      <c r="M3" s="677"/>
      <c r="N3" s="677"/>
      <c r="O3" s="677"/>
      <c r="P3" s="677"/>
      <c r="Q3" s="677"/>
      <c r="R3" s="677"/>
      <c r="S3" s="677"/>
      <c r="T3" s="677"/>
      <c r="U3" s="677"/>
      <c r="V3" s="677"/>
      <c r="W3" s="677"/>
      <c r="X3" s="677"/>
      <c r="Y3" s="677"/>
      <c r="Z3" s="677"/>
      <c r="AA3" s="677"/>
      <c r="AB3" s="677"/>
      <c r="AC3" s="677"/>
      <c r="AD3" s="677"/>
      <c r="AE3" s="677"/>
      <c r="AF3" s="677"/>
      <c r="AG3" s="677"/>
      <c r="AH3" s="677"/>
      <c r="AI3" s="677"/>
      <c r="AJ3" s="677"/>
      <c r="AK3" s="677"/>
      <c r="AL3" s="677"/>
      <c r="AM3" s="677"/>
      <c r="AN3" s="677"/>
      <c r="AO3" s="677"/>
      <c r="AP3" s="677"/>
      <c r="AQ3" s="677"/>
      <c r="AR3" s="677"/>
      <c r="AS3" s="677"/>
      <c r="AT3" s="677"/>
      <c r="AU3" s="677"/>
      <c r="AV3" s="677"/>
      <c r="AW3" s="677"/>
      <c r="AX3" s="677"/>
      <c r="AY3" s="677"/>
      <c r="AZ3" s="677"/>
      <c r="BA3" s="677"/>
      <c r="BB3" s="18"/>
      <c r="BC3" s="18"/>
      <c r="BD3" s="18"/>
      <c r="BE3" s="18"/>
    </row>
    <row r="4" spans="1:57" ht="16.5" customHeight="1" x14ac:dyDescent="0.4">
      <c r="A4" s="12"/>
      <c r="B4" s="12"/>
      <c r="C4" s="12"/>
      <c r="D4" s="13"/>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row>
    <row r="5" spans="1:57" ht="21" customHeight="1" x14ac:dyDescent="0.4">
      <c r="A5" s="12"/>
      <c r="B5" s="12"/>
      <c r="C5" s="12"/>
      <c r="D5" s="13"/>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5" t="s">
        <v>239</v>
      </c>
      <c r="AK5" s="678"/>
      <c r="AL5" s="678"/>
      <c r="AM5" s="678"/>
      <c r="AN5" s="678"/>
      <c r="AO5" s="678"/>
      <c r="AP5" s="678"/>
      <c r="AQ5" s="678"/>
      <c r="AR5" s="678"/>
      <c r="AS5" s="678"/>
      <c r="AT5" s="678"/>
      <c r="AU5" s="678"/>
      <c r="AV5" s="678"/>
      <c r="AW5" s="678"/>
      <c r="AX5" s="678"/>
      <c r="AY5" s="678"/>
      <c r="AZ5" s="678"/>
      <c r="BA5" s="678"/>
      <c r="BB5" s="19"/>
      <c r="BC5" s="19"/>
      <c r="BD5" s="19"/>
      <c r="BE5" s="19"/>
    </row>
    <row r="6" spans="1:57" ht="16.5" customHeight="1" x14ac:dyDescent="0.15">
      <c r="A6" s="20"/>
      <c r="B6" s="21" t="s">
        <v>68</v>
      </c>
      <c r="C6" s="21"/>
      <c r="D6" s="21"/>
      <c r="E6" s="21"/>
      <c r="F6" s="21"/>
      <c r="G6" s="12"/>
      <c r="H6" s="12"/>
      <c r="I6" s="12"/>
      <c r="J6" s="12"/>
      <c r="K6" s="12"/>
      <c r="L6" s="12"/>
      <c r="M6" s="22"/>
      <c r="N6" s="22"/>
      <c r="O6" s="22"/>
      <c r="P6" s="22"/>
      <c r="Q6" s="22"/>
      <c r="R6" s="22"/>
      <c r="S6" s="22"/>
      <c r="T6" s="22"/>
      <c r="U6" s="22"/>
      <c r="V6" s="22"/>
      <c r="W6" s="22"/>
      <c r="X6" s="22"/>
      <c r="Y6" s="22"/>
      <c r="Z6" s="12"/>
      <c r="AA6" s="23"/>
      <c r="AB6" s="22"/>
      <c r="AC6" s="12"/>
      <c r="AD6" s="12"/>
      <c r="AE6" s="24"/>
      <c r="AF6" s="12"/>
      <c r="AG6" s="12"/>
      <c r="AI6" s="12"/>
      <c r="AJ6" s="12"/>
      <c r="AK6" s="12"/>
      <c r="AL6" s="22"/>
      <c r="AM6" s="22"/>
      <c r="AN6" s="22"/>
      <c r="AO6" s="22"/>
      <c r="AP6" s="22"/>
      <c r="AQ6" s="12"/>
      <c r="AR6" s="12"/>
      <c r="AS6" s="12"/>
      <c r="AT6" s="12"/>
      <c r="AU6" s="12"/>
      <c r="AV6" s="12"/>
      <c r="AW6" s="12"/>
      <c r="AX6" s="12"/>
      <c r="AY6" s="12"/>
      <c r="AZ6" s="12"/>
      <c r="BA6" s="13"/>
      <c r="BB6" s="12"/>
      <c r="BC6" s="12"/>
      <c r="BD6" s="12"/>
      <c r="BE6" s="12"/>
    </row>
    <row r="7" spans="1:57" ht="16.5" customHeight="1" x14ac:dyDescent="0.15">
      <c r="A7" s="20"/>
      <c r="B7" s="21" t="s">
        <v>69</v>
      </c>
      <c r="D7" s="21"/>
      <c r="E7" s="21"/>
      <c r="F7" s="21"/>
      <c r="G7" s="12"/>
      <c r="H7" s="12"/>
      <c r="I7" s="12"/>
      <c r="J7" s="12"/>
      <c r="K7" s="12"/>
      <c r="L7" s="12"/>
      <c r="M7" s="22"/>
      <c r="N7" s="22"/>
      <c r="O7" s="22"/>
      <c r="P7" s="22"/>
      <c r="Q7" s="22"/>
      <c r="R7" s="22"/>
      <c r="S7" s="22"/>
      <c r="T7" s="22"/>
      <c r="U7" s="22"/>
      <c r="V7" s="22"/>
      <c r="W7" s="22"/>
      <c r="X7" s="22"/>
      <c r="Y7" s="22"/>
      <c r="Z7" s="12"/>
      <c r="AA7" s="23"/>
      <c r="AB7" s="22"/>
      <c r="AC7" s="12"/>
      <c r="AD7" s="12"/>
      <c r="AE7" s="24"/>
      <c r="AF7" s="12"/>
      <c r="AG7" s="12"/>
      <c r="AI7" s="12"/>
      <c r="AJ7" s="12"/>
      <c r="AK7" s="12"/>
      <c r="AL7" s="22"/>
      <c r="AM7" s="22"/>
      <c r="AN7" s="22"/>
      <c r="AO7" s="22"/>
      <c r="AP7" s="22"/>
      <c r="AQ7" s="12"/>
      <c r="AR7" s="12"/>
      <c r="AS7" s="12"/>
      <c r="AT7" s="12"/>
      <c r="AU7" s="12"/>
      <c r="AV7" s="12"/>
      <c r="AW7" s="12"/>
      <c r="AX7" s="12"/>
      <c r="AY7" s="12"/>
      <c r="AZ7" s="12"/>
      <c r="BA7" s="13"/>
      <c r="BB7" s="12"/>
      <c r="BC7" s="12"/>
      <c r="BD7" s="12"/>
      <c r="BE7" s="12"/>
    </row>
    <row r="8" spans="1:57" ht="18" customHeight="1" x14ac:dyDescent="0.15">
      <c r="A8" s="20"/>
      <c r="B8" s="21"/>
      <c r="C8" s="21" t="s">
        <v>83</v>
      </c>
      <c r="D8" s="21"/>
      <c r="E8" s="21"/>
      <c r="F8" s="21"/>
      <c r="G8" s="12"/>
      <c r="H8" s="12"/>
      <c r="I8" s="12"/>
      <c r="J8" s="12"/>
      <c r="K8" s="12"/>
      <c r="L8" s="12"/>
      <c r="M8" s="22"/>
      <c r="N8" s="22"/>
      <c r="O8" s="22"/>
      <c r="P8" s="22"/>
      <c r="Q8" s="22"/>
      <c r="R8" s="22"/>
      <c r="S8" s="22"/>
      <c r="T8" s="22"/>
      <c r="U8" s="22"/>
      <c r="V8" s="22"/>
      <c r="W8" s="22"/>
      <c r="X8" s="22"/>
      <c r="Y8" s="22"/>
      <c r="Z8" s="12"/>
      <c r="AA8" s="23"/>
      <c r="AB8" s="22"/>
      <c r="AC8" s="12"/>
      <c r="AD8" s="12"/>
      <c r="AE8" s="24"/>
      <c r="AF8" s="12"/>
      <c r="AG8" s="12"/>
      <c r="AI8" s="12"/>
      <c r="AJ8" s="12"/>
      <c r="AK8" s="12"/>
      <c r="AL8" s="22"/>
      <c r="AM8" s="22"/>
      <c r="AN8" s="22"/>
      <c r="AO8" s="22"/>
      <c r="AP8" s="22"/>
      <c r="AQ8" s="12"/>
      <c r="AR8" s="12"/>
      <c r="AS8" s="12"/>
      <c r="AT8" s="12"/>
      <c r="AU8" s="12"/>
      <c r="AV8" s="12"/>
      <c r="AW8" s="12"/>
      <c r="AX8" s="12"/>
      <c r="AY8" s="12"/>
      <c r="AZ8" s="25"/>
      <c r="BA8" s="25"/>
      <c r="BB8" s="25"/>
      <c r="BC8" s="25"/>
      <c r="BD8" s="25"/>
      <c r="BE8" s="25"/>
    </row>
    <row r="9" spans="1:57" ht="16.5" customHeight="1" x14ac:dyDescent="0.4">
      <c r="A9" s="12"/>
      <c r="B9" s="12"/>
      <c r="C9" s="634"/>
      <c r="D9" s="635"/>
      <c r="E9" s="635"/>
      <c r="F9" s="636"/>
      <c r="G9" s="602" t="s">
        <v>70</v>
      </c>
      <c r="H9" s="602"/>
      <c r="I9" s="602"/>
      <c r="J9" s="602" t="s">
        <v>20</v>
      </c>
      <c r="K9" s="602"/>
      <c r="L9" s="602"/>
      <c r="M9" s="602" t="s">
        <v>21</v>
      </c>
      <c r="N9" s="602"/>
      <c r="O9" s="602"/>
      <c r="P9" s="602" t="s">
        <v>22</v>
      </c>
      <c r="Q9" s="602"/>
      <c r="R9" s="602"/>
      <c r="S9" s="602" t="s">
        <v>23</v>
      </c>
      <c r="T9" s="602"/>
      <c r="U9" s="602"/>
      <c r="V9" s="602" t="s">
        <v>24</v>
      </c>
      <c r="W9" s="602"/>
      <c r="X9" s="602"/>
      <c r="Y9" s="602" t="s">
        <v>71</v>
      </c>
      <c r="Z9" s="602"/>
      <c r="AA9" s="602"/>
      <c r="AB9" s="602" t="s">
        <v>28</v>
      </c>
      <c r="AC9" s="602"/>
      <c r="AD9" s="602"/>
      <c r="AE9" s="602" t="s">
        <v>29</v>
      </c>
      <c r="AF9" s="602"/>
      <c r="AG9" s="610"/>
      <c r="AH9" s="602" t="s">
        <v>25</v>
      </c>
      <c r="AI9" s="602"/>
      <c r="AJ9" s="602"/>
      <c r="AK9" s="602" t="s">
        <v>26</v>
      </c>
      <c r="AL9" s="602"/>
      <c r="AM9" s="602"/>
      <c r="AN9" s="602" t="s">
        <v>27</v>
      </c>
      <c r="AO9" s="602"/>
      <c r="AP9" s="610"/>
      <c r="AQ9" s="634" t="s">
        <v>72</v>
      </c>
      <c r="AR9" s="635"/>
      <c r="AS9" s="635"/>
      <c r="AT9" s="636"/>
      <c r="AU9" s="25"/>
      <c r="AV9" s="26"/>
      <c r="AW9" s="25"/>
      <c r="BC9" s="25"/>
    </row>
    <row r="10" spans="1:57" ht="29.25" customHeight="1" x14ac:dyDescent="0.4">
      <c r="A10" s="12"/>
      <c r="B10" s="12"/>
      <c r="C10" s="632" t="s">
        <v>73</v>
      </c>
      <c r="D10" s="633"/>
      <c r="E10" s="633"/>
      <c r="F10" s="633"/>
      <c r="G10" s="669"/>
      <c r="H10" s="670"/>
      <c r="I10" s="41" t="s">
        <v>31</v>
      </c>
      <c r="J10" s="669"/>
      <c r="K10" s="670"/>
      <c r="L10" s="41" t="s">
        <v>31</v>
      </c>
      <c r="M10" s="669"/>
      <c r="N10" s="670"/>
      <c r="O10" s="41" t="s">
        <v>31</v>
      </c>
      <c r="P10" s="669"/>
      <c r="Q10" s="670"/>
      <c r="R10" s="41" t="s">
        <v>31</v>
      </c>
      <c r="S10" s="669"/>
      <c r="T10" s="670"/>
      <c r="U10" s="41" t="s">
        <v>31</v>
      </c>
      <c r="V10" s="669"/>
      <c r="W10" s="670"/>
      <c r="X10" s="41" t="s">
        <v>31</v>
      </c>
      <c r="Y10" s="669"/>
      <c r="Z10" s="670"/>
      <c r="AA10" s="41" t="s">
        <v>31</v>
      </c>
      <c r="AB10" s="669"/>
      <c r="AC10" s="670"/>
      <c r="AD10" s="41" t="s">
        <v>31</v>
      </c>
      <c r="AE10" s="669"/>
      <c r="AF10" s="670"/>
      <c r="AG10" s="41" t="s">
        <v>31</v>
      </c>
      <c r="AH10" s="669"/>
      <c r="AI10" s="670"/>
      <c r="AJ10" s="41" t="s">
        <v>31</v>
      </c>
      <c r="AK10" s="669"/>
      <c r="AL10" s="670"/>
      <c r="AM10" s="41" t="s">
        <v>31</v>
      </c>
      <c r="AN10" s="669"/>
      <c r="AO10" s="670"/>
      <c r="AP10" s="42" t="s">
        <v>31</v>
      </c>
      <c r="AQ10" s="674" t="str">
        <f t="shared" ref="AQ10" si="0">IFERROR(ROUNDUP(AVERAGE(G10,J10,M10,P10,S10,V10,Y10,AB10,AE10,AH10,AK10,AN10),0),"")</f>
        <v/>
      </c>
      <c r="AR10" s="675"/>
      <c r="AS10" s="675"/>
      <c r="AT10" s="43" t="s">
        <v>31</v>
      </c>
      <c r="AU10" s="25"/>
      <c r="AV10" s="26"/>
      <c r="AW10" s="25"/>
      <c r="BC10" s="25"/>
    </row>
    <row r="11" spans="1:57" ht="29.25" customHeight="1" x14ac:dyDescent="0.4">
      <c r="A11" s="12"/>
      <c r="B11" s="12"/>
      <c r="C11" s="632" t="s">
        <v>74</v>
      </c>
      <c r="D11" s="633"/>
      <c r="E11" s="633"/>
      <c r="F11" s="633"/>
      <c r="G11" s="669"/>
      <c r="H11" s="670"/>
      <c r="I11" s="41" t="s">
        <v>31</v>
      </c>
      <c r="J11" s="669"/>
      <c r="K11" s="670"/>
      <c r="L11" s="41" t="s">
        <v>31</v>
      </c>
      <c r="M11" s="669"/>
      <c r="N11" s="670"/>
      <c r="O11" s="41" t="s">
        <v>31</v>
      </c>
      <c r="P11" s="669"/>
      <c r="Q11" s="670"/>
      <c r="R11" s="41" t="s">
        <v>31</v>
      </c>
      <c r="S11" s="669"/>
      <c r="T11" s="670"/>
      <c r="U11" s="41" t="s">
        <v>31</v>
      </c>
      <c r="V11" s="669"/>
      <c r="W11" s="670"/>
      <c r="X11" s="41" t="s">
        <v>31</v>
      </c>
      <c r="Y11" s="669"/>
      <c r="Z11" s="670"/>
      <c r="AA11" s="41" t="s">
        <v>31</v>
      </c>
      <c r="AB11" s="669"/>
      <c r="AC11" s="670"/>
      <c r="AD11" s="41" t="s">
        <v>31</v>
      </c>
      <c r="AE11" s="669"/>
      <c r="AF11" s="670"/>
      <c r="AG11" s="41" t="s">
        <v>31</v>
      </c>
      <c r="AH11" s="669"/>
      <c r="AI11" s="670"/>
      <c r="AJ11" s="41" t="s">
        <v>31</v>
      </c>
      <c r="AK11" s="669"/>
      <c r="AL11" s="670"/>
      <c r="AM11" s="41" t="s">
        <v>31</v>
      </c>
      <c r="AN11" s="669"/>
      <c r="AO11" s="670"/>
      <c r="AP11" s="42" t="s">
        <v>31</v>
      </c>
      <c r="AQ11" s="674" t="str">
        <f t="shared" ref="AQ11:AQ14" si="1">IFERROR(ROUNDUP(AVERAGE(G11,J11,M11,P11,S11,V11,Y11,AB11,AE11,AH11,AK11,AN11),0),"")</f>
        <v/>
      </c>
      <c r="AR11" s="675"/>
      <c r="AS11" s="675"/>
      <c r="AT11" s="43" t="s">
        <v>31</v>
      </c>
      <c r="AU11" s="25"/>
      <c r="AV11" s="26"/>
      <c r="AW11" s="25"/>
      <c r="BC11" s="25"/>
    </row>
    <row r="12" spans="1:57" ht="29.25" customHeight="1" x14ac:dyDescent="0.4">
      <c r="A12" s="12"/>
      <c r="B12" s="12"/>
      <c r="C12" s="632" t="s">
        <v>75</v>
      </c>
      <c r="D12" s="633"/>
      <c r="E12" s="633"/>
      <c r="F12" s="633"/>
      <c r="G12" s="669"/>
      <c r="H12" s="670"/>
      <c r="I12" s="41" t="s">
        <v>31</v>
      </c>
      <c r="J12" s="669"/>
      <c r="K12" s="670"/>
      <c r="L12" s="41" t="s">
        <v>31</v>
      </c>
      <c r="M12" s="669"/>
      <c r="N12" s="670"/>
      <c r="O12" s="41" t="s">
        <v>31</v>
      </c>
      <c r="P12" s="669"/>
      <c r="Q12" s="670"/>
      <c r="R12" s="41" t="s">
        <v>31</v>
      </c>
      <c r="S12" s="669"/>
      <c r="T12" s="670"/>
      <c r="U12" s="41" t="s">
        <v>31</v>
      </c>
      <c r="V12" s="669"/>
      <c r="W12" s="670"/>
      <c r="X12" s="41" t="s">
        <v>31</v>
      </c>
      <c r="Y12" s="669"/>
      <c r="Z12" s="670"/>
      <c r="AA12" s="41" t="s">
        <v>31</v>
      </c>
      <c r="AB12" s="669"/>
      <c r="AC12" s="670"/>
      <c r="AD12" s="41" t="s">
        <v>31</v>
      </c>
      <c r="AE12" s="669"/>
      <c r="AF12" s="670"/>
      <c r="AG12" s="41" t="s">
        <v>31</v>
      </c>
      <c r="AH12" s="669"/>
      <c r="AI12" s="670"/>
      <c r="AJ12" s="41" t="s">
        <v>31</v>
      </c>
      <c r="AK12" s="669"/>
      <c r="AL12" s="670"/>
      <c r="AM12" s="41" t="s">
        <v>31</v>
      </c>
      <c r="AN12" s="669"/>
      <c r="AO12" s="670"/>
      <c r="AP12" s="42" t="s">
        <v>31</v>
      </c>
      <c r="AQ12" s="674" t="str">
        <f t="shared" si="1"/>
        <v/>
      </c>
      <c r="AR12" s="675"/>
      <c r="AS12" s="675"/>
      <c r="AT12" s="43" t="s">
        <v>31</v>
      </c>
      <c r="AU12" s="25"/>
      <c r="AV12" s="26"/>
      <c r="AW12" s="25"/>
      <c r="BC12" s="25"/>
    </row>
    <row r="13" spans="1:57" ht="29.25" customHeight="1" x14ac:dyDescent="0.4">
      <c r="A13" s="12"/>
      <c r="B13" s="12"/>
      <c r="C13" s="632" t="s">
        <v>81</v>
      </c>
      <c r="D13" s="633"/>
      <c r="E13" s="633"/>
      <c r="F13" s="633"/>
      <c r="G13" s="669"/>
      <c r="H13" s="670"/>
      <c r="I13" s="41" t="s">
        <v>31</v>
      </c>
      <c r="J13" s="669"/>
      <c r="K13" s="670"/>
      <c r="L13" s="41" t="s">
        <v>31</v>
      </c>
      <c r="M13" s="669"/>
      <c r="N13" s="670"/>
      <c r="O13" s="41" t="s">
        <v>31</v>
      </c>
      <c r="P13" s="669"/>
      <c r="Q13" s="670"/>
      <c r="R13" s="41" t="s">
        <v>31</v>
      </c>
      <c r="S13" s="669"/>
      <c r="T13" s="670"/>
      <c r="U13" s="41" t="s">
        <v>31</v>
      </c>
      <c r="V13" s="669"/>
      <c r="W13" s="670"/>
      <c r="X13" s="41" t="s">
        <v>31</v>
      </c>
      <c r="Y13" s="669"/>
      <c r="Z13" s="670"/>
      <c r="AA13" s="41" t="s">
        <v>31</v>
      </c>
      <c r="AB13" s="669"/>
      <c r="AC13" s="670"/>
      <c r="AD13" s="41" t="s">
        <v>31</v>
      </c>
      <c r="AE13" s="669"/>
      <c r="AF13" s="670"/>
      <c r="AG13" s="41" t="s">
        <v>31</v>
      </c>
      <c r="AH13" s="669"/>
      <c r="AI13" s="670"/>
      <c r="AJ13" s="41" t="s">
        <v>31</v>
      </c>
      <c r="AK13" s="669"/>
      <c r="AL13" s="670"/>
      <c r="AM13" s="41" t="s">
        <v>31</v>
      </c>
      <c r="AN13" s="669"/>
      <c r="AO13" s="670"/>
      <c r="AP13" s="42" t="s">
        <v>31</v>
      </c>
      <c r="AQ13" s="674" t="str">
        <f t="shared" si="1"/>
        <v/>
      </c>
      <c r="AR13" s="675"/>
      <c r="AS13" s="675"/>
      <c r="AT13" s="43" t="s">
        <v>31</v>
      </c>
      <c r="AU13" s="25"/>
      <c r="AV13" s="26"/>
      <c r="AW13" s="25"/>
      <c r="BC13" s="25"/>
    </row>
    <row r="14" spans="1:57" ht="29.25" customHeight="1" x14ac:dyDescent="0.4">
      <c r="A14" s="12"/>
      <c r="B14" s="12"/>
      <c r="C14" s="632" t="s">
        <v>76</v>
      </c>
      <c r="D14" s="633"/>
      <c r="E14" s="633"/>
      <c r="F14" s="633"/>
      <c r="G14" s="669"/>
      <c r="H14" s="670"/>
      <c r="I14" s="41" t="s">
        <v>31</v>
      </c>
      <c r="J14" s="669"/>
      <c r="K14" s="670"/>
      <c r="L14" s="41" t="s">
        <v>31</v>
      </c>
      <c r="M14" s="669"/>
      <c r="N14" s="670"/>
      <c r="O14" s="41" t="s">
        <v>31</v>
      </c>
      <c r="P14" s="669"/>
      <c r="Q14" s="670"/>
      <c r="R14" s="41" t="s">
        <v>31</v>
      </c>
      <c r="S14" s="669"/>
      <c r="T14" s="670"/>
      <c r="U14" s="41" t="s">
        <v>31</v>
      </c>
      <c r="V14" s="669"/>
      <c r="W14" s="670"/>
      <c r="X14" s="41" t="s">
        <v>31</v>
      </c>
      <c r="Y14" s="669"/>
      <c r="Z14" s="670"/>
      <c r="AA14" s="41" t="s">
        <v>31</v>
      </c>
      <c r="AB14" s="669"/>
      <c r="AC14" s="670"/>
      <c r="AD14" s="41" t="s">
        <v>31</v>
      </c>
      <c r="AE14" s="669"/>
      <c r="AF14" s="670"/>
      <c r="AG14" s="41" t="s">
        <v>31</v>
      </c>
      <c r="AH14" s="669"/>
      <c r="AI14" s="670"/>
      <c r="AJ14" s="41" t="s">
        <v>31</v>
      </c>
      <c r="AK14" s="669"/>
      <c r="AL14" s="670"/>
      <c r="AM14" s="41" t="s">
        <v>31</v>
      </c>
      <c r="AN14" s="669"/>
      <c r="AO14" s="670"/>
      <c r="AP14" s="42" t="s">
        <v>31</v>
      </c>
      <c r="AQ14" s="674" t="str">
        <f t="shared" si="1"/>
        <v/>
      </c>
      <c r="AR14" s="675"/>
      <c r="AS14" s="675"/>
      <c r="AT14" s="43" t="s">
        <v>31</v>
      </c>
      <c r="AU14" s="25"/>
      <c r="AV14" s="26"/>
      <c r="AW14" s="25"/>
      <c r="BC14" s="25"/>
    </row>
    <row r="15" spans="1:57" ht="15" customHeight="1" x14ac:dyDescent="0.4">
      <c r="A15" s="12"/>
      <c r="B15" s="12"/>
      <c r="C15" s="12"/>
      <c r="D15" s="12"/>
      <c r="E15" s="12"/>
      <c r="F15" s="12"/>
      <c r="G15" s="12"/>
      <c r="H15" s="27"/>
      <c r="I15" s="12"/>
      <c r="J15" s="12"/>
      <c r="K15" s="12"/>
      <c r="L15" s="12"/>
      <c r="M15" s="12"/>
      <c r="N15" s="12"/>
      <c r="O15" s="12"/>
      <c r="P15" s="12"/>
      <c r="Q15" s="12"/>
      <c r="R15" s="12"/>
      <c r="S15" s="12"/>
      <c r="T15" s="12"/>
      <c r="U15" s="12"/>
      <c r="V15" s="12"/>
      <c r="W15" s="12"/>
      <c r="X15" s="12"/>
      <c r="Y15" s="12"/>
      <c r="Z15" s="28"/>
      <c r="AA15" s="28"/>
      <c r="AB15" s="28"/>
      <c r="AC15" s="28"/>
      <c r="AD15" s="12"/>
      <c r="AE15" s="12"/>
      <c r="AF15" s="12"/>
      <c r="AG15" s="12"/>
      <c r="AH15" s="29"/>
      <c r="AI15" s="22"/>
      <c r="AJ15" s="22"/>
      <c r="AK15" s="22"/>
      <c r="AL15" s="22"/>
      <c r="AM15" s="22"/>
      <c r="AN15" s="12"/>
      <c r="AO15" s="12"/>
      <c r="AP15" s="12"/>
      <c r="AQ15" s="28"/>
      <c r="AR15" s="28"/>
      <c r="AS15" s="28"/>
      <c r="AT15" s="25"/>
      <c r="AU15" s="25"/>
      <c r="AV15" s="25"/>
      <c r="AW15" s="25"/>
      <c r="AX15" s="25"/>
      <c r="AY15" s="28"/>
      <c r="AZ15" s="25"/>
      <c r="BA15" s="25"/>
      <c r="BB15" s="25"/>
      <c r="BC15" s="25"/>
      <c r="BD15" s="25"/>
      <c r="BE15" s="25"/>
    </row>
    <row r="16" spans="1:57" ht="18" customHeight="1" x14ac:dyDescent="0.4">
      <c r="A16" s="12"/>
      <c r="B16" s="12"/>
      <c r="C16" s="21" t="s">
        <v>84</v>
      </c>
      <c r="D16" s="12"/>
      <c r="E16" s="12"/>
      <c r="F16" s="12"/>
      <c r="G16" s="12"/>
      <c r="H16" s="27"/>
      <c r="I16" s="12"/>
      <c r="J16" s="12"/>
      <c r="K16" s="12"/>
      <c r="L16" s="12"/>
      <c r="M16" s="12"/>
      <c r="N16" s="12"/>
      <c r="O16" s="12"/>
      <c r="P16" s="12"/>
      <c r="Q16" s="12"/>
      <c r="R16" s="12"/>
      <c r="S16" s="12"/>
      <c r="T16" s="12"/>
      <c r="U16" s="12"/>
      <c r="V16" s="12"/>
      <c r="W16" s="12"/>
      <c r="X16" s="12"/>
      <c r="Y16" s="12"/>
      <c r="Z16" s="28"/>
      <c r="AA16" s="28"/>
      <c r="AB16" s="28"/>
      <c r="AC16" s="28"/>
      <c r="AD16" s="12"/>
      <c r="AE16" s="12"/>
      <c r="AF16" s="12"/>
      <c r="AG16" s="12"/>
      <c r="AH16" s="29"/>
      <c r="AI16" s="22"/>
      <c r="AJ16" s="22"/>
      <c r="AK16" s="22"/>
      <c r="AL16" s="22"/>
      <c r="AM16" s="22"/>
      <c r="AN16" s="12"/>
      <c r="AO16" s="12"/>
      <c r="AP16" s="12"/>
      <c r="AQ16" s="28"/>
      <c r="AR16" s="28"/>
      <c r="AS16" s="28"/>
      <c r="AT16" s="28"/>
      <c r="AU16" s="28"/>
      <c r="AV16" s="28"/>
      <c r="AW16" s="28"/>
      <c r="AX16" s="28"/>
      <c r="AY16" s="28"/>
      <c r="AZ16" s="28"/>
      <c r="BA16" s="28"/>
      <c r="BB16" s="12"/>
      <c r="BC16" s="12"/>
      <c r="BD16" s="12"/>
      <c r="BE16" s="12"/>
    </row>
    <row r="17" spans="1:58" ht="16.5" customHeight="1" x14ac:dyDescent="0.4">
      <c r="A17" s="12"/>
      <c r="B17" s="12"/>
      <c r="C17" s="634"/>
      <c r="D17" s="635"/>
      <c r="E17" s="635"/>
      <c r="F17" s="636"/>
      <c r="G17" s="602" t="s">
        <v>70</v>
      </c>
      <c r="H17" s="602"/>
      <c r="I17" s="602"/>
      <c r="J17" s="602" t="s">
        <v>20</v>
      </c>
      <c r="K17" s="602"/>
      <c r="L17" s="602"/>
      <c r="M17" s="602" t="s">
        <v>21</v>
      </c>
      <c r="N17" s="602"/>
      <c r="O17" s="602"/>
      <c r="P17" s="602" t="s">
        <v>22</v>
      </c>
      <c r="Q17" s="602"/>
      <c r="R17" s="602"/>
      <c r="S17" s="602" t="s">
        <v>23</v>
      </c>
      <c r="T17" s="602"/>
      <c r="U17" s="602"/>
      <c r="V17" s="602" t="s">
        <v>24</v>
      </c>
      <c r="W17" s="602"/>
      <c r="X17" s="602"/>
      <c r="Y17" s="602" t="s">
        <v>71</v>
      </c>
      <c r="Z17" s="602"/>
      <c r="AA17" s="602"/>
      <c r="AB17" s="602" t="s">
        <v>28</v>
      </c>
      <c r="AC17" s="602"/>
      <c r="AD17" s="602"/>
      <c r="AE17" s="602" t="s">
        <v>29</v>
      </c>
      <c r="AF17" s="602"/>
      <c r="AG17" s="610"/>
      <c r="AH17" s="602" t="s">
        <v>25</v>
      </c>
      <c r="AI17" s="602"/>
      <c r="AJ17" s="602"/>
      <c r="AK17" s="602" t="s">
        <v>26</v>
      </c>
      <c r="AL17" s="602"/>
      <c r="AM17" s="602"/>
      <c r="AN17" s="602" t="s">
        <v>27</v>
      </c>
      <c r="AO17" s="602"/>
      <c r="AP17" s="610"/>
      <c r="AQ17" s="634" t="s">
        <v>77</v>
      </c>
      <c r="AR17" s="635"/>
      <c r="AS17" s="635"/>
      <c r="AT17" s="636"/>
      <c r="AU17" s="27"/>
      <c r="AV17" s="659" t="s">
        <v>11</v>
      </c>
      <c r="AW17" s="660"/>
      <c r="AX17" s="660"/>
      <c r="AY17" s="660"/>
      <c r="AZ17" s="660"/>
      <c r="BA17" s="661"/>
    </row>
    <row r="18" spans="1:58" ht="29.25" customHeight="1" x14ac:dyDescent="0.4">
      <c r="A18" s="12"/>
      <c r="B18" s="12"/>
      <c r="C18" s="632" t="s">
        <v>73</v>
      </c>
      <c r="D18" s="633"/>
      <c r="E18" s="633"/>
      <c r="F18" s="633"/>
      <c r="G18" s="669"/>
      <c r="H18" s="670"/>
      <c r="I18" s="41" t="s">
        <v>2</v>
      </c>
      <c r="J18" s="669"/>
      <c r="K18" s="670"/>
      <c r="L18" s="41" t="s">
        <v>2</v>
      </c>
      <c r="M18" s="669"/>
      <c r="N18" s="670"/>
      <c r="O18" s="41" t="s">
        <v>2</v>
      </c>
      <c r="P18" s="669"/>
      <c r="Q18" s="670"/>
      <c r="R18" s="41" t="s">
        <v>2</v>
      </c>
      <c r="S18" s="669"/>
      <c r="T18" s="670"/>
      <c r="U18" s="41" t="s">
        <v>2</v>
      </c>
      <c r="V18" s="669"/>
      <c r="W18" s="670"/>
      <c r="X18" s="41" t="s">
        <v>2</v>
      </c>
      <c r="Y18" s="669"/>
      <c r="Z18" s="670"/>
      <c r="AA18" s="41" t="s">
        <v>2</v>
      </c>
      <c r="AB18" s="669"/>
      <c r="AC18" s="670"/>
      <c r="AD18" s="41" t="s">
        <v>2</v>
      </c>
      <c r="AE18" s="669"/>
      <c r="AF18" s="670"/>
      <c r="AG18" s="41" t="s">
        <v>2</v>
      </c>
      <c r="AH18" s="669"/>
      <c r="AI18" s="670"/>
      <c r="AJ18" s="41" t="s">
        <v>2</v>
      </c>
      <c r="AK18" s="669"/>
      <c r="AL18" s="670"/>
      <c r="AM18" s="41" t="s">
        <v>2</v>
      </c>
      <c r="AN18" s="669"/>
      <c r="AO18" s="670"/>
      <c r="AP18" s="41" t="s">
        <v>2</v>
      </c>
      <c r="AQ18" s="662" t="str">
        <f>IF(SUM(G18,J18,M18,P18,S18,V18,Y18,AB18,AE18,AH18,AK18,AN18)=0,"",SUM(G18,J18,M18,P18,S18,V18,Y18,AB18,AE18,AH18,AK18,AN18))</f>
        <v/>
      </c>
      <c r="AR18" s="663"/>
      <c r="AS18" s="663"/>
      <c r="AT18" s="41" t="s">
        <v>2</v>
      </c>
      <c r="AU18" s="32"/>
      <c r="AV18" s="650" t="str">
        <f>IF(AQ18="","",IF(AQ18&lt;200,0,IF(AQ10&gt;45,0,INDEX($BE$21:$BF$22,IF(AQ10&lt;20,1,2),IF(AQ18&lt;250,1,2)))))</f>
        <v/>
      </c>
      <c r="AW18" s="651"/>
      <c r="AX18" s="651"/>
      <c r="AY18" s="651"/>
      <c r="AZ18" s="651"/>
      <c r="BA18" s="53" t="s">
        <v>9</v>
      </c>
    </row>
    <row r="19" spans="1:58" ht="29.25" customHeight="1" x14ac:dyDescent="0.4">
      <c r="A19" s="12"/>
      <c r="B19" s="12"/>
      <c r="C19" s="632" t="s">
        <v>74</v>
      </c>
      <c r="D19" s="633"/>
      <c r="E19" s="633"/>
      <c r="F19" s="633"/>
      <c r="G19" s="669"/>
      <c r="H19" s="670"/>
      <c r="I19" s="41" t="s">
        <v>2</v>
      </c>
      <c r="J19" s="669"/>
      <c r="K19" s="670"/>
      <c r="L19" s="41" t="s">
        <v>2</v>
      </c>
      <c r="M19" s="669"/>
      <c r="N19" s="670"/>
      <c r="O19" s="41" t="s">
        <v>2</v>
      </c>
      <c r="P19" s="669"/>
      <c r="Q19" s="670"/>
      <c r="R19" s="41" t="s">
        <v>2</v>
      </c>
      <c r="S19" s="669"/>
      <c r="T19" s="670"/>
      <c r="U19" s="41" t="s">
        <v>2</v>
      </c>
      <c r="V19" s="669"/>
      <c r="W19" s="670"/>
      <c r="X19" s="41" t="s">
        <v>2</v>
      </c>
      <c r="Y19" s="669"/>
      <c r="Z19" s="670"/>
      <c r="AA19" s="41" t="s">
        <v>2</v>
      </c>
      <c r="AB19" s="669"/>
      <c r="AC19" s="670"/>
      <c r="AD19" s="41" t="s">
        <v>2</v>
      </c>
      <c r="AE19" s="669"/>
      <c r="AF19" s="670"/>
      <c r="AG19" s="41" t="s">
        <v>2</v>
      </c>
      <c r="AH19" s="669"/>
      <c r="AI19" s="670"/>
      <c r="AJ19" s="41" t="s">
        <v>2</v>
      </c>
      <c r="AK19" s="669"/>
      <c r="AL19" s="670"/>
      <c r="AM19" s="41" t="s">
        <v>2</v>
      </c>
      <c r="AN19" s="669"/>
      <c r="AO19" s="670"/>
      <c r="AP19" s="41" t="s">
        <v>2</v>
      </c>
      <c r="AQ19" s="662" t="str">
        <f t="shared" ref="AQ19:AQ22" si="2">IF(SUM(G19,J19,M19,P19,S19,V19,Y19,AB19,AE19,AH19,AK19,AN19)=0,"",SUM(G19,J19,M19,P19,S19,V19,Y19,AB19,AE19,AH19,AK19,AN19))</f>
        <v/>
      </c>
      <c r="AR19" s="663"/>
      <c r="AS19" s="663"/>
      <c r="AT19" s="41" t="s">
        <v>2</v>
      </c>
      <c r="AU19" s="32"/>
      <c r="AV19" s="672" t="str">
        <f>IF(AQ19="","",IF(AQ19&lt;200,0,IF(AQ11&lt;10,0,IF(AQ11&gt;45,0,INDEX($BE$21:$BF$22,IF(AQ11&lt;20,1,2),IF(AQ19&lt;250,1,2))))))</f>
        <v/>
      </c>
      <c r="AW19" s="673"/>
      <c r="AX19" s="673"/>
      <c r="AY19" s="673"/>
      <c r="AZ19" s="673"/>
      <c r="BA19" s="54" t="s">
        <v>9</v>
      </c>
      <c r="BD19" s="594" t="s">
        <v>351</v>
      </c>
      <c r="BE19" s="594" t="s">
        <v>352</v>
      </c>
      <c r="BF19" s="594"/>
    </row>
    <row r="20" spans="1:58" ht="29.25" customHeight="1" x14ac:dyDescent="0.4">
      <c r="A20" s="12"/>
      <c r="B20" s="12"/>
      <c r="C20" s="632" t="s">
        <v>75</v>
      </c>
      <c r="D20" s="633"/>
      <c r="E20" s="633"/>
      <c r="F20" s="633"/>
      <c r="G20" s="669"/>
      <c r="H20" s="670"/>
      <c r="I20" s="41" t="s">
        <v>2</v>
      </c>
      <c r="J20" s="669"/>
      <c r="K20" s="670"/>
      <c r="L20" s="41" t="s">
        <v>2</v>
      </c>
      <c r="M20" s="669"/>
      <c r="N20" s="670"/>
      <c r="O20" s="41" t="s">
        <v>2</v>
      </c>
      <c r="P20" s="669"/>
      <c r="Q20" s="670"/>
      <c r="R20" s="41" t="s">
        <v>2</v>
      </c>
      <c r="S20" s="669"/>
      <c r="T20" s="670"/>
      <c r="U20" s="41" t="s">
        <v>2</v>
      </c>
      <c r="V20" s="669"/>
      <c r="W20" s="670"/>
      <c r="X20" s="41" t="s">
        <v>2</v>
      </c>
      <c r="Y20" s="669"/>
      <c r="Z20" s="670"/>
      <c r="AA20" s="41" t="s">
        <v>2</v>
      </c>
      <c r="AB20" s="669"/>
      <c r="AC20" s="670"/>
      <c r="AD20" s="41" t="s">
        <v>2</v>
      </c>
      <c r="AE20" s="669"/>
      <c r="AF20" s="670"/>
      <c r="AG20" s="41" t="s">
        <v>2</v>
      </c>
      <c r="AH20" s="669"/>
      <c r="AI20" s="670"/>
      <c r="AJ20" s="41" t="s">
        <v>2</v>
      </c>
      <c r="AK20" s="669"/>
      <c r="AL20" s="670"/>
      <c r="AM20" s="41" t="s">
        <v>2</v>
      </c>
      <c r="AN20" s="669"/>
      <c r="AO20" s="670"/>
      <c r="AP20" s="41" t="s">
        <v>2</v>
      </c>
      <c r="AQ20" s="662" t="str">
        <f t="shared" si="2"/>
        <v/>
      </c>
      <c r="AR20" s="663"/>
      <c r="AS20" s="663"/>
      <c r="AT20" s="41" t="s">
        <v>2</v>
      </c>
      <c r="AU20" s="32"/>
      <c r="AV20" s="650" t="str">
        <f t="shared" ref="AV20:AV22" si="3">IF(AQ20="","",IF(AQ20&lt;200,0,IF(AQ12&lt;10,0,IF(AQ12&gt;45,0,INDEX($BE$21:$BF$22,IF(AQ12&lt;20,1,2),IF(AQ20&lt;250,1,2))))))</f>
        <v/>
      </c>
      <c r="AW20" s="651"/>
      <c r="AX20" s="651"/>
      <c r="AY20" s="651"/>
      <c r="AZ20" s="651"/>
      <c r="BA20" s="53" t="s">
        <v>9</v>
      </c>
      <c r="BD20" s="594"/>
      <c r="BE20" s="273" t="s">
        <v>353</v>
      </c>
      <c r="BF20" s="273" t="s">
        <v>354</v>
      </c>
    </row>
    <row r="21" spans="1:58" ht="29.25" customHeight="1" x14ac:dyDescent="0.4">
      <c r="A21" s="12"/>
      <c r="B21" s="12"/>
      <c r="C21" s="632" t="s">
        <v>81</v>
      </c>
      <c r="D21" s="633"/>
      <c r="E21" s="633"/>
      <c r="F21" s="633"/>
      <c r="G21" s="669"/>
      <c r="H21" s="670"/>
      <c r="I21" s="41" t="s">
        <v>2</v>
      </c>
      <c r="J21" s="669"/>
      <c r="K21" s="670"/>
      <c r="L21" s="41" t="s">
        <v>2</v>
      </c>
      <c r="M21" s="669"/>
      <c r="N21" s="670"/>
      <c r="O21" s="41" t="s">
        <v>2</v>
      </c>
      <c r="P21" s="669"/>
      <c r="Q21" s="670"/>
      <c r="R21" s="41" t="s">
        <v>2</v>
      </c>
      <c r="S21" s="669"/>
      <c r="T21" s="670"/>
      <c r="U21" s="41" t="s">
        <v>2</v>
      </c>
      <c r="V21" s="669"/>
      <c r="W21" s="670"/>
      <c r="X21" s="41" t="s">
        <v>2</v>
      </c>
      <c r="Y21" s="669"/>
      <c r="Z21" s="670"/>
      <c r="AA21" s="41" t="s">
        <v>2</v>
      </c>
      <c r="AB21" s="669"/>
      <c r="AC21" s="670"/>
      <c r="AD21" s="41" t="s">
        <v>2</v>
      </c>
      <c r="AE21" s="669"/>
      <c r="AF21" s="670"/>
      <c r="AG21" s="41" t="s">
        <v>2</v>
      </c>
      <c r="AH21" s="669"/>
      <c r="AI21" s="670"/>
      <c r="AJ21" s="41" t="s">
        <v>2</v>
      </c>
      <c r="AK21" s="669"/>
      <c r="AL21" s="670"/>
      <c r="AM21" s="41" t="s">
        <v>2</v>
      </c>
      <c r="AN21" s="669"/>
      <c r="AO21" s="670"/>
      <c r="AP21" s="41" t="s">
        <v>2</v>
      </c>
      <c r="AQ21" s="662" t="str">
        <f t="shared" si="2"/>
        <v/>
      </c>
      <c r="AR21" s="663"/>
      <c r="AS21" s="663"/>
      <c r="AT21" s="41" t="s">
        <v>2</v>
      </c>
      <c r="AU21" s="32"/>
      <c r="AV21" s="672" t="str">
        <f t="shared" si="3"/>
        <v/>
      </c>
      <c r="AW21" s="673"/>
      <c r="AX21" s="673"/>
      <c r="AY21" s="673"/>
      <c r="AZ21" s="673"/>
      <c r="BA21" s="54" t="s">
        <v>9</v>
      </c>
      <c r="BD21" s="273" t="s">
        <v>355</v>
      </c>
      <c r="BE21" s="320">
        <v>2334000</v>
      </c>
      <c r="BF21" s="320">
        <v>3527000</v>
      </c>
    </row>
    <row r="22" spans="1:58" ht="29.25" customHeight="1" x14ac:dyDescent="0.4">
      <c r="A22" s="12"/>
      <c r="B22" s="12"/>
      <c r="C22" s="632" t="s">
        <v>76</v>
      </c>
      <c r="D22" s="633"/>
      <c r="E22" s="633"/>
      <c r="F22" s="633"/>
      <c r="G22" s="669"/>
      <c r="H22" s="670"/>
      <c r="I22" s="41" t="s">
        <v>2</v>
      </c>
      <c r="J22" s="669"/>
      <c r="K22" s="670"/>
      <c r="L22" s="41" t="s">
        <v>2</v>
      </c>
      <c r="M22" s="669"/>
      <c r="N22" s="670"/>
      <c r="O22" s="41" t="s">
        <v>2</v>
      </c>
      <c r="P22" s="669"/>
      <c r="Q22" s="670"/>
      <c r="R22" s="41" t="s">
        <v>2</v>
      </c>
      <c r="S22" s="669"/>
      <c r="T22" s="670"/>
      <c r="U22" s="41" t="s">
        <v>2</v>
      </c>
      <c r="V22" s="669"/>
      <c r="W22" s="670"/>
      <c r="X22" s="41" t="s">
        <v>2</v>
      </c>
      <c r="Y22" s="669"/>
      <c r="Z22" s="670"/>
      <c r="AA22" s="41" t="s">
        <v>2</v>
      </c>
      <c r="AB22" s="669"/>
      <c r="AC22" s="670"/>
      <c r="AD22" s="41" t="s">
        <v>2</v>
      </c>
      <c r="AE22" s="669"/>
      <c r="AF22" s="670"/>
      <c r="AG22" s="41" t="s">
        <v>2</v>
      </c>
      <c r="AH22" s="669"/>
      <c r="AI22" s="670"/>
      <c r="AJ22" s="41" t="s">
        <v>2</v>
      </c>
      <c r="AK22" s="669"/>
      <c r="AL22" s="670"/>
      <c r="AM22" s="41" t="s">
        <v>2</v>
      </c>
      <c r="AN22" s="669"/>
      <c r="AO22" s="670"/>
      <c r="AP22" s="41" t="s">
        <v>2</v>
      </c>
      <c r="AQ22" s="662" t="str">
        <f t="shared" si="2"/>
        <v/>
      </c>
      <c r="AR22" s="663"/>
      <c r="AS22" s="663"/>
      <c r="AT22" s="41" t="s">
        <v>2</v>
      </c>
      <c r="AU22" s="32"/>
      <c r="AV22" s="650" t="str">
        <f t="shared" si="3"/>
        <v/>
      </c>
      <c r="AW22" s="651"/>
      <c r="AX22" s="651"/>
      <c r="AY22" s="651"/>
      <c r="AZ22" s="651"/>
      <c r="BA22" s="53" t="s">
        <v>9</v>
      </c>
      <c r="BD22" s="273" t="s">
        <v>356</v>
      </c>
      <c r="BE22" s="320">
        <v>3069000</v>
      </c>
      <c r="BF22" s="320">
        <v>5038000</v>
      </c>
    </row>
    <row r="23" spans="1:58" ht="16.5" customHeight="1" x14ac:dyDescent="0.4">
      <c r="A23" s="12"/>
      <c r="B23" s="12"/>
      <c r="D23" s="12"/>
      <c r="E23" s="12"/>
      <c r="F23" s="12"/>
      <c r="G23" s="12"/>
      <c r="H23" s="27"/>
      <c r="I23" s="12"/>
      <c r="J23" s="12"/>
      <c r="K23" s="12"/>
      <c r="L23" s="12"/>
      <c r="M23" s="12"/>
      <c r="N23" s="12"/>
      <c r="O23" s="12"/>
      <c r="P23" s="12"/>
      <c r="Q23" s="12"/>
      <c r="R23" s="12"/>
      <c r="S23" s="12"/>
      <c r="T23" s="12"/>
      <c r="U23" s="12"/>
      <c r="V23" s="12"/>
      <c r="W23" s="12"/>
      <c r="X23" s="44"/>
      <c r="Y23" s="44"/>
      <c r="Z23" s="45"/>
      <c r="AA23" s="45"/>
      <c r="AB23" s="45"/>
      <c r="AC23" s="45"/>
      <c r="AD23" s="44"/>
      <c r="AE23" s="44"/>
      <c r="AF23" s="44"/>
      <c r="AG23" s="44"/>
      <c r="AH23" s="46"/>
      <c r="AI23" s="47"/>
      <c r="AJ23" s="47"/>
      <c r="AK23" s="47"/>
      <c r="AL23" s="47"/>
      <c r="AM23" s="47"/>
      <c r="AN23" s="44"/>
      <c r="AO23" s="44"/>
      <c r="AP23" s="44"/>
      <c r="AQ23" s="45"/>
      <c r="AR23" s="45"/>
      <c r="AS23" s="45"/>
      <c r="AT23" s="48"/>
      <c r="AU23" s="48"/>
      <c r="AV23" s="48"/>
      <c r="AW23" s="48"/>
      <c r="AX23" s="48"/>
      <c r="AY23" s="28"/>
      <c r="AZ23" s="25"/>
      <c r="BA23" s="25"/>
      <c r="BB23" s="25"/>
      <c r="BC23" s="25"/>
      <c r="BD23" s="25"/>
      <c r="BE23" s="25"/>
    </row>
    <row r="24" spans="1:58" ht="16.5" customHeight="1" x14ac:dyDescent="0.4">
      <c r="A24" s="12"/>
      <c r="B24" s="21" t="s">
        <v>85</v>
      </c>
      <c r="D24" s="12"/>
      <c r="E24" s="12"/>
      <c r="F24" s="12"/>
      <c r="G24" s="12"/>
      <c r="H24" s="27"/>
      <c r="I24" s="12"/>
      <c r="J24" s="12"/>
      <c r="K24" s="12"/>
      <c r="L24" s="12"/>
      <c r="M24" s="12"/>
      <c r="N24" s="12"/>
      <c r="O24" s="12"/>
      <c r="P24" s="12"/>
      <c r="Q24" s="12"/>
      <c r="R24" s="12"/>
      <c r="S24" s="12"/>
      <c r="T24" s="12"/>
      <c r="U24" s="12"/>
      <c r="V24" s="12"/>
      <c r="W24" s="12"/>
      <c r="X24" s="44"/>
      <c r="Y24" s="44"/>
      <c r="Z24" s="45"/>
      <c r="AA24" s="45"/>
      <c r="AB24" s="45"/>
      <c r="AC24" s="45"/>
      <c r="AD24" s="44"/>
      <c r="AE24" s="44"/>
      <c r="AF24" s="44"/>
      <c r="AG24" s="44"/>
      <c r="AH24" s="46"/>
      <c r="AI24" s="47"/>
      <c r="AJ24" s="47"/>
      <c r="AK24" s="47"/>
      <c r="AL24" s="45"/>
      <c r="AM24" s="45"/>
      <c r="AN24" s="44"/>
      <c r="AO24" s="44"/>
      <c r="AP24" s="44"/>
      <c r="AQ24" s="44"/>
      <c r="AR24" s="46"/>
      <c r="AS24" s="47"/>
      <c r="AT24" s="45"/>
      <c r="AU24" s="45"/>
      <c r="AV24" s="45"/>
      <c r="AW24" s="45"/>
      <c r="AX24" s="45"/>
      <c r="AY24" s="28"/>
      <c r="AZ24" s="25"/>
      <c r="BA24" s="25"/>
      <c r="BB24" s="25"/>
      <c r="BC24" s="25"/>
      <c r="BD24" s="25"/>
      <c r="BE24" s="25"/>
    </row>
    <row r="25" spans="1:58" ht="11.25" customHeight="1" x14ac:dyDescent="0.4">
      <c r="A25" s="12"/>
      <c r="B25" s="25"/>
      <c r="C25" s="664" t="s">
        <v>17</v>
      </c>
      <c r="D25" s="664"/>
      <c r="E25" s="664"/>
      <c r="F25" s="664"/>
      <c r="G25" s="664"/>
      <c r="H25" s="664"/>
      <c r="I25" s="664"/>
      <c r="J25" s="614" t="str">
        <f>IF(AQ10="","",COUNTIF(AQ10:AS14,"&gt;=1"))</f>
        <v/>
      </c>
      <c r="K25" s="615"/>
      <c r="L25" s="615"/>
      <c r="M25" s="615"/>
      <c r="N25" s="667" t="s">
        <v>32</v>
      </c>
      <c r="O25" s="623"/>
      <c r="P25" s="25"/>
      <c r="Q25" s="25"/>
      <c r="R25" s="25"/>
      <c r="S25" s="25"/>
      <c r="T25" s="25"/>
      <c r="U25" s="30"/>
      <c r="V25" s="30"/>
      <c r="W25" s="30"/>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50"/>
      <c r="AW25" s="50"/>
      <c r="AX25" s="50"/>
      <c r="AZ25" s="25"/>
      <c r="BA25" s="25"/>
      <c r="BB25" s="25"/>
      <c r="BC25" s="25"/>
      <c r="BD25" s="321" t="s">
        <v>357</v>
      </c>
      <c r="BE25" s="321" t="s">
        <v>358</v>
      </c>
      <c r="BF25" s="273" t="s">
        <v>359</v>
      </c>
    </row>
    <row r="26" spans="1:58" ht="18" customHeight="1" x14ac:dyDescent="0.4">
      <c r="A26" s="12"/>
      <c r="B26" s="25"/>
      <c r="C26" s="664"/>
      <c r="D26" s="664"/>
      <c r="E26" s="664"/>
      <c r="F26" s="664"/>
      <c r="G26" s="664"/>
      <c r="H26" s="664"/>
      <c r="I26" s="664"/>
      <c r="J26" s="665"/>
      <c r="K26" s="666"/>
      <c r="L26" s="666"/>
      <c r="M26" s="666"/>
      <c r="N26" s="668"/>
      <c r="O26" s="624"/>
      <c r="P26" s="25"/>
      <c r="Q26" s="25"/>
      <c r="R26" s="25"/>
      <c r="S26" s="25"/>
      <c r="T26" s="25"/>
      <c r="U26" s="30"/>
      <c r="V26" s="30"/>
      <c r="W26" s="30"/>
      <c r="X26" s="49"/>
      <c r="Y26" s="49"/>
      <c r="Z26" s="49"/>
      <c r="AA26" s="49"/>
      <c r="AB26" s="49"/>
      <c r="AC26" s="49"/>
      <c r="AD26" s="49"/>
      <c r="AE26" s="49"/>
      <c r="AF26" s="49"/>
      <c r="AG26" s="49"/>
      <c r="AH26" s="659" t="s">
        <v>11</v>
      </c>
      <c r="AI26" s="660"/>
      <c r="AJ26" s="660"/>
      <c r="AK26" s="660"/>
      <c r="AL26" s="660"/>
      <c r="AM26" s="661"/>
      <c r="AN26" s="25"/>
      <c r="AO26" s="25"/>
      <c r="AP26" s="25"/>
      <c r="BD26" s="273" t="s">
        <v>360</v>
      </c>
      <c r="BE26" s="273" t="s">
        <v>361</v>
      </c>
      <c r="BF26" s="322">
        <v>2800000</v>
      </c>
    </row>
    <row r="27" spans="1:58" ht="29.25" customHeight="1" x14ac:dyDescent="0.4">
      <c r="A27" s="12"/>
      <c r="B27" s="25"/>
      <c r="C27" s="671" t="s">
        <v>30</v>
      </c>
      <c r="D27" s="671"/>
      <c r="E27" s="671"/>
      <c r="F27" s="671"/>
      <c r="G27" s="671"/>
      <c r="H27" s="671"/>
      <c r="I27" s="671"/>
      <c r="J27" s="604" t="str">
        <f>IF(AQ10="","",SUM(AQ10:AS14))</f>
        <v/>
      </c>
      <c r="K27" s="605"/>
      <c r="L27" s="605"/>
      <c r="M27" s="605"/>
      <c r="N27" s="605"/>
      <c r="O27" s="51" t="s">
        <v>31</v>
      </c>
      <c r="P27" s="25"/>
      <c r="Q27" s="25"/>
      <c r="R27" s="25"/>
      <c r="S27" s="25"/>
      <c r="T27" s="25"/>
      <c r="U27" s="30"/>
      <c r="V27" s="30"/>
      <c r="W27" s="30"/>
      <c r="X27" s="49"/>
      <c r="Y27" s="49"/>
      <c r="Z27" s="49"/>
      <c r="AA27" s="49"/>
      <c r="AB27" s="49"/>
      <c r="AC27" s="49"/>
      <c r="AD27" s="49"/>
      <c r="AE27" s="49"/>
      <c r="AF27" s="49"/>
      <c r="AG27" s="49"/>
      <c r="AH27" s="650" t="str">
        <f>IF(J25="","",IF(J25&gt;=3,BF29,IF(J25=2,BF28,IF(J27&lt;=19,BF26,BF27))))</f>
        <v/>
      </c>
      <c r="AI27" s="651"/>
      <c r="AJ27" s="651"/>
      <c r="AK27" s="651"/>
      <c r="AL27" s="651"/>
      <c r="AM27" s="53" t="s">
        <v>9</v>
      </c>
      <c r="AN27" s="25"/>
      <c r="AO27" s="25"/>
      <c r="AP27" s="25"/>
      <c r="BD27" s="273" t="s">
        <v>360</v>
      </c>
      <c r="BE27" s="273" t="s">
        <v>362</v>
      </c>
      <c r="BF27" s="322">
        <v>2250000</v>
      </c>
    </row>
    <row r="28" spans="1:58" ht="16.5" customHeight="1" x14ac:dyDescent="0.4">
      <c r="A28" s="12"/>
      <c r="B28" s="12" t="s">
        <v>78</v>
      </c>
      <c r="C28" s="12"/>
      <c r="D28" s="12"/>
      <c r="E28" s="12"/>
      <c r="F28" s="12"/>
      <c r="G28" s="12"/>
      <c r="H28" s="27"/>
      <c r="I28" s="12"/>
      <c r="J28" s="12"/>
      <c r="K28" s="12"/>
      <c r="L28" s="12"/>
      <c r="M28" s="12"/>
      <c r="N28" s="12"/>
      <c r="O28" s="12"/>
      <c r="P28" s="12"/>
      <c r="Q28" s="12"/>
      <c r="R28" s="12"/>
      <c r="S28" s="12"/>
      <c r="T28" s="12"/>
      <c r="U28" s="12"/>
      <c r="V28" s="12"/>
      <c r="W28" s="12"/>
      <c r="X28" s="12"/>
      <c r="Y28" s="12"/>
      <c r="Z28" s="12"/>
      <c r="AA28" s="12"/>
      <c r="AB28" s="12"/>
      <c r="AC28" s="12"/>
      <c r="AD28" s="28"/>
      <c r="AE28" s="28"/>
      <c r="AF28" s="28"/>
      <c r="AG28" s="28"/>
      <c r="AH28" s="28"/>
      <c r="AI28" s="28"/>
      <c r="AJ28" s="28"/>
      <c r="AK28" s="28"/>
      <c r="AL28" s="28"/>
      <c r="AM28" s="28"/>
      <c r="AN28" s="12"/>
      <c r="AO28" s="12"/>
      <c r="AP28" s="12"/>
      <c r="BD28" s="273" t="s">
        <v>363</v>
      </c>
      <c r="BE28" s="273" t="s">
        <v>364</v>
      </c>
      <c r="BF28" s="322">
        <v>1200000</v>
      </c>
    </row>
    <row r="29" spans="1:58" ht="16.5" customHeight="1" x14ac:dyDescent="0.4">
      <c r="A29" s="12"/>
      <c r="B29" s="21" t="s">
        <v>86</v>
      </c>
      <c r="D29" s="12"/>
      <c r="E29" s="12"/>
      <c r="F29" s="12"/>
      <c r="G29" s="12"/>
      <c r="H29" s="27"/>
      <c r="I29" s="12"/>
      <c r="J29" s="12"/>
      <c r="K29" s="12"/>
      <c r="L29" s="12"/>
      <c r="M29" s="12"/>
      <c r="N29" s="12"/>
      <c r="O29" s="12"/>
      <c r="P29" s="12"/>
      <c r="Q29" s="12"/>
      <c r="R29" s="12"/>
      <c r="S29" s="12"/>
      <c r="T29" s="12"/>
      <c r="U29" s="12"/>
      <c r="V29" s="12"/>
      <c r="W29" s="12"/>
      <c r="X29" s="12"/>
      <c r="Y29" s="12"/>
      <c r="Z29" s="12"/>
      <c r="AA29" s="12"/>
      <c r="AB29" s="12"/>
      <c r="AC29" s="12"/>
      <c r="AD29" s="28"/>
      <c r="AE29" s="28"/>
      <c r="AF29" s="28"/>
      <c r="AG29" s="28"/>
      <c r="AH29" s="28"/>
      <c r="AI29" s="28"/>
      <c r="AJ29" s="28"/>
      <c r="AK29" s="28"/>
      <c r="AL29" s="28"/>
      <c r="AM29" s="28"/>
      <c r="AN29" s="12"/>
      <c r="AO29" s="12"/>
      <c r="AP29" s="12"/>
      <c r="BD29" s="273" t="s">
        <v>365</v>
      </c>
      <c r="BE29" s="273" t="s">
        <v>364</v>
      </c>
      <c r="BF29" s="322">
        <v>150000</v>
      </c>
    </row>
    <row r="30" spans="1:58" ht="16.5" customHeight="1" x14ac:dyDescent="0.4">
      <c r="A30" s="12"/>
      <c r="B30" s="21"/>
      <c r="C30" s="21" t="s">
        <v>87</v>
      </c>
      <c r="D30" s="12"/>
      <c r="E30" s="12"/>
      <c r="F30" s="12"/>
      <c r="G30" s="12"/>
      <c r="H30" s="27"/>
      <c r="I30" s="12"/>
      <c r="J30" s="12"/>
      <c r="K30" s="12"/>
      <c r="L30" s="12"/>
      <c r="M30" s="12"/>
      <c r="N30" s="12"/>
      <c r="O30" s="12"/>
      <c r="P30" s="12"/>
      <c r="Q30" s="12"/>
      <c r="R30" s="12"/>
      <c r="S30" s="12"/>
      <c r="T30" s="12"/>
      <c r="U30" s="12"/>
      <c r="V30" s="12"/>
      <c r="W30" s="12"/>
      <c r="X30" s="12"/>
      <c r="Y30" s="12"/>
      <c r="Z30" s="12"/>
      <c r="AA30" s="12"/>
      <c r="AB30" s="12"/>
      <c r="AC30" s="12"/>
      <c r="AD30" s="28"/>
      <c r="AE30" s="28"/>
      <c r="AF30" s="28"/>
      <c r="AG30" s="28"/>
      <c r="AH30" s="659" t="s">
        <v>88</v>
      </c>
      <c r="AI30" s="660"/>
      <c r="AJ30" s="660"/>
      <c r="AK30" s="660"/>
      <c r="AL30" s="660"/>
      <c r="AM30" s="661"/>
      <c r="AN30" s="12"/>
      <c r="AO30" s="12"/>
      <c r="AP30" s="12"/>
    </row>
    <row r="31" spans="1:58" ht="29.25" customHeight="1" thickBot="1" x14ac:dyDescent="0.45">
      <c r="A31" s="12"/>
      <c r="B31" s="21"/>
      <c r="C31" s="671" t="s">
        <v>240</v>
      </c>
      <c r="D31" s="671"/>
      <c r="E31" s="671"/>
      <c r="F31" s="671"/>
      <c r="G31" s="671"/>
      <c r="H31" s="671"/>
      <c r="I31" s="671"/>
      <c r="J31" s="604"/>
      <c r="K31" s="605"/>
      <c r="L31" s="605"/>
      <c r="M31" s="605"/>
      <c r="N31" s="605"/>
      <c r="O31" s="51" t="s">
        <v>9</v>
      </c>
      <c r="P31" s="12"/>
      <c r="Q31" s="12"/>
      <c r="R31" s="12"/>
      <c r="S31" s="12"/>
      <c r="T31" s="12"/>
      <c r="U31" s="12"/>
      <c r="V31" s="12"/>
      <c r="W31" s="12"/>
      <c r="X31" s="12"/>
      <c r="Y31" s="12"/>
      <c r="Z31" s="12"/>
      <c r="AA31" s="12"/>
      <c r="AB31" s="12"/>
      <c r="AC31" s="12"/>
      <c r="AD31" s="28"/>
      <c r="AE31" s="28"/>
      <c r="AF31" s="28"/>
      <c r="AG31" s="28"/>
      <c r="AH31" s="650" t="str">
        <f>IF(J31="","",IF(J31&gt;=2400000,0,ROUND((2400000-J31)/2,0)))</f>
        <v/>
      </c>
      <c r="AI31" s="651"/>
      <c r="AJ31" s="651"/>
      <c r="AK31" s="651"/>
      <c r="AL31" s="651"/>
      <c r="AM31" s="53" t="s">
        <v>9</v>
      </c>
      <c r="AN31" s="12"/>
      <c r="AO31" s="12"/>
      <c r="AP31" s="12"/>
    </row>
    <row r="32" spans="1:58" ht="16.5" customHeight="1" x14ac:dyDescent="0.4">
      <c r="A32" s="12"/>
      <c r="B32" s="21"/>
      <c r="D32" s="12"/>
      <c r="E32" s="12"/>
      <c r="F32" s="12"/>
      <c r="G32" s="12"/>
      <c r="H32" s="27"/>
      <c r="I32" s="12"/>
      <c r="J32" s="12"/>
      <c r="K32" s="12"/>
      <c r="L32" s="12"/>
      <c r="M32" s="12"/>
      <c r="N32" s="12"/>
      <c r="O32" s="12"/>
      <c r="P32" s="12"/>
      <c r="Q32" s="12"/>
      <c r="R32" s="12"/>
      <c r="S32" s="12"/>
      <c r="T32" s="12"/>
      <c r="U32" s="12"/>
      <c r="V32" s="12"/>
      <c r="W32" s="12"/>
      <c r="X32" s="12"/>
      <c r="Y32" s="12"/>
      <c r="Z32" s="12"/>
      <c r="AA32" s="12"/>
      <c r="AB32" s="12"/>
      <c r="AC32" s="12"/>
      <c r="AD32" s="28"/>
      <c r="AE32" s="28"/>
      <c r="AF32" s="28"/>
      <c r="AG32" s="28"/>
      <c r="AH32" s="28"/>
      <c r="AI32" s="28"/>
      <c r="AJ32" s="28"/>
      <c r="AK32" s="28"/>
      <c r="AL32" s="28"/>
      <c r="AM32" s="28"/>
      <c r="AN32" s="12"/>
      <c r="AO32" s="12"/>
      <c r="AP32" s="12"/>
      <c r="AV32" s="653" t="s">
        <v>90</v>
      </c>
      <c r="AW32" s="654"/>
      <c r="AX32" s="654"/>
      <c r="AY32" s="654"/>
      <c r="AZ32" s="654"/>
      <c r="BA32" s="655"/>
    </row>
    <row r="33" spans="1:57" ht="16.5" customHeight="1" thickBot="1" x14ac:dyDescent="0.45">
      <c r="A33" s="12"/>
      <c r="B33" s="21"/>
      <c r="C33" s="21" t="s">
        <v>89</v>
      </c>
      <c r="D33" s="12"/>
      <c r="E33" s="12"/>
      <c r="F33" s="12"/>
      <c r="G33" s="12"/>
      <c r="H33" s="27"/>
      <c r="I33" s="12"/>
      <c r="J33" s="12"/>
      <c r="K33" s="12"/>
      <c r="L33" s="12"/>
      <c r="M33" s="12"/>
      <c r="N33" s="12"/>
      <c r="O33" s="12"/>
      <c r="P33" s="12"/>
      <c r="Q33" s="12"/>
      <c r="R33" s="12"/>
      <c r="S33" s="12"/>
      <c r="T33" s="12"/>
      <c r="U33" s="12"/>
      <c r="V33" s="12"/>
      <c r="W33" s="12"/>
      <c r="X33" s="12"/>
      <c r="Y33" s="12"/>
      <c r="Z33" s="12"/>
      <c r="AA33" s="12"/>
      <c r="AB33" s="12"/>
      <c r="AC33" s="12"/>
      <c r="AD33" s="28"/>
      <c r="AE33" s="28"/>
      <c r="AF33" s="28"/>
      <c r="AG33" s="28"/>
      <c r="AH33" s="659" t="s">
        <v>88</v>
      </c>
      <c r="AI33" s="660"/>
      <c r="AJ33" s="660"/>
      <c r="AK33" s="660"/>
      <c r="AL33" s="660"/>
      <c r="AM33" s="661"/>
      <c r="AN33" s="12"/>
      <c r="AO33" s="12"/>
      <c r="AP33" s="12"/>
      <c r="AV33" s="656"/>
      <c r="AW33" s="657"/>
      <c r="AX33" s="657"/>
      <c r="AY33" s="657"/>
      <c r="AZ33" s="657"/>
      <c r="BA33" s="658"/>
    </row>
    <row r="34" spans="1:57" ht="29.25" customHeight="1" thickBot="1" x14ac:dyDescent="0.45">
      <c r="A34" s="12"/>
      <c r="B34" s="21"/>
      <c r="C34" s="603" t="s">
        <v>96</v>
      </c>
      <c r="D34" s="603"/>
      <c r="E34" s="603"/>
      <c r="F34" s="603"/>
      <c r="G34" s="603"/>
      <c r="H34" s="603"/>
      <c r="I34" s="603"/>
      <c r="J34" s="604" t="str">
        <f>J27</f>
        <v/>
      </c>
      <c r="K34" s="605"/>
      <c r="L34" s="605"/>
      <c r="M34" s="605"/>
      <c r="N34" s="605"/>
      <c r="O34" s="57" t="s">
        <v>31</v>
      </c>
      <c r="P34" s="12"/>
      <c r="Q34" s="12"/>
      <c r="R34" s="12"/>
      <c r="S34" s="12"/>
      <c r="T34" s="12"/>
      <c r="U34" s="12"/>
      <c r="V34" s="12"/>
      <c r="W34" s="12"/>
      <c r="X34" s="12"/>
      <c r="Y34" s="12"/>
      <c r="Z34" s="12"/>
      <c r="AA34" s="12"/>
      <c r="AB34" s="12"/>
      <c r="AC34" s="12"/>
      <c r="AD34" s="28"/>
      <c r="AE34" s="28"/>
      <c r="AF34" s="28"/>
      <c r="AG34" s="28"/>
      <c r="AH34" s="650" t="str">
        <f>IF(J34="","",IF(J34&gt;=10,0,290000))</f>
        <v/>
      </c>
      <c r="AI34" s="651"/>
      <c r="AJ34" s="651"/>
      <c r="AK34" s="651"/>
      <c r="AL34" s="651"/>
      <c r="AM34" s="53" t="s">
        <v>9</v>
      </c>
      <c r="AN34" s="12"/>
      <c r="AO34" s="12"/>
      <c r="AP34" s="12"/>
      <c r="AV34" s="606" t="str">
        <f>IFERROR(IF(AV18="","",SUM(AV18:AZ22)+AH27-AH31-AH34),"")</f>
        <v/>
      </c>
      <c r="AW34" s="607"/>
      <c r="AX34" s="607"/>
      <c r="AY34" s="607"/>
      <c r="AZ34" s="607"/>
      <c r="BA34" s="55" t="s">
        <v>9</v>
      </c>
    </row>
    <row r="35" spans="1:57" ht="21" customHeight="1" x14ac:dyDescent="0.4">
      <c r="A35" s="12"/>
      <c r="B35" s="21"/>
      <c r="D35" s="12"/>
      <c r="E35" s="12"/>
      <c r="F35" s="12"/>
      <c r="G35" s="12"/>
      <c r="H35" s="27"/>
      <c r="I35" s="12"/>
      <c r="J35" s="12"/>
      <c r="K35" s="12"/>
      <c r="L35" s="12"/>
      <c r="M35" s="12"/>
      <c r="N35" s="12"/>
      <c r="O35" s="12"/>
      <c r="P35" s="12"/>
      <c r="Q35" s="12"/>
      <c r="R35" s="12"/>
      <c r="S35" s="12"/>
      <c r="T35" s="12"/>
      <c r="U35" s="12"/>
      <c r="V35" s="12"/>
      <c r="W35" s="12"/>
      <c r="X35" s="12"/>
      <c r="Y35" s="12"/>
      <c r="Z35" s="28"/>
      <c r="AA35" s="28"/>
      <c r="AB35" s="28"/>
      <c r="AC35" s="28"/>
      <c r="AD35" s="12"/>
      <c r="AE35" s="12"/>
      <c r="AF35" s="12"/>
      <c r="AG35" s="12"/>
      <c r="AH35" s="29"/>
      <c r="AI35" s="22"/>
      <c r="AJ35" s="22"/>
      <c r="AK35" s="22"/>
      <c r="AL35" s="22"/>
      <c r="AM35" s="22"/>
      <c r="AN35" s="12"/>
      <c r="AO35" s="12"/>
      <c r="AP35" s="12"/>
      <c r="AQ35" s="28"/>
      <c r="AR35" s="28"/>
      <c r="AS35" s="28"/>
      <c r="AT35" s="28"/>
      <c r="AU35" s="28"/>
      <c r="AV35" s="28"/>
      <c r="AW35" s="28"/>
      <c r="AX35" s="28"/>
      <c r="AY35" s="28"/>
      <c r="AZ35" s="28"/>
      <c r="BA35" s="28"/>
      <c r="BB35" s="12"/>
      <c r="BC35" s="12"/>
      <c r="BD35" s="12"/>
      <c r="BE35" s="12"/>
    </row>
    <row r="36" spans="1:57" ht="16.5" customHeight="1" x14ac:dyDescent="0.15">
      <c r="A36" s="20"/>
      <c r="B36" s="21" t="s">
        <v>80</v>
      </c>
      <c r="C36" s="21"/>
      <c r="D36" s="21"/>
      <c r="E36" s="21"/>
      <c r="F36" s="21"/>
      <c r="G36" s="12"/>
      <c r="H36" s="12"/>
      <c r="I36" s="12"/>
      <c r="J36" s="12"/>
      <c r="K36" s="12"/>
      <c r="L36" s="12"/>
      <c r="M36" s="22"/>
      <c r="N36" s="22"/>
      <c r="O36" s="22"/>
      <c r="P36" s="22"/>
      <c r="Q36" s="22"/>
      <c r="R36" s="22"/>
      <c r="S36" s="22"/>
      <c r="T36" s="22"/>
      <c r="U36" s="22"/>
      <c r="V36" s="22"/>
      <c r="W36" s="22"/>
      <c r="X36" s="22"/>
      <c r="Y36" s="22"/>
      <c r="Z36" s="23"/>
      <c r="AA36" s="12"/>
      <c r="AB36" s="22"/>
      <c r="AC36" s="12"/>
      <c r="AD36" s="12"/>
      <c r="AE36" s="24"/>
      <c r="AF36" s="12"/>
      <c r="AG36" s="12"/>
      <c r="AO36" s="22"/>
      <c r="AP36" s="22"/>
      <c r="AQ36" s="12"/>
      <c r="AR36" s="12"/>
      <c r="AT36" s="12"/>
      <c r="AU36" s="12"/>
      <c r="AV36" s="12"/>
      <c r="AW36" s="12"/>
      <c r="AX36" s="12"/>
      <c r="AY36" s="12"/>
      <c r="AZ36" s="12"/>
      <c r="BA36" s="13"/>
      <c r="BB36" s="12"/>
      <c r="BC36" s="12"/>
      <c r="BD36" s="12"/>
      <c r="BE36" s="12"/>
    </row>
    <row r="37" spans="1:57" ht="16.5" customHeight="1" x14ac:dyDescent="0.4">
      <c r="A37" s="20"/>
      <c r="B37" s="21"/>
      <c r="C37" s="652"/>
      <c r="D37" s="652"/>
      <c r="E37" s="652"/>
      <c r="F37" s="652"/>
      <c r="G37" s="652"/>
      <c r="H37" s="652"/>
      <c r="I37" s="652"/>
      <c r="J37" s="594" t="s">
        <v>100</v>
      </c>
      <c r="K37" s="594"/>
      <c r="L37" s="594"/>
      <c r="M37" s="594"/>
      <c r="N37" s="594"/>
      <c r="O37" s="594"/>
      <c r="P37" s="594" t="s">
        <v>101</v>
      </c>
      <c r="Q37" s="594"/>
      <c r="R37" s="594"/>
      <c r="S37" s="594"/>
      <c r="T37" s="594"/>
      <c r="U37" s="594"/>
      <c r="V37" s="594" t="s">
        <v>102</v>
      </c>
      <c r="W37" s="594"/>
      <c r="X37" s="594"/>
      <c r="Y37" s="594"/>
      <c r="Z37" s="594"/>
      <c r="AA37" s="594"/>
      <c r="AB37" s="594" t="s">
        <v>103</v>
      </c>
      <c r="AC37" s="594"/>
      <c r="AD37" s="594"/>
      <c r="AE37" s="594"/>
      <c r="AF37" s="594"/>
      <c r="AG37" s="594"/>
      <c r="AH37" s="594" t="s">
        <v>104</v>
      </c>
      <c r="AI37" s="594"/>
      <c r="AJ37" s="594"/>
      <c r="AK37" s="594"/>
      <c r="AL37" s="594"/>
      <c r="AM37" s="594"/>
      <c r="AO37" s="22"/>
      <c r="AP37" s="22"/>
      <c r="AQ37" s="12"/>
      <c r="AR37" s="12"/>
      <c r="AT37" s="12"/>
      <c r="AU37" s="12"/>
      <c r="AV37" s="12"/>
      <c r="AW37" s="12"/>
      <c r="AX37" s="12"/>
      <c r="AY37" s="12"/>
      <c r="AZ37" s="12"/>
      <c r="BA37" s="13"/>
      <c r="BB37" s="12"/>
      <c r="BC37" s="12"/>
      <c r="BD37" s="12"/>
      <c r="BE37" s="12"/>
    </row>
    <row r="38" spans="1:57" ht="11.25" customHeight="1" thickBot="1" x14ac:dyDescent="0.45">
      <c r="A38" s="20"/>
      <c r="B38" s="21"/>
      <c r="C38" s="643" t="s">
        <v>109</v>
      </c>
      <c r="D38" s="644"/>
      <c r="E38" s="644"/>
      <c r="F38" s="644"/>
      <c r="G38" s="644"/>
      <c r="H38" s="644"/>
      <c r="I38" s="645"/>
      <c r="J38" s="639" t="str">
        <f>IF(AQ18="","",IF(AQ18&lt;=250,0,AQ18-250))</f>
        <v/>
      </c>
      <c r="K38" s="640"/>
      <c r="L38" s="640"/>
      <c r="M38" s="640"/>
      <c r="N38" s="640"/>
      <c r="O38" s="637" t="s">
        <v>2</v>
      </c>
      <c r="P38" s="639" t="str">
        <f>IF(AQ19="","",IF(AQ19&lt;=250,0,AQ19-250))</f>
        <v/>
      </c>
      <c r="Q38" s="640"/>
      <c r="R38" s="640"/>
      <c r="S38" s="640"/>
      <c r="T38" s="640"/>
      <c r="U38" s="637" t="s">
        <v>2</v>
      </c>
      <c r="V38" s="639" t="str">
        <f>IF(AQ20="","",IF(AQ20&lt;=250,0,AQ20-250))</f>
        <v/>
      </c>
      <c r="W38" s="640"/>
      <c r="X38" s="640"/>
      <c r="Y38" s="640"/>
      <c r="Z38" s="640"/>
      <c r="AA38" s="637" t="s">
        <v>2</v>
      </c>
      <c r="AB38" s="639" t="str">
        <f>IF(AQ21="","",IF(AQ21&lt;=250,0,AQ21-250))</f>
        <v/>
      </c>
      <c r="AC38" s="640"/>
      <c r="AD38" s="640"/>
      <c r="AE38" s="640"/>
      <c r="AF38" s="640"/>
      <c r="AG38" s="637" t="s">
        <v>2</v>
      </c>
      <c r="AH38" s="639" t="str">
        <f>IF(AQ22="","",IF(AQ22&lt;=250,0,AQ22-250))</f>
        <v/>
      </c>
      <c r="AI38" s="640"/>
      <c r="AJ38" s="640"/>
      <c r="AK38" s="640"/>
      <c r="AL38" s="640"/>
      <c r="AM38" s="637" t="s">
        <v>2</v>
      </c>
      <c r="AO38" s="22"/>
      <c r="AP38" s="22"/>
      <c r="AQ38" s="12"/>
      <c r="AR38" s="12"/>
      <c r="AT38" s="12"/>
      <c r="AU38" s="12"/>
      <c r="AV38" s="12"/>
      <c r="AW38" s="12"/>
      <c r="AX38" s="12"/>
      <c r="AY38" s="12"/>
      <c r="AZ38" s="12"/>
      <c r="BA38" s="13"/>
      <c r="BB38" s="12"/>
      <c r="BC38" s="12"/>
      <c r="BD38" s="12"/>
      <c r="BE38" s="12"/>
    </row>
    <row r="39" spans="1:57" ht="18" customHeight="1" thickBot="1" x14ac:dyDescent="0.45">
      <c r="A39" s="20"/>
      <c r="B39" s="21"/>
      <c r="C39" s="646"/>
      <c r="D39" s="647"/>
      <c r="E39" s="647"/>
      <c r="F39" s="647"/>
      <c r="G39" s="647"/>
      <c r="H39" s="647"/>
      <c r="I39" s="648"/>
      <c r="J39" s="641"/>
      <c r="K39" s="642"/>
      <c r="L39" s="642"/>
      <c r="M39" s="642"/>
      <c r="N39" s="642"/>
      <c r="O39" s="638"/>
      <c r="P39" s="641"/>
      <c r="Q39" s="642"/>
      <c r="R39" s="642"/>
      <c r="S39" s="642"/>
      <c r="T39" s="642"/>
      <c r="U39" s="638"/>
      <c r="V39" s="641"/>
      <c r="W39" s="642"/>
      <c r="X39" s="642"/>
      <c r="Y39" s="642"/>
      <c r="Z39" s="642"/>
      <c r="AA39" s="638"/>
      <c r="AB39" s="641"/>
      <c r="AC39" s="642"/>
      <c r="AD39" s="642"/>
      <c r="AE39" s="642"/>
      <c r="AF39" s="642"/>
      <c r="AG39" s="638"/>
      <c r="AH39" s="641"/>
      <c r="AI39" s="642"/>
      <c r="AJ39" s="642"/>
      <c r="AK39" s="642"/>
      <c r="AL39" s="642"/>
      <c r="AM39" s="638"/>
      <c r="AO39" s="22"/>
      <c r="AP39" s="22"/>
      <c r="AQ39" s="12"/>
      <c r="AR39" s="12"/>
      <c r="AT39" s="12"/>
      <c r="AU39" s="12"/>
      <c r="AV39" s="625" t="s">
        <v>11</v>
      </c>
      <c r="AW39" s="626"/>
      <c r="AX39" s="626"/>
      <c r="AY39" s="626"/>
      <c r="AZ39" s="626"/>
      <c r="BA39" s="627"/>
      <c r="BB39" s="12"/>
      <c r="BC39" s="12"/>
      <c r="BD39" s="12"/>
      <c r="BE39" s="12"/>
    </row>
    <row r="40" spans="1:57" ht="29.25" customHeight="1" thickBot="1" x14ac:dyDescent="0.45">
      <c r="A40" s="20"/>
      <c r="B40" s="21"/>
      <c r="C40" s="649" t="s">
        <v>105</v>
      </c>
      <c r="D40" s="649"/>
      <c r="E40" s="649"/>
      <c r="F40" s="649"/>
      <c r="G40" s="649"/>
      <c r="H40" s="649"/>
      <c r="I40" s="649"/>
      <c r="J40" s="650" t="str">
        <f>IF(J38="","",J38*19000)</f>
        <v/>
      </c>
      <c r="K40" s="651"/>
      <c r="L40" s="651"/>
      <c r="M40" s="651"/>
      <c r="N40" s="651"/>
      <c r="O40" s="53" t="s">
        <v>9</v>
      </c>
      <c r="P40" s="650" t="str">
        <f>IF(P38="","",P38*19000)</f>
        <v/>
      </c>
      <c r="Q40" s="651"/>
      <c r="R40" s="651"/>
      <c r="S40" s="651"/>
      <c r="T40" s="651"/>
      <c r="U40" s="53" t="s">
        <v>9</v>
      </c>
      <c r="V40" s="650" t="str">
        <f>IF(V38="","",V38*19000)</f>
        <v/>
      </c>
      <c r="W40" s="651"/>
      <c r="X40" s="651"/>
      <c r="Y40" s="651"/>
      <c r="Z40" s="651"/>
      <c r="AA40" s="53" t="s">
        <v>9</v>
      </c>
      <c r="AB40" s="650" t="str">
        <f>IF(AB38="","",AB38*19000)</f>
        <v/>
      </c>
      <c r="AC40" s="651"/>
      <c r="AD40" s="651"/>
      <c r="AE40" s="651"/>
      <c r="AF40" s="651"/>
      <c r="AG40" s="53" t="s">
        <v>9</v>
      </c>
      <c r="AH40" s="650" t="str">
        <f>IF(AH38="","",AH38*19000)</f>
        <v/>
      </c>
      <c r="AI40" s="651"/>
      <c r="AJ40" s="651"/>
      <c r="AK40" s="651"/>
      <c r="AL40" s="651"/>
      <c r="AM40" s="53" t="s">
        <v>9</v>
      </c>
      <c r="AO40" s="22"/>
      <c r="AP40" s="22"/>
      <c r="AQ40" s="12"/>
      <c r="AR40" s="12"/>
      <c r="AT40" s="12"/>
      <c r="AU40" s="12"/>
      <c r="AV40" s="606" t="str">
        <f>IF(J40="","",SUM(J40:AM40))</f>
        <v/>
      </c>
      <c r="AW40" s="607"/>
      <c r="AX40" s="607"/>
      <c r="AY40" s="607"/>
      <c r="AZ40" s="607"/>
      <c r="BA40" s="55" t="s">
        <v>9</v>
      </c>
      <c r="BB40" s="12"/>
      <c r="BC40" s="12"/>
      <c r="BD40" s="12"/>
      <c r="BE40" s="12"/>
    </row>
    <row r="41" spans="1:57" ht="18" customHeight="1" x14ac:dyDescent="0.4">
      <c r="A41" s="12"/>
      <c r="B41" s="12"/>
      <c r="C41" s="12"/>
      <c r="D41" s="12"/>
      <c r="E41" s="12"/>
      <c r="F41" s="12"/>
      <c r="G41" s="38"/>
      <c r="H41" s="40"/>
      <c r="I41" s="40"/>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15"/>
      <c r="AL41" s="15"/>
      <c r="AM41" s="15"/>
      <c r="AN41" s="15"/>
      <c r="AO41" s="15"/>
      <c r="AP41" s="15"/>
      <c r="AQ41" s="15"/>
      <c r="AR41" s="15"/>
      <c r="AS41" s="15"/>
      <c r="AT41" s="12"/>
      <c r="AU41" s="12"/>
      <c r="AV41" s="12"/>
      <c r="AW41" s="12"/>
      <c r="AX41" s="12"/>
      <c r="AY41" s="12"/>
      <c r="AZ41" s="12"/>
      <c r="BA41" s="12"/>
      <c r="BB41" s="12"/>
      <c r="BC41" s="12"/>
      <c r="BD41" s="12"/>
      <c r="BE41" s="13"/>
    </row>
    <row r="42" spans="1:57" ht="16.5" customHeight="1" thickBot="1" x14ac:dyDescent="0.45">
      <c r="A42" s="12"/>
      <c r="B42" s="21" t="s">
        <v>91</v>
      </c>
      <c r="C42" s="12"/>
      <c r="D42" s="27"/>
      <c r="E42" s="12"/>
      <c r="F42" s="12"/>
      <c r="G42" s="12"/>
      <c r="H42" s="12"/>
      <c r="I42" s="12"/>
      <c r="J42" s="12"/>
      <c r="K42" s="12"/>
      <c r="L42" s="12"/>
      <c r="M42" s="12"/>
      <c r="N42" s="12"/>
      <c r="O42" s="12"/>
      <c r="P42" s="12"/>
      <c r="Q42" s="12"/>
      <c r="R42" s="22"/>
      <c r="S42" s="22"/>
      <c r="T42" s="12"/>
      <c r="U42" s="31"/>
      <c r="V42" s="12"/>
      <c r="W42" s="12"/>
      <c r="X42" s="12"/>
      <c r="Y42" s="12"/>
      <c r="Z42" s="28"/>
      <c r="AA42" s="28"/>
      <c r="AB42" s="28"/>
      <c r="AC42" s="28"/>
      <c r="AD42" s="12"/>
      <c r="AE42" s="12"/>
      <c r="AF42" s="12"/>
      <c r="AG42" s="12"/>
      <c r="AH42" s="29"/>
      <c r="AI42" s="34"/>
      <c r="AJ42" s="34"/>
      <c r="AK42" s="34"/>
      <c r="AL42" s="34"/>
      <c r="AM42" s="34"/>
      <c r="AN42" s="35"/>
      <c r="AO42" s="35"/>
      <c r="AP42" s="35"/>
      <c r="AQ42" s="35"/>
      <c r="AR42" s="12"/>
      <c r="AS42" s="36"/>
      <c r="AT42" s="36" t="s">
        <v>94</v>
      </c>
      <c r="AU42" s="36"/>
      <c r="AV42" s="36"/>
      <c r="AW42" s="36"/>
      <c r="AX42" s="36"/>
      <c r="AY42" s="26"/>
      <c r="AZ42" s="37"/>
      <c r="BA42" s="37"/>
      <c r="BB42" s="37"/>
      <c r="BC42" s="37"/>
      <c r="BD42" s="37"/>
      <c r="BE42" s="37"/>
    </row>
    <row r="43" spans="1:57" ht="16.5" customHeight="1" thickBot="1" x14ac:dyDescent="0.45">
      <c r="A43" s="12"/>
      <c r="B43" s="21"/>
      <c r="C43" s="634"/>
      <c r="D43" s="635"/>
      <c r="E43" s="635"/>
      <c r="F43" s="636"/>
      <c r="G43" s="602" t="s">
        <v>70</v>
      </c>
      <c r="H43" s="602"/>
      <c r="I43" s="602"/>
      <c r="J43" s="602" t="s">
        <v>20</v>
      </c>
      <c r="K43" s="602"/>
      <c r="L43" s="602"/>
      <c r="M43" s="602" t="s">
        <v>21</v>
      </c>
      <c r="N43" s="602"/>
      <c r="O43" s="602"/>
      <c r="P43" s="602" t="s">
        <v>22</v>
      </c>
      <c r="Q43" s="602"/>
      <c r="R43" s="602"/>
      <c r="S43" s="602" t="s">
        <v>23</v>
      </c>
      <c r="T43" s="602"/>
      <c r="U43" s="602"/>
      <c r="V43" s="602" t="s">
        <v>24</v>
      </c>
      <c r="W43" s="602"/>
      <c r="X43" s="602"/>
      <c r="Y43" s="602" t="s">
        <v>71</v>
      </c>
      <c r="Z43" s="602"/>
      <c r="AA43" s="602"/>
      <c r="AB43" s="602" t="s">
        <v>28</v>
      </c>
      <c r="AC43" s="602"/>
      <c r="AD43" s="602"/>
      <c r="AE43" s="602" t="s">
        <v>29</v>
      </c>
      <c r="AF43" s="602"/>
      <c r="AG43" s="610"/>
      <c r="AH43" s="602" t="s">
        <v>25</v>
      </c>
      <c r="AI43" s="602"/>
      <c r="AJ43" s="602"/>
      <c r="AK43" s="602" t="s">
        <v>26</v>
      </c>
      <c r="AL43" s="602"/>
      <c r="AM43" s="602"/>
      <c r="AN43" s="602" t="s">
        <v>27</v>
      </c>
      <c r="AO43" s="602"/>
      <c r="AP43" s="610"/>
      <c r="AQ43" s="634" t="s">
        <v>72</v>
      </c>
      <c r="AR43" s="635"/>
      <c r="AS43" s="635"/>
      <c r="AT43" s="636"/>
      <c r="AU43" s="36"/>
      <c r="AV43" s="625" t="s">
        <v>11</v>
      </c>
      <c r="AW43" s="626"/>
      <c r="AX43" s="626"/>
      <c r="AY43" s="626"/>
      <c r="AZ43" s="626"/>
      <c r="BA43" s="627"/>
      <c r="BB43" s="37"/>
      <c r="BC43" s="37"/>
      <c r="BD43" s="37"/>
      <c r="BE43" s="37"/>
    </row>
    <row r="44" spans="1:57" ht="29.25" customHeight="1" thickBot="1" x14ac:dyDescent="0.45">
      <c r="A44" s="12"/>
      <c r="B44" s="21"/>
      <c r="C44" s="632" t="s">
        <v>92</v>
      </c>
      <c r="D44" s="633"/>
      <c r="E44" s="633"/>
      <c r="F44" s="633"/>
      <c r="G44" s="628"/>
      <c r="H44" s="629"/>
      <c r="I44" s="56" t="s">
        <v>93</v>
      </c>
      <c r="J44" s="628"/>
      <c r="K44" s="629"/>
      <c r="L44" s="56" t="s">
        <v>93</v>
      </c>
      <c r="M44" s="628"/>
      <c r="N44" s="629"/>
      <c r="O44" s="56" t="s">
        <v>93</v>
      </c>
      <c r="P44" s="628"/>
      <c r="Q44" s="629"/>
      <c r="R44" s="56" t="s">
        <v>93</v>
      </c>
      <c r="S44" s="628"/>
      <c r="T44" s="629"/>
      <c r="U44" s="56" t="s">
        <v>93</v>
      </c>
      <c r="V44" s="628"/>
      <c r="W44" s="629"/>
      <c r="X44" s="56" t="s">
        <v>93</v>
      </c>
      <c r="Y44" s="628"/>
      <c r="Z44" s="629"/>
      <c r="AA44" s="56" t="s">
        <v>93</v>
      </c>
      <c r="AB44" s="628"/>
      <c r="AC44" s="629"/>
      <c r="AD44" s="56" t="s">
        <v>93</v>
      </c>
      <c r="AE44" s="628"/>
      <c r="AF44" s="629"/>
      <c r="AG44" s="56" t="s">
        <v>93</v>
      </c>
      <c r="AH44" s="628"/>
      <c r="AI44" s="629"/>
      <c r="AJ44" s="56" t="s">
        <v>93</v>
      </c>
      <c r="AK44" s="628"/>
      <c r="AL44" s="629"/>
      <c r="AM44" s="56" t="s">
        <v>93</v>
      </c>
      <c r="AN44" s="628"/>
      <c r="AO44" s="629"/>
      <c r="AP44" s="58" t="s">
        <v>93</v>
      </c>
      <c r="AQ44" s="630" t="str">
        <f>IF(G44="","",ROUNDDOWN(AVERAGE(G44:AP44)*2,0)/2)</f>
        <v/>
      </c>
      <c r="AR44" s="631"/>
      <c r="AS44" s="631"/>
      <c r="AT44" s="59" t="s">
        <v>93</v>
      </c>
      <c r="AU44" s="36"/>
      <c r="AV44" s="606" t="str">
        <f>IF(AQ44="","",AQ44*406000)</f>
        <v/>
      </c>
      <c r="AW44" s="607"/>
      <c r="AX44" s="607"/>
      <c r="AY44" s="607"/>
      <c r="AZ44" s="607"/>
      <c r="BA44" s="55" t="s">
        <v>9</v>
      </c>
      <c r="BB44" s="37"/>
      <c r="BC44" s="37"/>
      <c r="BD44" s="37"/>
      <c r="BE44" s="37"/>
    </row>
    <row r="45" spans="1:57" ht="18" customHeight="1" x14ac:dyDescent="0.15">
      <c r="A45" s="12"/>
      <c r="B45" s="21"/>
      <c r="C45" s="12"/>
      <c r="D45" s="27"/>
      <c r="E45" s="12"/>
      <c r="F45" s="12"/>
      <c r="G45" s="12"/>
      <c r="H45" s="12"/>
      <c r="I45" s="12"/>
      <c r="J45" s="12"/>
      <c r="K45" s="12"/>
      <c r="L45" s="12"/>
      <c r="M45" s="12"/>
      <c r="N45" s="12"/>
      <c r="O45" s="12"/>
      <c r="P45" s="12"/>
      <c r="Q45" s="12"/>
      <c r="R45" s="22"/>
      <c r="S45" s="22"/>
      <c r="T45" s="12"/>
      <c r="U45" s="31"/>
      <c r="V45" s="12"/>
      <c r="W45" s="12"/>
      <c r="X45" s="12"/>
      <c r="Y45" s="12"/>
      <c r="Z45" s="28"/>
      <c r="AA45" s="28"/>
      <c r="AB45" s="28"/>
      <c r="AC45" s="28"/>
      <c r="AD45" s="12"/>
      <c r="AE45" s="12"/>
      <c r="AF45" s="12"/>
      <c r="AG45" s="12"/>
      <c r="AH45" s="29"/>
      <c r="AI45" s="34"/>
      <c r="AJ45" s="34"/>
      <c r="AK45" s="34"/>
      <c r="AL45" s="34"/>
      <c r="AM45" s="34"/>
      <c r="AN45" s="35"/>
      <c r="AO45" s="35"/>
      <c r="AP45" s="35"/>
      <c r="AQ45" s="35"/>
      <c r="AR45" s="12"/>
      <c r="AS45" s="23"/>
      <c r="AT45" s="36"/>
      <c r="AU45" s="36"/>
      <c r="AV45" s="36"/>
      <c r="AW45" s="36"/>
      <c r="AX45" s="36"/>
      <c r="AY45" s="26"/>
      <c r="AZ45" s="37"/>
      <c r="BA45" s="37"/>
      <c r="BB45" s="37"/>
      <c r="BC45" s="37"/>
      <c r="BD45" s="37"/>
      <c r="BE45" s="37"/>
    </row>
    <row r="46" spans="1:57" ht="16.5" customHeight="1" thickBot="1" x14ac:dyDescent="0.2">
      <c r="A46" s="12"/>
      <c r="B46" s="21" t="s">
        <v>95</v>
      </c>
      <c r="C46" s="12"/>
      <c r="D46" s="27"/>
      <c r="E46" s="12"/>
      <c r="F46" s="12"/>
      <c r="G46" s="12"/>
      <c r="H46" s="12"/>
      <c r="I46" s="12"/>
      <c r="J46" s="12"/>
      <c r="K46" s="12"/>
      <c r="L46" s="12"/>
      <c r="M46" s="12"/>
      <c r="N46" s="12"/>
      <c r="O46" s="12"/>
      <c r="P46" s="12"/>
      <c r="Q46" s="12"/>
      <c r="R46" s="22"/>
      <c r="S46" s="22"/>
      <c r="T46" s="12"/>
      <c r="U46" s="31"/>
      <c r="V46" s="12"/>
      <c r="W46" s="12"/>
      <c r="X46" s="12"/>
      <c r="Y46" s="12"/>
      <c r="Z46" s="28"/>
      <c r="AA46" s="28"/>
      <c r="AB46" s="28"/>
      <c r="AC46" s="28"/>
      <c r="AD46" s="12"/>
      <c r="AE46" s="12"/>
      <c r="AF46" s="12"/>
      <c r="AG46" s="12"/>
      <c r="AH46" s="29"/>
      <c r="AI46" s="34"/>
      <c r="AJ46" s="34"/>
      <c r="AK46" s="34"/>
      <c r="AL46" s="34"/>
      <c r="AM46" s="34"/>
      <c r="AN46" s="35"/>
      <c r="AO46" s="35"/>
      <c r="AP46" s="35"/>
      <c r="AQ46" s="35"/>
      <c r="AR46" s="12"/>
      <c r="AS46" s="23"/>
      <c r="AT46" s="36" t="s">
        <v>94</v>
      </c>
      <c r="AU46" s="36"/>
      <c r="AV46" s="36"/>
      <c r="AW46" s="36"/>
      <c r="AX46" s="36"/>
      <c r="AY46" s="26"/>
      <c r="AZ46" s="37"/>
      <c r="BA46" s="37"/>
      <c r="BB46" s="37"/>
      <c r="BC46" s="37"/>
      <c r="BD46" s="37"/>
      <c r="BE46" s="37"/>
    </row>
    <row r="47" spans="1:57" ht="16.5" customHeight="1" thickBot="1" x14ac:dyDescent="0.45">
      <c r="A47" s="12"/>
      <c r="B47" s="21"/>
      <c r="C47" s="634"/>
      <c r="D47" s="635"/>
      <c r="E47" s="635"/>
      <c r="F47" s="636"/>
      <c r="G47" s="602" t="s">
        <v>70</v>
      </c>
      <c r="H47" s="602"/>
      <c r="I47" s="602"/>
      <c r="J47" s="602" t="s">
        <v>20</v>
      </c>
      <c r="K47" s="602"/>
      <c r="L47" s="602"/>
      <c r="M47" s="602" t="s">
        <v>21</v>
      </c>
      <c r="N47" s="602"/>
      <c r="O47" s="602"/>
      <c r="P47" s="602" t="s">
        <v>22</v>
      </c>
      <c r="Q47" s="602"/>
      <c r="R47" s="602"/>
      <c r="S47" s="602" t="s">
        <v>23</v>
      </c>
      <c r="T47" s="602"/>
      <c r="U47" s="602"/>
      <c r="V47" s="602" t="s">
        <v>24</v>
      </c>
      <c r="W47" s="602"/>
      <c r="X47" s="602"/>
      <c r="Y47" s="602" t="s">
        <v>71</v>
      </c>
      <c r="Z47" s="602"/>
      <c r="AA47" s="602"/>
      <c r="AB47" s="602" t="s">
        <v>28</v>
      </c>
      <c r="AC47" s="602"/>
      <c r="AD47" s="602"/>
      <c r="AE47" s="602" t="s">
        <v>29</v>
      </c>
      <c r="AF47" s="602"/>
      <c r="AG47" s="610"/>
      <c r="AH47" s="602" t="s">
        <v>25</v>
      </c>
      <c r="AI47" s="602"/>
      <c r="AJ47" s="602"/>
      <c r="AK47" s="602" t="s">
        <v>26</v>
      </c>
      <c r="AL47" s="602"/>
      <c r="AM47" s="602"/>
      <c r="AN47" s="602" t="s">
        <v>27</v>
      </c>
      <c r="AO47" s="602"/>
      <c r="AP47" s="610"/>
      <c r="AQ47" s="634" t="s">
        <v>72</v>
      </c>
      <c r="AR47" s="635"/>
      <c r="AS47" s="635"/>
      <c r="AT47" s="636"/>
      <c r="AU47" s="36"/>
      <c r="AV47" s="625" t="s">
        <v>11</v>
      </c>
      <c r="AW47" s="626"/>
      <c r="AX47" s="626"/>
      <c r="AY47" s="626"/>
      <c r="AZ47" s="626"/>
      <c r="BA47" s="627"/>
      <c r="BB47" s="37"/>
      <c r="BC47" s="37"/>
      <c r="BD47" s="37"/>
      <c r="BE47" s="37"/>
    </row>
    <row r="48" spans="1:57" ht="29.25" customHeight="1" thickBot="1" x14ac:dyDescent="0.45">
      <c r="A48" s="12"/>
      <c r="B48" s="21"/>
      <c r="C48" s="632" t="s">
        <v>92</v>
      </c>
      <c r="D48" s="633"/>
      <c r="E48" s="633"/>
      <c r="F48" s="633"/>
      <c r="G48" s="628"/>
      <c r="H48" s="629"/>
      <c r="I48" s="56" t="s">
        <v>93</v>
      </c>
      <c r="J48" s="628"/>
      <c r="K48" s="629"/>
      <c r="L48" s="56" t="s">
        <v>93</v>
      </c>
      <c r="M48" s="628"/>
      <c r="N48" s="629"/>
      <c r="O48" s="56" t="s">
        <v>93</v>
      </c>
      <c r="P48" s="628"/>
      <c r="Q48" s="629"/>
      <c r="R48" s="56" t="s">
        <v>93</v>
      </c>
      <c r="S48" s="628"/>
      <c r="T48" s="629"/>
      <c r="U48" s="56" t="s">
        <v>93</v>
      </c>
      <c r="V48" s="628"/>
      <c r="W48" s="629"/>
      <c r="X48" s="56" t="s">
        <v>93</v>
      </c>
      <c r="Y48" s="628"/>
      <c r="Z48" s="629"/>
      <c r="AA48" s="56" t="s">
        <v>93</v>
      </c>
      <c r="AB48" s="628"/>
      <c r="AC48" s="629"/>
      <c r="AD48" s="56" t="s">
        <v>93</v>
      </c>
      <c r="AE48" s="628"/>
      <c r="AF48" s="629"/>
      <c r="AG48" s="56" t="s">
        <v>93</v>
      </c>
      <c r="AH48" s="628"/>
      <c r="AI48" s="629"/>
      <c r="AJ48" s="56" t="s">
        <v>93</v>
      </c>
      <c r="AK48" s="628"/>
      <c r="AL48" s="629"/>
      <c r="AM48" s="56" t="s">
        <v>93</v>
      </c>
      <c r="AN48" s="628"/>
      <c r="AO48" s="629"/>
      <c r="AP48" s="58" t="s">
        <v>93</v>
      </c>
      <c r="AQ48" s="630" t="str">
        <f>IF(G48="","",ROUNDDOWN(AVERAGE(G48:AP48)*2,0)/2)</f>
        <v/>
      </c>
      <c r="AR48" s="631"/>
      <c r="AS48" s="631"/>
      <c r="AT48" s="59" t="s">
        <v>93</v>
      </c>
      <c r="AU48" s="36"/>
      <c r="AV48" s="606" t="str">
        <f>IF(AQ48="","",AQ48*183000)</f>
        <v/>
      </c>
      <c r="AW48" s="607"/>
      <c r="AX48" s="607"/>
      <c r="AY48" s="607"/>
      <c r="AZ48" s="607"/>
      <c r="BA48" s="55" t="s">
        <v>9</v>
      </c>
      <c r="BB48" s="37"/>
      <c r="BC48" s="37"/>
      <c r="BD48" s="37"/>
      <c r="BE48" s="37"/>
    </row>
    <row r="49" spans="1:57" ht="18" customHeight="1" x14ac:dyDescent="0.15">
      <c r="A49" s="12"/>
      <c r="B49" s="21"/>
      <c r="C49" s="12"/>
      <c r="D49" s="27"/>
      <c r="E49" s="12"/>
      <c r="F49" s="12"/>
      <c r="G49" s="12"/>
      <c r="H49" s="12"/>
      <c r="I49" s="12"/>
      <c r="J49" s="12"/>
      <c r="K49" s="12"/>
      <c r="L49" s="12"/>
      <c r="M49" s="12"/>
      <c r="N49" s="12"/>
      <c r="O49" s="12"/>
      <c r="P49" s="12"/>
      <c r="Q49" s="12"/>
      <c r="R49" s="22"/>
      <c r="S49" s="22"/>
      <c r="T49" s="12"/>
      <c r="U49" s="31"/>
      <c r="V49" s="12"/>
      <c r="W49" s="12"/>
      <c r="X49" s="12"/>
      <c r="Y49" s="12"/>
      <c r="Z49" s="28"/>
      <c r="AA49" s="28"/>
      <c r="AB49" s="28"/>
      <c r="AC49" s="28"/>
      <c r="AD49" s="12"/>
      <c r="AE49" s="12"/>
      <c r="AF49" s="12"/>
      <c r="AG49" s="12"/>
      <c r="AH49" s="29"/>
      <c r="AI49" s="34"/>
      <c r="AJ49" s="34"/>
      <c r="AK49" s="34"/>
      <c r="AL49" s="34"/>
      <c r="AM49" s="34"/>
      <c r="AN49" s="35"/>
      <c r="AO49" s="35"/>
      <c r="AP49" s="35"/>
      <c r="AQ49" s="35"/>
      <c r="AR49" s="12"/>
      <c r="AS49" s="23"/>
      <c r="AT49" s="36"/>
      <c r="AU49" s="36"/>
      <c r="AV49" s="36"/>
      <c r="AW49" s="36"/>
      <c r="AX49" s="36"/>
      <c r="AY49" s="26"/>
      <c r="AZ49" s="37"/>
      <c r="BA49" s="37"/>
      <c r="BB49" s="37"/>
      <c r="BC49" s="37"/>
      <c r="BD49" s="37"/>
      <c r="BE49" s="37"/>
    </row>
    <row r="50" spans="1:57" ht="18" customHeight="1" x14ac:dyDescent="0.15">
      <c r="A50" s="12"/>
      <c r="B50" s="21"/>
      <c r="C50" s="12"/>
      <c r="D50" s="27"/>
      <c r="E50" s="12"/>
      <c r="F50" s="12"/>
      <c r="G50" s="12"/>
      <c r="H50" s="12"/>
      <c r="I50" s="12"/>
      <c r="J50" s="12"/>
      <c r="K50" s="12"/>
      <c r="L50" s="12"/>
      <c r="M50" s="12"/>
      <c r="N50" s="12"/>
      <c r="O50" s="12"/>
      <c r="P50" s="12"/>
      <c r="Q50" s="12"/>
      <c r="R50" s="22"/>
      <c r="S50" s="22"/>
      <c r="T50" s="12"/>
      <c r="U50" s="31"/>
      <c r="V50" s="12"/>
      <c r="W50" s="12"/>
      <c r="X50" s="12"/>
      <c r="Y50" s="12"/>
      <c r="Z50" s="28"/>
      <c r="AA50" s="28"/>
      <c r="AB50" s="28"/>
      <c r="AC50" s="28"/>
      <c r="AD50" s="12"/>
      <c r="AE50" s="12"/>
      <c r="AF50" s="12"/>
      <c r="AG50" s="12"/>
      <c r="AH50" s="29"/>
      <c r="AI50" s="34"/>
      <c r="AJ50" s="34"/>
      <c r="AK50" s="34"/>
      <c r="AL50" s="34"/>
      <c r="AM50" s="34"/>
      <c r="AN50" s="35"/>
      <c r="AO50" s="35"/>
      <c r="AP50" s="35"/>
      <c r="AQ50" s="35"/>
      <c r="AR50" s="12"/>
      <c r="AS50" s="23"/>
      <c r="AT50" s="36"/>
      <c r="AU50" s="36"/>
      <c r="AV50" s="36"/>
      <c r="AW50" s="36"/>
      <c r="AX50" s="36"/>
      <c r="AY50" s="26"/>
      <c r="AZ50" s="37"/>
      <c r="BA50" s="37"/>
      <c r="BB50" s="15" t="s">
        <v>345</v>
      </c>
      <c r="BC50" s="37"/>
      <c r="BD50" s="37"/>
      <c r="BE50" s="37"/>
    </row>
    <row r="51" spans="1:57" ht="16.5" customHeight="1" x14ac:dyDescent="0.15">
      <c r="A51" s="12"/>
      <c r="B51" s="21" t="s">
        <v>97</v>
      </c>
      <c r="C51" s="12"/>
      <c r="D51" s="27"/>
      <c r="E51" s="12"/>
      <c r="F51" s="12"/>
      <c r="G51" s="12"/>
      <c r="H51" s="12"/>
      <c r="I51" s="12"/>
      <c r="J51" s="12"/>
      <c r="K51" s="12"/>
      <c r="L51" s="12"/>
      <c r="M51" s="12"/>
      <c r="N51" s="12"/>
      <c r="O51" s="12"/>
      <c r="P51" s="12"/>
      <c r="Q51" s="12"/>
      <c r="R51" s="22"/>
      <c r="S51" s="22"/>
      <c r="T51" s="12"/>
      <c r="U51" s="31"/>
      <c r="V51" s="12"/>
      <c r="W51" s="12"/>
      <c r="X51" s="12"/>
      <c r="Y51" s="12"/>
      <c r="Z51" s="28"/>
      <c r="AA51" s="28"/>
      <c r="AB51" s="28"/>
      <c r="AC51" s="28"/>
      <c r="AD51" s="12"/>
      <c r="AE51" s="12"/>
      <c r="AF51" s="12"/>
      <c r="AG51" s="12"/>
      <c r="AH51" s="29"/>
      <c r="AI51" s="34"/>
      <c r="AJ51" s="34"/>
      <c r="AK51" s="34"/>
      <c r="AL51" s="34"/>
      <c r="AM51" s="34"/>
      <c r="AN51" s="35"/>
      <c r="AO51" s="35"/>
      <c r="AP51" s="35"/>
      <c r="AQ51" s="35"/>
      <c r="AR51" s="12"/>
      <c r="AS51" s="23"/>
      <c r="AT51" s="36"/>
      <c r="AU51" s="36"/>
      <c r="AV51" s="36"/>
      <c r="AW51" s="36"/>
      <c r="AX51" s="36"/>
      <c r="AY51" s="26"/>
      <c r="AZ51" s="37"/>
      <c r="BA51" s="37"/>
      <c r="BB51" s="37"/>
      <c r="BC51" s="37"/>
      <c r="BD51" s="37"/>
      <c r="BE51" s="37"/>
    </row>
    <row r="52" spans="1:57" ht="29.25" customHeight="1" x14ac:dyDescent="0.15">
      <c r="A52" s="12"/>
      <c r="B52" s="21"/>
      <c r="C52" s="611" t="s">
        <v>98</v>
      </c>
      <c r="D52" s="612"/>
      <c r="E52" s="612"/>
      <c r="F52" s="612"/>
      <c r="G52" s="612"/>
      <c r="H52" s="612"/>
      <c r="I52" s="613"/>
      <c r="J52" s="614"/>
      <c r="K52" s="615"/>
      <c r="L52" s="615"/>
      <c r="M52" s="615"/>
      <c r="N52" s="615"/>
      <c r="O52" s="52" t="s">
        <v>31</v>
      </c>
      <c r="P52" s="12"/>
      <c r="Q52" s="12"/>
      <c r="R52" s="22"/>
      <c r="S52" s="22"/>
      <c r="T52" s="12"/>
      <c r="U52" s="31"/>
      <c r="V52" s="12"/>
      <c r="W52" s="12"/>
      <c r="X52" s="12"/>
      <c r="Y52" s="12"/>
      <c r="Z52" s="28"/>
      <c r="AA52" s="28"/>
      <c r="AB52" s="28"/>
      <c r="AC52" s="28"/>
      <c r="AD52" s="12"/>
      <c r="AE52" s="12"/>
      <c r="AF52" s="12"/>
      <c r="AG52" s="12"/>
      <c r="AH52" s="29"/>
      <c r="AI52" s="34"/>
      <c r="AJ52" s="34"/>
      <c r="AK52" s="34"/>
      <c r="AL52" s="34"/>
      <c r="AM52" s="34"/>
      <c r="AN52" s="35"/>
      <c r="AO52" s="35"/>
      <c r="AP52" s="35"/>
      <c r="AQ52" s="35"/>
      <c r="AR52" s="12"/>
      <c r="AS52" s="23"/>
      <c r="AT52" s="36"/>
      <c r="AU52" s="36"/>
      <c r="AV52" s="36"/>
      <c r="AW52" s="36"/>
      <c r="AX52" s="36"/>
      <c r="AY52" s="26"/>
      <c r="AZ52" s="37"/>
      <c r="BA52" s="37"/>
      <c r="BB52" s="37"/>
      <c r="BC52" s="37"/>
      <c r="BD52" s="37"/>
      <c r="BE52" s="37"/>
    </row>
    <row r="53" spans="1:57" ht="12" customHeight="1" thickBot="1" x14ac:dyDescent="0.2">
      <c r="A53" s="12"/>
      <c r="B53" s="21"/>
      <c r="C53" s="611" t="s">
        <v>99</v>
      </c>
      <c r="D53" s="612"/>
      <c r="E53" s="612"/>
      <c r="F53" s="612"/>
      <c r="G53" s="612"/>
      <c r="H53" s="612"/>
      <c r="I53" s="613"/>
      <c r="J53" s="619" t="str">
        <f>J27</f>
        <v/>
      </c>
      <c r="K53" s="620"/>
      <c r="L53" s="620"/>
      <c r="M53" s="620"/>
      <c r="N53" s="620"/>
      <c r="O53" s="623" t="s">
        <v>31</v>
      </c>
      <c r="P53" s="12"/>
      <c r="Q53" s="12"/>
      <c r="R53" s="22"/>
      <c r="S53" s="22"/>
      <c r="T53" s="12"/>
      <c r="U53" s="31"/>
      <c r="V53" s="12"/>
      <c r="W53" s="12"/>
      <c r="X53" s="12"/>
      <c r="Y53" s="12"/>
      <c r="Z53" s="28"/>
      <c r="AA53" s="28"/>
      <c r="AB53" s="28"/>
      <c r="AC53" s="28"/>
      <c r="AD53" s="12"/>
      <c r="AE53" s="12"/>
      <c r="AF53" s="12"/>
      <c r="AG53" s="12"/>
      <c r="AH53" s="29"/>
      <c r="AI53" s="34"/>
      <c r="AJ53" s="34"/>
      <c r="AK53" s="34"/>
      <c r="AL53" s="34"/>
      <c r="AM53" s="34"/>
      <c r="AN53" s="35"/>
      <c r="AO53" s="35"/>
      <c r="AP53" s="35"/>
      <c r="AQ53" s="35"/>
      <c r="AR53" s="12"/>
      <c r="AS53" s="23"/>
      <c r="AT53" s="36"/>
      <c r="AU53" s="36"/>
      <c r="AV53" s="36"/>
      <c r="AW53" s="36"/>
      <c r="AX53" s="36"/>
      <c r="AY53" s="26"/>
      <c r="AZ53" s="37"/>
      <c r="BA53" s="37"/>
      <c r="BB53" s="37"/>
      <c r="BC53" s="37"/>
      <c r="BD53" s="37"/>
      <c r="BE53" s="37"/>
    </row>
    <row r="54" spans="1:57" ht="18" customHeight="1" thickBot="1" x14ac:dyDescent="0.2">
      <c r="A54" s="12"/>
      <c r="B54" s="21"/>
      <c r="C54" s="616"/>
      <c r="D54" s="617"/>
      <c r="E54" s="617"/>
      <c r="F54" s="617"/>
      <c r="G54" s="617"/>
      <c r="H54" s="617"/>
      <c r="I54" s="618"/>
      <c r="J54" s="621"/>
      <c r="K54" s="622"/>
      <c r="L54" s="622"/>
      <c r="M54" s="622"/>
      <c r="N54" s="622"/>
      <c r="O54" s="624"/>
      <c r="P54" s="12"/>
      <c r="Q54" s="12"/>
      <c r="R54" s="22"/>
      <c r="S54" s="22"/>
      <c r="T54" s="12"/>
      <c r="U54" s="31"/>
      <c r="V54" s="12"/>
      <c r="W54" s="12"/>
      <c r="X54" s="12"/>
      <c r="Y54" s="12"/>
      <c r="Z54" s="28"/>
      <c r="AA54" s="28"/>
      <c r="AB54" s="28"/>
      <c r="AC54" s="28"/>
      <c r="AD54" s="12"/>
      <c r="AE54" s="12"/>
      <c r="AF54" s="12"/>
      <c r="AG54" s="12"/>
      <c r="AH54" s="29"/>
      <c r="AI54" s="34"/>
      <c r="AJ54" s="34"/>
      <c r="AK54" s="34"/>
      <c r="AL54" s="34"/>
      <c r="AM54" s="34"/>
      <c r="AN54" s="35"/>
      <c r="AO54" s="35"/>
      <c r="AP54" s="35"/>
      <c r="AQ54" s="35"/>
      <c r="AR54" s="12"/>
      <c r="AS54" s="23"/>
      <c r="AT54" s="36"/>
      <c r="AU54" s="36"/>
      <c r="AV54" s="625" t="s">
        <v>11</v>
      </c>
      <c r="AW54" s="626"/>
      <c r="AX54" s="626"/>
      <c r="AY54" s="626"/>
      <c r="AZ54" s="626"/>
      <c r="BA54" s="627"/>
      <c r="BB54" s="37"/>
      <c r="BC54" s="37"/>
      <c r="BD54" s="37"/>
      <c r="BE54" s="37"/>
    </row>
    <row r="55" spans="1:57" ht="29.25" customHeight="1" thickBot="1" x14ac:dyDescent="0.2">
      <c r="A55" s="12"/>
      <c r="B55" s="21"/>
      <c r="C55" s="603" t="s">
        <v>110</v>
      </c>
      <c r="D55" s="603"/>
      <c r="E55" s="603"/>
      <c r="F55" s="603"/>
      <c r="G55" s="603"/>
      <c r="H55" s="603"/>
      <c r="I55" s="603"/>
      <c r="J55" s="604" t="str">
        <f>IF(AQ18="","",MAX(AQ18:AS22))</f>
        <v/>
      </c>
      <c r="K55" s="605"/>
      <c r="L55" s="605"/>
      <c r="M55" s="605"/>
      <c r="N55" s="605"/>
      <c r="O55" s="57" t="s">
        <v>2</v>
      </c>
      <c r="P55" s="12"/>
      <c r="Q55" s="12"/>
      <c r="R55" s="22"/>
      <c r="S55" s="22"/>
      <c r="T55" s="12"/>
      <c r="U55" s="31"/>
      <c r="V55" s="12"/>
      <c r="W55" s="12"/>
      <c r="X55" s="12"/>
      <c r="Y55" s="12"/>
      <c r="Z55" s="28"/>
      <c r="AA55" s="28"/>
      <c r="AB55" s="28"/>
      <c r="AC55" s="28"/>
      <c r="AD55" s="12"/>
      <c r="AE55" s="12"/>
      <c r="AF55" s="12"/>
      <c r="AG55" s="12"/>
      <c r="AH55" s="29"/>
      <c r="AI55" s="34"/>
      <c r="AJ55" s="34"/>
      <c r="AK55" s="34"/>
      <c r="AL55" s="34"/>
      <c r="AM55" s="34"/>
      <c r="AN55" s="35"/>
      <c r="AO55" s="35"/>
      <c r="AP55" s="35"/>
      <c r="AQ55" s="35"/>
      <c r="AR55" s="12"/>
      <c r="AS55" s="23"/>
      <c r="AT55" s="36"/>
      <c r="AU55" s="36"/>
      <c r="AV55" s="606" t="str">
        <f>IF(J52="","",IF(J55="","",IF(J52&lt;20,0,IF(J53&gt;=20,0,IF(J55&gt;=250,961000,IF(J55&gt;=200,185000,0))))))</f>
        <v/>
      </c>
      <c r="AW55" s="607"/>
      <c r="AX55" s="607"/>
      <c r="AY55" s="607"/>
      <c r="AZ55" s="607"/>
      <c r="BA55" s="55" t="s">
        <v>9</v>
      </c>
      <c r="BB55" s="37"/>
      <c r="BC55" s="37"/>
      <c r="BD55" s="37"/>
      <c r="BE55" s="37"/>
    </row>
    <row r="56" spans="1:57" ht="18" customHeight="1" x14ac:dyDescent="0.15">
      <c r="A56" s="12"/>
      <c r="B56" s="21"/>
      <c r="C56" s="12"/>
      <c r="D56" s="27"/>
      <c r="E56" s="12"/>
      <c r="F56" s="12"/>
      <c r="G56" s="12"/>
      <c r="H56" s="12"/>
      <c r="I56" s="12"/>
      <c r="J56" s="12"/>
      <c r="K56" s="12"/>
      <c r="L56" s="12"/>
      <c r="M56" s="12"/>
      <c r="N56" s="12"/>
      <c r="O56" s="12"/>
      <c r="P56" s="12"/>
      <c r="Q56" s="12"/>
      <c r="R56" s="22"/>
      <c r="S56" s="22"/>
      <c r="T56" s="12"/>
      <c r="U56" s="31"/>
      <c r="V56" s="12"/>
      <c r="W56" s="12"/>
      <c r="X56" s="12"/>
      <c r="Y56" s="12"/>
      <c r="Z56" s="28"/>
      <c r="AA56" s="28"/>
      <c r="AB56" s="28"/>
      <c r="AC56" s="28"/>
      <c r="AD56" s="12"/>
      <c r="AE56" s="12"/>
      <c r="AF56" s="12"/>
      <c r="AG56" s="12"/>
      <c r="AH56" s="29"/>
      <c r="AI56" s="34"/>
      <c r="AJ56" s="34"/>
      <c r="AK56" s="34"/>
      <c r="AL56" s="34"/>
      <c r="AM56" s="34"/>
      <c r="AN56" s="35"/>
      <c r="AO56" s="35"/>
      <c r="AP56" s="35"/>
      <c r="AQ56" s="35"/>
      <c r="AR56" s="12"/>
      <c r="AS56" s="23"/>
      <c r="AT56" s="36"/>
      <c r="AU56" s="36"/>
      <c r="AV56" s="36"/>
      <c r="AW56" s="36"/>
      <c r="AX56" s="36"/>
      <c r="AY56" s="26"/>
      <c r="AZ56" s="37"/>
      <c r="BA56" s="37"/>
      <c r="BB56" s="37"/>
      <c r="BC56" s="37"/>
      <c r="BD56" s="37"/>
      <c r="BE56" s="37"/>
    </row>
    <row r="57" spans="1:57" ht="16.5" customHeight="1" x14ac:dyDescent="0.4">
      <c r="B57" s="39" t="s">
        <v>241</v>
      </c>
    </row>
    <row r="58" spans="1:57" ht="33" customHeight="1" x14ac:dyDescent="0.4">
      <c r="C58" s="608"/>
      <c r="D58" s="608"/>
      <c r="E58" s="608"/>
      <c r="F58" s="608"/>
      <c r="G58" s="608"/>
      <c r="H58" s="608"/>
      <c r="I58" s="608"/>
      <c r="J58" s="608"/>
      <c r="K58" s="608"/>
      <c r="L58" s="608"/>
      <c r="M58" s="608"/>
      <c r="N58" s="608"/>
      <c r="O58" s="608"/>
      <c r="P58" s="609" t="s">
        <v>248</v>
      </c>
      <c r="Q58" s="609"/>
      <c r="R58" s="609"/>
      <c r="S58" s="609"/>
      <c r="T58" s="609"/>
      <c r="U58" s="609"/>
      <c r="V58" s="609"/>
      <c r="W58" s="609"/>
      <c r="X58" s="609"/>
      <c r="Y58" s="609"/>
      <c r="Z58" s="609" t="s">
        <v>249</v>
      </c>
      <c r="AA58" s="609"/>
      <c r="AB58" s="609"/>
      <c r="AC58" s="609"/>
      <c r="AD58" s="609"/>
      <c r="AE58" s="609"/>
      <c r="AF58" s="609"/>
      <c r="AG58" s="609"/>
      <c r="AH58" s="609"/>
      <c r="AI58" s="609"/>
      <c r="AJ58" s="609" t="s">
        <v>247</v>
      </c>
      <c r="AK58" s="609"/>
      <c r="AL58" s="609"/>
      <c r="AM58" s="609"/>
      <c r="AN58" s="609"/>
      <c r="AO58" s="609"/>
      <c r="AP58" s="609"/>
      <c r="AQ58" s="609"/>
      <c r="AR58" s="609"/>
      <c r="AS58" s="609"/>
    </row>
    <row r="59" spans="1:57" ht="30" customHeight="1" x14ac:dyDescent="0.4">
      <c r="C59" s="608" t="s">
        <v>242</v>
      </c>
      <c r="D59" s="608"/>
      <c r="E59" s="608"/>
      <c r="F59" s="608"/>
      <c r="G59" s="608"/>
      <c r="H59" s="608"/>
      <c r="I59" s="608"/>
      <c r="J59" s="608"/>
      <c r="K59" s="608"/>
      <c r="L59" s="608"/>
      <c r="M59" s="608"/>
      <c r="N59" s="608"/>
      <c r="O59" s="608"/>
      <c r="P59" s="595"/>
      <c r="Q59" s="596"/>
      <c r="R59" s="596"/>
      <c r="S59" s="596"/>
      <c r="T59" s="596"/>
      <c r="U59" s="596"/>
      <c r="V59" s="596"/>
      <c r="W59" s="596"/>
      <c r="X59" s="596"/>
      <c r="Y59" s="151" t="s">
        <v>203</v>
      </c>
      <c r="Z59" s="595" t="str">
        <f>AV34</f>
        <v/>
      </c>
      <c r="AA59" s="596"/>
      <c r="AB59" s="596"/>
      <c r="AC59" s="596"/>
      <c r="AD59" s="596"/>
      <c r="AE59" s="596"/>
      <c r="AF59" s="596"/>
      <c r="AG59" s="596"/>
      <c r="AH59" s="596"/>
      <c r="AI59" s="151" t="s">
        <v>203</v>
      </c>
      <c r="AJ59" s="595">
        <f>IF(Z59&lt;P59,P59-Z59,0)</f>
        <v>0</v>
      </c>
      <c r="AK59" s="596"/>
      <c r="AL59" s="596"/>
      <c r="AM59" s="596"/>
      <c r="AN59" s="596"/>
      <c r="AO59" s="596"/>
      <c r="AP59" s="596"/>
      <c r="AQ59" s="596"/>
      <c r="AR59" s="596"/>
      <c r="AS59" s="152" t="s">
        <v>203</v>
      </c>
    </row>
    <row r="60" spans="1:57" ht="30" customHeight="1" x14ac:dyDescent="0.4">
      <c r="C60" s="608" t="s">
        <v>243</v>
      </c>
      <c r="D60" s="608"/>
      <c r="E60" s="608"/>
      <c r="F60" s="608"/>
      <c r="G60" s="608"/>
      <c r="H60" s="608"/>
      <c r="I60" s="608"/>
      <c r="J60" s="608"/>
      <c r="K60" s="608"/>
      <c r="L60" s="608"/>
      <c r="M60" s="608"/>
      <c r="N60" s="608"/>
      <c r="O60" s="608"/>
      <c r="P60" s="595"/>
      <c r="Q60" s="596"/>
      <c r="R60" s="596"/>
      <c r="S60" s="596"/>
      <c r="T60" s="596"/>
      <c r="U60" s="596"/>
      <c r="V60" s="596"/>
      <c r="W60" s="596"/>
      <c r="X60" s="596"/>
      <c r="Y60" s="151" t="s">
        <v>203</v>
      </c>
      <c r="Z60" s="595" t="str">
        <f>AV40</f>
        <v/>
      </c>
      <c r="AA60" s="596"/>
      <c r="AB60" s="596"/>
      <c r="AC60" s="596"/>
      <c r="AD60" s="596"/>
      <c r="AE60" s="596"/>
      <c r="AF60" s="596"/>
      <c r="AG60" s="596"/>
      <c r="AH60" s="596"/>
      <c r="AI60" s="151" t="s">
        <v>203</v>
      </c>
      <c r="AJ60" s="595">
        <f t="shared" ref="AJ60:AJ62" si="4">IF(Z60&lt;P60,P60-Z60,0)</f>
        <v>0</v>
      </c>
      <c r="AK60" s="596"/>
      <c r="AL60" s="596"/>
      <c r="AM60" s="596"/>
      <c r="AN60" s="596"/>
      <c r="AO60" s="596"/>
      <c r="AP60" s="596"/>
      <c r="AQ60" s="596"/>
      <c r="AR60" s="596"/>
      <c r="AS60" s="152" t="s">
        <v>203</v>
      </c>
    </row>
    <row r="61" spans="1:57" ht="30" customHeight="1" x14ac:dyDescent="0.4">
      <c r="C61" s="608" t="s">
        <v>244</v>
      </c>
      <c r="D61" s="608"/>
      <c r="E61" s="608"/>
      <c r="F61" s="608"/>
      <c r="G61" s="608"/>
      <c r="H61" s="608"/>
      <c r="I61" s="608"/>
      <c r="J61" s="608"/>
      <c r="K61" s="608"/>
      <c r="L61" s="608"/>
      <c r="M61" s="608"/>
      <c r="N61" s="608"/>
      <c r="O61" s="608"/>
      <c r="P61" s="595"/>
      <c r="Q61" s="596"/>
      <c r="R61" s="596"/>
      <c r="S61" s="596"/>
      <c r="T61" s="596"/>
      <c r="U61" s="596"/>
      <c r="V61" s="596"/>
      <c r="W61" s="596"/>
      <c r="X61" s="596"/>
      <c r="Y61" s="151" t="s">
        <v>203</v>
      </c>
      <c r="Z61" s="595" t="str">
        <f>AV44</f>
        <v/>
      </c>
      <c r="AA61" s="596"/>
      <c r="AB61" s="596"/>
      <c r="AC61" s="596"/>
      <c r="AD61" s="596"/>
      <c r="AE61" s="596"/>
      <c r="AF61" s="596"/>
      <c r="AG61" s="596"/>
      <c r="AH61" s="596"/>
      <c r="AI61" s="151" t="s">
        <v>203</v>
      </c>
      <c r="AJ61" s="595">
        <f>IF(Z61&lt;P61,P61-Z61,0)</f>
        <v>0</v>
      </c>
      <c r="AK61" s="596"/>
      <c r="AL61" s="596"/>
      <c r="AM61" s="596"/>
      <c r="AN61" s="596"/>
      <c r="AO61" s="596"/>
      <c r="AP61" s="596"/>
      <c r="AQ61" s="596"/>
      <c r="AR61" s="596"/>
      <c r="AS61" s="152" t="s">
        <v>203</v>
      </c>
    </row>
    <row r="62" spans="1:57" ht="30" customHeight="1" x14ac:dyDescent="0.4">
      <c r="C62" s="679" t="s">
        <v>245</v>
      </c>
      <c r="D62" s="679"/>
      <c r="E62" s="679"/>
      <c r="F62" s="679"/>
      <c r="G62" s="679"/>
      <c r="H62" s="679"/>
      <c r="I62" s="679"/>
      <c r="J62" s="679"/>
      <c r="K62" s="679"/>
      <c r="L62" s="679"/>
      <c r="M62" s="679"/>
      <c r="N62" s="679"/>
      <c r="O62" s="679"/>
      <c r="P62" s="595"/>
      <c r="Q62" s="596"/>
      <c r="R62" s="596"/>
      <c r="S62" s="596"/>
      <c r="T62" s="596"/>
      <c r="U62" s="596"/>
      <c r="V62" s="596"/>
      <c r="W62" s="596"/>
      <c r="X62" s="596"/>
      <c r="Y62" s="151" t="s">
        <v>203</v>
      </c>
      <c r="Z62" s="595" t="str">
        <f>AV48</f>
        <v/>
      </c>
      <c r="AA62" s="596"/>
      <c r="AB62" s="596"/>
      <c r="AC62" s="596"/>
      <c r="AD62" s="596"/>
      <c r="AE62" s="596"/>
      <c r="AF62" s="596"/>
      <c r="AG62" s="596"/>
      <c r="AH62" s="596"/>
      <c r="AI62" s="151" t="s">
        <v>203</v>
      </c>
      <c r="AJ62" s="595">
        <f t="shared" si="4"/>
        <v>0</v>
      </c>
      <c r="AK62" s="596"/>
      <c r="AL62" s="596"/>
      <c r="AM62" s="596"/>
      <c r="AN62" s="596"/>
      <c r="AO62" s="596"/>
      <c r="AP62" s="596"/>
      <c r="AQ62" s="596"/>
      <c r="AR62" s="596"/>
      <c r="AS62" s="152" t="s">
        <v>203</v>
      </c>
    </row>
    <row r="63" spans="1:57" ht="30" customHeight="1" thickBot="1" x14ac:dyDescent="0.45">
      <c r="C63" s="680" t="s">
        <v>246</v>
      </c>
      <c r="D63" s="680"/>
      <c r="E63" s="680"/>
      <c r="F63" s="680"/>
      <c r="G63" s="680"/>
      <c r="H63" s="680"/>
      <c r="I63" s="680"/>
      <c r="J63" s="680"/>
      <c r="K63" s="680"/>
      <c r="L63" s="680"/>
      <c r="M63" s="680"/>
      <c r="N63" s="680"/>
      <c r="O63" s="680"/>
      <c r="P63" s="597"/>
      <c r="Q63" s="598"/>
      <c r="R63" s="598"/>
      <c r="S63" s="598"/>
      <c r="T63" s="598"/>
      <c r="U63" s="598"/>
      <c r="V63" s="598"/>
      <c r="W63" s="598"/>
      <c r="X63" s="598"/>
      <c r="Y63" s="153" t="s">
        <v>203</v>
      </c>
      <c r="Z63" s="597" t="str">
        <f>AV55</f>
        <v/>
      </c>
      <c r="AA63" s="598"/>
      <c r="AB63" s="598"/>
      <c r="AC63" s="598"/>
      <c r="AD63" s="598"/>
      <c r="AE63" s="598"/>
      <c r="AF63" s="598"/>
      <c r="AG63" s="598"/>
      <c r="AH63" s="598"/>
      <c r="AI63" s="153" t="s">
        <v>203</v>
      </c>
      <c r="AJ63" s="597">
        <f>IFERROR(P63-Z63,0)</f>
        <v>0</v>
      </c>
      <c r="AK63" s="598"/>
      <c r="AL63" s="598"/>
      <c r="AM63" s="598"/>
      <c r="AN63" s="598"/>
      <c r="AO63" s="598"/>
      <c r="AP63" s="598"/>
      <c r="AQ63" s="598"/>
      <c r="AR63" s="598"/>
      <c r="AS63" s="154" t="s">
        <v>203</v>
      </c>
    </row>
    <row r="64" spans="1:57" ht="30" customHeight="1" thickTop="1" x14ac:dyDescent="0.4">
      <c r="C64" s="681" t="s">
        <v>250</v>
      </c>
      <c r="D64" s="681"/>
      <c r="E64" s="681"/>
      <c r="F64" s="681"/>
      <c r="G64" s="681"/>
      <c r="H64" s="681"/>
      <c r="I64" s="681"/>
      <c r="J64" s="681"/>
      <c r="K64" s="681"/>
      <c r="L64" s="681"/>
      <c r="M64" s="681"/>
      <c r="N64" s="681"/>
      <c r="O64" s="681"/>
      <c r="P64" s="599">
        <f>SUM(P59:X63)</f>
        <v>0</v>
      </c>
      <c r="Q64" s="600"/>
      <c r="R64" s="600"/>
      <c r="S64" s="600"/>
      <c r="T64" s="600"/>
      <c r="U64" s="600"/>
      <c r="V64" s="600"/>
      <c r="W64" s="600"/>
      <c r="X64" s="600"/>
      <c r="Y64" s="155" t="s">
        <v>203</v>
      </c>
      <c r="Z64" s="599">
        <f>SUM(Z59:AH63)</f>
        <v>0</v>
      </c>
      <c r="AA64" s="600"/>
      <c r="AB64" s="600"/>
      <c r="AC64" s="600"/>
      <c r="AD64" s="600"/>
      <c r="AE64" s="600"/>
      <c r="AF64" s="600"/>
      <c r="AG64" s="600"/>
      <c r="AH64" s="600"/>
      <c r="AI64" s="155" t="s">
        <v>203</v>
      </c>
      <c r="AJ64" s="599">
        <f>SUM(AJ59:AR63)</f>
        <v>0</v>
      </c>
      <c r="AK64" s="600"/>
      <c r="AL64" s="600"/>
      <c r="AM64" s="600"/>
      <c r="AN64" s="600"/>
      <c r="AO64" s="600"/>
      <c r="AP64" s="600"/>
      <c r="AQ64" s="600"/>
      <c r="AR64" s="600"/>
      <c r="AS64" s="156" t="s">
        <v>203</v>
      </c>
    </row>
    <row r="65" spans="2:53" ht="30" customHeight="1" x14ac:dyDescent="0.4">
      <c r="C65" s="601" t="s">
        <v>251</v>
      </c>
      <c r="D65" s="601"/>
      <c r="E65" s="601"/>
      <c r="F65" s="601"/>
      <c r="G65" s="601"/>
      <c r="H65" s="601"/>
      <c r="I65" s="601"/>
      <c r="J65" s="601"/>
      <c r="K65" s="601"/>
      <c r="L65" s="601"/>
      <c r="M65" s="601"/>
      <c r="N65" s="601"/>
      <c r="O65" s="601"/>
      <c r="P65" s="601"/>
      <c r="Q65" s="601"/>
      <c r="R65" s="601"/>
      <c r="S65" s="601"/>
      <c r="T65" s="601"/>
      <c r="U65" s="601"/>
      <c r="V65" s="601"/>
      <c r="W65" s="601"/>
      <c r="X65" s="601"/>
      <c r="Y65" s="601"/>
      <c r="Z65" s="601"/>
      <c r="AA65" s="601"/>
      <c r="AB65" s="601"/>
      <c r="AC65" s="601"/>
      <c r="AD65" s="601"/>
      <c r="AE65" s="601"/>
      <c r="AF65" s="601"/>
      <c r="AG65" s="601"/>
      <c r="AH65" s="601"/>
      <c r="AI65" s="601"/>
      <c r="AJ65" s="601"/>
      <c r="AK65" s="601"/>
      <c r="AL65" s="601"/>
      <c r="AM65" s="601"/>
      <c r="AN65" s="601"/>
      <c r="AO65" s="601"/>
      <c r="AP65" s="601"/>
      <c r="AQ65" s="601"/>
      <c r="AR65" s="601"/>
      <c r="AS65" s="601"/>
      <c r="AT65" s="601"/>
      <c r="AU65" s="601"/>
      <c r="AV65" s="601"/>
      <c r="AW65" s="601"/>
      <c r="AX65" s="601"/>
      <c r="AY65" s="601"/>
      <c r="AZ65" s="601"/>
      <c r="BA65" s="601"/>
    </row>
    <row r="66" spans="2:53" ht="30" customHeight="1" x14ac:dyDescent="0.4">
      <c r="C66" s="601" t="s">
        <v>338</v>
      </c>
      <c r="D66" s="601"/>
      <c r="E66" s="601"/>
      <c r="F66" s="601"/>
      <c r="G66" s="601"/>
      <c r="H66" s="601"/>
      <c r="I66" s="601"/>
      <c r="J66" s="601"/>
      <c r="K66" s="601"/>
      <c r="L66" s="601"/>
      <c r="M66" s="601"/>
      <c r="N66" s="601"/>
      <c r="O66" s="601"/>
      <c r="P66" s="601"/>
      <c r="Q66" s="601"/>
      <c r="R66" s="601"/>
      <c r="S66" s="601"/>
      <c r="T66" s="601"/>
      <c r="U66" s="601"/>
      <c r="V66" s="601"/>
      <c r="W66" s="601"/>
      <c r="X66" s="601"/>
      <c r="Y66" s="601"/>
      <c r="Z66" s="601"/>
      <c r="AA66" s="601"/>
      <c r="AB66" s="601"/>
      <c r="AC66" s="601"/>
      <c r="AD66" s="601"/>
      <c r="AE66" s="601"/>
      <c r="AF66" s="601"/>
      <c r="AG66" s="601"/>
      <c r="AH66" s="601"/>
      <c r="AI66" s="601"/>
      <c r="AJ66" s="601"/>
      <c r="AK66" s="601"/>
      <c r="AL66" s="601"/>
      <c r="AM66" s="601"/>
      <c r="AN66" s="601"/>
      <c r="AO66" s="601"/>
      <c r="AP66" s="601"/>
      <c r="AQ66" s="601"/>
      <c r="AR66" s="601"/>
      <c r="AS66" s="601"/>
      <c r="AT66" s="601"/>
      <c r="AU66" s="601"/>
      <c r="AV66" s="601"/>
      <c r="AW66" s="601"/>
      <c r="AX66" s="601"/>
      <c r="AY66" s="601"/>
      <c r="AZ66" s="601"/>
      <c r="BA66" s="601"/>
    </row>
    <row r="67" spans="2:53" ht="16.5" customHeight="1" x14ac:dyDescent="0.4"/>
    <row r="68" spans="2:53" ht="18" customHeight="1" x14ac:dyDescent="0.4">
      <c r="B68" s="39" t="s">
        <v>252</v>
      </c>
      <c r="J68" s="14" t="s">
        <v>256</v>
      </c>
    </row>
    <row r="69" spans="2:53" ht="18" customHeight="1" x14ac:dyDescent="0.4">
      <c r="C69" s="676" t="s">
        <v>257</v>
      </c>
      <c r="D69" s="676"/>
      <c r="E69" s="14" t="s">
        <v>258</v>
      </c>
    </row>
    <row r="70" spans="2:53" ht="18" customHeight="1" x14ac:dyDescent="0.4">
      <c r="C70" s="676" t="s">
        <v>257</v>
      </c>
      <c r="D70" s="676"/>
      <c r="E70" s="14" t="s">
        <v>254</v>
      </c>
    </row>
    <row r="71" spans="2:53" ht="18" customHeight="1" x14ac:dyDescent="0.4">
      <c r="C71" s="676" t="s">
        <v>257</v>
      </c>
      <c r="D71" s="676"/>
      <c r="E71" s="14" t="s">
        <v>259</v>
      </c>
    </row>
    <row r="72" spans="2:53" ht="18" customHeight="1" x14ac:dyDescent="0.4">
      <c r="C72" s="676" t="s">
        <v>257</v>
      </c>
      <c r="D72" s="676"/>
      <c r="E72" s="14" t="s">
        <v>260</v>
      </c>
    </row>
    <row r="73" spans="2:53" ht="18" customHeight="1" x14ac:dyDescent="0.4">
      <c r="C73" s="676" t="s">
        <v>257</v>
      </c>
      <c r="D73" s="676"/>
      <c r="E73" s="14" t="s">
        <v>255</v>
      </c>
    </row>
    <row r="74" spans="2:53" ht="16.5" customHeight="1" x14ac:dyDescent="0.4"/>
  </sheetData>
  <dataConsolidate link="1"/>
  <mergeCells count="324">
    <mergeCell ref="C66:BA66"/>
    <mergeCell ref="C69:D69"/>
    <mergeCell ref="C70:D70"/>
    <mergeCell ref="C71:D71"/>
    <mergeCell ref="C72:D72"/>
    <mergeCell ref="C73:D73"/>
    <mergeCell ref="B3:BA3"/>
    <mergeCell ref="AK5:BA5"/>
    <mergeCell ref="C59:O59"/>
    <mergeCell ref="C60:O60"/>
    <mergeCell ref="C61:O61"/>
    <mergeCell ref="C62:O62"/>
    <mergeCell ref="C63:O63"/>
    <mergeCell ref="C64:O64"/>
    <mergeCell ref="J9:L9"/>
    <mergeCell ref="M9:O9"/>
    <mergeCell ref="P9:R9"/>
    <mergeCell ref="S9:U9"/>
    <mergeCell ref="AB10:AC10"/>
    <mergeCell ref="AE10:AF10"/>
    <mergeCell ref="AH10:AI10"/>
    <mergeCell ref="AK10:AL10"/>
    <mergeCell ref="AN10:AO10"/>
    <mergeCell ref="AQ10:AS10"/>
    <mergeCell ref="AN9:AP9"/>
    <mergeCell ref="AQ9:AT9"/>
    <mergeCell ref="C10:F10"/>
    <mergeCell ref="G10:H10"/>
    <mergeCell ref="J10:K10"/>
    <mergeCell ref="M10:N10"/>
    <mergeCell ref="P10:Q10"/>
    <mergeCell ref="S10:T10"/>
    <mergeCell ref="V10:W10"/>
    <mergeCell ref="Y10:Z10"/>
    <mergeCell ref="V9:X9"/>
    <mergeCell ref="Y9:AA9"/>
    <mergeCell ref="AB9:AD9"/>
    <mergeCell ref="AE9:AG9"/>
    <mergeCell ref="AH9:AJ9"/>
    <mergeCell ref="AK9:AM9"/>
    <mergeCell ref="C9:F9"/>
    <mergeCell ref="G9:I9"/>
    <mergeCell ref="V11:W11"/>
    <mergeCell ref="Y11:Z11"/>
    <mergeCell ref="AB11:AC11"/>
    <mergeCell ref="AE11:AF11"/>
    <mergeCell ref="AH11:AI11"/>
    <mergeCell ref="AK11:AL11"/>
    <mergeCell ref="C11:F11"/>
    <mergeCell ref="G11:H11"/>
    <mergeCell ref="J11:K11"/>
    <mergeCell ref="M11:N11"/>
    <mergeCell ref="AQ13:AS13"/>
    <mergeCell ref="AB13:AC13"/>
    <mergeCell ref="AE13:AF13"/>
    <mergeCell ref="AH13:AI13"/>
    <mergeCell ref="AK13:AL13"/>
    <mergeCell ref="P11:Q11"/>
    <mergeCell ref="S11:T11"/>
    <mergeCell ref="J13:K13"/>
    <mergeCell ref="M13:N13"/>
    <mergeCell ref="P13:Q13"/>
    <mergeCell ref="S13:T13"/>
    <mergeCell ref="AB12:AC12"/>
    <mergeCell ref="AE12:AF12"/>
    <mergeCell ref="AH12:AI12"/>
    <mergeCell ref="V13:W13"/>
    <mergeCell ref="Y13:Z13"/>
    <mergeCell ref="AQ12:AS12"/>
    <mergeCell ref="AN11:AO11"/>
    <mergeCell ref="AQ11:AS11"/>
    <mergeCell ref="J12:K12"/>
    <mergeCell ref="M12:N12"/>
    <mergeCell ref="P12:Q12"/>
    <mergeCell ref="S12:T12"/>
    <mergeCell ref="V12:W12"/>
    <mergeCell ref="C13:F13"/>
    <mergeCell ref="G13:H13"/>
    <mergeCell ref="AK12:AL12"/>
    <mergeCell ref="AN12:AO12"/>
    <mergeCell ref="AB14:AC14"/>
    <mergeCell ref="AE14:AF14"/>
    <mergeCell ref="AH14:AI14"/>
    <mergeCell ref="AK14:AL14"/>
    <mergeCell ref="AN14:AO14"/>
    <mergeCell ref="AN13:AO13"/>
    <mergeCell ref="C12:F12"/>
    <mergeCell ref="G12:H12"/>
    <mergeCell ref="Y12:Z12"/>
    <mergeCell ref="S17:U17"/>
    <mergeCell ref="AQ18:AS18"/>
    <mergeCell ref="AV18:AZ18"/>
    <mergeCell ref="C14:F14"/>
    <mergeCell ref="G14:H14"/>
    <mergeCell ref="J14:K14"/>
    <mergeCell ref="M14:N14"/>
    <mergeCell ref="P14:Q14"/>
    <mergeCell ref="S14:T14"/>
    <mergeCell ref="V14:W14"/>
    <mergeCell ref="Y14:Z14"/>
    <mergeCell ref="AQ14:AS14"/>
    <mergeCell ref="AB18:AC18"/>
    <mergeCell ref="AE18:AF18"/>
    <mergeCell ref="AH18:AI18"/>
    <mergeCell ref="AK18:AL18"/>
    <mergeCell ref="AN18:AO18"/>
    <mergeCell ref="V19:W19"/>
    <mergeCell ref="Y19:Z19"/>
    <mergeCell ref="Y18:Z18"/>
    <mergeCell ref="AN17:AP17"/>
    <mergeCell ref="AQ17:AT17"/>
    <mergeCell ref="AV17:BA17"/>
    <mergeCell ref="C18:F18"/>
    <mergeCell ref="G18:H18"/>
    <mergeCell ref="J18:K18"/>
    <mergeCell ref="M18:N18"/>
    <mergeCell ref="P18:Q18"/>
    <mergeCell ref="S18:T18"/>
    <mergeCell ref="V18:W18"/>
    <mergeCell ref="V17:X17"/>
    <mergeCell ref="Y17:AA17"/>
    <mergeCell ref="AB17:AD17"/>
    <mergeCell ref="AE17:AG17"/>
    <mergeCell ref="AH17:AJ17"/>
    <mergeCell ref="AK17:AM17"/>
    <mergeCell ref="C17:F17"/>
    <mergeCell ref="G17:I17"/>
    <mergeCell ref="J17:L17"/>
    <mergeCell ref="M17:O17"/>
    <mergeCell ref="P17:R17"/>
    <mergeCell ref="AE20:AF20"/>
    <mergeCell ref="AH20:AI20"/>
    <mergeCell ref="AK20:AL20"/>
    <mergeCell ref="AN20:AO20"/>
    <mergeCell ref="AQ20:AS20"/>
    <mergeCell ref="AV20:AZ20"/>
    <mergeCell ref="AV19:AZ19"/>
    <mergeCell ref="C20:F20"/>
    <mergeCell ref="G20:H20"/>
    <mergeCell ref="J20:K20"/>
    <mergeCell ref="M20:N20"/>
    <mergeCell ref="P20:Q20"/>
    <mergeCell ref="S20:T20"/>
    <mergeCell ref="V20:W20"/>
    <mergeCell ref="Y20:Z20"/>
    <mergeCell ref="AB20:AC20"/>
    <mergeCell ref="AB19:AC19"/>
    <mergeCell ref="AE19:AF19"/>
    <mergeCell ref="AH19:AI19"/>
    <mergeCell ref="AK19:AL19"/>
    <mergeCell ref="AN19:AO19"/>
    <mergeCell ref="AQ19:AS19"/>
    <mergeCell ref="C19:F19"/>
    <mergeCell ref="G19:H19"/>
    <mergeCell ref="J19:K19"/>
    <mergeCell ref="M19:N19"/>
    <mergeCell ref="P19:Q19"/>
    <mergeCell ref="S19:T19"/>
    <mergeCell ref="AN21:AO21"/>
    <mergeCell ref="AQ21:AS21"/>
    <mergeCell ref="AV21:AZ21"/>
    <mergeCell ref="C22:F22"/>
    <mergeCell ref="G22:H22"/>
    <mergeCell ref="J22:K22"/>
    <mergeCell ref="M22:N22"/>
    <mergeCell ref="P22:Q22"/>
    <mergeCell ref="S22:T22"/>
    <mergeCell ref="V22:W22"/>
    <mergeCell ref="V21:W21"/>
    <mergeCell ref="Y21:Z21"/>
    <mergeCell ref="AB21:AC21"/>
    <mergeCell ref="AE21:AF21"/>
    <mergeCell ref="AH21:AI21"/>
    <mergeCell ref="AK21:AL21"/>
    <mergeCell ref="C21:F21"/>
    <mergeCell ref="G21:H21"/>
    <mergeCell ref="J21:K21"/>
    <mergeCell ref="M21:N21"/>
    <mergeCell ref="P21:Q21"/>
    <mergeCell ref="S21:T21"/>
    <mergeCell ref="C27:I27"/>
    <mergeCell ref="J27:N27"/>
    <mergeCell ref="AH27:AL27"/>
    <mergeCell ref="AH30:AM30"/>
    <mergeCell ref="C31:I31"/>
    <mergeCell ref="J31:N31"/>
    <mergeCell ref="AH31:AL31"/>
    <mergeCell ref="AQ22:AS22"/>
    <mergeCell ref="AV22:AZ22"/>
    <mergeCell ref="C25:I26"/>
    <mergeCell ref="J25:M26"/>
    <mergeCell ref="N25:O26"/>
    <mergeCell ref="AH26:AM26"/>
    <mergeCell ref="Y22:Z22"/>
    <mergeCell ref="AB22:AC22"/>
    <mergeCell ref="AE22:AF22"/>
    <mergeCell ref="AH22:AI22"/>
    <mergeCell ref="AK22:AL22"/>
    <mergeCell ref="AN22:AO22"/>
    <mergeCell ref="C37:I37"/>
    <mergeCell ref="J37:O37"/>
    <mergeCell ref="P37:U37"/>
    <mergeCell ref="V37:AA37"/>
    <mergeCell ref="AB37:AG37"/>
    <mergeCell ref="AH37:AM37"/>
    <mergeCell ref="AV32:BA33"/>
    <mergeCell ref="AH33:AM33"/>
    <mergeCell ref="C34:I34"/>
    <mergeCell ref="J34:N34"/>
    <mergeCell ref="AH34:AL34"/>
    <mergeCell ref="AV34:AZ34"/>
    <mergeCell ref="AH43:AJ43"/>
    <mergeCell ref="AK43:AM43"/>
    <mergeCell ref="AN43:AP43"/>
    <mergeCell ref="AQ43:AT43"/>
    <mergeCell ref="AV43:BA43"/>
    <mergeCell ref="AV40:AZ40"/>
    <mergeCell ref="C43:F43"/>
    <mergeCell ref="G43:I43"/>
    <mergeCell ref="J43:L43"/>
    <mergeCell ref="M43:O43"/>
    <mergeCell ref="P43:R43"/>
    <mergeCell ref="S43:U43"/>
    <mergeCell ref="V43:X43"/>
    <mergeCell ref="Y43:AA43"/>
    <mergeCell ref="AB43:AD43"/>
    <mergeCell ref="C40:I40"/>
    <mergeCell ref="J40:N40"/>
    <mergeCell ref="P40:T40"/>
    <mergeCell ref="V40:Z40"/>
    <mergeCell ref="AB40:AF40"/>
    <mergeCell ref="AE43:AG43"/>
    <mergeCell ref="AH40:AL40"/>
    <mergeCell ref="AA38:AA39"/>
    <mergeCell ref="AB38:AF39"/>
    <mergeCell ref="AG38:AG39"/>
    <mergeCell ref="AH38:AL39"/>
    <mergeCell ref="AM38:AM39"/>
    <mergeCell ref="AV39:BA39"/>
    <mergeCell ref="C38:I39"/>
    <mergeCell ref="J38:N39"/>
    <mergeCell ref="O38:O39"/>
    <mergeCell ref="P38:T39"/>
    <mergeCell ref="U38:U39"/>
    <mergeCell ref="V38:Z39"/>
    <mergeCell ref="AV44:AZ44"/>
    <mergeCell ref="C47:F47"/>
    <mergeCell ref="G47:I47"/>
    <mergeCell ref="J47:L47"/>
    <mergeCell ref="M47:O47"/>
    <mergeCell ref="P47:R47"/>
    <mergeCell ref="S47:U47"/>
    <mergeCell ref="V47:X47"/>
    <mergeCell ref="V44:W44"/>
    <mergeCell ref="Y44:Z44"/>
    <mergeCell ref="AB44:AC44"/>
    <mergeCell ref="AE44:AF44"/>
    <mergeCell ref="AH44:AI44"/>
    <mergeCell ref="AK44:AL44"/>
    <mergeCell ref="C44:F44"/>
    <mergeCell ref="G44:H44"/>
    <mergeCell ref="J44:K44"/>
    <mergeCell ref="M44:N44"/>
    <mergeCell ref="P44:Q44"/>
    <mergeCell ref="S44:T44"/>
    <mergeCell ref="AQ47:AT47"/>
    <mergeCell ref="AV47:BA47"/>
    <mergeCell ref="J48:K48"/>
    <mergeCell ref="M48:N48"/>
    <mergeCell ref="P48:Q48"/>
    <mergeCell ref="S48:T48"/>
    <mergeCell ref="V48:W48"/>
    <mergeCell ref="Y48:Z48"/>
    <mergeCell ref="AN48:AO48"/>
    <mergeCell ref="AN44:AO44"/>
    <mergeCell ref="AQ44:AS44"/>
    <mergeCell ref="AV55:AZ55"/>
    <mergeCell ref="C58:O58"/>
    <mergeCell ref="P58:Y58"/>
    <mergeCell ref="Z58:AI58"/>
    <mergeCell ref="AJ58:AS58"/>
    <mergeCell ref="AB47:AD47"/>
    <mergeCell ref="AE47:AG47"/>
    <mergeCell ref="AH47:AJ47"/>
    <mergeCell ref="AK47:AM47"/>
    <mergeCell ref="AN47:AP47"/>
    <mergeCell ref="AV48:AZ48"/>
    <mergeCell ref="C52:I52"/>
    <mergeCell ref="J52:N52"/>
    <mergeCell ref="C53:I54"/>
    <mergeCell ref="J53:N54"/>
    <mergeCell ref="O53:O54"/>
    <mergeCell ref="AV54:BA54"/>
    <mergeCell ref="AB48:AC48"/>
    <mergeCell ref="AE48:AF48"/>
    <mergeCell ref="AH48:AI48"/>
    <mergeCell ref="AK48:AL48"/>
    <mergeCell ref="AQ48:AS48"/>
    <mergeCell ref="C48:F48"/>
    <mergeCell ref="G48:H48"/>
    <mergeCell ref="BD19:BD20"/>
    <mergeCell ref="BE19:BF19"/>
    <mergeCell ref="AJ59:AR59"/>
    <mergeCell ref="AJ60:AR60"/>
    <mergeCell ref="AJ61:AR61"/>
    <mergeCell ref="AJ62:AR62"/>
    <mergeCell ref="AJ63:AR63"/>
    <mergeCell ref="AJ64:AR64"/>
    <mergeCell ref="C65:BA65"/>
    <mergeCell ref="P59:X59"/>
    <mergeCell ref="P60:X60"/>
    <mergeCell ref="P61:X61"/>
    <mergeCell ref="P62:X62"/>
    <mergeCell ref="P63:X63"/>
    <mergeCell ref="P64:X64"/>
    <mergeCell ref="Z59:AH59"/>
    <mergeCell ref="Z60:AH60"/>
    <mergeCell ref="Z61:AH61"/>
    <mergeCell ref="Z62:AH62"/>
    <mergeCell ref="Z63:AH63"/>
    <mergeCell ref="Z64:AH64"/>
    <mergeCell ref="Y47:AA47"/>
    <mergeCell ref="C55:I55"/>
    <mergeCell ref="J55:N55"/>
  </mergeCells>
  <phoneticPr fontId="5"/>
  <conditionalFormatting sqref="G10:H10">
    <cfRule type="containsBlanks" dxfId="147" priority="206">
      <formula>LEN(TRIM(G10))=0</formula>
    </cfRule>
  </conditionalFormatting>
  <conditionalFormatting sqref="G11:H11">
    <cfRule type="containsBlanks" dxfId="146" priority="205">
      <formula>LEN(TRIM(G11))=0</formula>
    </cfRule>
  </conditionalFormatting>
  <conditionalFormatting sqref="G12:H12">
    <cfRule type="containsBlanks" dxfId="145" priority="204">
      <formula>LEN(TRIM(G12))=0</formula>
    </cfRule>
  </conditionalFormatting>
  <conditionalFormatting sqref="G13:H13">
    <cfRule type="containsBlanks" dxfId="144" priority="203">
      <formula>LEN(TRIM(G13))=0</formula>
    </cfRule>
  </conditionalFormatting>
  <conditionalFormatting sqref="G14:H14">
    <cfRule type="containsBlanks" dxfId="143" priority="202">
      <formula>LEN(TRIM(G14))=0</formula>
    </cfRule>
  </conditionalFormatting>
  <conditionalFormatting sqref="J10:K10">
    <cfRule type="containsBlanks" dxfId="142" priority="201">
      <formula>LEN(TRIM(J10))=0</formula>
    </cfRule>
  </conditionalFormatting>
  <conditionalFormatting sqref="J11:K11">
    <cfRule type="containsBlanks" dxfId="141" priority="200">
      <formula>LEN(TRIM(J11))=0</formula>
    </cfRule>
  </conditionalFormatting>
  <conditionalFormatting sqref="J12:K12">
    <cfRule type="containsBlanks" dxfId="140" priority="199">
      <formula>LEN(TRIM(J12))=0</formula>
    </cfRule>
  </conditionalFormatting>
  <conditionalFormatting sqref="J13:K13">
    <cfRule type="containsBlanks" dxfId="139" priority="198">
      <formula>LEN(TRIM(J13))=0</formula>
    </cfRule>
  </conditionalFormatting>
  <conditionalFormatting sqref="J14:K14">
    <cfRule type="containsBlanks" dxfId="138" priority="197">
      <formula>LEN(TRIM(J14))=0</formula>
    </cfRule>
  </conditionalFormatting>
  <conditionalFormatting sqref="M10:N10">
    <cfRule type="containsBlanks" dxfId="137" priority="196">
      <formula>LEN(TRIM(M10))=0</formula>
    </cfRule>
  </conditionalFormatting>
  <conditionalFormatting sqref="M11:N11">
    <cfRule type="containsBlanks" dxfId="136" priority="195">
      <formula>LEN(TRIM(M11))=0</formula>
    </cfRule>
  </conditionalFormatting>
  <conditionalFormatting sqref="M12:N12">
    <cfRule type="containsBlanks" dxfId="135" priority="194">
      <formula>LEN(TRIM(M12))=0</formula>
    </cfRule>
  </conditionalFormatting>
  <conditionalFormatting sqref="M13:N13">
    <cfRule type="containsBlanks" dxfId="134" priority="193">
      <formula>LEN(TRIM(M13))=0</formula>
    </cfRule>
  </conditionalFormatting>
  <conditionalFormatting sqref="M14:N14">
    <cfRule type="containsBlanks" dxfId="133" priority="192">
      <formula>LEN(TRIM(M14))=0</formula>
    </cfRule>
  </conditionalFormatting>
  <conditionalFormatting sqref="P10:Q10">
    <cfRule type="containsBlanks" dxfId="132" priority="191">
      <formula>LEN(TRIM(P10))=0</formula>
    </cfRule>
  </conditionalFormatting>
  <conditionalFormatting sqref="P11:Q11">
    <cfRule type="containsBlanks" dxfId="131" priority="190">
      <formula>LEN(TRIM(P11))=0</formula>
    </cfRule>
  </conditionalFormatting>
  <conditionalFormatting sqref="P12:Q12">
    <cfRule type="containsBlanks" dxfId="130" priority="189">
      <formula>LEN(TRIM(P12))=0</formula>
    </cfRule>
  </conditionalFormatting>
  <conditionalFormatting sqref="P13:Q13">
    <cfRule type="containsBlanks" dxfId="129" priority="188">
      <formula>LEN(TRIM(P13))=0</formula>
    </cfRule>
  </conditionalFormatting>
  <conditionalFormatting sqref="P14:Q14">
    <cfRule type="containsBlanks" dxfId="128" priority="187">
      <formula>LEN(TRIM(P14))=0</formula>
    </cfRule>
  </conditionalFormatting>
  <conditionalFormatting sqref="S10:T10">
    <cfRule type="containsBlanks" dxfId="127" priority="186">
      <formula>LEN(TRIM(S10))=0</formula>
    </cfRule>
  </conditionalFormatting>
  <conditionalFormatting sqref="S11:T11">
    <cfRule type="containsBlanks" dxfId="126" priority="185">
      <formula>LEN(TRIM(S11))=0</formula>
    </cfRule>
  </conditionalFormatting>
  <conditionalFormatting sqref="S12:T12">
    <cfRule type="containsBlanks" dxfId="125" priority="184">
      <formula>LEN(TRIM(S12))=0</formula>
    </cfRule>
  </conditionalFormatting>
  <conditionalFormatting sqref="S13:T13">
    <cfRule type="containsBlanks" dxfId="124" priority="183">
      <formula>LEN(TRIM(S13))=0</formula>
    </cfRule>
  </conditionalFormatting>
  <conditionalFormatting sqref="S14:T14">
    <cfRule type="containsBlanks" dxfId="123" priority="182">
      <formula>LEN(TRIM(S14))=0</formula>
    </cfRule>
  </conditionalFormatting>
  <conditionalFormatting sqref="V10:W10">
    <cfRule type="containsBlanks" dxfId="122" priority="181">
      <formula>LEN(TRIM(V10))=0</formula>
    </cfRule>
  </conditionalFormatting>
  <conditionalFormatting sqref="V11:W11">
    <cfRule type="containsBlanks" dxfId="121" priority="180">
      <formula>LEN(TRIM(V11))=0</formula>
    </cfRule>
  </conditionalFormatting>
  <conditionalFormatting sqref="V12:W12">
    <cfRule type="containsBlanks" dxfId="120" priority="179">
      <formula>LEN(TRIM(V12))=0</formula>
    </cfRule>
  </conditionalFormatting>
  <conditionalFormatting sqref="V13:W13">
    <cfRule type="containsBlanks" dxfId="119" priority="178">
      <formula>LEN(TRIM(V13))=0</formula>
    </cfRule>
  </conditionalFormatting>
  <conditionalFormatting sqref="V14:W14">
    <cfRule type="containsBlanks" dxfId="118" priority="177">
      <formula>LEN(TRIM(V14))=0</formula>
    </cfRule>
  </conditionalFormatting>
  <conditionalFormatting sqref="Y10:Z10">
    <cfRule type="containsBlanks" dxfId="117" priority="176">
      <formula>LEN(TRIM(Y10))=0</formula>
    </cfRule>
  </conditionalFormatting>
  <conditionalFormatting sqref="Y11:Z11">
    <cfRule type="containsBlanks" dxfId="116" priority="175">
      <formula>LEN(TRIM(Y11))=0</formula>
    </cfRule>
  </conditionalFormatting>
  <conditionalFormatting sqref="Y12:Z12">
    <cfRule type="containsBlanks" dxfId="115" priority="174">
      <formula>LEN(TRIM(Y12))=0</formula>
    </cfRule>
  </conditionalFormatting>
  <conditionalFormatting sqref="Y13:Z13">
    <cfRule type="containsBlanks" dxfId="114" priority="173">
      <formula>LEN(TRIM(Y13))=0</formula>
    </cfRule>
  </conditionalFormatting>
  <conditionalFormatting sqref="Y14:Z14">
    <cfRule type="containsBlanks" dxfId="113" priority="172">
      <formula>LEN(TRIM(Y14))=0</formula>
    </cfRule>
  </conditionalFormatting>
  <conditionalFormatting sqref="AB10:AC10">
    <cfRule type="containsBlanks" dxfId="112" priority="171">
      <formula>LEN(TRIM(AB10))=0</formula>
    </cfRule>
  </conditionalFormatting>
  <conditionalFormatting sqref="AB11:AC11">
    <cfRule type="containsBlanks" dxfId="111" priority="170">
      <formula>LEN(TRIM(AB11))=0</formula>
    </cfRule>
  </conditionalFormatting>
  <conditionalFormatting sqref="AB12:AC12">
    <cfRule type="containsBlanks" dxfId="110" priority="169">
      <formula>LEN(TRIM(AB12))=0</formula>
    </cfRule>
  </conditionalFormatting>
  <conditionalFormatting sqref="AB13:AC13">
    <cfRule type="containsBlanks" dxfId="109" priority="168">
      <formula>LEN(TRIM(AB13))=0</formula>
    </cfRule>
  </conditionalFormatting>
  <conditionalFormatting sqref="AB14:AC14">
    <cfRule type="containsBlanks" dxfId="108" priority="167">
      <formula>LEN(TRIM(AB14))=0</formula>
    </cfRule>
  </conditionalFormatting>
  <conditionalFormatting sqref="AE10:AF10">
    <cfRule type="containsBlanks" dxfId="107" priority="166">
      <formula>LEN(TRIM(AE10))=0</formula>
    </cfRule>
  </conditionalFormatting>
  <conditionalFormatting sqref="AE11:AF11">
    <cfRule type="containsBlanks" dxfId="106" priority="165">
      <formula>LEN(TRIM(AE11))=0</formula>
    </cfRule>
  </conditionalFormatting>
  <conditionalFormatting sqref="AE12:AF12">
    <cfRule type="containsBlanks" dxfId="105" priority="164">
      <formula>LEN(TRIM(AE12))=0</formula>
    </cfRule>
  </conditionalFormatting>
  <conditionalFormatting sqref="AE13:AF13">
    <cfRule type="containsBlanks" dxfId="104" priority="163">
      <formula>LEN(TRIM(AE13))=0</formula>
    </cfRule>
  </conditionalFormatting>
  <conditionalFormatting sqref="AE14:AF14">
    <cfRule type="containsBlanks" dxfId="103" priority="162">
      <formula>LEN(TRIM(AE14))=0</formula>
    </cfRule>
  </conditionalFormatting>
  <conditionalFormatting sqref="AH10:AI10">
    <cfRule type="containsBlanks" dxfId="102" priority="161">
      <formula>LEN(TRIM(AH10))=0</formula>
    </cfRule>
  </conditionalFormatting>
  <conditionalFormatting sqref="AH11:AI11">
    <cfRule type="containsBlanks" dxfId="101" priority="160">
      <formula>LEN(TRIM(AH11))=0</formula>
    </cfRule>
  </conditionalFormatting>
  <conditionalFormatting sqref="AH12:AI12">
    <cfRule type="containsBlanks" dxfId="100" priority="159">
      <formula>LEN(TRIM(AH12))=0</formula>
    </cfRule>
  </conditionalFormatting>
  <conditionalFormatting sqref="AH13:AI13">
    <cfRule type="containsBlanks" dxfId="99" priority="158">
      <formula>LEN(TRIM(AH13))=0</formula>
    </cfRule>
  </conditionalFormatting>
  <conditionalFormatting sqref="AH14:AI14">
    <cfRule type="containsBlanks" dxfId="98" priority="157">
      <formula>LEN(TRIM(AH14))=0</formula>
    </cfRule>
  </conditionalFormatting>
  <conditionalFormatting sqref="AK10:AL10">
    <cfRule type="containsBlanks" dxfId="97" priority="156">
      <formula>LEN(TRIM(AK10))=0</formula>
    </cfRule>
  </conditionalFormatting>
  <conditionalFormatting sqref="AK11:AL11">
    <cfRule type="containsBlanks" dxfId="96" priority="155">
      <formula>LEN(TRIM(AK11))=0</formula>
    </cfRule>
  </conditionalFormatting>
  <conditionalFormatting sqref="AK12:AL12">
    <cfRule type="containsBlanks" dxfId="95" priority="154">
      <formula>LEN(TRIM(AK12))=0</formula>
    </cfRule>
  </conditionalFormatting>
  <conditionalFormatting sqref="AK13:AL13">
    <cfRule type="containsBlanks" dxfId="94" priority="153">
      <formula>LEN(TRIM(AK13))=0</formula>
    </cfRule>
  </conditionalFormatting>
  <conditionalFormatting sqref="AK14:AL14">
    <cfRule type="containsBlanks" dxfId="93" priority="152">
      <formula>LEN(TRIM(AK14))=0</formula>
    </cfRule>
  </conditionalFormatting>
  <conditionalFormatting sqref="AN10:AO10">
    <cfRule type="containsBlanks" dxfId="92" priority="151">
      <formula>LEN(TRIM(AN10))=0</formula>
    </cfRule>
  </conditionalFormatting>
  <conditionalFormatting sqref="AN11:AO11">
    <cfRule type="containsBlanks" dxfId="91" priority="150">
      <formula>LEN(TRIM(AN11))=0</formula>
    </cfRule>
  </conditionalFormatting>
  <conditionalFormatting sqref="AN12:AO12">
    <cfRule type="containsBlanks" dxfId="90" priority="149">
      <formula>LEN(TRIM(AN12))=0</formula>
    </cfRule>
  </conditionalFormatting>
  <conditionalFormatting sqref="AN13:AO13">
    <cfRule type="containsBlanks" dxfId="89" priority="148">
      <formula>LEN(TRIM(AN13))=0</formula>
    </cfRule>
  </conditionalFormatting>
  <conditionalFormatting sqref="AN14:AO14">
    <cfRule type="containsBlanks" dxfId="88" priority="147">
      <formula>LEN(TRIM(AN14))=0</formula>
    </cfRule>
  </conditionalFormatting>
  <conditionalFormatting sqref="G18:H18">
    <cfRule type="containsBlanks" dxfId="87" priority="146">
      <formula>LEN(TRIM(G18))=0</formula>
    </cfRule>
  </conditionalFormatting>
  <conditionalFormatting sqref="G19:H19">
    <cfRule type="containsBlanks" dxfId="86" priority="145">
      <formula>LEN(TRIM(G19))=0</formula>
    </cfRule>
  </conditionalFormatting>
  <conditionalFormatting sqref="G20:H20">
    <cfRule type="containsBlanks" dxfId="85" priority="144">
      <formula>LEN(TRIM(G20))=0</formula>
    </cfRule>
  </conditionalFormatting>
  <conditionalFormatting sqref="G21:H21">
    <cfRule type="containsBlanks" dxfId="84" priority="143">
      <formula>LEN(TRIM(G21))=0</formula>
    </cfRule>
  </conditionalFormatting>
  <conditionalFormatting sqref="G22:H22">
    <cfRule type="containsBlanks" dxfId="83" priority="142">
      <formula>LEN(TRIM(G22))=0</formula>
    </cfRule>
  </conditionalFormatting>
  <conditionalFormatting sqref="J18:K18">
    <cfRule type="containsBlanks" dxfId="82" priority="141">
      <formula>LEN(TRIM(J18))=0</formula>
    </cfRule>
  </conditionalFormatting>
  <conditionalFormatting sqref="J19:K19">
    <cfRule type="containsBlanks" dxfId="81" priority="140">
      <formula>LEN(TRIM(J19))=0</formula>
    </cfRule>
  </conditionalFormatting>
  <conditionalFormatting sqref="J20:K20">
    <cfRule type="containsBlanks" dxfId="80" priority="139">
      <formula>LEN(TRIM(J20))=0</formula>
    </cfRule>
  </conditionalFormatting>
  <conditionalFormatting sqref="J21:K21">
    <cfRule type="containsBlanks" dxfId="79" priority="138">
      <formula>LEN(TRIM(J21))=0</formula>
    </cfRule>
  </conditionalFormatting>
  <conditionalFormatting sqref="J22:K22">
    <cfRule type="containsBlanks" dxfId="78" priority="137">
      <formula>LEN(TRIM(J22))=0</formula>
    </cfRule>
  </conditionalFormatting>
  <conditionalFormatting sqref="M18:N18">
    <cfRule type="containsBlanks" dxfId="77" priority="136">
      <formula>LEN(TRIM(M18))=0</formula>
    </cfRule>
  </conditionalFormatting>
  <conditionalFormatting sqref="M19:N19">
    <cfRule type="containsBlanks" dxfId="76" priority="135">
      <formula>LEN(TRIM(M19))=0</formula>
    </cfRule>
  </conditionalFormatting>
  <conditionalFormatting sqref="M20:N20">
    <cfRule type="containsBlanks" dxfId="75" priority="134">
      <formula>LEN(TRIM(M20))=0</formula>
    </cfRule>
  </conditionalFormatting>
  <conditionalFormatting sqref="M21:N21">
    <cfRule type="containsBlanks" dxfId="74" priority="133">
      <formula>LEN(TRIM(M21))=0</formula>
    </cfRule>
  </conditionalFormatting>
  <conditionalFormatting sqref="M22:N22">
    <cfRule type="containsBlanks" dxfId="73" priority="132">
      <formula>LEN(TRIM(M22))=0</formula>
    </cfRule>
  </conditionalFormatting>
  <conditionalFormatting sqref="P18:Q18">
    <cfRule type="containsBlanks" dxfId="72" priority="131">
      <formula>LEN(TRIM(P18))=0</formula>
    </cfRule>
  </conditionalFormatting>
  <conditionalFormatting sqref="P19:Q19">
    <cfRule type="containsBlanks" dxfId="71" priority="130">
      <formula>LEN(TRIM(P19))=0</formula>
    </cfRule>
  </conditionalFormatting>
  <conditionalFormatting sqref="P20:Q20">
    <cfRule type="containsBlanks" dxfId="70" priority="129">
      <formula>LEN(TRIM(P20))=0</formula>
    </cfRule>
  </conditionalFormatting>
  <conditionalFormatting sqref="P21:Q21">
    <cfRule type="containsBlanks" dxfId="69" priority="128">
      <formula>LEN(TRIM(P21))=0</formula>
    </cfRule>
  </conditionalFormatting>
  <conditionalFormatting sqref="P22:Q22">
    <cfRule type="containsBlanks" dxfId="68" priority="127">
      <formula>LEN(TRIM(P22))=0</formula>
    </cfRule>
  </conditionalFormatting>
  <conditionalFormatting sqref="S18:T18">
    <cfRule type="containsBlanks" dxfId="67" priority="126">
      <formula>LEN(TRIM(S18))=0</formula>
    </cfRule>
  </conditionalFormatting>
  <conditionalFormatting sqref="S19:T19">
    <cfRule type="containsBlanks" dxfId="66" priority="125">
      <formula>LEN(TRIM(S19))=0</formula>
    </cfRule>
  </conditionalFormatting>
  <conditionalFormatting sqref="S20:T20">
    <cfRule type="containsBlanks" dxfId="65" priority="124">
      <formula>LEN(TRIM(S20))=0</formula>
    </cfRule>
  </conditionalFormatting>
  <conditionalFormatting sqref="S21:T21">
    <cfRule type="containsBlanks" dxfId="64" priority="123">
      <formula>LEN(TRIM(S21))=0</formula>
    </cfRule>
  </conditionalFormatting>
  <conditionalFormatting sqref="S22:T22">
    <cfRule type="containsBlanks" dxfId="63" priority="122">
      <formula>LEN(TRIM(S22))=0</formula>
    </cfRule>
  </conditionalFormatting>
  <conditionalFormatting sqref="V18:W18">
    <cfRule type="containsBlanks" dxfId="62" priority="121">
      <formula>LEN(TRIM(V18))=0</formula>
    </cfRule>
  </conditionalFormatting>
  <conditionalFormatting sqref="V19:W19">
    <cfRule type="containsBlanks" dxfId="61" priority="120">
      <formula>LEN(TRIM(V19))=0</formula>
    </cfRule>
  </conditionalFormatting>
  <conditionalFormatting sqref="V20:W20">
    <cfRule type="containsBlanks" dxfId="60" priority="119">
      <formula>LEN(TRIM(V20))=0</formula>
    </cfRule>
  </conditionalFormatting>
  <conditionalFormatting sqref="V21:W21">
    <cfRule type="containsBlanks" dxfId="59" priority="118">
      <formula>LEN(TRIM(V21))=0</formula>
    </cfRule>
  </conditionalFormatting>
  <conditionalFormatting sqref="V22:W22">
    <cfRule type="containsBlanks" dxfId="58" priority="117">
      <formula>LEN(TRIM(V22))=0</formula>
    </cfRule>
  </conditionalFormatting>
  <conditionalFormatting sqref="Y18:Z18">
    <cfRule type="containsBlanks" dxfId="57" priority="116">
      <formula>LEN(TRIM(Y18))=0</formula>
    </cfRule>
  </conditionalFormatting>
  <conditionalFormatting sqref="Y19:Z19">
    <cfRule type="containsBlanks" dxfId="56" priority="115">
      <formula>LEN(TRIM(Y19))=0</formula>
    </cfRule>
  </conditionalFormatting>
  <conditionalFormatting sqref="Y20:Z20">
    <cfRule type="containsBlanks" dxfId="55" priority="114">
      <formula>LEN(TRIM(Y20))=0</formula>
    </cfRule>
  </conditionalFormatting>
  <conditionalFormatting sqref="Y21:Z21">
    <cfRule type="containsBlanks" dxfId="54" priority="113">
      <formula>LEN(TRIM(Y21))=0</formula>
    </cfRule>
  </conditionalFormatting>
  <conditionalFormatting sqref="Y22:Z22">
    <cfRule type="containsBlanks" dxfId="53" priority="112">
      <formula>LEN(TRIM(Y22))=0</formula>
    </cfRule>
  </conditionalFormatting>
  <conditionalFormatting sqref="AB18:AC18">
    <cfRule type="containsBlanks" dxfId="52" priority="111">
      <formula>LEN(TRIM(AB18))=0</formula>
    </cfRule>
  </conditionalFormatting>
  <conditionalFormatting sqref="AB19:AC19">
    <cfRule type="containsBlanks" dxfId="51" priority="110">
      <formula>LEN(TRIM(AB19))=0</formula>
    </cfRule>
  </conditionalFormatting>
  <conditionalFormatting sqref="AB20:AC20">
    <cfRule type="containsBlanks" dxfId="50" priority="109">
      <formula>LEN(TRIM(AB20))=0</formula>
    </cfRule>
  </conditionalFormatting>
  <conditionalFormatting sqref="AB21:AC21">
    <cfRule type="containsBlanks" dxfId="49" priority="108">
      <formula>LEN(TRIM(AB21))=0</formula>
    </cfRule>
  </conditionalFormatting>
  <conditionalFormatting sqref="AB22:AC22">
    <cfRule type="containsBlanks" dxfId="48" priority="107">
      <formula>LEN(TRIM(AB22))=0</formula>
    </cfRule>
  </conditionalFormatting>
  <conditionalFormatting sqref="AE18:AF18">
    <cfRule type="containsBlanks" dxfId="47" priority="106">
      <formula>LEN(TRIM(AE18))=0</formula>
    </cfRule>
  </conditionalFormatting>
  <conditionalFormatting sqref="AE19:AF19">
    <cfRule type="containsBlanks" dxfId="46" priority="105">
      <formula>LEN(TRIM(AE19))=0</formula>
    </cfRule>
  </conditionalFormatting>
  <conditionalFormatting sqref="AE20:AF20">
    <cfRule type="containsBlanks" dxfId="45" priority="104">
      <formula>LEN(TRIM(AE20))=0</formula>
    </cfRule>
  </conditionalFormatting>
  <conditionalFormatting sqref="AE21:AF21">
    <cfRule type="containsBlanks" dxfId="44" priority="103">
      <formula>LEN(TRIM(AE21))=0</formula>
    </cfRule>
  </conditionalFormatting>
  <conditionalFormatting sqref="AE22:AF22">
    <cfRule type="containsBlanks" dxfId="43" priority="102">
      <formula>LEN(TRIM(AE22))=0</formula>
    </cfRule>
  </conditionalFormatting>
  <conditionalFormatting sqref="AH18:AI18">
    <cfRule type="containsBlanks" dxfId="42" priority="101">
      <formula>LEN(TRIM(AH18))=0</formula>
    </cfRule>
  </conditionalFormatting>
  <conditionalFormatting sqref="AH19:AI19">
    <cfRule type="containsBlanks" dxfId="41" priority="100">
      <formula>LEN(TRIM(AH19))=0</formula>
    </cfRule>
  </conditionalFormatting>
  <conditionalFormatting sqref="AH20:AI20">
    <cfRule type="containsBlanks" dxfId="40" priority="99">
      <formula>LEN(TRIM(AH20))=0</formula>
    </cfRule>
  </conditionalFormatting>
  <conditionalFormatting sqref="AH21:AI21">
    <cfRule type="containsBlanks" dxfId="39" priority="98">
      <formula>LEN(TRIM(AH21))=0</formula>
    </cfRule>
  </conditionalFormatting>
  <conditionalFormatting sqref="AH22:AI22">
    <cfRule type="containsBlanks" dxfId="38" priority="97">
      <formula>LEN(TRIM(AH22))=0</formula>
    </cfRule>
  </conditionalFormatting>
  <conditionalFormatting sqref="AK18:AL18">
    <cfRule type="containsBlanks" dxfId="37" priority="96">
      <formula>LEN(TRIM(AK18))=0</formula>
    </cfRule>
  </conditionalFormatting>
  <conditionalFormatting sqref="AK19:AL19">
    <cfRule type="containsBlanks" dxfId="36" priority="95">
      <formula>LEN(TRIM(AK19))=0</formula>
    </cfRule>
  </conditionalFormatting>
  <conditionalFormatting sqref="AK20:AL20">
    <cfRule type="containsBlanks" dxfId="35" priority="94">
      <formula>LEN(TRIM(AK20))=0</formula>
    </cfRule>
  </conditionalFormatting>
  <conditionalFormatting sqref="AK21:AL21">
    <cfRule type="containsBlanks" dxfId="34" priority="93">
      <formula>LEN(TRIM(AK21))=0</formula>
    </cfRule>
  </conditionalFormatting>
  <conditionalFormatting sqref="AK22:AL22">
    <cfRule type="containsBlanks" dxfId="33" priority="92">
      <formula>LEN(TRIM(AK22))=0</formula>
    </cfRule>
  </conditionalFormatting>
  <conditionalFormatting sqref="AN18:AO18">
    <cfRule type="containsBlanks" dxfId="32" priority="91">
      <formula>LEN(TRIM(AN18))=0</formula>
    </cfRule>
  </conditionalFormatting>
  <conditionalFormatting sqref="AN19:AO19">
    <cfRule type="containsBlanks" dxfId="31" priority="90">
      <formula>LEN(TRIM(AN19))=0</formula>
    </cfRule>
  </conditionalFormatting>
  <conditionalFormatting sqref="AN20:AO20">
    <cfRule type="containsBlanks" dxfId="30" priority="89">
      <formula>LEN(TRIM(AN20))=0</formula>
    </cfRule>
  </conditionalFormatting>
  <conditionalFormatting sqref="AN21:AO21">
    <cfRule type="containsBlanks" dxfId="29" priority="88">
      <formula>LEN(TRIM(AN21))=0</formula>
    </cfRule>
  </conditionalFormatting>
  <conditionalFormatting sqref="AN22:AO22">
    <cfRule type="containsBlanks" dxfId="28" priority="87">
      <formula>LEN(TRIM(AN22))=0</formula>
    </cfRule>
  </conditionalFormatting>
  <conditionalFormatting sqref="J31:N31">
    <cfRule type="containsBlanks" dxfId="27" priority="86">
      <formula>LEN(TRIM(J31))=0</formula>
    </cfRule>
  </conditionalFormatting>
  <conditionalFormatting sqref="G44:H44">
    <cfRule type="containsBlanks" dxfId="26" priority="85">
      <formula>LEN(TRIM(G44))=0</formula>
    </cfRule>
  </conditionalFormatting>
  <conditionalFormatting sqref="J44:K44">
    <cfRule type="containsBlanks" dxfId="25" priority="84">
      <formula>LEN(TRIM(J44))=0</formula>
    </cfRule>
  </conditionalFormatting>
  <conditionalFormatting sqref="M44:N44">
    <cfRule type="containsBlanks" dxfId="24" priority="83">
      <formula>LEN(TRIM(M44))=0</formula>
    </cfRule>
  </conditionalFormatting>
  <conditionalFormatting sqref="P44:Q44">
    <cfRule type="containsBlanks" dxfId="23" priority="82">
      <formula>LEN(TRIM(P44))=0</formula>
    </cfRule>
  </conditionalFormatting>
  <conditionalFormatting sqref="S44:T44">
    <cfRule type="containsBlanks" dxfId="22" priority="81">
      <formula>LEN(TRIM(S44))=0</formula>
    </cfRule>
  </conditionalFormatting>
  <conditionalFormatting sqref="V44:W44">
    <cfRule type="containsBlanks" dxfId="21" priority="80">
      <formula>LEN(TRIM(V44))=0</formula>
    </cfRule>
  </conditionalFormatting>
  <conditionalFormatting sqref="Y44:Z44">
    <cfRule type="containsBlanks" dxfId="20" priority="79">
      <formula>LEN(TRIM(Y44))=0</formula>
    </cfRule>
  </conditionalFormatting>
  <conditionalFormatting sqref="AB44:AC44">
    <cfRule type="containsBlanks" dxfId="19" priority="78">
      <formula>LEN(TRIM(AB44))=0</formula>
    </cfRule>
  </conditionalFormatting>
  <conditionalFormatting sqref="AE44:AF44">
    <cfRule type="containsBlanks" dxfId="18" priority="77">
      <formula>LEN(TRIM(AE44))=0</formula>
    </cfRule>
  </conditionalFormatting>
  <conditionalFormatting sqref="AH44:AI44">
    <cfRule type="containsBlanks" dxfId="17" priority="76">
      <formula>LEN(TRIM(AH44))=0</formula>
    </cfRule>
  </conditionalFormatting>
  <conditionalFormatting sqref="AK44:AL44">
    <cfRule type="containsBlanks" dxfId="16" priority="75">
      <formula>LEN(TRIM(AK44))=0</formula>
    </cfRule>
  </conditionalFormatting>
  <conditionalFormatting sqref="AN44:AO44">
    <cfRule type="containsBlanks" dxfId="15" priority="74">
      <formula>LEN(TRIM(AN44))=0</formula>
    </cfRule>
  </conditionalFormatting>
  <conditionalFormatting sqref="G48:H48">
    <cfRule type="containsBlanks" dxfId="14" priority="73">
      <formula>LEN(TRIM(G48))=0</formula>
    </cfRule>
  </conditionalFormatting>
  <conditionalFormatting sqref="J48:K48">
    <cfRule type="containsBlanks" dxfId="13" priority="72">
      <formula>LEN(TRIM(J48))=0</formula>
    </cfRule>
  </conditionalFormatting>
  <conditionalFormatting sqref="M48:N48">
    <cfRule type="containsBlanks" dxfId="12" priority="71">
      <formula>LEN(TRIM(M48))=0</formula>
    </cfRule>
  </conditionalFormatting>
  <conditionalFormatting sqref="P48:Q48">
    <cfRule type="containsBlanks" dxfId="11" priority="70">
      <formula>LEN(TRIM(P48))=0</formula>
    </cfRule>
  </conditionalFormatting>
  <conditionalFormatting sqref="S48:T48">
    <cfRule type="containsBlanks" dxfId="10" priority="69">
      <formula>LEN(TRIM(S48))=0</formula>
    </cfRule>
  </conditionalFormatting>
  <conditionalFormatting sqref="V48:W48">
    <cfRule type="containsBlanks" dxfId="9" priority="68">
      <formula>LEN(TRIM(V48))=0</formula>
    </cfRule>
  </conditionalFormatting>
  <conditionalFormatting sqref="Y48:Z48">
    <cfRule type="containsBlanks" dxfId="8" priority="67">
      <formula>LEN(TRIM(Y48))=0</formula>
    </cfRule>
  </conditionalFormatting>
  <conditionalFormatting sqref="AB48:AC48">
    <cfRule type="containsBlanks" dxfId="7" priority="66">
      <formula>LEN(TRIM(AB48))=0</formula>
    </cfRule>
  </conditionalFormatting>
  <conditionalFormatting sqref="AE48:AF48">
    <cfRule type="containsBlanks" dxfId="6" priority="65">
      <formula>LEN(TRIM(AE48))=0</formula>
    </cfRule>
  </conditionalFormatting>
  <conditionalFormatting sqref="AH48:AI48">
    <cfRule type="containsBlanks" dxfId="5" priority="64">
      <formula>LEN(TRIM(AH48))=0</formula>
    </cfRule>
  </conditionalFormatting>
  <conditionalFormatting sqref="AK48:AL48">
    <cfRule type="containsBlanks" dxfId="4" priority="63">
      <formula>LEN(TRIM(AK48))=0</formula>
    </cfRule>
  </conditionalFormatting>
  <conditionalFormatting sqref="AN48:AO48">
    <cfRule type="containsBlanks" dxfId="3" priority="62">
      <formula>LEN(TRIM(AN48))=0</formula>
    </cfRule>
  </conditionalFormatting>
  <conditionalFormatting sqref="J52">
    <cfRule type="containsBlanks" dxfId="2" priority="207">
      <formula>LEN(TRIM(J52))=0</formula>
    </cfRule>
  </conditionalFormatting>
  <conditionalFormatting sqref="AK5:BA5">
    <cfRule type="containsBlanks" dxfId="1" priority="2">
      <formula>LEN(TRIM(AK5))=0</formula>
    </cfRule>
  </conditionalFormatting>
  <conditionalFormatting sqref="P59:X63">
    <cfRule type="containsBlanks" dxfId="0" priority="1">
      <formula>LEN(TRIM(P59))=0</formula>
    </cfRule>
  </conditionalFormatting>
  <printOptions horizontalCentered="1"/>
  <pageMargins left="0.19685039370078741" right="0.19685039370078741" top="0.39370078740157483" bottom="0.39370078740157483" header="0.31496062992125984" footer="0.31496062992125984"/>
  <pageSetup paperSize="9" scale="71" fitToHeight="0" orientation="portrait" r:id="rId1"/>
  <headerFooter alignWithMargins="0"/>
  <rowBreaks count="1" manualBreakCount="1">
    <brk id="49" max="5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4"/>
  <sheetViews>
    <sheetView showGridLines="0" view="pageBreakPreview" topLeftCell="A16" zoomScaleNormal="80" zoomScaleSheetLayoutView="100" workbookViewId="0">
      <selection activeCell="G23" sqref="G23:I23"/>
    </sheetView>
  </sheetViews>
  <sheetFormatPr defaultColWidth="2.875" defaultRowHeight="13.5" x14ac:dyDescent="0.4"/>
  <cols>
    <col min="1" max="1" width="1.875" style="159" customWidth="1"/>
    <col min="2" max="31" width="2.875" style="159"/>
    <col min="32" max="32" width="1.875" style="159" customWidth="1"/>
    <col min="33" max="33" width="2.875" style="159" customWidth="1"/>
    <col min="34" max="16384" width="2.875" style="159"/>
  </cols>
  <sheetData>
    <row r="1" spans="2:32" ht="17.25" customHeight="1" x14ac:dyDescent="0.4">
      <c r="B1" s="157"/>
      <c r="C1" s="158"/>
      <c r="D1" s="158"/>
      <c r="E1" s="158"/>
      <c r="F1" s="158"/>
      <c r="G1" s="158"/>
      <c r="H1" s="158"/>
      <c r="I1" s="158"/>
      <c r="J1" s="158"/>
      <c r="K1" s="158"/>
      <c r="L1" s="158"/>
      <c r="M1" s="158"/>
      <c r="N1" s="158"/>
      <c r="O1" s="158"/>
      <c r="AF1" s="162" t="s">
        <v>346</v>
      </c>
    </row>
    <row r="2" spans="2:32" ht="15" customHeight="1" x14ac:dyDescent="0.4">
      <c r="B2" s="157"/>
      <c r="C2" s="158"/>
      <c r="D2" s="158"/>
      <c r="E2" s="158"/>
      <c r="F2" s="158"/>
      <c r="G2" s="158"/>
      <c r="H2" s="158"/>
      <c r="I2" s="158"/>
      <c r="J2" s="158"/>
      <c r="K2" s="158"/>
      <c r="L2" s="158"/>
      <c r="M2" s="158"/>
      <c r="N2" s="158"/>
      <c r="O2" s="158"/>
      <c r="AF2" s="162"/>
    </row>
    <row r="3" spans="2:32" ht="23.25" customHeight="1" x14ac:dyDescent="0.4">
      <c r="B3" s="690" t="s">
        <v>264</v>
      </c>
      <c r="C3" s="690"/>
      <c r="D3" s="690"/>
      <c r="E3" s="690"/>
      <c r="F3" s="690"/>
      <c r="G3" s="690"/>
      <c r="H3" s="690"/>
      <c r="I3" s="690"/>
      <c r="J3" s="690"/>
      <c r="K3" s="690"/>
      <c r="L3" s="690"/>
      <c r="M3" s="690"/>
      <c r="N3" s="690"/>
      <c r="O3" s="690"/>
      <c r="P3" s="690"/>
      <c r="Q3" s="690"/>
      <c r="R3" s="690"/>
      <c r="S3" s="690"/>
      <c r="T3" s="690"/>
      <c r="U3" s="690"/>
      <c r="V3" s="690"/>
      <c r="W3" s="690"/>
      <c r="X3" s="690"/>
      <c r="Y3" s="690"/>
      <c r="Z3" s="690"/>
      <c r="AA3" s="690"/>
      <c r="AB3" s="690"/>
      <c r="AC3" s="690"/>
      <c r="AD3" s="690"/>
      <c r="AE3" s="690"/>
    </row>
    <row r="4" spans="2:32" ht="15" customHeight="1" x14ac:dyDescent="0.4">
      <c r="B4" s="158"/>
      <c r="C4" s="158"/>
      <c r="D4" s="158"/>
      <c r="E4" s="158"/>
      <c r="F4" s="158"/>
      <c r="G4" s="158"/>
      <c r="H4" s="158"/>
      <c r="I4" s="158"/>
      <c r="J4" s="158"/>
      <c r="K4" s="158"/>
      <c r="L4" s="158"/>
      <c r="M4" s="158"/>
      <c r="N4" s="158"/>
      <c r="O4" s="158"/>
    </row>
    <row r="5" spans="2:32" ht="18.75" customHeight="1" x14ac:dyDescent="0.4">
      <c r="B5" s="158"/>
      <c r="C5" s="158"/>
      <c r="D5" s="158"/>
      <c r="E5" s="158"/>
      <c r="F5" s="158"/>
      <c r="G5" s="158"/>
      <c r="H5" s="160"/>
      <c r="I5" s="161"/>
      <c r="R5" s="162" t="s">
        <v>19</v>
      </c>
      <c r="S5" s="693"/>
      <c r="T5" s="693"/>
      <c r="U5" s="693"/>
      <c r="V5" s="693"/>
      <c r="W5" s="693"/>
      <c r="X5" s="693"/>
      <c r="Y5" s="693"/>
      <c r="Z5" s="693"/>
      <c r="AA5" s="693"/>
      <c r="AB5" s="693"/>
      <c r="AC5" s="693"/>
      <c r="AD5" s="693"/>
      <c r="AE5" s="693"/>
    </row>
    <row r="6" spans="2:32" ht="11.25" customHeight="1" x14ac:dyDescent="0.4">
      <c r="B6" s="158"/>
      <c r="C6" s="158"/>
      <c r="D6" s="158"/>
      <c r="E6" s="158"/>
      <c r="F6" s="158"/>
      <c r="G6" s="158"/>
      <c r="H6" s="158"/>
      <c r="I6" s="158"/>
      <c r="J6" s="158"/>
      <c r="K6" s="158"/>
      <c r="L6" s="158"/>
      <c r="M6" s="158"/>
      <c r="N6" s="158"/>
      <c r="O6" s="158"/>
    </row>
    <row r="7" spans="2:32" ht="18.75" customHeight="1" x14ac:dyDescent="0.4">
      <c r="B7" s="163" t="s">
        <v>276</v>
      </c>
      <c r="C7" s="158"/>
      <c r="D7" s="158"/>
      <c r="E7" s="158"/>
      <c r="F7" s="158"/>
      <c r="G7" s="158"/>
      <c r="H7" s="158"/>
      <c r="I7" s="158"/>
      <c r="J7" s="158"/>
      <c r="K7" s="158"/>
      <c r="L7" s="158"/>
      <c r="M7" s="158"/>
      <c r="N7" s="158"/>
      <c r="O7" s="158"/>
    </row>
    <row r="8" spans="2:32" ht="18.75" customHeight="1" x14ac:dyDescent="0.4">
      <c r="B8" s="158" t="s">
        <v>269</v>
      </c>
      <c r="C8" s="158"/>
      <c r="D8" s="158"/>
      <c r="E8" s="158"/>
      <c r="F8" s="158"/>
      <c r="G8" s="158"/>
      <c r="H8" s="158"/>
      <c r="I8" s="158"/>
      <c r="J8" s="158"/>
      <c r="K8" s="158"/>
      <c r="L8" s="158"/>
      <c r="M8" s="158"/>
      <c r="N8" s="158"/>
      <c r="O8" s="158"/>
    </row>
    <row r="9" spans="2:32" ht="33.75" customHeight="1" x14ac:dyDescent="0.4">
      <c r="B9" s="166" t="s">
        <v>261</v>
      </c>
      <c r="C9" s="683" t="s">
        <v>262</v>
      </c>
      <c r="D9" s="683"/>
      <c r="E9" s="683"/>
      <c r="F9" s="683"/>
      <c r="G9" s="683"/>
      <c r="H9" s="683"/>
      <c r="I9" s="683"/>
      <c r="J9" s="683"/>
      <c r="K9" s="683" t="s">
        <v>268</v>
      </c>
      <c r="L9" s="683"/>
      <c r="M9" s="683"/>
      <c r="N9" s="683"/>
      <c r="O9" s="683"/>
      <c r="P9" s="683" t="s">
        <v>267</v>
      </c>
      <c r="Q9" s="683"/>
      <c r="R9" s="683"/>
      <c r="S9" s="683"/>
      <c r="T9" s="683"/>
      <c r="U9" s="683" t="s">
        <v>266</v>
      </c>
      <c r="V9" s="683"/>
      <c r="W9" s="683"/>
      <c r="X9" s="683"/>
      <c r="Y9" s="683"/>
      <c r="Z9" s="685" t="s">
        <v>265</v>
      </c>
      <c r="AA9" s="685"/>
      <c r="AB9" s="685"/>
      <c r="AC9" s="685"/>
      <c r="AD9" s="685"/>
      <c r="AE9" s="685"/>
    </row>
    <row r="10" spans="2:32" ht="21" customHeight="1" x14ac:dyDescent="0.4">
      <c r="B10" s="165">
        <v>1</v>
      </c>
      <c r="C10" s="682"/>
      <c r="D10" s="682"/>
      <c r="E10" s="682"/>
      <c r="F10" s="682"/>
      <c r="G10" s="682"/>
      <c r="H10" s="682"/>
      <c r="I10" s="682"/>
      <c r="J10" s="682"/>
      <c r="K10" s="682"/>
      <c r="L10" s="682"/>
      <c r="M10" s="682"/>
      <c r="N10" s="682"/>
      <c r="O10" s="682"/>
      <c r="P10" s="682" t="s">
        <v>18</v>
      </c>
      <c r="Q10" s="682"/>
      <c r="R10" s="682"/>
      <c r="S10" s="682"/>
      <c r="T10" s="682"/>
      <c r="U10" s="682" t="s">
        <v>18</v>
      </c>
      <c r="V10" s="682"/>
      <c r="W10" s="682"/>
      <c r="X10" s="682"/>
      <c r="Y10" s="682"/>
      <c r="Z10" s="688"/>
      <c r="AA10" s="688"/>
      <c r="AB10" s="688"/>
      <c r="AC10" s="688"/>
      <c r="AD10" s="689"/>
      <c r="AE10" s="164" t="s">
        <v>9</v>
      </c>
    </row>
    <row r="11" spans="2:32" ht="21" customHeight="1" x14ac:dyDescent="0.4">
      <c r="B11" s="165">
        <v>2</v>
      </c>
      <c r="C11" s="682"/>
      <c r="D11" s="682"/>
      <c r="E11" s="682"/>
      <c r="F11" s="682"/>
      <c r="G11" s="682"/>
      <c r="H11" s="682"/>
      <c r="I11" s="682"/>
      <c r="J11" s="682"/>
      <c r="K11" s="682"/>
      <c r="L11" s="682"/>
      <c r="M11" s="682"/>
      <c r="N11" s="682"/>
      <c r="O11" s="682"/>
      <c r="P11" s="682" t="s">
        <v>18</v>
      </c>
      <c r="Q11" s="682"/>
      <c r="R11" s="682"/>
      <c r="S11" s="682"/>
      <c r="T11" s="682"/>
      <c r="U11" s="682" t="s">
        <v>18</v>
      </c>
      <c r="V11" s="682"/>
      <c r="W11" s="682"/>
      <c r="X11" s="682"/>
      <c r="Y11" s="682"/>
      <c r="Z11" s="688"/>
      <c r="AA11" s="688"/>
      <c r="AB11" s="688"/>
      <c r="AC11" s="688"/>
      <c r="AD11" s="689"/>
      <c r="AE11" s="164" t="s">
        <v>9</v>
      </c>
    </row>
    <row r="12" spans="2:32" ht="21" customHeight="1" x14ac:dyDescent="0.4">
      <c r="B12" s="165">
        <v>3</v>
      </c>
      <c r="C12" s="682"/>
      <c r="D12" s="682"/>
      <c r="E12" s="682"/>
      <c r="F12" s="682"/>
      <c r="G12" s="682"/>
      <c r="H12" s="682"/>
      <c r="I12" s="682"/>
      <c r="J12" s="682"/>
      <c r="K12" s="682"/>
      <c r="L12" s="682"/>
      <c r="M12" s="682"/>
      <c r="N12" s="682"/>
      <c r="O12" s="682"/>
      <c r="P12" s="682" t="s">
        <v>18</v>
      </c>
      <c r="Q12" s="682"/>
      <c r="R12" s="682"/>
      <c r="S12" s="682"/>
      <c r="T12" s="682"/>
      <c r="U12" s="682" t="s">
        <v>18</v>
      </c>
      <c r="V12" s="682"/>
      <c r="W12" s="682"/>
      <c r="X12" s="682"/>
      <c r="Y12" s="682"/>
      <c r="Z12" s="688"/>
      <c r="AA12" s="688"/>
      <c r="AB12" s="688"/>
      <c r="AC12" s="688"/>
      <c r="AD12" s="689"/>
      <c r="AE12" s="164" t="s">
        <v>9</v>
      </c>
    </row>
    <row r="13" spans="2:32" ht="21" customHeight="1" x14ac:dyDescent="0.4">
      <c r="B13" s="165">
        <v>4</v>
      </c>
      <c r="C13" s="682"/>
      <c r="D13" s="682"/>
      <c r="E13" s="682"/>
      <c r="F13" s="682"/>
      <c r="G13" s="682"/>
      <c r="H13" s="682"/>
      <c r="I13" s="682"/>
      <c r="J13" s="682"/>
      <c r="K13" s="682"/>
      <c r="L13" s="682"/>
      <c r="M13" s="682"/>
      <c r="N13" s="682"/>
      <c r="O13" s="682"/>
      <c r="P13" s="682" t="s">
        <v>18</v>
      </c>
      <c r="Q13" s="682"/>
      <c r="R13" s="682"/>
      <c r="S13" s="682"/>
      <c r="T13" s="682"/>
      <c r="U13" s="682" t="s">
        <v>18</v>
      </c>
      <c r="V13" s="682"/>
      <c r="W13" s="682"/>
      <c r="X13" s="682"/>
      <c r="Y13" s="682"/>
      <c r="Z13" s="688"/>
      <c r="AA13" s="688"/>
      <c r="AB13" s="688"/>
      <c r="AC13" s="688"/>
      <c r="AD13" s="689"/>
      <c r="AE13" s="164" t="s">
        <v>9</v>
      </c>
    </row>
    <row r="14" spans="2:32" ht="21" customHeight="1" x14ac:dyDescent="0.4">
      <c r="B14" s="165">
        <v>5</v>
      </c>
      <c r="C14" s="682"/>
      <c r="D14" s="682"/>
      <c r="E14" s="682"/>
      <c r="F14" s="682"/>
      <c r="G14" s="682"/>
      <c r="H14" s="682"/>
      <c r="I14" s="682"/>
      <c r="J14" s="682"/>
      <c r="K14" s="682"/>
      <c r="L14" s="682"/>
      <c r="M14" s="682"/>
      <c r="N14" s="682"/>
      <c r="O14" s="682"/>
      <c r="P14" s="682" t="s">
        <v>18</v>
      </c>
      <c r="Q14" s="682"/>
      <c r="R14" s="682"/>
      <c r="S14" s="682"/>
      <c r="T14" s="682"/>
      <c r="U14" s="682" t="s">
        <v>18</v>
      </c>
      <c r="V14" s="682"/>
      <c r="W14" s="682"/>
      <c r="X14" s="682"/>
      <c r="Y14" s="682"/>
      <c r="Z14" s="688"/>
      <c r="AA14" s="688"/>
      <c r="AB14" s="688"/>
      <c r="AC14" s="688"/>
      <c r="AD14" s="689"/>
      <c r="AE14" s="164" t="s">
        <v>9</v>
      </c>
    </row>
    <row r="15" spans="2:32" ht="21" customHeight="1" x14ac:dyDescent="0.4">
      <c r="B15" s="165">
        <v>6</v>
      </c>
      <c r="C15" s="682"/>
      <c r="D15" s="682"/>
      <c r="E15" s="682"/>
      <c r="F15" s="682"/>
      <c r="G15" s="682"/>
      <c r="H15" s="682"/>
      <c r="I15" s="682"/>
      <c r="J15" s="682"/>
      <c r="K15" s="682"/>
      <c r="L15" s="682"/>
      <c r="M15" s="682"/>
      <c r="N15" s="682"/>
      <c r="O15" s="682"/>
      <c r="P15" s="682" t="s">
        <v>18</v>
      </c>
      <c r="Q15" s="682"/>
      <c r="R15" s="682"/>
      <c r="S15" s="682"/>
      <c r="T15" s="682"/>
      <c r="U15" s="682" t="s">
        <v>18</v>
      </c>
      <c r="V15" s="682"/>
      <c r="W15" s="682"/>
      <c r="X15" s="682"/>
      <c r="Y15" s="682"/>
      <c r="Z15" s="688"/>
      <c r="AA15" s="688"/>
      <c r="AB15" s="688"/>
      <c r="AC15" s="688"/>
      <c r="AD15" s="689"/>
      <c r="AE15" s="164" t="s">
        <v>9</v>
      </c>
    </row>
    <row r="16" spans="2:32" ht="21" customHeight="1" x14ac:dyDescent="0.4">
      <c r="B16" s="165">
        <v>7</v>
      </c>
      <c r="C16" s="682"/>
      <c r="D16" s="682"/>
      <c r="E16" s="682"/>
      <c r="F16" s="682"/>
      <c r="G16" s="682"/>
      <c r="H16" s="682"/>
      <c r="I16" s="682"/>
      <c r="J16" s="682"/>
      <c r="K16" s="682"/>
      <c r="L16" s="682"/>
      <c r="M16" s="682"/>
      <c r="N16" s="682"/>
      <c r="O16" s="682"/>
      <c r="P16" s="682" t="s">
        <v>18</v>
      </c>
      <c r="Q16" s="682"/>
      <c r="R16" s="682"/>
      <c r="S16" s="682"/>
      <c r="T16" s="682"/>
      <c r="U16" s="682" t="s">
        <v>18</v>
      </c>
      <c r="V16" s="682"/>
      <c r="W16" s="682"/>
      <c r="X16" s="682"/>
      <c r="Y16" s="682"/>
      <c r="Z16" s="688"/>
      <c r="AA16" s="688"/>
      <c r="AB16" s="688"/>
      <c r="AC16" s="688"/>
      <c r="AD16" s="689"/>
      <c r="AE16" s="164" t="s">
        <v>9</v>
      </c>
    </row>
    <row r="17" spans="1:32" ht="21" customHeight="1" x14ac:dyDescent="0.4">
      <c r="B17" s="165">
        <v>8</v>
      </c>
      <c r="C17" s="682"/>
      <c r="D17" s="682"/>
      <c r="E17" s="682"/>
      <c r="F17" s="682"/>
      <c r="G17" s="682"/>
      <c r="H17" s="682"/>
      <c r="I17" s="682"/>
      <c r="J17" s="682"/>
      <c r="K17" s="682"/>
      <c r="L17" s="682"/>
      <c r="M17" s="682"/>
      <c r="N17" s="682"/>
      <c r="O17" s="682"/>
      <c r="P17" s="682" t="s">
        <v>18</v>
      </c>
      <c r="Q17" s="682"/>
      <c r="R17" s="682"/>
      <c r="S17" s="682"/>
      <c r="T17" s="682"/>
      <c r="U17" s="682" t="s">
        <v>18</v>
      </c>
      <c r="V17" s="682"/>
      <c r="W17" s="682"/>
      <c r="X17" s="682"/>
      <c r="Y17" s="682"/>
      <c r="Z17" s="688"/>
      <c r="AA17" s="688"/>
      <c r="AB17" s="688"/>
      <c r="AC17" s="688"/>
      <c r="AD17" s="689"/>
      <c r="AE17" s="164" t="s">
        <v>9</v>
      </c>
    </row>
    <row r="18" spans="1:32" ht="21" customHeight="1" x14ac:dyDescent="0.4">
      <c r="B18" s="165">
        <v>9</v>
      </c>
      <c r="C18" s="682"/>
      <c r="D18" s="682"/>
      <c r="E18" s="682"/>
      <c r="F18" s="682"/>
      <c r="G18" s="682"/>
      <c r="H18" s="682"/>
      <c r="I18" s="682"/>
      <c r="J18" s="682"/>
      <c r="K18" s="682"/>
      <c r="L18" s="682"/>
      <c r="M18" s="682"/>
      <c r="N18" s="682"/>
      <c r="O18" s="682"/>
      <c r="P18" s="682" t="s">
        <v>18</v>
      </c>
      <c r="Q18" s="682"/>
      <c r="R18" s="682"/>
      <c r="S18" s="682"/>
      <c r="T18" s="682"/>
      <c r="U18" s="682" t="s">
        <v>18</v>
      </c>
      <c r="V18" s="682"/>
      <c r="W18" s="682"/>
      <c r="X18" s="682"/>
      <c r="Y18" s="682"/>
      <c r="Z18" s="688"/>
      <c r="AA18" s="688"/>
      <c r="AB18" s="688"/>
      <c r="AC18" s="688"/>
      <c r="AD18" s="689"/>
      <c r="AE18" s="164" t="s">
        <v>9</v>
      </c>
    </row>
    <row r="19" spans="1:32" ht="21" customHeight="1" x14ac:dyDescent="0.4">
      <c r="B19" s="165">
        <v>10</v>
      </c>
      <c r="C19" s="682"/>
      <c r="D19" s="682"/>
      <c r="E19" s="682"/>
      <c r="F19" s="682"/>
      <c r="G19" s="682"/>
      <c r="H19" s="682"/>
      <c r="I19" s="682"/>
      <c r="J19" s="682"/>
      <c r="K19" s="682"/>
      <c r="L19" s="682"/>
      <c r="M19" s="682"/>
      <c r="N19" s="682"/>
      <c r="O19" s="682"/>
      <c r="P19" s="682" t="s">
        <v>18</v>
      </c>
      <c r="Q19" s="682"/>
      <c r="R19" s="682"/>
      <c r="S19" s="682"/>
      <c r="T19" s="682"/>
      <c r="U19" s="682" t="s">
        <v>18</v>
      </c>
      <c r="V19" s="682"/>
      <c r="W19" s="682"/>
      <c r="X19" s="682"/>
      <c r="Y19" s="682"/>
      <c r="Z19" s="688"/>
      <c r="AA19" s="688"/>
      <c r="AB19" s="688"/>
      <c r="AC19" s="688"/>
      <c r="AD19" s="689"/>
      <c r="AE19" s="164" t="s">
        <v>9</v>
      </c>
    </row>
    <row r="20" spans="1:32" ht="16.5" customHeight="1" x14ac:dyDescent="0.4">
      <c r="B20" s="158"/>
      <c r="C20" s="158"/>
      <c r="D20" s="158"/>
      <c r="E20" s="158"/>
      <c r="F20" s="158"/>
      <c r="G20" s="158"/>
      <c r="H20" s="158"/>
      <c r="I20" s="158"/>
      <c r="J20" s="158"/>
      <c r="K20" s="158"/>
      <c r="L20" s="158"/>
      <c r="M20" s="158"/>
      <c r="N20" s="158"/>
      <c r="O20" s="158"/>
    </row>
    <row r="21" spans="1:32" ht="21" customHeight="1" x14ac:dyDescent="0.4">
      <c r="B21" s="158" t="s">
        <v>270</v>
      </c>
      <c r="C21" s="158"/>
      <c r="D21" s="158"/>
      <c r="E21" s="158"/>
      <c r="F21" s="158"/>
      <c r="G21" s="158"/>
      <c r="H21" s="158"/>
      <c r="I21" s="158"/>
      <c r="J21" s="158"/>
      <c r="K21" s="158"/>
      <c r="L21" s="158"/>
      <c r="M21" s="158"/>
      <c r="N21" s="158"/>
      <c r="O21" s="161"/>
    </row>
    <row r="22" spans="1:32" ht="21" customHeight="1" x14ac:dyDescent="0.4">
      <c r="B22" s="685"/>
      <c r="C22" s="685"/>
      <c r="D22" s="685"/>
      <c r="E22" s="685"/>
      <c r="F22" s="685"/>
      <c r="G22" s="685" t="s">
        <v>12</v>
      </c>
      <c r="H22" s="685"/>
      <c r="I22" s="685"/>
      <c r="J22" s="685"/>
      <c r="K22" s="685" t="s">
        <v>13</v>
      </c>
      <c r="L22" s="685"/>
      <c r="M22" s="685"/>
      <c r="N22" s="685"/>
      <c r="O22" s="685" t="s">
        <v>14</v>
      </c>
      <c r="P22" s="685"/>
      <c r="Q22" s="685"/>
      <c r="R22" s="685"/>
      <c r="S22" s="685" t="s">
        <v>15</v>
      </c>
      <c r="T22" s="685"/>
      <c r="U22" s="685"/>
      <c r="V22" s="685"/>
      <c r="W22" s="685" t="s">
        <v>16</v>
      </c>
      <c r="X22" s="685"/>
      <c r="Y22" s="685"/>
      <c r="Z22" s="691"/>
      <c r="AA22" s="692" t="s">
        <v>10</v>
      </c>
      <c r="AB22" s="685"/>
      <c r="AC22" s="685"/>
      <c r="AD22" s="685"/>
      <c r="AE22" s="685"/>
    </row>
    <row r="23" spans="1:32" ht="21" customHeight="1" x14ac:dyDescent="0.4">
      <c r="B23" s="684" t="s">
        <v>271</v>
      </c>
      <c r="C23" s="684"/>
      <c r="D23" s="684"/>
      <c r="E23" s="684"/>
      <c r="F23" s="684"/>
      <c r="G23" s="686">
        <f>SUMIF($K$10:$O$19,1,$Z$10:$AD$19)</f>
        <v>0</v>
      </c>
      <c r="H23" s="686"/>
      <c r="I23" s="687"/>
      <c r="J23" s="168" t="s">
        <v>9</v>
      </c>
      <c r="K23" s="686">
        <f>SUMIF($K$10:$O$19,2,$Z$10:$AD$19)</f>
        <v>0</v>
      </c>
      <c r="L23" s="686"/>
      <c r="M23" s="687"/>
      <c r="N23" s="168" t="s">
        <v>9</v>
      </c>
      <c r="O23" s="686">
        <f>SUMIF($K$10:$O$19,3,$Z$10:$AD$19)</f>
        <v>0</v>
      </c>
      <c r="P23" s="686"/>
      <c r="Q23" s="687"/>
      <c r="R23" s="168" t="s">
        <v>9</v>
      </c>
      <c r="S23" s="686">
        <f>SUMIF($K$10:$O$19,4,$Z$10:$AD$19)</f>
        <v>0</v>
      </c>
      <c r="T23" s="686"/>
      <c r="U23" s="687"/>
      <c r="V23" s="168" t="s">
        <v>9</v>
      </c>
      <c r="W23" s="686">
        <f>SUMIF($K$10:$O$19,5,$Z$10:$AD$19)</f>
        <v>0</v>
      </c>
      <c r="X23" s="686"/>
      <c r="Y23" s="687"/>
      <c r="Z23" s="169" t="s">
        <v>9</v>
      </c>
      <c r="AA23" s="696"/>
      <c r="AB23" s="697"/>
      <c r="AC23" s="697"/>
      <c r="AD23" s="697"/>
      <c r="AE23" s="698"/>
    </row>
    <row r="24" spans="1:32" ht="21" customHeight="1" x14ac:dyDescent="0.4">
      <c r="B24" s="684" t="s">
        <v>272</v>
      </c>
      <c r="C24" s="684"/>
      <c r="D24" s="684"/>
      <c r="E24" s="684"/>
      <c r="F24" s="684"/>
      <c r="G24" s="686"/>
      <c r="H24" s="686"/>
      <c r="I24" s="687"/>
      <c r="J24" s="168" t="s">
        <v>9</v>
      </c>
      <c r="K24" s="686"/>
      <c r="L24" s="686"/>
      <c r="M24" s="687"/>
      <c r="N24" s="168" t="s">
        <v>9</v>
      </c>
      <c r="O24" s="686"/>
      <c r="P24" s="686"/>
      <c r="Q24" s="687"/>
      <c r="R24" s="168" t="s">
        <v>9</v>
      </c>
      <c r="S24" s="686"/>
      <c r="T24" s="686"/>
      <c r="U24" s="687"/>
      <c r="V24" s="168" t="s">
        <v>9</v>
      </c>
      <c r="W24" s="686"/>
      <c r="X24" s="686"/>
      <c r="Y24" s="687"/>
      <c r="Z24" s="169" t="s">
        <v>9</v>
      </c>
      <c r="AA24" s="696"/>
      <c r="AB24" s="697"/>
      <c r="AC24" s="697"/>
      <c r="AD24" s="697"/>
      <c r="AE24" s="698"/>
    </row>
    <row r="25" spans="1:32" ht="21" customHeight="1" x14ac:dyDescent="0.4">
      <c r="B25" s="684" t="s">
        <v>273</v>
      </c>
      <c r="C25" s="684"/>
      <c r="D25" s="684"/>
      <c r="E25" s="684"/>
      <c r="F25" s="684"/>
      <c r="G25" s="686">
        <f>MIN(G23,G24)</f>
        <v>0</v>
      </c>
      <c r="H25" s="686"/>
      <c r="I25" s="687"/>
      <c r="J25" s="168" t="s">
        <v>9</v>
      </c>
      <c r="K25" s="686">
        <f>MIN(K23,K24)</f>
        <v>0</v>
      </c>
      <c r="L25" s="686"/>
      <c r="M25" s="687"/>
      <c r="N25" s="168" t="s">
        <v>9</v>
      </c>
      <c r="O25" s="686">
        <f>MIN(O23,O24)</f>
        <v>0</v>
      </c>
      <c r="P25" s="686"/>
      <c r="Q25" s="687"/>
      <c r="R25" s="168" t="s">
        <v>9</v>
      </c>
      <c r="S25" s="686">
        <f>MIN(S23,S24)</f>
        <v>0</v>
      </c>
      <c r="T25" s="686"/>
      <c r="U25" s="687"/>
      <c r="V25" s="168" t="s">
        <v>9</v>
      </c>
      <c r="W25" s="686">
        <f>MIN(W23,W24)</f>
        <v>0</v>
      </c>
      <c r="X25" s="686"/>
      <c r="Y25" s="687"/>
      <c r="Z25" s="169" t="s">
        <v>9</v>
      </c>
      <c r="AA25" s="694">
        <f>SUM(G25,K25,O25,S25,W25)</f>
        <v>0</v>
      </c>
      <c r="AB25" s="695"/>
      <c r="AC25" s="695"/>
      <c r="AD25" s="695"/>
      <c r="AE25" s="167" t="s">
        <v>9</v>
      </c>
    </row>
    <row r="26" spans="1:32" ht="21" customHeight="1" x14ac:dyDescent="0.4">
      <c r="B26" s="684" t="s">
        <v>274</v>
      </c>
      <c r="C26" s="684"/>
      <c r="D26" s="684"/>
      <c r="E26" s="684"/>
      <c r="F26" s="684"/>
      <c r="G26" s="686">
        <f>IF(G23&lt;G24,G24-G23,0)</f>
        <v>0</v>
      </c>
      <c r="H26" s="686"/>
      <c r="I26" s="687"/>
      <c r="J26" s="168" t="s">
        <v>9</v>
      </c>
      <c r="K26" s="686">
        <f>IF(K23&lt;K24,K24-K23,0)</f>
        <v>0</v>
      </c>
      <c r="L26" s="686"/>
      <c r="M26" s="687"/>
      <c r="N26" s="168" t="s">
        <v>9</v>
      </c>
      <c r="O26" s="686">
        <f>IF(O23&lt;O24,O24-O23,0)</f>
        <v>0</v>
      </c>
      <c r="P26" s="686"/>
      <c r="Q26" s="687"/>
      <c r="R26" s="168" t="s">
        <v>9</v>
      </c>
      <c r="S26" s="686">
        <f>IF(S23&lt;S24,S24-S23,0)</f>
        <v>0</v>
      </c>
      <c r="T26" s="686"/>
      <c r="U26" s="687"/>
      <c r="V26" s="168" t="s">
        <v>9</v>
      </c>
      <c r="W26" s="686">
        <f>IF(W23&lt;W24,W24-W23,0)</f>
        <v>0</v>
      </c>
      <c r="X26" s="686"/>
      <c r="Y26" s="687"/>
      <c r="Z26" s="169" t="s">
        <v>9</v>
      </c>
      <c r="AA26" s="694">
        <f>SUM(G26,K26,O26,S26,W26)</f>
        <v>0</v>
      </c>
      <c r="AB26" s="695"/>
      <c r="AC26" s="695"/>
      <c r="AD26" s="695"/>
      <c r="AE26" s="167" t="s">
        <v>9</v>
      </c>
    </row>
    <row r="27" spans="1:32" ht="45" customHeight="1" x14ac:dyDescent="0.4">
      <c r="B27" s="699" t="s">
        <v>275</v>
      </c>
      <c r="C27" s="699"/>
      <c r="D27" s="699"/>
      <c r="E27" s="699"/>
      <c r="F27" s="699"/>
      <c r="G27" s="699"/>
      <c r="H27" s="699"/>
      <c r="I27" s="699"/>
      <c r="J27" s="699"/>
      <c r="K27" s="699"/>
      <c r="L27" s="699"/>
      <c r="M27" s="699"/>
      <c r="N27" s="699"/>
      <c r="O27" s="699"/>
      <c r="P27" s="699"/>
      <c r="Q27" s="699"/>
      <c r="R27" s="699"/>
      <c r="S27" s="699"/>
      <c r="T27" s="699"/>
      <c r="U27" s="699"/>
      <c r="V27" s="699"/>
      <c r="W27" s="699"/>
      <c r="X27" s="699"/>
      <c r="Y27" s="699"/>
      <c r="Z27" s="699"/>
      <c r="AA27" s="699"/>
      <c r="AB27" s="699"/>
      <c r="AC27" s="699"/>
      <c r="AD27" s="699"/>
      <c r="AE27" s="699"/>
    </row>
    <row r="28" spans="1:32" ht="11.25" customHeight="1" x14ac:dyDescent="0.4">
      <c r="B28" s="171"/>
      <c r="C28" s="171"/>
      <c r="D28" s="171"/>
      <c r="E28" s="171"/>
      <c r="F28" s="171"/>
      <c r="G28" s="171"/>
      <c r="H28" s="171"/>
      <c r="I28" s="171"/>
      <c r="J28" s="171"/>
      <c r="K28" s="171"/>
      <c r="L28" s="171"/>
      <c r="M28" s="171"/>
      <c r="N28" s="171"/>
      <c r="O28" s="171"/>
      <c r="P28" s="171"/>
      <c r="Q28" s="171"/>
      <c r="R28" s="171"/>
      <c r="S28" s="171"/>
      <c r="T28" s="171"/>
      <c r="U28" s="171"/>
      <c r="V28" s="171"/>
      <c r="W28" s="171"/>
      <c r="X28" s="171"/>
      <c r="Y28" s="171"/>
      <c r="Z28" s="171"/>
      <c r="AA28" s="171"/>
      <c r="AB28" s="171"/>
      <c r="AC28" s="171"/>
      <c r="AD28" s="171"/>
      <c r="AE28" s="171"/>
    </row>
    <row r="29" spans="1:32" ht="16.5" customHeight="1" x14ac:dyDescent="0.4">
      <c r="B29" s="171"/>
      <c r="C29" s="171"/>
      <c r="D29" s="171"/>
      <c r="E29" s="171"/>
      <c r="F29" s="171"/>
      <c r="G29" s="171"/>
      <c r="H29" s="171"/>
      <c r="I29" s="171"/>
      <c r="J29" s="171"/>
      <c r="K29" s="171"/>
      <c r="L29" s="171"/>
      <c r="M29" s="171"/>
      <c r="N29" s="171"/>
      <c r="O29" s="171"/>
      <c r="P29" s="171"/>
      <c r="Q29" s="171"/>
      <c r="R29" s="171"/>
      <c r="S29" s="171"/>
      <c r="T29" s="171"/>
      <c r="U29" s="171"/>
      <c r="V29" s="171"/>
      <c r="W29" s="171"/>
      <c r="X29" s="171"/>
      <c r="Y29" s="171"/>
      <c r="Z29" s="171"/>
      <c r="AA29" s="171"/>
      <c r="AB29" s="171"/>
      <c r="AC29" s="171"/>
      <c r="AD29" s="171"/>
      <c r="AE29" s="171"/>
      <c r="AF29" s="162" t="s">
        <v>347</v>
      </c>
    </row>
    <row r="30" spans="1:32" ht="18.75" customHeight="1" x14ac:dyDescent="0.4">
      <c r="B30" s="163" t="s">
        <v>263</v>
      </c>
      <c r="C30" s="158"/>
      <c r="D30" s="158"/>
      <c r="E30" s="158"/>
      <c r="F30" s="158"/>
      <c r="G30" s="158"/>
      <c r="H30" s="158"/>
      <c r="I30" s="158"/>
      <c r="J30" s="158"/>
      <c r="K30" s="158"/>
      <c r="L30" s="158"/>
      <c r="M30" s="158"/>
      <c r="N30" s="158"/>
      <c r="O30" s="158"/>
    </row>
    <row r="31" spans="1:32" ht="18.75" customHeight="1" x14ac:dyDescent="0.4">
      <c r="B31" s="158" t="s">
        <v>269</v>
      </c>
      <c r="C31" s="158"/>
      <c r="D31" s="158"/>
      <c r="E31" s="158"/>
      <c r="F31" s="158"/>
      <c r="G31" s="158"/>
      <c r="H31" s="158"/>
      <c r="I31" s="158"/>
      <c r="J31" s="158"/>
      <c r="K31" s="158"/>
      <c r="L31" s="158"/>
      <c r="M31" s="158"/>
      <c r="N31" s="158"/>
      <c r="O31" s="158"/>
    </row>
    <row r="32" spans="1:32" ht="33.75" customHeight="1" x14ac:dyDescent="0.4">
      <c r="A32" s="170"/>
      <c r="B32" s="166" t="s">
        <v>261</v>
      </c>
      <c r="C32" s="683" t="s">
        <v>262</v>
      </c>
      <c r="D32" s="683"/>
      <c r="E32" s="683"/>
      <c r="F32" s="683"/>
      <c r="G32" s="683"/>
      <c r="H32" s="683"/>
      <c r="I32" s="683"/>
      <c r="J32" s="683"/>
      <c r="K32" s="683" t="s">
        <v>268</v>
      </c>
      <c r="L32" s="683"/>
      <c r="M32" s="683"/>
      <c r="N32" s="683"/>
      <c r="O32" s="683"/>
      <c r="P32" s="683" t="s">
        <v>267</v>
      </c>
      <c r="Q32" s="683"/>
      <c r="R32" s="683"/>
      <c r="S32" s="683"/>
      <c r="T32" s="683"/>
      <c r="U32" s="683" t="s">
        <v>266</v>
      </c>
      <c r="V32" s="683"/>
      <c r="W32" s="683"/>
      <c r="X32" s="683"/>
      <c r="Y32" s="683"/>
      <c r="Z32" s="685" t="s">
        <v>265</v>
      </c>
      <c r="AA32" s="685"/>
      <c r="AB32" s="685"/>
      <c r="AC32" s="685"/>
      <c r="AD32" s="685"/>
      <c r="AE32" s="685"/>
      <c r="AF32" s="170"/>
    </row>
    <row r="33" spans="1:32" ht="21" customHeight="1" x14ac:dyDescent="0.4">
      <c r="A33" s="170"/>
      <c r="B33" s="165">
        <v>1</v>
      </c>
      <c r="C33" s="682"/>
      <c r="D33" s="682"/>
      <c r="E33" s="682"/>
      <c r="F33" s="682"/>
      <c r="G33" s="682"/>
      <c r="H33" s="682"/>
      <c r="I33" s="682"/>
      <c r="J33" s="682"/>
      <c r="K33" s="682"/>
      <c r="L33" s="682"/>
      <c r="M33" s="682"/>
      <c r="N33" s="682"/>
      <c r="O33" s="682"/>
      <c r="P33" s="682" t="s">
        <v>18</v>
      </c>
      <c r="Q33" s="682"/>
      <c r="R33" s="682"/>
      <c r="S33" s="682"/>
      <c r="T33" s="682"/>
      <c r="U33" s="682" t="s">
        <v>18</v>
      </c>
      <c r="V33" s="682"/>
      <c r="W33" s="682"/>
      <c r="X33" s="682"/>
      <c r="Y33" s="682"/>
      <c r="Z33" s="688"/>
      <c r="AA33" s="688"/>
      <c r="AB33" s="688"/>
      <c r="AC33" s="688"/>
      <c r="AD33" s="689"/>
      <c r="AE33" s="164" t="s">
        <v>9</v>
      </c>
      <c r="AF33" s="170"/>
    </row>
    <row r="34" spans="1:32" ht="21" customHeight="1" x14ac:dyDescent="0.4">
      <c r="A34" s="170"/>
      <c r="B34" s="165">
        <v>2</v>
      </c>
      <c r="C34" s="682"/>
      <c r="D34" s="682"/>
      <c r="E34" s="682"/>
      <c r="F34" s="682"/>
      <c r="G34" s="682"/>
      <c r="H34" s="682"/>
      <c r="I34" s="682"/>
      <c r="J34" s="682"/>
      <c r="K34" s="682"/>
      <c r="L34" s="682"/>
      <c r="M34" s="682"/>
      <c r="N34" s="682"/>
      <c r="O34" s="682"/>
      <c r="P34" s="682" t="s">
        <v>18</v>
      </c>
      <c r="Q34" s="682"/>
      <c r="R34" s="682"/>
      <c r="S34" s="682"/>
      <c r="T34" s="682"/>
      <c r="U34" s="682" t="s">
        <v>18</v>
      </c>
      <c r="V34" s="682"/>
      <c r="W34" s="682"/>
      <c r="X34" s="682"/>
      <c r="Y34" s="682"/>
      <c r="Z34" s="688"/>
      <c r="AA34" s="688"/>
      <c r="AB34" s="688"/>
      <c r="AC34" s="688"/>
      <c r="AD34" s="689"/>
      <c r="AE34" s="164" t="s">
        <v>9</v>
      </c>
      <c r="AF34" s="170"/>
    </row>
    <row r="35" spans="1:32" ht="21" customHeight="1" x14ac:dyDescent="0.4">
      <c r="A35" s="170"/>
      <c r="B35" s="165">
        <v>3</v>
      </c>
      <c r="C35" s="682"/>
      <c r="D35" s="682"/>
      <c r="E35" s="682"/>
      <c r="F35" s="682"/>
      <c r="G35" s="682"/>
      <c r="H35" s="682"/>
      <c r="I35" s="682"/>
      <c r="J35" s="682"/>
      <c r="K35" s="682"/>
      <c r="L35" s="682"/>
      <c r="M35" s="682"/>
      <c r="N35" s="682"/>
      <c r="O35" s="682"/>
      <c r="P35" s="682" t="s">
        <v>18</v>
      </c>
      <c r="Q35" s="682"/>
      <c r="R35" s="682"/>
      <c r="S35" s="682"/>
      <c r="T35" s="682"/>
      <c r="U35" s="682" t="s">
        <v>18</v>
      </c>
      <c r="V35" s="682"/>
      <c r="W35" s="682"/>
      <c r="X35" s="682"/>
      <c r="Y35" s="682"/>
      <c r="Z35" s="688"/>
      <c r="AA35" s="688"/>
      <c r="AB35" s="688"/>
      <c r="AC35" s="688"/>
      <c r="AD35" s="689"/>
      <c r="AE35" s="164" t="s">
        <v>9</v>
      </c>
      <c r="AF35" s="170"/>
    </row>
    <row r="36" spans="1:32" ht="21" customHeight="1" x14ac:dyDescent="0.4">
      <c r="A36" s="170"/>
      <c r="B36" s="165">
        <v>4</v>
      </c>
      <c r="C36" s="682"/>
      <c r="D36" s="682"/>
      <c r="E36" s="682"/>
      <c r="F36" s="682"/>
      <c r="G36" s="682"/>
      <c r="H36" s="682"/>
      <c r="I36" s="682"/>
      <c r="J36" s="682"/>
      <c r="K36" s="682"/>
      <c r="L36" s="682"/>
      <c r="M36" s="682"/>
      <c r="N36" s="682"/>
      <c r="O36" s="682"/>
      <c r="P36" s="682" t="s">
        <v>18</v>
      </c>
      <c r="Q36" s="682"/>
      <c r="R36" s="682"/>
      <c r="S36" s="682"/>
      <c r="T36" s="682"/>
      <c r="U36" s="682" t="s">
        <v>18</v>
      </c>
      <c r="V36" s="682"/>
      <c r="W36" s="682"/>
      <c r="X36" s="682"/>
      <c r="Y36" s="682"/>
      <c r="Z36" s="688"/>
      <c r="AA36" s="688"/>
      <c r="AB36" s="688"/>
      <c r="AC36" s="688"/>
      <c r="AD36" s="689"/>
      <c r="AE36" s="164" t="s">
        <v>9</v>
      </c>
      <c r="AF36" s="170"/>
    </row>
    <row r="37" spans="1:32" ht="21" customHeight="1" x14ac:dyDescent="0.4">
      <c r="A37" s="170"/>
      <c r="B37" s="165">
        <v>5</v>
      </c>
      <c r="C37" s="682"/>
      <c r="D37" s="682"/>
      <c r="E37" s="682"/>
      <c r="F37" s="682"/>
      <c r="G37" s="682"/>
      <c r="H37" s="682"/>
      <c r="I37" s="682"/>
      <c r="J37" s="682"/>
      <c r="K37" s="682"/>
      <c r="L37" s="682"/>
      <c r="M37" s="682"/>
      <c r="N37" s="682"/>
      <c r="O37" s="682"/>
      <c r="P37" s="682" t="s">
        <v>18</v>
      </c>
      <c r="Q37" s="682"/>
      <c r="R37" s="682"/>
      <c r="S37" s="682"/>
      <c r="T37" s="682"/>
      <c r="U37" s="682" t="s">
        <v>18</v>
      </c>
      <c r="V37" s="682"/>
      <c r="W37" s="682"/>
      <c r="X37" s="682"/>
      <c r="Y37" s="682"/>
      <c r="Z37" s="688"/>
      <c r="AA37" s="688"/>
      <c r="AB37" s="688"/>
      <c r="AC37" s="688"/>
      <c r="AD37" s="689"/>
      <c r="AE37" s="164" t="s">
        <v>9</v>
      </c>
      <c r="AF37" s="170"/>
    </row>
    <row r="38" spans="1:32" ht="21" customHeight="1" x14ac:dyDescent="0.4">
      <c r="A38" s="170"/>
      <c r="B38" s="165">
        <v>6</v>
      </c>
      <c r="C38" s="682"/>
      <c r="D38" s="682"/>
      <c r="E38" s="682"/>
      <c r="F38" s="682"/>
      <c r="G38" s="682"/>
      <c r="H38" s="682"/>
      <c r="I38" s="682"/>
      <c r="J38" s="682"/>
      <c r="K38" s="682"/>
      <c r="L38" s="682"/>
      <c r="M38" s="682"/>
      <c r="N38" s="682"/>
      <c r="O38" s="682"/>
      <c r="P38" s="682" t="s">
        <v>18</v>
      </c>
      <c r="Q38" s="682"/>
      <c r="R38" s="682"/>
      <c r="S38" s="682"/>
      <c r="T38" s="682"/>
      <c r="U38" s="682" t="s">
        <v>18</v>
      </c>
      <c r="V38" s="682"/>
      <c r="W38" s="682"/>
      <c r="X38" s="682"/>
      <c r="Y38" s="682"/>
      <c r="Z38" s="688"/>
      <c r="AA38" s="688"/>
      <c r="AB38" s="688"/>
      <c r="AC38" s="688"/>
      <c r="AD38" s="689"/>
      <c r="AE38" s="164" t="s">
        <v>9</v>
      </c>
      <c r="AF38" s="170"/>
    </row>
    <row r="39" spans="1:32" ht="21" customHeight="1" x14ac:dyDescent="0.4">
      <c r="A39" s="170"/>
      <c r="B39" s="165">
        <v>7</v>
      </c>
      <c r="C39" s="682"/>
      <c r="D39" s="682"/>
      <c r="E39" s="682"/>
      <c r="F39" s="682"/>
      <c r="G39" s="682"/>
      <c r="H39" s="682"/>
      <c r="I39" s="682"/>
      <c r="J39" s="682"/>
      <c r="K39" s="682"/>
      <c r="L39" s="682"/>
      <c r="M39" s="682"/>
      <c r="N39" s="682"/>
      <c r="O39" s="682"/>
      <c r="P39" s="682" t="s">
        <v>18</v>
      </c>
      <c r="Q39" s="682"/>
      <c r="R39" s="682"/>
      <c r="S39" s="682"/>
      <c r="T39" s="682"/>
      <c r="U39" s="682" t="s">
        <v>18</v>
      </c>
      <c r="V39" s="682"/>
      <c r="W39" s="682"/>
      <c r="X39" s="682"/>
      <c r="Y39" s="682"/>
      <c r="Z39" s="688"/>
      <c r="AA39" s="688"/>
      <c r="AB39" s="688"/>
      <c r="AC39" s="688"/>
      <c r="AD39" s="689"/>
      <c r="AE39" s="164" t="s">
        <v>9</v>
      </c>
      <c r="AF39" s="170"/>
    </row>
    <row r="40" spans="1:32" ht="21" customHeight="1" x14ac:dyDescent="0.4">
      <c r="A40" s="170"/>
      <c r="B40" s="165">
        <v>8</v>
      </c>
      <c r="C40" s="682"/>
      <c r="D40" s="682"/>
      <c r="E40" s="682"/>
      <c r="F40" s="682"/>
      <c r="G40" s="682"/>
      <c r="H40" s="682"/>
      <c r="I40" s="682"/>
      <c r="J40" s="682"/>
      <c r="K40" s="682"/>
      <c r="L40" s="682"/>
      <c r="M40" s="682"/>
      <c r="N40" s="682"/>
      <c r="O40" s="682"/>
      <c r="P40" s="682" t="s">
        <v>18</v>
      </c>
      <c r="Q40" s="682"/>
      <c r="R40" s="682"/>
      <c r="S40" s="682"/>
      <c r="T40" s="682"/>
      <c r="U40" s="682" t="s">
        <v>18</v>
      </c>
      <c r="V40" s="682"/>
      <c r="W40" s="682"/>
      <c r="X40" s="682"/>
      <c r="Y40" s="682"/>
      <c r="Z40" s="688"/>
      <c r="AA40" s="688"/>
      <c r="AB40" s="688"/>
      <c r="AC40" s="688"/>
      <c r="AD40" s="689"/>
      <c r="AE40" s="164" t="s">
        <v>9</v>
      </c>
      <c r="AF40" s="170"/>
    </row>
    <row r="41" spans="1:32" ht="21" customHeight="1" x14ac:dyDescent="0.4">
      <c r="A41" s="170"/>
      <c r="B41" s="165">
        <v>9</v>
      </c>
      <c r="C41" s="682"/>
      <c r="D41" s="682"/>
      <c r="E41" s="682"/>
      <c r="F41" s="682"/>
      <c r="G41" s="682"/>
      <c r="H41" s="682"/>
      <c r="I41" s="682"/>
      <c r="J41" s="682"/>
      <c r="K41" s="682"/>
      <c r="L41" s="682"/>
      <c r="M41" s="682"/>
      <c r="N41" s="682"/>
      <c r="O41" s="682"/>
      <c r="P41" s="682" t="s">
        <v>18</v>
      </c>
      <c r="Q41" s="682"/>
      <c r="R41" s="682"/>
      <c r="S41" s="682"/>
      <c r="T41" s="682"/>
      <c r="U41" s="682" t="s">
        <v>18</v>
      </c>
      <c r="V41" s="682"/>
      <c r="W41" s="682"/>
      <c r="X41" s="682"/>
      <c r="Y41" s="682"/>
      <c r="Z41" s="688"/>
      <c r="AA41" s="688"/>
      <c r="AB41" s="688"/>
      <c r="AC41" s="688"/>
      <c r="AD41" s="689"/>
      <c r="AE41" s="164" t="s">
        <v>9</v>
      </c>
      <c r="AF41" s="170"/>
    </row>
    <row r="42" spans="1:32" ht="21" customHeight="1" x14ac:dyDescent="0.4">
      <c r="A42" s="170"/>
      <c r="B42" s="165">
        <v>10</v>
      </c>
      <c r="C42" s="682"/>
      <c r="D42" s="682"/>
      <c r="E42" s="682"/>
      <c r="F42" s="682"/>
      <c r="G42" s="682"/>
      <c r="H42" s="682"/>
      <c r="I42" s="682"/>
      <c r="J42" s="682"/>
      <c r="K42" s="682"/>
      <c r="L42" s="682"/>
      <c r="M42" s="682"/>
      <c r="N42" s="682"/>
      <c r="O42" s="682"/>
      <c r="P42" s="682" t="s">
        <v>18</v>
      </c>
      <c r="Q42" s="682"/>
      <c r="R42" s="682"/>
      <c r="S42" s="682"/>
      <c r="T42" s="682"/>
      <c r="U42" s="682" t="s">
        <v>18</v>
      </c>
      <c r="V42" s="682"/>
      <c r="W42" s="682"/>
      <c r="X42" s="682"/>
      <c r="Y42" s="682"/>
      <c r="Z42" s="688"/>
      <c r="AA42" s="688"/>
      <c r="AB42" s="688"/>
      <c r="AC42" s="688"/>
      <c r="AD42" s="689"/>
      <c r="AE42" s="164" t="s">
        <v>9</v>
      </c>
      <c r="AF42" s="170"/>
    </row>
    <row r="43" spans="1:32" ht="15" customHeight="1" x14ac:dyDescent="0.4">
      <c r="B43" s="158"/>
      <c r="C43" s="158"/>
      <c r="D43" s="158"/>
      <c r="E43" s="158"/>
      <c r="F43" s="158"/>
      <c r="G43" s="158"/>
      <c r="H43" s="158"/>
      <c r="I43" s="158"/>
      <c r="J43" s="158"/>
      <c r="K43" s="158"/>
      <c r="L43" s="158"/>
      <c r="M43" s="158"/>
      <c r="N43" s="158"/>
      <c r="O43" s="158"/>
    </row>
    <row r="44" spans="1:32" ht="21" customHeight="1" x14ac:dyDescent="0.4">
      <c r="B44" s="158" t="s">
        <v>270</v>
      </c>
      <c r="C44" s="158"/>
      <c r="D44" s="158"/>
      <c r="E44" s="158"/>
      <c r="F44" s="158"/>
      <c r="G44" s="158"/>
      <c r="H44" s="158"/>
      <c r="I44" s="158"/>
      <c r="J44" s="158"/>
      <c r="K44" s="158"/>
      <c r="L44" s="158"/>
      <c r="M44" s="158"/>
      <c r="N44" s="158"/>
      <c r="O44" s="161"/>
    </row>
    <row r="45" spans="1:32" ht="22.5" customHeight="1" x14ac:dyDescent="0.4">
      <c r="B45" s="685"/>
      <c r="C45" s="685"/>
      <c r="D45" s="685"/>
      <c r="E45" s="685"/>
      <c r="F45" s="685"/>
      <c r="G45" s="685" t="s">
        <v>12</v>
      </c>
      <c r="H45" s="685"/>
      <c r="I45" s="685"/>
      <c r="J45" s="685"/>
      <c r="K45" s="685" t="s">
        <v>13</v>
      </c>
      <c r="L45" s="685"/>
      <c r="M45" s="685"/>
      <c r="N45" s="685"/>
      <c r="O45" s="685" t="s">
        <v>14</v>
      </c>
      <c r="P45" s="685"/>
      <c r="Q45" s="685"/>
      <c r="R45" s="685"/>
      <c r="S45" s="685" t="s">
        <v>15</v>
      </c>
      <c r="T45" s="685"/>
      <c r="U45" s="685"/>
      <c r="V45" s="685"/>
      <c r="W45" s="685" t="s">
        <v>16</v>
      </c>
      <c r="X45" s="685"/>
      <c r="Y45" s="685"/>
      <c r="Z45" s="691"/>
      <c r="AA45" s="692" t="s">
        <v>10</v>
      </c>
      <c r="AB45" s="685"/>
      <c r="AC45" s="685"/>
      <c r="AD45" s="685"/>
      <c r="AE45" s="685"/>
    </row>
    <row r="46" spans="1:32" ht="24" customHeight="1" x14ac:dyDescent="0.4">
      <c r="B46" s="684" t="s">
        <v>271</v>
      </c>
      <c r="C46" s="684"/>
      <c r="D46" s="684"/>
      <c r="E46" s="684"/>
      <c r="F46" s="684"/>
      <c r="G46" s="686">
        <f>SUMIF($K$33:$O$42,1,$Z$33:$AD$42)</f>
        <v>0</v>
      </c>
      <c r="H46" s="686"/>
      <c r="I46" s="687"/>
      <c r="J46" s="168" t="s">
        <v>9</v>
      </c>
      <c r="K46" s="686">
        <f>SUMIF($K$33:$O$42,2,$Z$33:$AD$42)</f>
        <v>0</v>
      </c>
      <c r="L46" s="686"/>
      <c r="M46" s="687"/>
      <c r="N46" s="168" t="s">
        <v>9</v>
      </c>
      <c r="O46" s="686">
        <f>SUMIF($K$33:$O$42,3,$Z$33:$AD$42)</f>
        <v>0</v>
      </c>
      <c r="P46" s="686"/>
      <c r="Q46" s="687"/>
      <c r="R46" s="168" t="s">
        <v>9</v>
      </c>
      <c r="S46" s="686">
        <f>SUMIF($K$33:$O$42,4,$Z$33:$AD$42)</f>
        <v>0</v>
      </c>
      <c r="T46" s="686"/>
      <c r="U46" s="687"/>
      <c r="V46" s="168" t="s">
        <v>9</v>
      </c>
      <c r="W46" s="686">
        <f>SUMIF($K$33:$O$42,5,$Z$33:$AD$42)</f>
        <v>0</v>
      </c>
      <c r="X46" s="686"/>
      <c r="Y46" s="687"/>
      <c r="Z46" s="169" t="s">
        <v>9</v>
      </c>
      <c r="AA46" s="696"/>
      <c r="AB46" s="697"/>
      <c r="AC46" s="697"/>
      <c r="AD46" s="697"/>
      <c r="AE46" s="698"/>
    </row>
    <row r="47" spans="1:32" ht="24" customHeight="1" x14ac:dyDescent="0.4">
      <c r="B47" s="700" t="s">
        <v>272</v>
      </c>
      <c r="C47" s="684"/>
      <c r="D47" s="684"/>
      <c r="E47" s="684"/>
      <c r="F47" s="684"/>
      <c r="G47" s="686">
        <f>SUM(G48:I50)</f>
        <v>0</v>
      </c>
      <c r="H47" s="686"/>
      <c r="I47" s="687"/>
      <c r="J47" s="168" t="s">
        <v>9</v>
      </c>
      <c r="K47" s="686">
        <f>SUM(K48:M50)</f>
        <v>0</v>
      </c>
      <c r="L47" s="686"/>
      <c r="M47" s="687"/>
      <c r="N47" s="168" t="s">
        <v>9</v>
      </c>
      <c r="O47" s="686">
        <f>SUM(O48:Q50)</f>
        <v>0</v>
      </c>
      <c r="P47" s="686"/>
      <c r="Q47" s="687"/>
      <c r="R47" s="168" t="s">
        <v>9</v>
      </c>
      <c r="S47" s="686">
        <f>SUM(S48:U50)</f>
        <v>0</v>
      </c>
      <c r="T47" s="686"/>
      <c r="U47" s="687"/>
      <c r="V47" s="168" t="s">
        <v>9</v>
      </c>
      <c r="W47" s="686">
        <f>SUM(W48:Y50)</f>
        <v>0</v>
      </c>
      <c r="X47" s="686"/>
      <c r="Y47" s="687"/>
      <c r="Z47" s="169" t="s">
        <v>9</v>
      </c>
      <c r="AA47" s="696"/>
      <c r="AB47" s="697"/>
      <c r="AC47" s="697"/>
      <c r="AD47" s="697"/>
      <c r="AE47" s="698"/>
    </row>
    <row r="48" spans="1:32" ht="24" customHeight="1" x14ac:dyDescent="0.4">
      <c r="B48" s="172"/>
      <c r="C48" s="705" t="s">
        <v>106</v>
      </c>
      <c r="D48" s="706"/>
      <c r="E48" s="706"/>
      <c r="F48" s="707"/>
      <c r="G48" s="701"/>
      <c r="H48" s="701"/>
      <c r="I48" s="702"/>
      <c r="J48" s="174" t="s">
        <v>9</v>
      </c>
      <c r="K48" s="701"/>
      <c r="L48" s="701"/>
      <c r="M48" s="702"/>
      <c r="N48" s="174" t="s">
        <v>9</v>
      </c>
      <c r="O48" s="701"/>
      <c r="P48" s="701"/>
      <c r="Q48" s="702"/>
      <c r="R48" s="174" t="s">
        <v>9</v>
      </c>
      <c r="S48" s="701"/>
      <c r="T48" s="701"/>
      <c r="U48" s="702"/>
      <c r="V48" s="174" t="s">
        <v>9</v>
      </c>
      <c r="W48" s="701"/>
      <c r="X48" s="701"/>
      <c r="Y48" s="702"/>
      <c r="Z48" s="175" t="s">
        <v>9</v>
      </c>
      <c r="AA48" s="714"/>
      <c r="AB48" s="715"/>
      <c r="AC48" s="715"/>
      <c r="AD48" s="715"/>
      <c r="AE48" s="716"/>
    </row>
    <row r="49" spans="2:31" ht="24" customHeight="1" x14ac:dyDescent="0.4">
      <c r="B49" s="172"/>
      <c r="C49" s="708" t="s">
        <v>107</v>
      </c>
      <c r="D49" s="709"/>
      <c r="E49" s="709"/>
      <c r="F49" s="710"/>
      <c r="G49" s="703"/>
      <c r="H49" s="703"/>
      <c r="I49" s="704"/>
      <c r="J49" s="176" t="s">
        <v>9</v>
      </c>
      <c r="K49" s="703"/>
      <c r="L49" s="703"/>
      <c r="M49" s="704"/>
      <c r="N49" s="176" t="s">
        <v>9</v>
      </c>
      <c r="O49" s="703"/>
      <c r="P49" s="703"/>
      <c r="Q49" s="704"/>
      <c r="R49" s="176" t="s">
        <v>9</v>
      </c>
      <c r="S49" s="703"/>
      <c r="T49" s="703"/>
      <c r="U49" s="704"/>
      <c r="V49" s="176" t="s">
        <v>9</v>
      </c>
      <c r="W49" s="703"/>
      <c r="X49" s="703"/>
      <c r="Y49" s="704"/>
      <c r="Z49" s="177" t="s">
        <v>9</v>
      </c>
      <c r="AA49" s="717"/>
      <c r="AB49" s="718"/>
      <c r="AC49" s="718"/>
      <c r="AD49" s="718"/>
      <c r="AE49" s="719"/>
    </row>
    <row r="50" spans="2:31" ht="24" customHeight="1" x14ac:dyDescent="0.4">
      <c r="B50" s="173"/>
      <c r="C50" s="711" t="s">
        <v>108</v>
      </c>
      <c r="D50" s="712"/>
      <c r="E50" s="712"/>
      <c r="F50" s="713"/>
      <c r="G50" s="723"/>
      <c r="H50" s="723"/>
      <c r="I50" s="724"/>
      <c r="J50" s="178" t="s">
        <v>9</v>
      </c>
      <c r="K50" s="723"/>
      <c r="L50" s="723"/>
      <c r="M50" s="724"/>
      <c r="N50" s="178" t="s">
        <v>9</v>
      </c>
      <c r="O50" s="723"/>
      <c r="P50" s="723"/>
      <c r="Q50" s="724"/>
      <c r="R50" s="178" t="s">
        <v>9</v>
      </c>
      <c r="S50" s="723"/>
      <c r="T50" s="723"/>
      <c r="U50" s="724"/>
      <c r="V50" s="178" t="s">
        <v>9</v>
      </c>
      <c r="W50" s="723"/>
      <c r="X50" s="723"/>
      <c r="Y50" s="724"/>
      <c r="Z50" s="179" t="s">
        <v>9</v>
      </c>
      <c r="AA50" s="720"/>
      <c r="AB50" s="721"/>
      <c r="AC50" s="721"/>
      <c r="AD50" s="721"/>
      <c r="AE50" s="722"/>
    </row>
    <row r="51" spans="2:31" ht="24" customHeight="1" x14ac:dyDescent="0.4">
      <c r="B51" s="684" t="s">
        <v>273</v>
      </c>
      <c r="C51" s="684"/>
      <c r="D51" s="684"/>
      <c r="E51" s="684"/>
      <c r="F51" s="684"/>
      <c r="G51" s="686">
        <f>MIN(G46,G47)</f>
        <v>0</v>
      </c>
      <c r="H51" s="686"/>
      <c r="I51" s="687"/>
      <c r="J51" s="168" t="s">
        <v>9</v>
      </c>
      <c r="K51" s="686">
        <f>MIN(K46,K47)</f>
        <v>0</v>
      </c>
      <c r="L51" s="686"/>
      <c r="M51" s="687"/>
      <c r="N51" s="168" t="s">
        <v>9</v>
      </c>
      <c r="O51" s="686">
        <f>MIN(O46,O47)</f>
        <v>0</v>
      </c>
      <c r="P51" s="686"/>
      <c r="Q51" s="687"/>
      <c r="R51" s="168" t="s">
        <v>9</v>
      </c>
      <c r="S51" s="686">
        <f>MIN(S46,S47)</f>
        <v>0</v>
      </c>
      <c r="T51" s="686"/>
      <c r="U51" s="687"/>
      <c r="V51" s="168" t="s">
        <v>9</v>
      </c>
      <c r="W51" s="686">
        <f>MIN(W46,W47)</f>
        <v>0</v>
      </c>
      <c r="X51" s="686"/>
      <c r="Y51" s="687"/>
      <c r="Z51" s="169" t="s">
        <v>9</v>
      </c>
      <c r="AA51" s="694">
        <f>SUM(G51,K51,O51,S51,W51)</f>
        <v>0</v>
      </c>
      <c r="AB51" s="695"/>
      <c r="AC51" s="695"/>
      <c r="AD51" s="695"/>
      <c r="AE51" s="167" t="s">
        <v>9</v>
      </c>
    </row>
    <row r="52" spans="2:31" ht="24" customHeight="1" x14ac:dyDescent="0.4">
      <c r="B52" s="684" t="s">
        <v>274</v>
      </c>
      <c r="C52" s="684"/>
      <c r="D52" s="684"/>
      <c r="E52" s="684"/>
      <c r="F52" s="684"/>
      <c r="G52" s="686">
        <f>IF(G46&lt;G47,G47-G46,0)</f>
        <v>0</v>
      </c>
      <c r="H52" s="686"/>
      <c r="I52" s="687"/>
      <c r="J52" s="168" t="s">
        <v>9</v>
      </c>
      <c r="K52" s="686">
        <f>IF(K46&lt;K47,K47-K46,0)</f>
        <v>0</v>
      </c>
      <c r="L52" s="686"/>
      <c r="M52" s="687"/>
      <c r="N52" s="168" t="s">
        <v>9</v>
      </c>
      <c r="O52" s="686">
        <f>IF(O46&lt;O47,O47-O46,0)</f>
        <v>0</v>
      </c>
      <c r="P52" s="686"/>
      <c r="Q52" s="687"/>
      <c r="R52" s="168" t="s">
        <v>9</v>
      </c>
      <c r="S52" s="686">
        <f>IF(S46&lt;S47,S47-S46,0)</f>
        <v>0</v>
      </c>
      <c r="T52" s="686"/>
      <c r="U52" s="687"/>
      <c r="V52" s="168" t="s">
        <v>9</v>
      </c>
      <c r="W52" s="686">
        <f>IF(W46&lt;W47,W47-W46,0)</f>
        <v>0</v>
      </c>
      <c r="X52" s="686"/>
      <c r="Y52" s="687"/>
      <c r="Z52" s="169" t="s">
        <v>9</v>
      </c>
      <c r="AA52" s="694">
        <f>SUM(G52,K52,O52,S52,W52)</f>
        <v>0</v>
      </c>
      <c r="AB52" s="695"/>
      <c r="AC52" s="695"/>
      <c r="AD52" s="695"/>
      <c r="AE52" s="167" t="s">
        <v>9</v>
      </c>
    </row>
    <row r="53" spans="2:31" ht="45" customHeight="1" x14ac:dyDescent="0.4">
      <c r="B53" s="699" t="s">
        <v>275</v>
      </c>
      <c r="C53" s="699"/>
      <c r="D53" s="699"/>
      <c r="E53" s="699"/>
      <c r="F53" s="699"/>
      <c r="G53" s="699"/>
      <c r="H53" s="699"/>
      <c r="I53" s="699"/>
      <c r="J53" s="699"/>
      <c r="K53" s="699"/>
      <c r="L53" s="699"/>
      <c r="M53" s="699"/>
      <c r="N53" s="699"/>
      <c r="O53" s="699"/>
      <c r="P53" s="699"/>
      <c r="Q53" s="699"/>
      <c r="R53" s="699"/>
      <c r="S53" s="699"/>
      <c r="T53" s="699"/>
      <c r="U53" s="699"/>
      <c r="V53" s="699"/>
      <c r="W53" s="699"/>
      <c r="X53" s="699"/>
      <c r="Y53" s="699"/>
      <c r="Z53" s="699"/>
      <c r="AA53" s="699"/>
      <c r="AB53" s="699"/>
      <c r="AC53" s="699"/>
      <c r="AD53" s="699"/>
      <c r="AE53" s="699"/>
    </row>
    <row r="54" spans="2:31" ht="11.25" customHeight="1" x14ac:dyDescent="0.4">
      <c r="B54" s="158"/>
      <c r="C54" s="158"/>
      <c r="D54" s="158"/>
      <c r="E54" s="158"/>
      <c r="F54" s="158"/>
      <c r="G54" s="158"/>
      <c r="H54" s="158"/>
      <c r="I54" s="158"/>
      <c r="J54" s="158"/>
      <c r="K54" s="158"/>
      <c r="L54" s="158"/>
      <c r="M54" s="158"/>
      <c r="N54" s="158"/>
      <c r="O54" s="158"/>
    </row>
  </sheetData>
  <mergeCells count="205">
    <mergeCell ref="B53:AE53"/>
    <mergeCell ref="C48:F48"/>
    <mergeCell ref="C49:F49"/>
    <mergeCell ref="C50:F50"/>
    <mergeCell ref="AA48:AE48"/>
    <mergeCell ref="AA49:AE49"/>
    <mergeCell ref="AA50:AE50"/>
    <mergeCell ref="S49:U49"/>
    <mergeCell ref="W49:Y49"/>
    <mergeCell ref="G50:I50"/>
    <mergeCell ref="K50:M50"/>
    <mergeCell ref="O50:Q50"/>
    <mergeCell ref="S50:U50"/>
    <mergeCell ref="W50:Y50"/>
    <mergeCell ref="W52:Y52"/>
    <mergeCell ref="AA52:AD52"/>
    <mergeCell ref="K51:M51"/>
    <mergeCell ref="O51:Q51"/>
    <mergeCell ref="S51:U51"/>
    <mergeCell ref="W51:Y51"/>
    <mergeCell ref="B52:F52"/>
    <mergeCell ref="G52:I52"/>
    <mergeCell ref="K52:M52"/>
    <mergeCell ref="O52:Q52"/>
    <mergeCell ref="P41:T41"/>
    <mergeCell ref="U41:Y41"/>
    <mergeCell ref="Z41:AD41"/>
    <mergeCell ref="C42:J42"/>
    <mergeCell ref="K42:O42"/>
    <mergeCell ref="P42:T42"/>
    <mergeCell ref="U42:Y42"/>
    <mergeCell ref="Z42:AD42"/>
    <mergeCell ref="AA51:AD51"/>
    <mergeCell ref="O45:R45"/>
    <mergeCell ref="S45:V45"/>
    <mergeCell ref="W45:Z45"/>
    <mergeCell ref="AA45:AE45"/>
    <mergeCell ref="W46:Y46"/>
    <mergeCell ref="C41:J41"/>
    <mergeCell ref="K41:O41"/>
    <mergeCell ref="B45:F45"/>
    <mergeCell ref="G45:J45"/>
    <mergeCell ref="K45:N45"/>
    <mergeCell ref="S52:U52"/>
    <mergeCell ref="AA46:AE46"/>
    <mergeCell ref="B47:F47"/>
    <mergeCell ref="G47:I47"/>
    <mergeCell ref="K47:M47"/>
    <mergeCell ref="O47:Q47"/>
    <mergeCell ref="S47:U47"/>
    <mergeCell ref="W47:Y47"/>
    <mergeCell ref="AA47:AE47"/>
    <mergeCell ref="B51:F51"/>
    <mergeCell ref="G51:I51"/>
    <mergeCell ref="G48:I48"/>
    <mergeCell ref="K48:M48"/>
    <mergeCell ref="O48:Q48"/>
    <mergeCell ref="S48:U48"/>
    <mergeCell ref="W48:Y48"/>
    <mergeCell ref="G49:I49"/>
    <mergeCell ref="K49:M49"/>
    <mergeCell ref="O49:Q49"/>
    <mergeCell ref="B46:F46"/>
    <mergeCell ref="G46:I46"/>
    <mergeCell ref="K46:M46"/>
    <mergeCell ref="O46:Q46"/>
    <mergeCell ref="S46:U46"/>
    <mergeCell ref="U38:Y38"/>
    <mergeCell ref="Z38:AD38"/>
    <mergeCell ref="C39:J39"/>
    <mergeCell ref="K39:O39"/>
    <mergeCell ref="P39:T39"/>
    <mergeCell ref="U39:Y39"/>
    <mergeCell ref="Z39:AD39"/>
    <mergeCell ref="C40:J40"/>
    <mergeCell ref="K40:O40"/>
    <mergeCell ref="P40:T40"/>
    <mergeCell ref="U40:Y40"/>
    <mergeCell ref="Z40:AD40"/>
    <mergeCell ref="C38:J38"/>
    <mergeCell ref="K38:O38"/>
    <mergeCell ref="P38:T38"/>
    <mergeCell ref="Z35:AD35"/>
    <mergeCell ref="C36:J36"/>
    <mergeCell ref="K36:O36"/>
    <mergeCell ref="P36:T36"/>
    <mergeCell ref="U36:Y36"/>
    <mergeCell ref="Z36:AD36"/>
    <mergeCell ref="C37:J37"/>
    <mergeCell ref="K37:O37"/>
    <mergeCell ref="P37:T37"/>
    <mergeCell ref="U37:Y37"/>
    <mergeCell ref="Z37:AD37"/>
    <mergeCell ref="Z33:AD33"/>
    <mergeCell ref="C34:J34"/>
    <mergeCell ref="K34:O34"/>
    <mergeCell ref="P34:T34"/>
    <mergeCell ref="U34:Y34"/>
    <mergeCell ref="Z34:AD34"/>
    <mergeCell ref="S5:AE5"/>
    <mergeCell ref="C32:J32"/>
    <mergeCell ref="K32:O32"/>
    <mergeCell ref="P32:T32"/>
    <mergeCell ref="U32:Y32"/>
    <mergeCell ref="Z32:AE32"/>
    <mergeCell ref="Z19:AD19"/>
    <mergeCell ref="AA25:AD25"/>
    <mergeCell ref="AA26:AD26"/>
    <mergeCell ref="AA23:AE23"/>
    <mergeCell ref="AA24:AE24"/>
    <mergeCell ref="B27:AE27"/>
    <mergeCell ref="S24:U24"/>
    <mergeCell ref="S25:U25"/>
    <mergeCell ref="S26:U26"/>
    <mergeCell ref="W23:Y23"/>
    <mergeCell ref="W24:Y24"/>
    <mergeCell ref="C18:J18"/>
    <mergeCell ref="W25:Y25"/>
    <mergeCell ref="W26:Y26"/>
    <mergeCell ref="K24:M24"/>
    <mergeCell ref="K25:M25"/>
    <mergeCell ref="K26:M26"/>
    <mergeCell ref="O23:Q23"/>
    <mergeCell ref="O24:Q24"/>
    <mergeCell ref="O25:Q25"/>
    <mergeCell ref="O26:Q26"/>
    <mergeCell ref="W22:Z22"/>
    <mergeCell ref="AA22:AE22"/>
    <mergeCell ref="G23:I23"/>
    <mergeCell ref="K23:M23"/>
    <mergeCell ref="S23:U23"/>
    <mergeCell ref="C17:J17"/>
    <mergeCell ref="B22:F22"/>
    <mergeCell ref="B23:F23"/>
    <mergeCell ref="P17:T17"/>
    <mergeCell ref="K18:O18"/>
    <mergeCell ref="P18:T18"/>
    <mergeCell ref="U18:Y18"/>
    <mergeCell ref="Z18:AD18"/>
    <mergeCell ref="C19:J19"/>
    <mergeCell ref="K19:O19"/>
    <mergeCell ref="P19:T19"/>
    <mergeCell ref="U19:Y19"/>
    <mergeCell ref="U17:Y17"/>
    <mergeCell ref="Z17:AD17"/>
    <mergeCell ref="K17:O17"/>
    <mergeCell ref="C13:J13"/>
    <mergeCell ref="C14:J14"/>
    <mergeCell ref="C15:J15"/>
    <mergeCell ref="C16:J16"/>
    <mergeCell ref="K10:O10"/>
    <mergeCell ref="K11:O11"/>
    <mergeCell ref="K12:O12"/>
    <mergeCell ref="K13:O13"/>
    <mergeCell ref="K14:O14"/>
    <mergeCell ref="K15:O15"/>
    <mergeCell ref="K16:O16"/>
    <mergeCell ref="Z9:AE9"/>
    <mergeCell ref="Z11:AD11"/>
    <mergeCell ref="Z12:AD12"/>
    <mergeCell ref="Z13:AD13"/>
    <mergeCell ref="Z14:AD14"/>
    <mergeCell ref="Z15:AD15"/>
    <mergeCell ref="Z16:AD16"/>
    <mergeCell ref="B3:AE3"/>
    <mergeCell ref="Z10:AD10"/>
    <mergeCell ref="U9:Y9"/>
    <mergeCell ref="P9:T9"/>
    <mergeCell ref="P10:T10"/>
    <mergeCell ref="P11:T11"/>
    <mergeCell ref="P12:T12"/>
    <mergeCell ref="P13:T13"/>
    <mergeCell ref="P14:T14"/>
    <mergeCell ref="P15:T15"/>
    <mergeCell ref="P16:T16"/>
    <mergeCell ref="U10:Y10"/>
    <mergeCell ref="U11:Y11"/>
    <mergeCell ref="U12:Y12"/>
    <mergeCell ref="U13:Y13"/>
    <mergeCell ref="U14:Y14"/>
    <mergeCell ref="U15:Y15"/>
    <mergeCell ref="U16:Y16"/>
    <mergeCell ref="C33:J33"/>
    <mergeCell ref="K33:O33"/>
    <mergeCell ref="C35:J35"/>
    <mergeCell ref="K9:O9"/>
    <mergeCell ref="B24:F24"/>
    <mergeCell ref="B25:F25"/>
    <mergeCell ref="B26:F26"/>
    <mergeCell ref="G22:J22"/>
    <mergeCell ref="G24:I24"/>
    <mergeCell ref="G25:I25"/>
    <mergeCell ref="G26:I26"/>
    <mergeCell ref="K22:N22"/>
    <mergeCell ref="O22:R22"/>
    <mergeCell ref="P33:T33"/>
    <mergeCell ref="K35:O35"/>
    <mergeCell ref="P35:T35"/>
    <mergeCell ref="S22:V22"/>
    <mergeCell ref="U33:Y33"/>
    <mergeCell ref="U35:Y35"/>
    <mergeCell ref="C9:J9"/>
    <mergeCell ref="C10:J10"/>
    <mergeCell ref="C11:J11"/>
    <mergeCell ref="C12:J12"/>
  </mergeCells>
  <phoneticPr fontId="5"/>
  <dataValidations count="1">
    <dataValidation type="list" allowBlank="1" showInputMessage="1" showErrorMessage="1" sqref="K10:O19 K33:O42">
      <formula1>"1, 2, 3, 4, 5"</formula1>
    </dataValidation>
  </dataValidations>
  <printOptions horizontalCentered="1"/>
  <pageMargins left="0.19685039370078741" right="0.19685039370078741" top="0.39370078740157483" bottom="0.39370078740157483" header="0.31496062992125984" footer="0.31496062992125984"/>
  <pageSetup paperSize="9" fitToHeight="0" orientation="portrait" r:id="rId1"/>
  <rowBreaks count="1" manualBreakCount="1">
    <brk id="28"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2"/>
  <sheetViews>
    <sheetView showGridLines="0" view="pageBreakPreview" topLeftCell="A22" zoomScaleNormal="100" zoomScaleSheetLayoutView="100" workbookViewId="0">
      <selection activeCell="F38" sqref="F38:G38"/>
    </sheetView>
  </sheetViews>
  <sheetFormatPr defaultColWidth="2.875" defaultRowHeight="13.5" x14ac:dyDescent="0.4"/>
  <cols>
    <col min="1" max="1" width="1.875" style="254" customWidth="1"/>
    <col min="2" max="2" width="2.875" style="254"/>
    <col min="3" max="3" width="3.5" style="254" customWidth="1"/>
    <col min="4" max="4" width="12.5" style="254" customWidth="1"/>
    <col min="5" max="5" width="4.875" style="254" customWidth="1"/>
    <col min="6" max="6" width="12.5" style="254" customWidth="1"/>
    <col min="7" max="8" width="6.25" style="254" customWidth="1"/>
    <col min="9" max="9" width="17.5" style="254" customWidth="1"/>
    <col min="10" max="10" width="14.25" style="254" customWidth="1"/>
    <col min="11" max="11" width="3.75" style="254" customWidth="1"/>
    <col min="12" max="12" width="1.875" style="254" customWidth="1"/>
    <col min="13" max="16384" width="2.875" style="254"/>
  </cols>
  <sheetData>
    <row r="1" spans="1:33" ht="18.75" customHeight="1" x14ac:dyDescent="0.4">
      <c r="L1" s="60" t="s">
        <v>348</v>
      </c>
    </row>
    <row r="2" spans="1:33" ht="11.25" customHeight="1" x14ac:dyDescent="0.4"/>
    <row r="3" spans="1:33" ht="21.75" customHeight="1" x14ac:dyDescent="0.4">
      <c r="A3" s="259"/>
      <c r="B3" s="728" t="s">
        <v>316</v>
      </c>
      <c r="C3" s="728"/>
      <c r="D3" s="728"/>
      <c r="E3" s="728"/>
      <c r="F3" s="728"/>
      <c r="G3" s="728"/>
      <c r="H3" s="728"/>
      <c r="I3" s="728"/>
      <c r="J3" s="728"/>
      <c r="K3" s="728"/>
      <c r="L3" s="259"/>
      <c r="M3" s="5"/>
      <c r="N3" s="5"/>
    </row>
    <row r="4" spans="1:33" ht="11.25" customHeight="1" x14ac:dyDescent="0.4"/>
    <row r="5" spans="1:33" ht="21" customHeight="1" x14ac:dyDescent="0.4">
      <c r="G5" s="60" t="s">
        <v>19</v>
      </c>
      <c r="H5" s="729"/>
      <c r="I5" s="729"/>
      <c r="J5" s="729"/>
      <c r="K5" s="729"/>
      <c r="L5" s="147"/>
      <c r="AA5" s="255"/>
      <c r="AB5" s="255"/>
      <c r="AC5" s="255"/>
      <c r="AD5" s="255"/>
      <c r="AE5" s="255"/>
      <c r="AF5" s="255"/>
      <c r="AG5" s="255"/>
    </row>
    <row r="6" spans="1:33" ht="15" customHeight="1" x14ac:dyDescent="0.4">
      <c r="G6" s="60"/>
      <c r="H6" s="147"/>
      <c r="I6" s="147"/>
      <c r="J6" s="147"/>
      <c r="K6" s="147"/>
      <c r="L6" s="147"/>
      <c r="AA6" s="255"/>
      <c r="AB6" s="255"/>
      <c r="AC6" s="255"/>
      <c r="AD6" s="255"/>
      <c r="AE6" s="255"/>
      <c r="AF6" s="255"/>
      <c r="AG6" s="255"/>
    </row>
    <row r="7" spans="1:33" ht="18.75" customHeight="1" x14ac:dyDescent="0.4">
      <c r="B7" s="260" t="s">
        <v>290</v>
      </c>
    </row>
    <row r="8" spans="1:33" ht="18.75" customHeight="1" x14ac:dyDescent="0.4">
      <c r="C8" s="150" t="s">
        <v>291</v>
      </c>
      <c r="D8" s="150" t="s">
        <v>292</v>
      </c>
      <c r="E8" s="471" t="s">
        <v>293</v>
      </c>
      <c r="F8" s="730"/>
      <c r="G8" s="730"/>
      <c r="H8" s="730"/>
      <c r="I8" s="472"/>
      <c r="J8" s="473" t="s">
        <v>265</v>
      </c>
      <c r="K8" s="473"/>
    </row>
    <row r="9" spans="1:33" ht="19.5" customHeight="1" x14ac:dyDescent="0.4">
      <c r="C9" s="146">
        <v>1</v>
      </c>
      <c r="D9" s="148"/>
      <c r="E9" s="725"/>
      <c r="F9" s="726"/>
      <c r="G9" s="726"/>
      <c r="H9" s="726"/>
      <c r="I9" s="727"/>
      <c r="J9" s="149"/>
      <c r="K9" s="258" t="s">
        <v>9</v>
      </c>
    </row>
    <row r="10" spans="1:33" ht="19.5" customHeight="1" x14ac:dyDescent="0.4">
      <c r="C10" s="146">
        <v>2</v>
      </c>
      <c r="D10" s="148"/>
      <c r="E10" s="725"/>
      <c r="F10" s="726"/>
      <c r="G10" s="726"/>
      <c r="H10" s="726"/>
      <c r="I10" s="727"/>
      <c r="J10" s="149"/>
      <c r="K10" s="258" t="s">
        <v>9</v>
      </c>
    </row>
    <row r="11" spans="1:33" ht="19.5" customHeight="1" x14ac:dyDescent="0.4">
      <c r="C11" s="146">
        <v>3</v>
      </c>
      <c r="D11" s="148"/>
      <c r="E11" s="725"/>
      <c r="F11" s="726"/>
      <c r="G11" s="726"/>
      <c r="H11" s="726"/>
      <c r="I11" s="727"/>
      <c r="J11" s="149"/>
      <c r="K11" s="258" t="s">
        <v>9</v>
      </c>
    </row>
    <row r="12" spans="1:33" ht="19.5" customHeight="1" x14ac:dyDescent="0.4">
      <c r="C12" s="146">
        <v>4</v>
      </c>
      <c r="D12" s="148"/>
      <c r="E12" s="725"/>
      <c r="F12" s="726"/>
      <c r="G12" s="726"/>
      <c r="H12" s="726"/>
      <c r="I12" s="727"/>
      <c r="J12" s="149"/>
      <c r="K12" s="258" t="s">
        <v>9</v>
      </c>
    </row>
    <row r="13" spans="1:33" ht="19.5" customHeight="1" x14ac:dyDescent="0.4">
      <c r="C13" s="146">
        <v>5</v>
      </c>
      <c r="D13" s="148"/>
      <c r="E13" s="725"/>
      <c r="F13" s="726"/>
      <c r="G13" s="726"/>
      <c r="H13" s="726"/>
      <c r="I13" s="727"/>
      <c r="J13" s="149"/>
      <c r="K13" s="258" t="s">
        <v>9</v>
      </c>
    </row>
    <row r="14" spans="1:33" ht="19.5" customHeight="1" x14ac:dyDescent="0.4">
      <c r="C14" s="146">
        <v>6</v>
      </c>
      <c r="D14" s="148"/>
      <c r="E14" s="725"/>
      <c r="F14" s="726"/>
      <c r="G14" s="726"/>
      <c r="H14" s="726"/>
      <c r="I14" s="727"/>
      <c r="J14" s="149"/>
      <c r="K14" s="258" t="s">
        <v>9</v>
      </c>
    </row>
    <row r="15" spans="1:33" ht="19.5" customHeight="1" x14ac:dyDescent="0.4">
      <c r="C15" s="146">
        <v>7</v>
      </c>
      <c r="D15" s="148"/>
      <c r="E15" s="725"/>
      <c r="F15" s="726"/>
      <c r="G15" s="726"/>
      <c r="H15" s="726"/>
      <c r="I15" s="727"/>
      <c r="J15" s="149"/>
      <c r="K15" s="258" t="s">
        <v>9</v>
      </c>
    </row>
    <row r="16" spans="1:33" ht="19.5" customHeight="1" x14ac:dyDescent="0.4">
      <c r="C16" s="146">
        <v>8</v>
      </c>
      <c r="D16" s="148"/>
      <c r="E16" s="725"/>
      <c r="F16" s="726"/>
      <c r="G16" s="726"/>
      <c r="H16" s="726"/>
      <c r="I16" s="727"/>
      <c r="J16" s="149"/>
      <c r="K16" s="258" t="s">
        <v>9</v>
      </c>
    </row>
    <row r="17" spans="3:11" ht="19.5" customHeight="1" x14ac:dyDescent="0.4">
      <c r="C17" s="146">
        <v>9</v>
      </c>
      <c r="D17" s="148"/>
      <c r="E17" s="725"/>
      <c r="F17" s="726"/>
      <c r="G17" s="726"/>
      <c r="H17" s="726"/>
      <c r="I17" s="727"/>
      <c r="J17" s="149"/>
      <c r="K17" s="258" t="s">
        <v>9</v>
      </c>
    </row>
    <row r="18" spans="3:11" ht="19.5" customHeight="1" x14ac:dyDescent="0.4">
      <c r="C18" s="146">
        <v>10</v>
      </c>
      <c r="D18" s="148"/>
      <c r="E18" s="725"/>
      <c r="F18" s="726"/>
      <c r="G18" s="726"/>
      <c r="H18" s="726"/>
      <c r="I18" s="727"/>
      <c r="J18" s="149"/>
      <c r="K18" s="258" t="s">
        <v>9</v>
      </c>
    </row>
    <row r="19" spans="3:11" ht="19.5" customHeight="1" x14ac:dyDescent="0.4">
      <c r="C19" s="146">
        <v>11</v>
      </c>
      <c r="D19" s="148"/>
      <c r="E19" s="725"/>
      <c r="F19" s="726"/>
      <c r="G19" s="726"/>
      <c r="H19" s="726"/>
      <c r="I19" s="727"/>
      <c r="J19" s="149"/>
      <c r="K19" s="258" t="s">
        <v>9</v>
      </c>
    </row>
    <row r="20" spans="3:11" ht="19.5" customHeight="1" x14ac:dyDescent="0.4">
      <c r="C20" s="146">
        <v>12</v>
      </c>
      <c r="D20" s="148"/>
      <c r="E20" s="725"/>
      <c r="F20" s="726"/>
      <c r="G20" s="726"/>
      <c r="H20" s="726"/>
      <c r="I20" s="727"/>
      <c r="J20" s="149"/>
      <c r="K20" s="258" t="s">
        <v>9</v>
      </c>
    </row>
    <row r="21" spans="3:11" ht="19.5" customHeight="1" x14ac:dyDescent="0.4">
      <c r="C21" s="146">
        <v>13</v>
      </c>
      <c r="D21" s="256"/>
      <c r="E21" s="725"/>
      <c r="F21" s="726"/>
      <c r="G21" s="726"/>
      <c r="H21" s="726"/>
      <c r="I21" s="727"/>
      <c r="J21" s="149"/>
      <c r="K21" s="258" t="s">
        <v>9</v>
      </c>
    </row>
    <row r="22" spans="3:11" ht="19.5" customHeight="1" x14ac:dyDescent="0.4">
      <c r="C22" s="146">
        <v>14</v>
      </c>
      <c r="D22" s="256"/>
      <c r="E22" s="725"/>
      <c r="F22" s="726"/>
      <c r="G22" s="726"/>
      <c r="H22" s="726"/>
      <c r="I22" s="727"/>
      <c r="J22" s="149"/>
      <c r="K22" s="258" t="s">
        <v>9</v>
      </c>
    </row>
    <row r="23" spans="3:11" ht="19.5" customHeight="1" x14ac:dyDescent="0.4">
      <c r="C23" s="146">
        <v>15</v>
      </c>
      <c r="D23" s="256"/>
      <c r="E23" s="725"/>
      <c r="F23" s="726"/>
      <c r="G23" s="726"/>
      <c r="H23" s="726"/>
      <c r="I23" s="727"/>
      <c r="J23" s="149"/>
      <c r="K23" s="258" t="s">
        <v>9</v>
      </c>
    </row>
    <row r="24" spans="3:11" ht="19.5" customHeight="1" x14ac:dyDescent="0.4">
      <c r="C24" s="146">
        <v>16</v>
      </c>
      <c r="D24" s="256"/>
      <c r="E24" s="725"/>
      <c r="F24" s="726"/>
      <c r="G24" s="726"/>
      <c r="H24" s="726"/>
      <c r="I24" s="727"/>
      <c r="J24" s="149"/>
      <c r="K24" s="258" t="s">
        <v>9</v>
      </c>
    </row>
    <row r="25" spans="3:11" ht="19.5" customHeight="1" x14ac:dyDescent="0.4">
      <c r="C25" s="146">
        <v>17</v>
      </c>
      <c r="D25" s="256"/>
      <c r="E25" s="725"/>
      <c r="F25" s="726"/>
      <c r="G25" s="726"/>
      <c r="H25" s="726"/>
      <c r="I25" s="727"/>
      <c r="J25" s="149"/>
      <c r="K25" s="258" t="s">
        <v>9</v>
      </c>
    </row>
    <row r="26" spans="3:11" ht="19.5" customHeight="1" x14ac:dyDescent="0.4">
      <c r="C26" s="146">
        <v>18</v>
      </c>
      <c r="D26" s="256"/>
      <c r="E26" s="725"/>
      <c r="F26" s="726"/>
      <c r="G26" s="726"/>
      <c r="H26" s="726"/>
      <c r="I26" s="727"/>
      <c r="J26" s="149"/>
      <c r="K26" s="258" t="s">
        <v>9</v>
      </c>
    </row>
    <row r="27" spans="3:11" ht="19.5" customHeight="1" x14ac:dyDescent="0.4">
      <c r="C27" s="146">
        <v>19</v>
      </c>
      <c r="D27" s="256"/>
      <c r="E27" s="725"/>
      <c r="F27" s="726"/>
      <c r="G27" s="726"/>
      <c r="H27" s="726"/>
      <c r="I27" s="727"/>
      <c r="J27" s="149"/>
      <c r="K27" s="258" t="s">
        <v>9</v>
      </c>
    </row>
    <row r="28" spans="3:11" ht="19.5" customHeight="1" x14ac:dyDescent="0.4">
      <c r="C28" s="146">
        <v>20</v>
      </c>
      <c r="D28" s="256"/>
      <c r="E28" s="725"/>
      <c r="F28" s="726"/>
      <c r="G28" s="726"/>
      <c r="H28" s="726"/>
      <c r="I28" s="727"/>
      <c r="J28" s="149"/>
      <c r="K28" s="258" t="s">
        <v>9</v>
      </c>
    </row>
    <row r="29" spans="3:11" ht="19.5" customHeight="1" x14ac:dyDescent="0.4">
      <c r="C29" s="146">
        <v>21</v>
      </c>
      <c r="D29" s="256"/>
      <c r="E29" s="725"/>
      <c r="F29" s="726"/>
      <c r="G29" s="726"/>
      <c r="H29" s="726"/>
      <c r="I29" s="727"/>
      <c r="J29" s="149"/>
      <c r="K29" s="258" t="s">
        <v>9</v>
      </c>
    </row>
    <row r="30" spans="3:11" ht="19.5" customHeight="1" x14ac:dyDescent="0.4">
      <c r="C30" s="146">
        <v>22</v>
      </c>
      <c r="D30" s="256"/>
      <c r="E30" s="725"/>
      <c r="F30" s="726"/>
      <c r="G30" s="726"/>
      <c r="H30" s="726"/>
      <c r="I30" s="727"/>
      <c r="J30" s="149"/>
      <c r="K30" s="258" t="s">
        <v>9</v>
      </c>
    </row>
    <row r="31" spans="3:11" ht="19.5" customHeight="1" x14ac:dyDescent="0.4">
      <c r="C31" s="146">
        <v>23</v>
      </c>
      <c r="D31" s="256"/>
      <c r="E31" s="725"/>
      <c r="F31" s="726"/>
      <c r="G31" s="726"/>
      <c r="H31" s="726"/>
      <c r="I31" s="727"/>
      <c r="J31" s="149"/>
      <c r="K31" s="258" t="s">
        <v>9</v>
      </c>
    </row>
    <row r="32" spans="3:11" ht="19.5" customHeight="1" x14ac:dyDescent="0.4">
      <c r="C32" s="146">
        <v>24</v>
      </c>
      <c r="D32" s="256"/>
      <c r="E32" s="725"/>
      <c r="F32" s="726"/>
      <c r="G32" s="726"/>
      <c r="H32" s="726"/>
      <c r="I32" s="727"/>
      <c r="J32" s="149"/>
      <c r="K32" s="258" t="s">
        <v>9</v>
      </c>
    </row>
    <row r="33" spans="1:13" ht="19.5" customHeight="1" x14ac:dyDescent="0.4">
      <c r="C33" s="146">
        <v>25</v>
      </c>
      <c r="D33" s="256"/>
      <c r="E33" s="725"/>
      <c r="F33" s="726"/>
      <c r="G33" s="726"/>
      <c r="H33" s="726"/>
      <c r="I33" s="727"/>
      <c r="J33" s="149"/>
      <c r="K33" s="258" t="s">
        <v>9</v>
      </c>
    </row>
    <row r="34" spans="1:13" ht="16.5" customHeight="1" x14ac:dyDescent="0.4"/>
    <row r="35" spans="1:13" ht="18.75" customHeight="1" x14ac:dyDescent="0.4">
      <c r="A35" s="253"/>
      <c r="B35" s="260" t="s">
        <v>294</v>
      </c>
    </row>
    <row r="36" spans="1:13" ht="22.5" customHeight="1" x14ac:dyDescent="0.4">
      <c r="B36" s="5" t="s">
        <v>305</v>
      </c>
      <c r="C36" s="257"/>
      <c r="D36" s="5"/>
      <c r="E36" s="5"/>
      <c r="F36" s="518">
        <f>SUM($J$9:$J$33)</f>
        <v>0</v>
      </c>
      <c r="G36" s="518"/>
      <c r="H36" s="253" t="s">
        <v>9</v>
      </c>
    </row>
    <row r="37" spans="1:13" ht="22.5" customHeight="1" x14ac:dyDescent="0.4">
      <c r="C37" s="5" t="s">
        <v>306</v>
      </c>
      <c r="D37" s="5"/>
      <c r="E37" s="5"/>
      <c r="F37" s="518">
        <f>SUMIF($D$9:$D$33,"人件費",$J$9:$J$33)</f>
        <v>0</v>
      </c>
      <c r="G37" s="518"/>
      <c r="H37" s="253" t="s">
        <v>307</v>
      </c>
    </row>
    <row r="38" spans="1:13" ht="22.5" customHeight="1" x14ac:dyDescent="0.4">
      <c r="C38" s="5" t="s">
        <v>308</v>
      </c>
      <c r="D38" s="261"/>
      <c r="E38" s="261"/>
      <c r="F38" s="518">
        <f>SUMIF($D$9:$D$33,"管理運営費",$J$9:$J$33)</f>
        <v>0</v>
      </c>
      <c r="G38" s="518"/>
      <c r="H38" s="253" t="s">
        <v>307</v>
      </c>
    </row>
    <row r="39" spans="1:13" ht="22.5" customHeight="1" x14ac:dyDescent="0.4">
      <c r="B39" s="5" t="s">
        <v>309</v>
      </c>
      <c r="C39" s="257"/>
      <c r="D39" s="5"/>
      <c r="E39" s="5"/>
      <c r="F39" s="518"/>
      <c r="G39" s="518"/>
      <c r="H39" s="253" t="s">
        <v>9</v>
      </c>
      <c r="I39" s="731" t="s">
        <v>312</v>
      </c>
      <c r="J39" s="731"/>
      <c r="K39" s="731"/>
      <c r="L39" s="261"/>
      <c r="M39" s="5"/>
    </row>
    <row r="40" spans="1:13" ht="22.5" customHeight="1" x14ac:dyDescent="0.4">
      <c r="B40" s="5" t="s">
        <v>310</v>
      </c>
      <c r="C40" s="257"/>
      <c r="D40" s="5"/>
      <c r="E40" s="5"/>
      <c r="F40" s="518">
        <f>MIN(F36,F39)</f>
        <v>0</v>
      </c>
      <c r="G40" s="518"/>
      <c r="H40" s="253" t="s">
        <v>9</v>
      </c>
      <c r="I40" s="253" t="s">
        <v>295</v>
      </c>
    </row>
    <row r="41" spans="1:13" ht="22.5" customHeight="1" x14ac:dyDescent="0.4">
      <c r="B41" s="5" t="s">
        <v>311</v>
      </c>
      <c r="C41" s="257"/>
      <c r="D41" s="5"/>
      <c r="E41" s="5"/>
      <c r="F41" s="518">
        <f>IF(F39&gt;F36,F39-F36,0)</f>
        <v>0</v>
      </c>
      <c r="G41" s="518"/>
      <c r="H41" s="253" t="s">
        <v>9</v>
      </c>
      <c r="I41" s="253" t="s">
        <v>296</v>
      </c>
    </row>
    <row r="42" spans="1:13" ht="10.5" customHeight="1" x14ac:dyDescent="0.4"/>
  </sheetData>
  <mergeCells count="36">
    <mergeCell ref="F41:G41"/>
    <mergeCell ref="E29:I29"/>
    <mergeCell ref="E30:I30"/>
    <mergeCell ref="E31:I31"/>
    <mergeCell ref="E32:I32"/>
    <mergeCell ref="E33:I33"/>
    <mergeCell ref="F36:G36"/>
    <mergeCell ref="F37:G37"/>
    <mergeCell ref="F38:G38"/>
    <mergeCell ref="F39:G39"/>
    <mergeCell ref="I39:K39"/>
    <mergeCell ref="F40:G40"/>
    <mergeCell ref="E28:I28"/>
    <mergeCell ref="E17:I17"/>
    <mergeCell ref="E18:I18"/>
    <mergeCell ref="E19:I19"/>
    <mergeCell ref="E20:I20"/>
    <mergeCell ref="E21:I21"/>
    <mergeCell ref="E22:I22"/>
    <mergeCell ref="E23:I23"/>
    <mergeCell ref="E24:I24"/>
    <mergeCell ref="E25:I25"/>
    <mergeCell ref="E26:I26"/>
    <mergeCell ref="E27:I27"/>
    <mergeCell ref="E16:I16"/>
    <mergeCell ref="B3:K3"/>
    <mergeCell ref="H5:K5"/>
    <mergeCell ref="E8:I8"/>
    <mergeCell ref="J8:K8"/>
    <mergeCell ref="E9:I9"/>
    <mergeCell ref="E10:I10"/>
    <mergeCell ref="E11:I11"/>
    <mergeCell ref="E12:I12"/>
    <mergeCell ref="E13:I13"/>
    <mergeCell ref="E14:I14"/>
    <mergeCell ref="E15:I15"/>
  </mergeCells>
  <phoneticPr fontId="5"/>
  <dataValidations count="1">
    <dataValidation type="list" allowBlank="1" showInputMessage="1" showErrorMessage="1" sqref="D9:D33">
      <formula1>"人件費,管理運営費"</formula1>
    </dataValidation>
  </dataValidations>
  <printOptions horizontalCentered="1"/>
  <pageMargins left="0.19685039370078741" right="0.19685039370078741" top="0.39370078740157483" bottom="0.39370078740157483" header="0.31496062992125984" footer="0.19685039370078741"/>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G70"/>
  <sheetViews>
    <sheetView showGridLines="0" tabSelected="1" view="pageBreakPreview" topLeftCell="G1" zoomScale="90" zoomScaleNormal="100" zoomScaleSheetLayoutView="90" workbookViewId="0">
      <selection activeCell="W3" sqref="W3"/>
    </sheetView>
  </sheetViews>
  <sheetFormatPr defaultRowHeight="13.5" x14ac:dyDescent="0.4"/>
  <cols>
    <col min="1" max="1" width="1.875" style="185" customWidth="1"/>
    <col min="2" max="2" width="3.625" style="185" customWidth="1"/>
    <col min="3" max="3" width="19.25" style="185" customWidth="1"/>
    <col min="4" max="15" width="5.25" style="185" customWidth="1"/>
    <col min="16" max="16" width="11.25" style="193" customWidth="1"/>
    <col min="17" max="17" width="3.75" style="193" customWidth="1"/>
    <col min="18" max="18" width="11.25" style="185" customWidth="1"/>
    <col min="19" max="19" width="3.75" style="185" customWidth="1"/>
    <col min="20" max="20" width="11.25" style="185" customWidth="1"/>
    <col min="21" max="21" width="3.75" style="185" customWidth="1"/>
    <col min="22" max="22" width="11.25" style="185" customWidth="1"/>
    <col min="23" max="23" width="3.75" style="185" customWidth="1"/>
    <col min="24" max="24" width="13.75" style="185" customWidth="1"/>
    <col min="25" max="25" width="3.75" style="185" customWidth="1"/>
    <col min="26" max="26" width="1.875" style="183" customWidth="1"/>
    <col min="27" max="27" width="9" style="185"/>
    <col min="28" max="28" width="5.125" style="781" customWidth="1"/>
    <col min="29" max="33" width="8" style="781" customWidth="1"/>
    <col min="34" max="16384" width="9" style="185"/>
  </cols>
  <sheetData>
    <row r="1" spans="2:33" s="183" customFormat="1" ht="22.5" customHeight="1" x14ac:dyDescent="0.4">
      <c r="C1" s="180"/>
      <c r="D1" s="180"/>
      <c r="E1" s="180"/>
      <c r="F1" s="180"/>
      <c r="G1" s="180"/>
      <c r="H1" s="180"/>
      <c r="I1" s="180"/>
      <c r="J1" s="180"/>
      <c r="K1" s="180"/>
      <c r="L1" s="181"/>
      <c r="M1" s="180"/>
      <c r="N1" s="180"/>
      <c r="O1" s="181"/>
      <c r="P1" s="181"/>
      <c r="Q1" s="181"/>
      <c r="R1" s="181"/>
      <c r="S1" s="195" t="s">
        <v>277</v>
      </c>
      <c r="T1" s="196"/>
      <c r="U1" s="196"/>
      <c r="V1" s="196"/>
      <c r="W1" s="195"/>
      <c r="X1" s="196"/>
      <c r="Y1" s="196"/>
      <c r="Z1" s="181" t="s">
        <v>349</v>
      </c>
      <c r="AB1" s="781"/>
      <c r="AC1" s="781"/>
      <c r="AD1" s="781"/>
      <c r="AE1" s="781"/>
      <c r="AF1" s="781"/>
      <c r="AG1" s="781"/>
    </row>
    <row r="2" spans="2:33" s="183" customFormat="1" ht="22.5" customHeight="1" x14ac:dyDescent="0.4">
      <c r="B2" s="739" t="s">
        <v>314</v>
      </c>
      <c r="C2" s="739"/>
      <c r="D2" s="739"/>
      <c r="E2" s="739"/>
      <c r="F2" s="739"/>
      <c r="G2" s="739"/>
      <c r="H2" s="739"/>
      <c r="I2" s="739"/>
      <c r="J2" s="739"/>
      <c r="K2" s="739"/>
      <c r="L2" s="739"/>
      <c r="M2" s="739"/>
      <c r="N2" s="739"/>
      <c r="O2" s="739"/>
      <c r="P2" s="739"/>
      <c r="Q2" s="739"/>
      <c r="R2" s="739"/>
      <c r="S2" s="739"/>
      <c r="T2" s="739"/>
      <c r="U2" s="739"/>
      <c r="V2" s="739"/>
      <c r="W2" s="739"/>
      <c r="X2" s="739"/>
      <c r="Y2" s="739"/>
      <c r="Z2" s="180"/>
      <c r="AB2" s="781"/>
      <c r="AC2" s="781"/>
      <c r="AD2" s="781"/>
      <c r="AE2" s="781"/>
      <c r="AF2" s="781"/>
      <c r="AG2" s="781"/>
    </row>
    <row r="3" spans="2:33" s="183" customFormat="1" x14ac:dyDescent="0.4">
      <c r="B3" s="197"/>
      <c r="C3" s="197"/>
      <c r="D3" s="197"/>
      <c r="E3" s="197"/>
      <c r="F3" s="197"/>
      <c r="G3" s="197"/>
      <c r="H3" s="197"/>
      <c r="I3" s="197"/>
      <c r="J3" s="197"/>
      <c r="K3" s="197"/>
      <c r="L3" s="197"/>
      <c r="M3" s="197"/>
      <c r="N3" s="197"/>
      <c r="O3" s="197"/>
      <c r="P3" s="181"/>
      <c r="Q3" s="181"/>
      <c r="R3" s="197"/>
      <c r="S3" s="197"/>
      <c r="T3" s="197"/>
      <c r="U3" s="197"/>
      <c r="V3" s="197"/>
      <c r="W3" s="197"/>
      <c r="X3" s="197" t="s">
        <v>278</v>
      </c>
      <c r="Y3" s="197"/>
      <c r="Z3" s="180"/>
      <c r="AB3" s="782"/>
      <c r="AC3" s="782"/>
      <c r="AD3" s="782"/>
      <c r="AE3" s="782"/>
      <c r="AF3" s="782"/>
      <c r="AG3" s="782"/>
    </row>
    <row r="4" spans="2:33" s="183" customFormat="1" ht="22.5" customHeight="1" x14ac:dyDescent="0.15">
      <c r="B4" s="194"/>
      <c r="C4" s="197"/>
      <c r="D4" s="198"/>
      <c r="E4" s="198"/>
      <c r="F4" s="198"/>
      <c r="G4" s="198"/>
      <c r="H4" s="180"/>
      <c r="I4" s="180"/>
      <c r="J4" s="180"/>
      <c r="K4" s="180"/>
      <c r="M4" s="180"/>
      <c r="O4" s="181" t="s">
        <v>6</v>
      </c>
      <c r="P4" s="752"/>
      <c r="Q4" s="752"/>
      <c r="R4" s="752"/>
      <c r="S4" s="752"/>
      <c r="T4" s="752"/>
      <c r="U4" s="752"/>
      <c r="V4" s="251"/>
      <c r="W4" s="181" t="s">
        <v>279</v>
      </c>
      <c r="X4" s="252"/>
      <c r="Y4" s="197"/>
      <c r="Z4" s="182"/>
      <c r="AA4" s="182"/>
      <c r="AB4" s="783" t="s">
        <v>385</v>
      </c>
      <c r="AC4" s="784">
        <v>131000</v>
      </c>
      <c r="AD4" s="791"/>
      <c r="AE4" s="782"/>
      <c r="AF4" s="782"/>
      <c r="AG4" s="782"/>
    </row>
    <row r="5" spans="2:33" s="183" customFormat="1" ht="15" customHeight="1" thickBot="1" x14ac:dyDescent="0.2">
      <c r="B5" s="194"/>
      <c r="C5" s="197"/>
      <c r="D5" s="198"/>
      <c r="E5" s="198"/>
      <c r="F5" s="198"/>
      <c r="G5" s="198"/>
      <c r="H5" s="180"/>
      <c r="I5" s="180"/>
      <c r="J5" s="180"/>
      <c r="K5" s="180"/>
      <c r="M5" s="180"/>
      <c r="Q5" s="181"/>
      <c r="R5" s="199"/>
      <c r="S5" s="199"/>
      <c r="T5" s="199"/>
      <c r="U5" s="199"/>
      <c r="V5" s="199"/>
      <c r="W5" s="199"/>
      <c r="X5" s="181"/>
      <c r="Y5" s="197"/>
      <c r="Z5" s="182"/>
      <c r="AA5" s="182"/>
      <c r="AB5" s="783" t="s">
        <v>386</v>
      </c>
      <c r="AC5" s="784">
        <v>263000</v>
      </c>
      <c r="AD5" s="791"/>
      <c r="AE5" s="782"/>
      <c r="AF5" s="782"/>
      <c r="AG5" s="782"/>
    </row>
    <row r="6" spans="2:33" ht="25.5" customHeight="1" x14ac:dyDescent="0.4">
      <c r="B6" s="740" t="s">
        <v>111</v>
      </c>
      <c r="C6" s="742" t="s">
        <v>118</v>
      </c>
      <c r="D6" s="744" t="s">
        <v>119</v>
      </c>
      <c r="E6" s="745"/>
      <c r="F6" s="745"/>
      <c r="G6" s="745"/>
      <c r="H6" s="745"/>
      <c r="I6" s="745"/>
      <c r="J6" s="745"/>
      <c r="K6" s="745"/>
      <c r="L6" s="745"/>
      <c r="M6" s="745"/>
      <c r="N6" s="745"/>
      <c r="O6" s="745"/>
      <c r="P6" s="750" t="s">
        <v>317</v>
      </c>
      <c r="Q6" s="747"/>
      <c r="R6" s="753" t="s">
        <v>280</v>
      </c>
      <c r="S6" s="754"/>
      <c r="T6" s="754"/>
      <c r="U6" s="755"/>
      <c r="V6" s="750" t="s">
        <v>281</v>
      </c>
      <c r="W6" s="747"/>
      <c r="X6" s="746" t="s">
        <v>318</v>
      </c>
      <c r="Y6" s="747"/>
      <c r="Z6" s="180"/>
      <c r="AB6" s="783" t="s">
        <v>387</v>
      </c>
      <c r="AC6" s="784">
        <v>394000</v>
      </c>
      <c r="AD6" s="791"/>
      <c r="AE6" s="782"/>
      <c r="AF6" s="782"/>
      <c r="AG6" s="782"/>
    </row>
    <row r="7" spans="2:33" ht="29.25" customHeight="1" x14ac:dyDescent="0.4">
      <c r="B7" s="741"/>
      <c r="C7" s="743"/>
      <c r="D7" s="200" t="s">
        <v>112</v>
      </c>
      <c r="E7" s="200" t="s">
        <v>113</v>
      </c>
      <c r="F7" s="200" t="s">
        <v>82</v>
      </c>
      <c r="G7" s="200" t="s">
        <v>114</v>
      </c>
      <c r="H7" s="200" t="s">
        <v>115</v>
      </c>
      <c r="I7" s="200" t="s">
        <v>24</v>
      </c>
      <c r="J7" s="200" t="s">
        <v>71</v>
      </c>
      <c r="K7" s="200" t="s">
        <v>116</v>
      </c>
      <c r="L7" s="200" t="s">
        <v>117</v>
      </c>
      <c r="M7" s="200" t="s">
        <v>120</v>
      </c>
      <c r="N7" s="200" t="s">
        <v>121</v>
      </c>
      <c r="O7" s="201" t="s">
        <v>122</v>
      </c>
      <c r="P7" s="751"/>
      <c r="Q7" s="749"/>
      <c r="R7" s="756" t="s">
        <v>282</v>
      </c>
      <c r="S7" s="757"/>
      <c r="T7" s="736" t="s">
        <v>283</v>
      </c>
      <c r="U7" s="737"/>
      <c r="V7" s="751"/>
      <c r="W7" s="749"/>
      <c r="X7" s="748"/>
      <c r="Y7" s="749"/>
      <c r="Z7" s="180"/>
      <c r="AB7" s="783" t="s">
        <v>388</v>
      </c>
      <c r="AC7" s="784">
        <v>131000</v>
      </c>
      <c r="AD7" s="791"/>
      <c r="AE7" s="782"/>
      <c r="AF7" s="782"/>
      <c r="AG7" s="782"/>
    </row>
    <row r="8" spans="2:33" ht="30" customHeight="1" x14ac:dyDescent="0.4">
      <c r="B8" s="202">
        <v>1</v>
      </c>
      <c r="C8" s="186"/>
      <c r="D8" s="186"/>
      <c r="E8" s="186"/>
      <c r="F8" s="186"/>
      <c r="G8" s="186"/>
      <c r="H8" s="186"/>
      <c r="I8" s="186"/>
      <c r="J8" s="186"/>
      <c r="K8" s="186"/>
      <c r="L8" s="186"/>
      <c r="M8" s="186"/>
      <c r="N8" s="186"/>
      <c r="O8" s="186"/>
      <c r="P8" s="231">
        <f>ROUNDDOWN((AC11+AF11)*$AC$4/12+(AD11+AG11)*$AC$5/12+AE11*$AC$6/12,-2)</f>
        <v>0</v>
      </c>
      <c r="Q8" s="241" t="s">
        <v>9</v>
      </c>
      <c r="R8" s="232"/>
      <c r="S8" s="243" t="s">
        <v>9</v>
      </c>
      <c r="T8" s="233"/>
      <c r="U8" s="245" t="s">
        <v>9</v>
      </c>
      <c r="V8" s="234">
        <f>SUM(R8,T8)</f>
        <v>0</v>
      </c>
      <c r="W8" s="247" t="s">
        <v>9</v>
      </c>
      <c r="X8" s="232">
        <f>MIN(P8,V8)</f>
        <v>0</v>
      </c>
      <c r="Y8" s="249" t="s">
        <v>9</v>
      </c>
      <c r="Z8" s="180"/>
      <c r="AB8" s="785" t="s">
        <v>389</v>
      </c>
      <c r="AC8" s="786">
        <v>263000</v>
      </c>
      <c r="AD8" s="792"/>
    </row>
    <row r="9" spans="2:33" ht="30" customHeight="1" x14ac:dyDescent="0.4">
      <c r="B9" s="203">
        <v>2</v>
      </c>
      <c r="C9" s="186"/>
      <c r="D9" s="186"/>
      <c r="E9" s="186"/>
      <c r="F9" s="186"/>
      <c r="G9" s="186"/>
      <c r="H9" s="186"/>
      <c r="I9" s="186"/>
      <c r="J9" s="186"/>
      <c r="K9" s="186"/>
      <c r="L9" s="186"/>
      <c r="M9" s="186"/>
      <c r="N9" s="186"/>
      <c r="O9" s="186"/>
      <c r="P9" s="231">
        <f>ROUNDDOWN((AC12+AF12)*$AC$4/12+(AD12+AG12)*$AC$5/12+AE12*$AC$6/12,-2)</f>
        <v>0</v>
      </c>
      <c r="Q9" s="241" t="s">
        <v>9</v>
      </c>
      <c r="R9" s="232"/>
      <c r="S9" s="243" t="s">
        <v>9</v>
      </c>
      <c r="T9" s="233"/>
      <c r="U9" s="245" t="s">
        <v>9</v>
      </c>
      <c r="V9" s="234">
        <f>SUM(R9,T9)</f>
        <v>0</v>
      </c>
      <c r="W9" s="247" t="s">
        <v>9</v>
      </c>
      <c r="X9" s="232">
        <f t="shared" ref="X9:X17" si="0">MIN(P9,V9)</f>
        <v>0</v>
      </c>
      <c r="Y9" s="249" t="s">
        <v>9</v>
      </c>
      <c r="Z9" s="180"/>
    </row>
    <row r="10" spans="2:33" ht="30" customHeight="1" x14ac:dyDescent="0.4">
      <c r="B10" s="203">
        <v>3</v>
      </c>
      <c r="C10" s="186"/>
      <c r="D10" s="186"/>
      <c r="E10" s="186"/>
      <c r="F10" s="186"/>
      <c r="G10" s="186"/>
      <c r="H10" s="186"/>
      <c r="I10" s="186"/>
      <c r="J10" s="186"/>
      <c r="K10" s="186"/>
      <c r="L10" s="186"/>
      <c r="M10" s="186"/>
      <c r="N10" s="186"/>
      <c r="O10" s="186"/>
      <c r="P10" s="231">
        <f>ROUNDDOWN((AC13+AF13)*$AC$4/12+(AD13+AG13)*$AC$5/12+AE13*$AC$6/12,-2)</f>
        <v>0</v>
      </c>
      <c r="Q10" s="241" t="s">
        <v>9</v>
      </c>
      <c r="R10" s="232"/>
      <c r="S10" s="243" t="s">
        <v>9</v>
      </c>
      <c r="T10" s="233"/>
      <c r="U10" s="245" t="s">
        <v>9</v>
      </c>
      <c r="V10" s="234">
        <f t="shared" ref="V10:V17" si="1">SUM(R10,T10)</f>
        <v>0</v>
      </c>
      <c r="W10" s="247" t="s">
        <v>9</v>
      </c>
      <c r="X10" s="232">
        <f t="shared" si="0"/>
        <v>0</v>
      </c>
      <c r="Y10" s="249" t="s">
        <v>9</v>
      </c>
      <c r="Z10" s="180"/>
      <c r="AC10" s="787" t="s">
        <v>385</v>
      </c>
      <c r="AD10" s="787" t="s">
        <v>386</v>
      </c>
      <c r="AE10" s="787" t="s">
        <v>387</v>
      </c>
      <c r="AF10" s="787" t="s">
        <v>388</v>
      </c>
      <c r="AG10" s="787" t="s">
        <v>389</v>
      </c>
    </row>
    <row r="11" spans="2:33" ht="30" customHeight="1" x14ac:dyDescent="0.4">
      <c r="B11" s="203">
        <v>4</v>
      </c>
      <c r="C11" s="186"/>
      <c r="D11" s="186"/>
      <c r="E11" s="186"/>
      <c r="F11" s="186"/>
      <c r="G11" s="186"/>
      <c r="H11" s="186"/>
      <c r="I11" s="186"/>
      <c r="J11" s="186"/>
      <c r="K11" s="186"/>
      <c r="L11" s="186"/>
      <c r="M11" s="186"/>
      <c r="N11" s="186"/>
      <c r="O11" s="186"/>
      <c r="P11" s="231">
        <f>ROUNDDOWN((AC14+AF14)*$AC$4/12+(AD14+AG14)*$AC$5/12+AE14*$AC$6/12,-2)</f>
        <v>0</v>
      </c>
      <c r="Q11" s="241" t="s">
        <v>9</v>
      </c>
      <c r="R11" s="232"/>
      <c r="S11" s="243" t="s">
        <v>9</v>
      </c>
      <c r="T11" s="233"/>
      <c r="U11" s="245" t="s">
        <v>9</v>
      </c>
      <c r="V11" s="234">
        <f t="shared" si="1"/>
        <v>0</v>
      </c>
      <c r="W11" s="247" t="s">
        <v>9</v>
      </c>
      <c r="X11" s="232">
        <f t="shared" si="0"/>
        <v>0</v>
      </c>
      <c r="Y11" s="249" t="s">
        <v>9</v>
      </c>
      <c r="Z11" s="180"/>
      <c r="AC11" s="789">
        <f>COUNTIF($D8:$O8,AC$10)</f>
        <v>0</v>
      </c>
      <c r="AD11" s="789">
        <f>COUNTIF($D8:$O8,AD$10)</f>
        <v>0</v>
      </c>
      <c r="AE11" s="789">
        <f>COUNTIF($D8:$O8,AE$10)</f>
        <v>0</v>
      </c>
      <c r="AF11" s="789">
        <f>COUNTIF($D8:$O8,AF$10)</f>
        <v>0</v>
      </c>
      <c r="AG11" s="789">
        <f>COUNTIF($D8:$O8,AG$10)</f>
        <v>0</v>
      </c>
    </row>
    <row r="12" spans="2:33" ht="30" customHeight="1" x14ac:dyDescent="0.4">
      <c r="B12" s="203">
        <v>5</v>
      </c>
      <c r="C12" s="186"/>
      <c r="D12" s="186"/>
      <c r="E12" s="186"/>
      <c r="F12" s="186"/>
      <c r="G12" s="186"/>
      <c r="H12" s="186"/>
      <c r="I12" s="186"/>
      <c r="J12" s="186"/>
      <c r="K12" s="186"/>
      <c r="L12" s="186"/>
      <c r="M12" s="186"/>
      <c r="N12" s="186"/>
      <c r="O12" s="187"/>
      <c r="P12" s="231">
        <f t="shared" ref="P9:P17" si="2">ROUNDDOWN((AC15+AF15)*$AC$4/12+(AD15+AG15)*$AC$5/12+AE15*$AC$6/12,-2)</f>
        <v>0</v>
      </c>
      <c r="Q12" s="241" t="s">
        <v>9</v>
      </c>
      <c r="R12" s="232"/>
      <c r="S12" s="243" t="s">
        <v>9</v>
      </c>
      <c r="T12" s="233"/>
      <c r="U12" s="245" t="s">
        <v>9</v>
      </c>
      <c r="V12" s="234">
        <f t="shared" si="1"/>
        <v>0</v>
      </c>
      <c r="W12" s="247" t="s">
        <v>9</v>
      </c>
      <c r="X12" s="232">
        <f t="shared" si="0"/>
        <v>0</v>
      </c>
      <c r="Y12" s="249" t="s">
        <v>9</v>
      </c>
      <c r="Z12" s="180"/>
      <c r="AC12" s="789">
        <f t="shared" ref="AC12:AG19" si="3">COUNTIF($D9:$O9,AC$10)</f>
        <v>0</v>
      </c>
      <c r="AD12" s="789">
        <f t="shared" si="3"/>
        <v>0</v>
      </c>
      <c r="AE12" s="789">
        <f t="shared" si="3"/>
        <v>0</v>
      </c>
      <c r="AF12" s="789">
        <f t="shared" si="3"/>
        <v>0</v>
      </c>
      <c r="AG12" s="789">
        <f t="shared" si="3"/>
        <v>0</v>
      </c>
    </row>
    <row r="13" spans="2:33" ht="30" customHeight="1" x14ac:dyDescent="0.4">
      <c r="B13" s="203">
        <v>6</v>
      </c>
      <c r="C13" s="186"/>
      <c r="D13" s="186"/>
      <c r="E13" s="186"/>
      <c r="F13" s="186"/>
      <c r="G13" s="186"/>
      <c r="H13" s="186"/>
      <c r="I13" s="186"/>
      <c r="J13" s="186"/>
      <c r="K13" s="186"/>
      <c r="L13" s="186"/>
      <c r="M13" s="186"/>
      <c r="N13" s="186"/>
      <c r="O13" s="187"/>
      <c r="P13" s="231">
        <f t="shared" si="2"/>
        <v>0</v>
      </c>
      <c r="Q13" s="241" t="s">
        <v>9</v>
      </c>
      <c r="R13" s="232"/>
      <c r="S13" s="243" t="s">
        <v>9</v>
      </c>
      <c r="T13" s="233"/>
      <c r="U13" s="245" t="s">
        <v>9</v>
      </c>
      <c r="V13" s="234">
        <f t="shared" si="1"/>
        <v>0</v>
      </c>
      <c r="W13" s="247" t="s">
        <v>9</v>
      </c>
      <c r="X13" s="232">
        <f t="shared" si="0"/>
        <v>0</v>
      </c>
      <c r="Y13" s="249" t="s">
        <v>9</v>
      </c>
      <c r="Z13" s="180"/>
      <c r="AC13" s="789">
        <f t="shared" si="3"/>
        <v>0</v>
      </c>
      <c r="AD13" s="789">
        <f t="shared" si="3"/>
        <v>0</v>
      </c>
      <c r="AE13" s="789">
        <f t="shared" si="3"/>
        <v>0</v>
      </c>
      <c r="AF13" s="789">
        <f t="shared" si="3"/>
        <v>0</v>
      </c>
      <c r="AG13" s="789">
        <f t="shared" si="3"/>
        <v>0</v>
      </c>
    </row>
    <row r="14" spans="2:33" ht="30" customHeight="1" x14ac:dyDescent="0.4">
      <c r="B14" s="203">
        <v>7</v>
      </c>
      <c r="C14" s="186"/>
      <c r="D14" s="186"/>
      <c r="E14" s="186"/>
      <c r="F14" s="186"/>
      <c r="G14" s="186"/>
      <c r="H14" s="186"/>
      <c r="I14" s="186"/>
      <c r="J14" s="186"/>
      <c r="K14" s="186"/>
      <c r="L14" s="186"/>
      <c r="M14" s="186"/>
      <c r="N14" s="186"/>
      <c r="O14" s="187"/>
      <c r="P14" s="231">
        <f t="shared" si="2"/>
        <v>0</v>
      </c>
      <c r="Q14" s="241" t="s">
        <v>9</v>
      </c>
      <c r="R14" s="232"/>
      <c r="S14" s="243" t="s">
        <v>9</v>
      </c>
      <c r="T14" s="233"/>
      <c r="U14" s="245" t="s">
        <v>9</v>
      </c>
      <c r="V14" s="234">
        <f t="shared" si="1"/>
        <v>0</v>
      </c>
      <c r="W14" s="247" t="s">
        <v>9</v>
      </c>
      <c r="X14" s="232">
        <f t="shared" si="0"/>
        <v>0</v>
      </c>
      <c r="Y14" s="249" t="s">
        <v>9</v>
      </c>
      <c r="Z14" s="180"/>
      <c r="AC14" s="789">
        <f t="shared" si="3"/>
        <v>0</v>
      </c>
      <c r="AD14" s="789">
        <f t="shared" si="3"/>
        <v>0</v>
      </c>
      <c r="AE14" s="789">
        <f t="shared" si="3"/>
        <v>0</v>
      </c>
      <c r="AF14" s="789">
        <f t="shared" si="3"/>
        <v>0</v>
      </c>
      <c r="AG14" s="789">
        <f t="shared" si="3"/>
        <v>0</v>
      </c>
    </row>
    <row r="15" spans="2:33" ht="30" customHeight="1" x14ac:dyDescent="0.4">
      <c r="B15" s="203">
        <v>8</v>
      </c>
      <c r="C15" s="186"/>
      <c r="D15" s="186"/>
      <c r="E15" s="186"/>
      <c r="F15" s="186"/>
      <c r="G15" s="186"/>
      <c r="H15" s="186"/>
      <c r="I15" s="186"/>
      <c r="J15" s="186"/>
      <c r="K15" s="186"/>
      <c r="L15" s="186"/>
      <c r="M15" s="186"/>
      <c r="N15" s="186"/>
      <c r="O15" s="187"/>
      <c r="P15" s="231">
        <f t="shared" si="2"/>
        <v>0</v>
      </c>
      <c r="Q15" s="241" t="s">
        <v>9</v>
      </c>
      <c r="R15" s="232"/>
      <c r="S15" s="243" t="s">
        <v>9</v>
      </c>
      <c r="T15" s="233"/>
      <c r="U15" s="245" t="s">
        <v>9</v>
      </c>
      <c r="V15" s="234">
        <f t="shared" si="1"/>
        <v>0</v>
      </c>
      <c r="W15" s="247" t="s">
        <v>9</v>
      </c>
      <c r="X15" s="232">
        <f t="shared" si="0"/>
        <v>0</v>
      </c>
      <c r="Y15" s="249" t="s">
        <v>9</v>
      </c>
      <c r="Z15" s="180"/>
      <c r="AC15" s="789">
        <f t="shared" si="3"/>
        <v>0</v>
      </c>
      <c r="AD15" s="789">
        <f t="shared" si="3"/>
        <v>0</v>
      </c>
      <c r="AE15" s="789">
        <f t="shared" si="3"/>
        <v>0</v>
      </c>
      <c r="AF15" s="789">
        <f t="shared" si="3"/>
        <v>0</v>
      </c>
      <c r="AG15" s="789">
        <f t="shared" si="3"/>
        <v>0</v>
      </c>
    </row>
    <row r="16" spans="2:33" ht="30" customHeight="1" x14ac:dyDescent="0.4">
      <c r="B16" s="203">
        <v>9</v>
      </c>
      <c r="C16" s="186"/>
      <c r="D16" s="186"/>
      <c r="E16" s="186"/>
      <c r="F16" s="186"/>
      <c r="G16" s="186"/>
      <c r="H16" s="186"/>
      <c r="I16" s="186"/>
      <c r="J16" s="186"/>
      <c r="K16" s="186"/>
      <c r="L16" s="186"/>
      <c r="M16" s="186"/>
      <c r="N16" s="186"/>
      <c r="O16" s="187"/>
      <c r="P16" s="231">
        <f t="shared" si="2"/>
        <v>0</v>
      </c>
      <c r="Q16" s="241" t="s">
        <v>9</v>
      </c>
      <c r="R16" s="232"/>
      <c r="S16" s="243" t="s">
        <v>9</v>
      </c>
      <c r="T16" s="233"/>
      <c r="U16" s="245" t="s">
        <v>9</v>
      </c>
      <c r="V16" s="234">
        <f t="shared" si="1"/>
        <v>0</v>
      </c>
      <c r="W16" s="247" t="s">
        <v>9</v>
      </c>
      <c r="X16" s="232">
        <f t="shared" si="0"/>
        <v>0</v>
      </c>
      <c r="Y16" s="249" t="s">
        <v>9</v>
      </c>
      <c r="Z16" s="180"/>
      <c r="AC16" s="789">
        <f t="shared" si="3"/>
        <v>0</v>
      </c>
      <c r="AD16" s="789">
        <f t="shared" si="3"/>
        <v>0</v>
      </c>
      <c r="AE16" s="789">
        <f t="shared" si="3"/>
        <v>0</v>
      </c>
      <c r="AF16" s="789">
        <f t="shared" si="3"/>
        <v>0</v>
      </c>
      <c r="AG16" s="789">
        <f t="shared" si="3"/>
        <v>0</v>
      </c>
    </row>
    <row r="17" spans="2:33" ht="30" customHeight="1" thickBot="1" x14ac:dyDescent="0.45">
      <c r="B17" s="204">
        <v>10</v>
      </c>
      <c r="C17" s="188"/>
      <c r="D17" s="188"/>
      <c r="E17" s="188"/>
      <c r="F17" s="188"/>
      <c r="G17" s="188"/>
      <c r="H17" s="188"/>
      <c r="I17" s="188"/>
      <c r="J17" s="188"/>
      <c r="K17" s="188"/>
      <c r="L17" s="188"/>
      <c r="M17" s="189"/>
      <c r="N17" s="189"/>
      <c r="O17" s="190"/>
      <c r="P17" s="231">
        <f>ROUNDDOWN((AC20+AF20)*$AC$4/12+(AD20+AG20)*$AC$5/12+AE20*$AC$6/12,-2)</f>
        <v>0</v>
      </c>
      <c r="Q17" s="241" t="s">
        <v>9</v>
      </c>
      <c r="R17" s="232"/>
      <c r="S17" s="243" t="s">
        <v>9</v>
      </c>
      <c r="T17" s="233"/>
      <c r="U17" s="245" t="s">
        <v>9</v>
      </c>
      <c r="V17" s="234">
        <f t="shared" si="1"/>
        <v>0</v>
      </c>
      <c r="W17" s="247" t="s">
        <v>9</v>
      </c>
      <c r="X17" s="232">
        <f t="shared" si="0"/>
        <v>0</v>
      </c>
      <c r="Y17" s="249" t="s">
        <v>9</v>
      </c>
      <c r="Z17" s="180"/>
      <c r="AC17" s="789">
        <f t="shared" si="3"/>
        <v>0</v>
      </c>
      <c r="AD17" s="789">
        <f t="shared" si="3"/>
        <v>0</v>
      </c>
      <c r="AE17" s="789">
        <f t="shared" si="3"/>
        <v>0</v>
      </c>
      <c r="AF17" s="789">
        <f t="shared" si="3"/>
        <v>0</v>
      </c>
      <c r="AG17" s="789">
        <f t="shared" si="3"/>
        <v>0</v>
      </c>
    </row>
    <row r="18" spans="2:33" ht="30" customHeight="1" thickTop="1" thickBot="1" x14ac:dyDescent="0.45">
      <c r="B18" s="732"/>
      <c r="C18" s="732"/>
      <c r="D18" s="205"/>
      <c r="E18" s="205"/>
      <c r="F18" s="205"/>
      <c r="G18" s="205"/>
      <c r="H18" s="205"/>
      <c r="I18" s="205"/>
      <c r="J18" s="205"/>
      <c r="K18" s="205"/>
      <c r="L18" s="205"/>
      <c r="M18" s="733" t="s">
        <v>10</v>
      </c>
      <c r="N18" s="734"/>
      <c r="O18" s="735"/>
      <c r="P18" s="236">
        <f>SUM(P8:P17)</f>
        <v>0</v>
      </c>
      <c r="Q18" s="242" t="s">
        <v>9</v>
      </c>
      <c r="R18" s="235">
        <f>SUM(R8:R17)</f>
        <v>0</v>
      </c>
      <c r="S18" s="244" t="s">
        <v>9</v>
      </c>
      <c r="T18" s="235">
        <f>SUM(T8:T17)</f>
        <v>0</v>
      </c>
      <c r="U18" s="246" t="s">
        <v>9</v>
      </c>
      <c r="V18" s="237">
        <f>SUM(V8:V17)</f>
        <v>0</v>
      </c>
      <c r="W18" s="248" t="s">
        <v>9</v>
      </c>
      <c r="X18" s="238">
        <f>SUM(X8:X17)</f>
        <v>0</v>
      </c>
      <c r="Y18" s="250" t="s">
        <v>9</v>
      </c>
      <c r="Z18" s="180"/>
      <c r="AC18" s="789">
        <f t="shared" si="3"/>
        <v>0</v>
      </c>
      <c r="AD18" s="789">
        <f t="shared" si="3"/>
        <v>0</v>
      </c>
      <c r="AE18" s="789">
        <f t="shared" si="3"/>
        <v>0</v>
      </c>
      <c r="AF18" s="789">
        <f t="shared" si="3"/>
        <v>0</v>
      </c>
      <c r="AG18" s="789">
        <f t="shared" si="3"/>
        <v>0</v>
      </c>
    </row>
    <row r="19" spans="2:33" s="183" customFormat="1" ht="15" customHeight="1" x14ac:dyDescent="0.15">
      <c r="B19" s="206"/>
      <c r="C19" s="206"/>
      <c r="D19" s="206"/>
      <c r="E19" s="206"/>
      <c r="F19" s="206"/>
      <c r="G19" s="206"/>
      <c r="H19" s="206"/>
      <c r="I19" s="206"/>
      <c r="J19" s="180"/>
      <c r="K19" s="180"/>
      <c r="L19" s="207"/>
      <c r="M19" s="207"/>
      <c r="N19" s="207"/>
      <c r="O19" s="207"/>
      <c r="P19" s="208"/>
      <c r="Q19" s="208"/>
      <c r="V19" s="209"/>
      <c r="W19" s="209"/>
      <c r="AB19" s="781"/>
      <c r="AC19" s="789">
        <f t="shared" si="3"/>
        <v>0</v>
      </c>
      <c r="AD19" s="789">
        <f t="shared" si="3"/>
        <v>0</v>
      </c>
      <c r="AE19" s="789">
        <f t="shared" si="3"/>
        <v>0</v>
      </c>
      <c r="AF19" s="789">
        <f t="shared" si="3"/>
        <v>0</v>
      </c>
      <c r="AG19" s="789">
        <f t="shared" si="3"/>
        <v>0</v>
      </c>
    </row>
    <row r="20" spans="2:33" s="183" customFormat="1" ht="23.25" customHeight="1" x14ac:dyDescent="0.15">
      <c r="B20" s="184" t="s">
        <v>315</v>
      </c>
      <c r="C20" s="210"/>
      <c r="D20" s="210"/>
      <c r="E20" s="210"/>
      <c r="F20" s="210"/>
      <c r="G20" s="210"/>
      <c r="H20" s="210"/>
      <c r="I20" s="210"/>
      <c r="J20" s="210"/>
      <c r="K20" s="210"/>
      <c r="L20" s="210"/>
      <c r="M20" s="210"/>
      <c r="N20" s="210"/>
      <c r="O20" s="738"/>
      <c r="P20" s="738"/>
      <c r="Q20" s="240" t="s">
        <v>79</v>
      </c>
      <c r="R20" s="211"/>
      <c r="AB20" s="781"/>
      <c r="AC20" s="790">
        <f>COUNTIF($D17:$O17,AC$10)</f>
        <v>0</v>
      </c>
      <c r="AD20" s="790">
        <f t="shared" ref="AD20:AE20" si="4">COUNTIF($D17:$O17,AD$10)</f>
        <v>0</v>
      </c>
      <c r="AE20" s="790">
        <f>COUNTIF($D17:$O17,AE$10)</f>
        <v>0</v>
      </c>
      <c r="AF20" s="790">
        <f t="shared" ref="AF20:AG20" si="5">COUNTIF($D17:$O17,AF$10)</f>
        <v>0</v>
      </c>
      <c r="AG20" s="790">
        <f t="shared" si="5"/>
        <v>0</v>
      </c>
    </row>
    <row r="21" spans="2:33" s="183" customFormat="1" ht="23.25" customHeight="1" x14ac:dyDescent="0.15">
      <c r="B21" s="184" t="s">
        <v>297</v>
      </c>
      <c r="C21" s="210"/>
      <c r="D21" s="210"/>
      <c r="E21" s="210"/>
      <c r="F21" s="210"/>
      <c r="G21" s="210"/>
      <c r="H21" s="210"/>
      <c r="I21" s="210"/>
      <c r="J21" s="210"/>
      <c r="K21" s="210"/>
      <c r="L21" s="210"/>
      <c r="M21" s="210"/>
      <c r="N21" s="210"/>
      <c r="O21" s="738">
        <f>X18</f>
        <v>0</v>
      </c>
      <c r="P21" s="738"/>
      <c r="Q21" s="240" t="s">
        <v>79</v>
      </c>
      <c r="R21" s="211"/>
      <c r="AB21" s="781"/>
    </row>
    <row r="22" spans="2:33" s="183" customFormat="1" ht="23.25" customHeight="1" x14ac:dyDescent="0.15">
      <c r="B22" s="184" t="s">
        <v>298</v>
      </c>
      <c r="C22" s="210"/>
      <c r="D22" s="210"/>
      <c r="E22" s="210"/>
      <c r="F22" s="210"/>
      <c r="G22" s="210"/>
      <c r="H22" s="210"/>
      <c r="I22" s="210"/>
      <c r="J22" s="210"/>
      <c r="K22" s="210"/>
      <c r="L22" s="212"/>
      <c r="M22" s="212"/>
      <c r="N22" s="212"/>
      <c r="O22" s="738">
        <f>MIN(O20,O21)</f>
        <v>0</v>
      </c>
      <c r="P22" s="738"/>
      <c r="Q22" s="239" t="s">
        <v>79</v>
      </c>
      <c r="AB22" s="781"/>
    </row>
    <row r="23" spans="2:33" s="183" customFormat="1" ht="23.25" customHeight="1" x14ac:dyDescent="0.15">
      <c r="B23" s="184" t="s">
        <v>299</v>
      </c>
      <c r="C23" s="210"/>
      <c r="D23" s="210"/>
      <c r="E23" s="210"/>
      <c r="F23" s="210"/>
      <c r="G23" s="210"/>
      <c r="H23" s="210"/>
      <c r="I23" s="210"/>
      <c r="J23" s="210"/>
      <c r="K23" s="210"/>
      <c r="L23" s="191"/>
      <c r="M23" s="191"/>
      <c r="N23" s="191"/>
      <c r="O23" s="738">
        <f>IF(O20&gt;O21,O20-O21,0)</f>
        <v>0</v>
      </c>
      <c r="P23" s="738"/>
      <c r="Q23" s="239" t="s">
        <v>79</v>
      </c>
      <c r="R23" s="213"/>
      <c r="S23" s="213"/>
      <c r="T23" s="213"/>
      <c r="U23" s="213"/>
      <c r="V23" s="213"/>
      <c r="W23" s="213"/>
      <c r="X23" s="213"/>
      <c r="Y23" s="213"/>
      <c r="Z23" s="213"/>
      <c r="AB23" s="781"/>
    </row>
    <row r="24" spans="2:33" s="183" customFormat="1" ht="15" customHeight="1" x14ac:dyDescent="0.15">
      <c r="B24" s="215"/>
      <c r="C24" s="215"/>
      <c r="D24" s="215"/>
      <c r="E24" s="215"/>
      <c r="F24" s="215"/>
      <c r="G24" s="215"/>
      <c r="H24" s="215"/>
      <c r="I24" s="215"/>
      <c r="J24" s="191"/>
      <c r="K24" s="191"/>
      <c r="L24" s="216"/>
      <c r="M24" s="216"/>
      <c r="N24" s="216"/>
      <c r="O24" s="216"/>
      <c r="P24" s="214"/>
      <c r="Q24" s="217"/>
      <c r="AB24" s="781"/>
    </row>
    <row r="25" spans="2:33" s="183" customFormat="1" ht="14.25" customHeight="1" x14ac:dyDescent="0.15">
      <c r="B25" s="180" t="s">
        <v>284</v>
      </c>
      <c r="C25" s="218"/>
      <c r="D25" s="218"/>
      <c r="E25" s="218"/>
      <c r="F25" s="218"/>
      <c r="G25" s="218"/>
      <c r="H25" s="218"/>
      <c r="I25" s="218"/>
      <c r="J25" s="218"/>
      <c r="K25" s="218"/>
      <c r="L25" s="218"/>
      <c r="M25" s="218"/>
      <c r="N25" s="219"/>
      <c r="O25" s="220"/>
      <c r="P25" s="220"/>
      <c r="U25" s="221"/>
      <c r="V25" s="221"/>
      <c r="Y25" s="205"/>
      <c r="AA25" s="180"/>
      <c r="AB25" s="781"/>
    </row>
    <row r="26" spans="2:33" s="183" customFormat="1" ht="14.25" customHeight="1" x14ac:dyDescent="0.4">
      <c r="B26" s="180" t="s">
        <v>285</v>
      </c>
      <c r="C26" s="194" t="s">
        <v>300</v>
      </c>
      <c r="D26" s="218"/>
      <c r="E26" s="218"/>
      <c r="F26" s="218"/>
      <c r="G26" s="218"/>
      <c r="H26" s="218"/>
      <c r="I26" s="218"/>
      <c r="J26" s="218"/>
      <c r="K26" s="218"/>
      <c r="L26" s="218"/>
      <c r="M26" s="218"/>
      <c r="N26" s="222"/>
      <c r="O26" s="220"/>
      <c r="P26" s="220"/>
      <c r="Q26" s="223"/>
      <c r="R26" s="223"/>
      <c r="S26" s="223"/>
      <c r="T26" s="223"/>
      <c r="U26" s="223"/>
      <c r="V26" s="223"/>
      <c r="W26" s="223"/>
      <c r="X26" s="205"/>
      <c r="Y26" s="180"/>
      <c r="AA26" s="180"/>
      <c r="AB26" s="781"/>
    </row>
    <row r="27" spans="2:33" s="183" customFormat="1" ht="14.25" customHeight="1" x14ac:dyDescent="0.4">
      <c r="B27" s="194" t="s">
        <v>286</v>
      </c>
      <c r="C27" s="180" t="s">
        <v>301</v>
      </c>
      <c r="D27" s="180"/>
      <c r="E27" s="180"/>
      <c r="F27" s="180"/>
      <c r="G27" s="218"/>
      <c r="H27" s="218"/>
      <c r="I27" s="218"/>
      <c r="J27" s="218"/>
      <c r="K27" s="218"/>
      <c r="L27" s="218"/>
      <c r="M27" s="218"/>
      <c r="N27" s="224"/>
      <c r="Y27" s="180"/>
      <c r="AA27" s="180"/>
      <c r="AB27" s="781"/>
    </row>
    <row r="28" spans="2:33" s="183" customFormat="1" ht="14.25" customHeight="1" x14ac:dyDescent="0.4">
      <c r="B28" s="194" t="s">
        <v>287</v>
      </c>
      <c r="C28" s="194" t="s">
        <v>302</v>
      </c>
      <c r="D28" s="194"/>
      <c r="E28" s="194"/>
      <c r="F28" s="194"/>
      <c r="G28" s="218"/>
      <c r="H28" s="218"/>
      <c r="I28" s="218"/>
      <c r="J28" s="218"/>
      <c r="K28" s="218"/>
      <c r="L28" s="218"/>
      <c r="M28" s="218"/>
      <c r="N28" s="225"/>
      <c r="Y28" s="205"/>
      <c r="AB28" s="781"/>
    </row>
    <row r="29" spans="2:33" s="183" customFormat="1" ht="14.25" customHeight="1" x14ac:dyDescent="0.4">
      <c r="B29" s="180" t="s">
        <v>288</v>
      </c>
      <c r="C29" s="194" t="s">
        <v>303</v>
      </c>
      <c r="D29" s="206"/>
      <c r="E29" s="206"/>
      <c r="F29" s="206"/>
      <c r="G29" s="218"/>
      <c r="H29" s="218"/>
      <c r="I29" s="218"/>
      <c r="J29" s="218"/>
      <c r="K29" s="218"/>
      <c r="L29" s="218"/>
      <c r="M29" s="218"/>
      <c r="N29" s="206"/>
      <c r="Y29" s="180"/>
      <c r="AB29" s="781"/>
    </row>
    <row r="30" spans="2:33" s="183" customFormat="1" ht="14.25" customHeight="1" x14ac:dyDescent="0.4">
      <c r="B30" s="194" t="s">
        <v>289</v>
      </c>
      <c r="C30" s="194" t="s">
        <v>304</v>
      </c>
      <c r="D30" s="180"/>
      <c r="E30" s="180"/>
      <c r="F30" s="180"/>
      <c r="G30" s="180"/>
      <c r="H30" s="180"/>
      <c r="I30" s="180"/>
      <c r="J30" s="180"/>
      <c r="K30" s="180"/>
      <c r="L30" s="180"/>
      <c r="M30" s="180"/>
      <c r="N30" s="218"/>
      <c r="O30" s="226"/>
      <c r="P30" s="226"/>
      <c r="Q30" s="180"/>
      <c r="R30" s="180"/>
      <c r="S30" s="180"/>
      <c r="T30" s="180"/>
      <c r="U30" s="180"/>
      <c r="V30" s="180"/>
      <c r="W30" s="180"/>
      <c r="X30" s="180"/>
      <c r="Y30" s="180"/>
      <c r="AB30" s="781"/>
    </row>
    <row r="31" spans="2:33" s="183" customFormat="1" ht="18" customHeight="1" x14ac:dyDescent="0.4">
      <c r="B31" s="218"/>
      <c r="C31" s="194"/>
      <c r="D31" s="194"/>
      <c r="E31" s="180"/>
      <c r="F31" s="180"/>
      <c r="G31" s="180"/>
      <c r="H31" s="180"/>
      <c r="I31" s="180"/>
      <c r="J31" s="180"/>
      <c r="K31" s="180"/>
      <c r="L31" s="180"/>
      <c r="M31" s="180"/>
      <c r="N31" s="180"/>
      <c r="O31" s="218"/>
      <c r="P31" s="226"/>
      <c r="Q31" s="226"/>
      <c r="R31" s="180"/>
      <c r="S31" s="180"/>
      <c r="T31" s="180"/>
      <c r="U31" s="180"/>
      <c r="V31" s="180"/>
      <c r="W31" s="180"/>
      <c r="X31" s="180"/>
      <c r="Y31" s="180"/>
      <c r="Z31" s="180"/>
      <c r="AB31" s="781"/>
      <c r="AC31" s="781"/>
      <c r="AD31" s="781"/>
      <c r="AE31" s="781"/>
      <c r="AF31" s="781"/>
      <c r="AG31" s="781"/>
    </row>
    <row r="32" spans="2:33" s="183" customFormat="1" ht="18" customHeight="1" x14ac:dyDescent="0.4">
      <c r="B32" s="218"/>
      <c r="C32" s="180"/>
      <c r="D32" s="194"/>
      <c r="E32" s="218"/>
      <c r="F32" s="218"/>
      <c r="G32" s="218"/>
      <c r="H32" s="218"/>
      <c r="I32" s="218"/>
      <c r="J32" s="218"/>
      <c r="K32" s="218"/>
      <c r="L32" s="218"/>
      <c r="M32" s="218"/>
      <c r="N32" s="218"/>
      <c r="O32" s="218"/>
      <c r="P32" s="227"/>
      <c r="Q32" s="227"/>
      <c r="R32" s="227"/>
      <c r="S32" s="218"/>
      <c r="T32" s="218"/>
      <c r="U32" s="218"/>
      <c r="V32" s="227"/>
      <c r="W32" s="227"/>
      <c r="X32" s="218"/>
      <c r="AB32" s="781"/>
      <c r="AC32" s="781"/>
      <c r="AD32" s="781"/>
      <c r="AE32" s="781"/>
      <c r="AF32" s="781"/>
      <c r="AG32" s="781"/>
    </row>
    <row r="33" spans="2:25" ht="18" customHeight="1" x14ac:dyDescent="0.4">
      <c r="B33" s="218"/>
      <c r="C33" s="194"/>
      <c r="D33" s="180"/>
      <c r="E33" s="180"/>
      <c r="F33" s="180"/>
      <c r="G33" s="180"/>
      <c r="H33" s="218"/>
      <c r="I33" s="218"/>
      <c r="J33" s="218"/>
      <c r="K33" s="218"/>
      <c r="L33" s="218"/>
      <c r="M33" s="218"/>
      <c r="N33" s="218"/>
      <c r="O33" s="218"/>
      <c r="P33" s="226"/>
      <c r="Q33" s="226"/>
      <c r="R33" s="227"/>
      <c r="S33" s="227"/>
      <c r="T33" s="227"/>
      <c r="U33" s="227"/>
      <c r="V33" s="227"/>
      <c r="W33" s="227"/>
      <c r="X33" s="227"/>
      <c r="Y33" s="227"/>
    </row>
    <row r="34" spans="2:25" ht="8.25" customHeight="1" x14ac:dyDescent="0.4">
      <c r="B34" s="218"/>
      <c r="C34" s="194"/>
      <c r="D34" s="194"/>
      <c r="E34" s="194"/>
      <c r="F34" s="194"/>
      <c r="G34" s="194"/>
      <c r="H34" s="218"/>
      <c r="I34" s="218"/>
      <c r="J34" s="218"/>
      <c r="K34" s="218"/>
      <c r="L34" s="218"/>
      <c r="M34" s="218"/>
      <c r="N34" s="218"/>
      <c r="O34" s="218"/>
      <c r="P34" s="226"/>
      <c r="Q34" s="226"/>
      <c r="R34" s="227"/>
      <c r="S34" s="227"/>
      <c r="T34" s="227"/>
      <c r="U34" s="227"/>
      <c r="V34" s="227"/>
      <c r="W34" s="227"/>
      <c r="X34" s="227"/>
      <c r="Y34" s="227"/>
    </row>
    <row r="35" spans="2:25" ht="18.75" customHeight="1" x14ac:dyDescent="0.4">
      <c r="B35" s="218"/>
      <c r="C35" s="180"/>
      <c r="D35" s="194"/>
      <c r="E35" s="206"/>
      <c r="F35" s="206"/>
      <c r="G35" s="206"/>
      <c r="H35" s="218"/>
      <c r="I35" s="218"/>
      <c r="J35" s="218"/>
      <c r="K35" s="218"/>
      <c r="L35" s="218"/>
      <c r="M35" s="218"/>
      <c r="N35" s="218"/>
      <c r="O35" s="218"/>
      <c r="P35" s="228"/>
      <c r="Q35" s="228"/>
      <c r="R35" s="183"/>
      <c r="S35" s="183"/>
      <c r="T35" s="183"/>
      <c r="U35" s="183"/>
      <c r="V35" s="183"/>
      <c r="W35" s="183"/>
      <c r="X35" s="183"/>
      <c r="Y35" s="183"/>
    </row>
    <row r="36" spans="2:25" x14ac:dyDescent="0.4">
      <c r="B36" s="192"/>
      <c r="C36" s="229"/>
      <c r="D36" s="230"/>
    </row>
    <row r="37" spans="2:25" ht="13.5" customHeight="1" x14ac:dyDescent="0.4"/>
    <row r="59" spans="28:33" x14ac:dyDescent="0.4">
      <c r="AB59" s="788"/>
      <c r="AC59" s="788"/>
      <c r="AD59" s="788"/>
      <c r="AE59" s="788"/>
      <c r="AF59" s="788"/>
      <c r="AG59" s="788"/>
    </row>
    <row r="60" spans="28:33" x14ac:dyDescent="0.4">
      <c r="AB60" s="788"/>
      <c r="AC60" s="788"/>
      <c r="AD60" s="788"/>
      <c r="AE60" s="788"/>
      <c r="AF60" s="788"/>
      <c r="AG60" s="788"/>
    </row>
    <row r="61" spans="28:33" x14ac:dyDescent="0.4">
      <c r="AB61" s="788"/>
      <c r="AC61" s="788"/>
      <c r="AD61" s="788"/>
      <c r="AE61" s="788"/>
      <c r="AF61" s="788"/>
      <c r="AG61" s="788"/>
    </row>
    <row r="62" spans="28:33" x14ac:dyDescent="0.4">
      <c r="AB62" s="788"/>
      <c r="AC62" s="788"/>
      <c r="AD62" s="788"/>
      <c r="AE62" s="788"/>
      <c r="AF62" s="788"/>
      <c r="AG62" s="788"/>
    </row>
    <row r="63" spans="28:33" x14ac:dyDescent="0.4">
      <c r="AB63" s="788"/>
      <c r="AC63" s="788"/>
      <c r="AD63" s="788"/>
      <c r="AE63" s="788"/>
      <c r="AF63" s="788"/>
      <c r="AG63" s="788"/>
    </row>
    <row r="64" spans="28:33" x14ac:dyDescent="0.4">
      <c r="AB64" s="788"/>
      <c r="AC64" s="788"/>
      <c r="AD64" s="788"/>
      <c r="AE64" s="788"/>
      <c r="AF64" s="788"/>
      <c r="AG64" s="788"/>
    </row>
    <row r="65" spans="28:33" x14ac:dyDescent="0.4">
      <c r="AB65" s="788"/>
      <c r="AC65" s="788"/>
      <c r="AD65" s="788"/>
      <c r="AE65" s="788"/>
      <c r="AF65" s="788"/>
      <c r="AG65" s="788"/>
    </row>
    <row r="70" spans="28:33" x14ac:dyDescent="0.4">
      <c r="AB70" s="788"/>
      <c r="AC70" s="788"/>
      <c r="AD70" s="788"/>
      <c r="AE70" s="788"/>
      <c r="AF70" s="788"/>
      <c r="AG70" s="788"/>
    </row>
  </sheetData>
  <mergeCells count="17">
    <mergeCell ref="O22:P22"/>
    <mergeCell ref="O23:P23"/>
    <mergeCell ref="P4:U4"/>
    <mergeCell ref="P6:Q7"/>
    <mergeCell ref="R6:U6"/>
    <mergeCell ref="R7:S7"/>
    <mergeCell ref="O20:P20"/>
    <mergeCell ref="B18:C18"/>
    <mergeCell ref="M18:O18"/>
    <mergeCell ref="T7:U7"/>
    <mergeCell ref="O21:P21"/>
    <mergeCell ref="B2:Y2"/>
    <mergeCell ref="B6:B7"/>
    <mergeCell ref="C6:C7"/>
    <mergeCell ref="D6:O6"/>
    <mergeCell ref="X6:Y7"/>
    <mergeCell ref="V6:W7"/>
  </mergeCells>
  <phoneticPr fontId="5"/>
  <dataValidations count="1">
    <dataValidation type="list" allowBlank="1" showInputMessage="1" showErrorMessage="1" sqref="D8:O17">
      <formula1>"①,②,③,④,⑤"</formula1>
    </dataValidation>
  </dataValidations>
  <printOptions horizontalCentered="1"/>
  <pageMargins left="0.19685039370078741" right="0.19685039370078741" top="0.39370078740157483" bottom="0.39370078740157483" header="0.31496062992125984" footer="0.31496062992125984"/>
  <pageSetup paperSize="9" scale="7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2"/>
  <sheetViews>
    <sheetView showGridLines="0" view="pageBreakPreview" topLeftCell="A16" zoomScaleNormal="100" zoomScaleSheetLayoutView="100" workbookViewId="0">
      <selection activeCell="F38" sqref="F38:G38"/>
    </sheetView>
  </sheetViews>
  <sheetFormatPr defaultColWidth="2.875" defaultRowHeight="13.5" x14ac:dyDescent="0.4"/>
  <cols>
    <col min="1" max="1" width="1.875" style="254" customWidth="1"/>
    <col min="2" max="2" width="2.875" style="254"/>
    <col min="3" max="3" width="3.5" style="254" customWidth="1"/>
    <col min="4" max="4" width="12.5" style="254" customWidth="1"/>
    <col min="5" max="5" width="4.875" style="254" customWidth="1"/>
    <col min="6" max="6" width="12.5" style="254" customWidth="1"/>
    <col min="7" max="8" width="6.25" style="254" customWidth="1"/>
    <col min="9" max="9" width="17.5" style="254" customWidth="1"/>
    <col min="10" max="10" width="14.25" style="254" customWidth="1"/>
    <col min="11" max="11" width="3.75" style="254" customWidth="1"/>
    <col min="12" max="12" width="1.875" style="254" customWidth="1"/>
    <col min="13" max="16384" width="2.875" style="254"/>
  </cols>
  <sheetData>
    <row r="1" spans="1:33" ht="18.75" customHeight="1" x14ac:dyDescent="0.4">
      <c r="L1" s="60" t="s">
        <v>350</v>
      </c>
    </row>
    <row r="2" spans="1:33" ht="11.25" customHeight="1" x14ac:dyDescent="0.4"/>
    <row r="3" spans="1:33" ht="21.75" customHeight="1" x14ac:dyDescent="0.4">
      <c r="A3" s="259"/>
      <c r="B3" s="728" t="s">
        <v>313</v>
      </c>
      <c r="C3" s="728"/>
      <c r="D3" s="728"/>
      <c r="E3" s="728"/>
      <c r="F3" s="728"/>
      <c r="G3" s="728"/>
      <c r="H3" s="728"/>
      <c r="I3" s="728"/>
      <c r="J3" s="728"/>
      <c r="K3" s="728"/>
      <c r="L3" s="259"/>
      <c r="M3" s="5"/>
      <c r="N3" s="5"/>
    </row>
    <row r="4" spans="1:33" ht="11.25" customHeight="1" x14ac:dyDescent="0.4"/>
    <row r="5" spans="1:33" ht="21" customHeight="1" x14ac:dyDescent="0.4">
      <c r="G5" s="60" t="s">
        <v>19</v>
      </c>
      <c r="H5" s="729"/>
      <c r="I5" s="729"/>
      <c r="J5" s="729"/>
      <c r="K5" s="729"/>
      <c r="L5" s="147"/>
      <c r="AA5" s="255"/>
      <c r="AB5" s="255"/>
      <c r="AC5" s="255"/>
      <c r="AD5" s="255"/>
      <c r="AE5" s="255"/>
      <c r="AF5" s="255"/>
      <c r="AG5" s="255"/>
    </row>
    <row r="6" spans="1:33" ht="15" customHeight="1" x14ac:dyDescent="0.4">
      <c r="G6" s="60"/>
      <c r="H6" s="147"/>
      <c r="I6" s="147"/>
      <c r="J6" s="147"/>
      <c r="K6" s="147"/>
      <c r="L6" s="147"/>
      <c r="AA6" s="255"/>
      <c r="AB6" s="255"/>
      <c r="AC6" s="255"/>
      <c r="AD6" s="255"/>
      <c r="AE6" s="255"/>
      <c r="AF6" s="255"/>
      <c r="AG6" s="255"/>
    </row>
    <row r="7" spans="1:33" ht="18.75" customHeight="1" x14ac:dyDescent="0.4">
      <c r="B7" s="260" t="s">
        <v>290</v>
      </c>
    </row>
    <row r="8" spans="1:33" ht="18.75" customHeight="1" x14ac:dyDescent="0.4">
      <c r="C8" s="150" t="s">
        <v>291</v>
      </c>
      <c r="D8" s="150" t="s">
        <v>292</v>
      </c>
      <c r="E8" s="471" t="s">
        <v>293</v>
      </c>
      <c r="F8" s="730"/>
      <c r="G8" s="730"/>
      <c r="H8" s="730"/>
      <c r="I8" s="472"/>
      <c r="J8" s="473" t="s">
        <v>265</v>
      </c>
      <c r="K8" s="473"/>
    </row>
    <row r="9" spans="1:33" ht="19.5" customHeight="1" x14ac:dyDescent="0.4">
      <c r="C9" s="146">
        <v>1</v>
      </c>
      <c r="D9" s="148"/>
      <c r="E9" s="725"/>
      <c r="F9" s="726"/>
      <c r="G9" s="726"/>
      <c r="H9" s="726"/>
      <c r="I9" s="727"/>
      <c r="J9" s="149"/>
      <c r="K9" s="258" t="s">
        <v>9</v>
      </c>
    </row>
    <row r="10" spans="1:33" ht="19.5" customHeight="1" x14ac:dyDescent="0.4">
      <c r="C10" s="146">
        <v>2</v>
      </c>
      <c r="D10" s="148"/>
      <c r="E10" s="725"/>
      <c r="F10" s="726"/>
      <c r="G10" s="726"/>
      <c r="H10" s="726"/>
      <c r="I10" s="727"/>
      <c r="J10" s="149"/>
      <c r="K10" s="258" t="s">
        <v>9</v>
      </c>
    </row>
    <row r="11" spans="1:33" ht="19.5" customHeight="1" x14ac:dyDescent="0.4">
      <c r="C11" s="146">
        <v>3</v>
      </c>
      <c r="D11" s="148"/>
      <c r="E11" s="725"/>
      <c r="F11" s="726"/>
      <c r="G11" s="726"/>
      <c r="H11" s="726"/>
      <c r="I11" s="727"/>
      <c r="J11" s="149"/>
      <c r="K11" s="258" t="s">
        <v>9</v>
      </c>
    </row>
    <row r="12" spans="1:33" ht="19.5" customHeight="1" x14ac:dyDescent="0.4">
      <c r="C12" s="146">
        <v>4</v>
      </c>
      <c r="D12" s="148"/>
      <c r="E12" s="725"/>
      <c r="F12" s="726"/>
      <c r="G12" s="726"/>
      <c r="H12" s="726"/>
      <c r="I12" s="727"/>
      <c r="J12" s="149"/>
      <c r="K12" s="258" t="s">
        <v>9</v>
      </c>
    </row>
    <row r="13" spans="1:33" ht="19.5" customHeight="1" x14ac:dyDescent="0.4">
      <c r="C13" s="146">
        <v>5</v>
      </c>
      <c r="D13" s="148"/>
      <c r="E13" s="725"/>
      <c r="F13" s="726"/>
      <c r="G13" s="726"/>
      <c r="H13" s="726"/>
      <c r="I13" s="727"/>
      <c r="J13" s="149"/>
      <c r="K13" s="258" t="s">
        <v>9</v>
      </c>
    </row>
    <row r="14" spans="1:33" ht="19.5" customHeight="1" x14ac:dyDescent="0.4">
      <c r="C14" s="146">
        <v>6</v>
      </c>
      <c r="D14" s="148"/>
      <c r="E14" s="725"/>
      <c r="F14" s="726"/>
      <c r="G14" s="726"/>
      <c r="H14" s="726"/>
      <c r="I14" s="727"/>
      <c r="J14" s="149"/>
      <c r="K14" s="258" t="s">
        <v>9</v>
      </c>
    </row>
    <row r="15" spans="1:33" ht="19.5" customHeight="1" x14ac:dyDescent="0.4">
      <c r="C15" s="146">
        <v>7</v>
      </c>
      <c r="D15" s="148"/>
      <c r="E15" s="725"/>
      <c r="F15" s="726"/>
      <c r="G15" s="726"/>
      <c r="H15" s="726"/>
      <c r="I15" s="727"/>
      <c r="J15" s="149"/>
      <c r="K15" s="258" t="s">
        <v>9</v>
      </c>
    </row>
    <row r="16" spans="1:33" ht="19.5" customHeight="1" x14ac:dyDescent="0.4">
      <c r="C16" s="146">
        <v>8</v>
      </c>
      <c r="D16" s="148"/>
      <c r="E16" s="725"/>
      <c r="F16" s="726"/>
      <c r="G16" s="726"/>
      <c r="H16" s="726"/>
      <c r="I16" s="727"/>
      <c r="J16" s="149"/>
      <c r="K16" s="258" t="s">
        <v>9</v>
      </c>
    </row>
    <row r="17" spans="3:11" ht="19.5" customHeight="1" x14ac:dyDescent="0.4">
      <c r="C17" s="146">
        <v>9</v>
      </c>
      <c r="D17" s="148"/>
      <c r="E17" s="725"/>
      <c r="F17" s="726"/>
      <c r="G17" s="726"/>
      <c r="H17" s="726"/>
      <c r="I17" s="727"/>
      <c r="J17" s="149"/>
      <c r="K17" s="258" t="s">
        <v>9</v>
      </c>
    </row>
    <row r="18" spans="3:11" ht="19.5" customHeight="1" x14ac:dyDescent="0.4">
      <c r="C18" s="146">
        <v>10</v>
      </c>
      <c r="D18" s="148"/>
      <c r="E18" s="725"/>
      <c r="F18" s="726"/>
      <c r="G18" s="726"/>
      <c r="H18" s="726"/>
      <c r="I18" s="727"/>
      <c r="J18" s="149"/>
      <c r="K18" s="258" t="s">
        <v>9</v>
      </c>
    </row>
    <row r="19" spans="3:11" ht="19.5" customHeight="1" x14ac:dyDescent="0.4">
      <c r="C19" s="146">
        <v>11</v>
      </c>
      <c r="D19" s="148"/>
      <c r="E19" s="725"/>
      <c r="F19" s="726"/>
      <c r="G19" s="726"/>
      <c r="H19" s="726"/>
      <c r="I19" s="727"/>
      <c r="J19" s="149"/>
      <c r="K19" s="258" t="s">
        <v>9</v>
      </c>
    </row>
    <row r="20" spans="3:11" ht="19.5" customHeight="1" x14ac:dyDescent="0.4">
      <c r="C20" s="146">
        <v>12</v>
      </c>
      <c r="D20" s="148"/>
      <c r="E20" s="725"/>
      <c r="F20" s="726"/>
      <c r="G20" s="726"/>
      <c r="H20" s="726"/>
      <c r="I20" s="727"/>
      <c r="J20" s="149"/>
      <c r="K20" s="258" t="s">
        <v>9</v>
      </c>
    </row>
    <row r="21" spans="3:11" ht="19.5" customHeight="1" x14ac:dyDescent="0.4">
      <c r="C21" s="146">
        <v>13</v>
      </c>
      <c r="D21" s="256"/>
      <c r="E21" s="725"/>
      <c r="F21" s="726"/>
      <c r="G21" s="726"/>
      <c r="H21" s="726"/>
      <c r="I21" s="727"/>
      <c r="J21" s="149"/>
      <c r="K21" s="258" t="s">
        <v>9</v>
      </c>
    </row>
    <row r="22" spans="3:11" ht="19.5" customHeight="1" x14ac:dyDescent="0.4">
      <c r="C22" s="146">
        <v>14</v>
      </c>
      <c r="D22" s="256"/>
      <c r="E22" s="725"/>
      <c r="F22" s="726"/>
      <c r="G22" s="726"/>
      <c r="H22" s="726"/>
      <c r="I22" s="727"/>
      <c r="J22" s="149"/>
      <c r="K22" s="258" t="s">
        <v>9</v>
      </c>
    </row>
    <row r="23" spans="3:11" ht="19.5" customHeight="1" x14ac:dyDescent="0.4">
      <c r="C23" s="146">
        <v>15</v>
      </c>
      <c r="D23" s="256"/>
      <c r="E23" s="725"/>
      <c r="F23" s="726"/>
      <c r="G23" s="726"/>
      <c r="H23" s="726"/>
      <c r="I23" s="727"/>
      <c r="J23" s="149"/>
      <c r="K23" s="258" t="s">
        <v>9</v>
      </c>
    </row>
    <row r="24" spans="3:11" ht="19.5" customHeight="1" x14ac:dyDescent="0.4">
      <c r="C24" s="146">
        <v>16</v>
      </c>
      <c r="D24" s="256"/>
      <c r="E24" s="725"/>
      <c r="F24" s="726"/>
      <c r="G24" s="726"/>
      <c r="H24" s="726"/>
      <c r="I24" s="727"/>
      <c r="J24" s="149"/>
      <c r="K24" s="258" t="s">
        <v>9</v>
      </c>
    </row>
    <row r="25" spans="3:11" ht="19.5" customHeight="1" x14ac:dyDescent="0.4">
      <c r="C25" s="146">
        <v>17</v>
      </c>
      <c r="D25" s="256"/>
      <c r="E25" s="725"/>
      <c r="F25" s="726"/>
      <c r="G25" s="726"/>
      <c r="H25" s="726"/>
      <c r="I25" s="727"/>
      <c r="J25" s="149"/>
      <c r="K25" s="258" t="s">
        <v>9</v>
      </c>
    </row>
    <row r="26" spans="3:11" ht="19.5" customHeight="1" x14ac:dyDescent="0.4">
      <c r="C26" s="146">
        <v>18</v>
      </c>
      <c r="D26" s="256"/>
      <c r="E26" s="725"/>
      <c r="F26" s="726"/>
      <c r="G26" s="726"/>
      <c r="H26" s="726"/>
      <c r="I26" s="727"/>
      <c r="J26" s="149"/>
      <c r="K26" s="258" t="s">
        <v>9</v>
      </c>
    </row>
    <row r="27" spans="3:11" ht="19.5" customHeight="1" x14ac:dyDescent="0.4">
      <c r="C27" s="146">
        <v>19</v>
      </c>
      <c r="D27" s="256"/>
      <c r="E27" s="725"/>
      <c r="F27" s="726"/>
      <c r="G27" s="726"/>
      <c r="H27" s="726"/>
      <c r="I27" s="727"/>
      <c r="J27" s="149"/>
      <c r="K27" s="258" t="s">
        <v>9</v>
      </c>
    </row>
    <row r="28" spans="3:11" ht="19.5" customHeight="1" x14ac:dyDescent="0.4">
      <c r="C28" s="146">
        <v>20</v>
      </c>
      <c r="D28" s="256"/>
      <c r="E28" s="725"/>
      <c r="F28" s="726"/>
      <c r="G28" s="726"/>
      <c r="H28" s="726"/>
      <c r="I28" s="727"/>
      <c r="J28" s="149"/>
      <c r="K28" s="258" t="s">
        <v>9</v>
      </c>
    </row>
    <row r="29" spans="3:11" ht="19.5" customHeight="1" x14ac:dyDescent="0.4">
      <c r="C29" s="146">
        <v>21</v>
      </c>
      <c r="D29" s="256"/>
      <c r="E29" s="725"/>
      <c r="F29" s="726"/>
      <c r="G29" s="726"/>
      <c r="H29" s="726"/>
      <c r="I29" s="727"/>
      <c r="J29" s="149"/>
      <c r="K29" s="258" t="s">
        <v>9</v>
      </c>
    </row>
    <row r="30" spans="3:11" ht="19.5" customHeight="1" x14ac:dyDescent="0.4">
      <c r="C30" s="146">
        <v>22</v>
      </c>
      <c r="D30" s="256"/>
      <c r="E30" s="725"/>
      <c r="F30" s="726"/>
      <c r="G30" s="726"/>
      <c r="H30" s="726"/>
      <c r="I30" s="727"/>
      <c r="J30" s="149"/>
      <c r="K30" s="258" t="s">
        <v>9</v>
      </c>
    </row>
    <row r="31" spans="3:11" ht="19.5" customHeight="1" x14ac:dyDescent="0.4">
      <c r="C31" s="146">
        <v>23</v>
      </c>
      <c r="D31" s="256"/>
      <c r="E31" s="725"/>
      <c r="F31" s="726"/>
      <c r="G31" s="726"/>
      <c r="H31" s="726"/>
      <c r="I31" s="727"/>
      <c r="J31" s="149"/>
      <c r="K31" s="258" t="s">
        <v>9</v>
      </c>
    </row>
    <row r="32" spans="3:11" ht="19.5" customHeight="1" x14ac:dyDescent="0.4">
      <c r="C32" s="146">
        <v>24</v>
      </c>
      <c r="D32" s="256"/>
      <c r="E32" s="725"/>
      <c r="F32" s="726"/>
      <c r="G32" s="726"/>
      <c r="H32" s="726"/>
      <c r="I32" s="727"/>
      <c r="J32" s="149"/>
      <c r="K32" s="258" t="s">
        <v>9</v>
      </c>
    </row>
    <row r="33" spans="1:13" ht="19.5" customHeight="1" x14ac:dyDescent="0.4">
      <c r="C33" s="146">
        <v>25</v>
      </c>
      <c r="D33" s="256"/>
      <c r="E33" s="725"/>
      <c r="F33" s="726"/>
      <c r="G33" s="726"/>
      <c r="H33" s="726"/>
      <c r="I33" s="727"/>
      <c r="J33" s="149"/>
      <c r="K33" s="258" t="s">
        <v>9</v>
      </c>
    </row>
    <row r="34" spans="1:13" ht="16.5" customHeight="1" x14ac:dyDescent="0.4"/>
    <row r="35" spans="1:13" ht="18.75" customHeight="1" x14ac:dyDescent="0.4">
      <c r="A35" s="253"/>
      <c r="B35" s="260" t="s">
        <v>294</v>
      </c>
    </row>
    <row r="36" spans="1:13" ht="22.5" customHeight="1" x14ac:dyDescent="0.4">
      <c r="B36" s="5" t="s">
        <v>305</v>
      </c>
      <c r="C36" s="257"/>
      <c r="D36" s="5"/>
      <c r="E36" s="5"/>
      <c r="F36" s="518">
        <f>SUM($J$9:$J$33)</f>
        <v>0</v>
      </c>
      <c r="G36" s="518"/>
      <c r="H36" s="253" t="s">
        <v>9</v>
      </c>
    </row>
    <row r="37" spans="1:13" ht="22.5" customHeight="1" x14ac:dyDescent="0.4">
      <c r="C37" s="5" t="s">
        <v>306</v>
      </c>
      <c r="D37" s="5"/>
      <c r="E37" s="5"/>
      <c r="F37" s="518">
        <f>SUMIF($D$9:$D$33,"人件費",$J$9:$J$33)</f>
        <v>0</v>
      </c>
      <c r="G37" s="518"/>
      <c r="H37" s="253" t="s">
        <v>307</v>
      </c>
    </row>
    <row r="38" spans="1:13" ht="22.5" customHeight="1" x14ac:dyDescent="0.4">
      <c r="C38" s="5" t="s">
        <v>308</v>
      </c>
      <c r="D38" s="261"/>
      <c r="E38" s="261"/>
      <c r="F38" s="518">
        <f>SUMIF($D$9:$D$33,"管理運営費",$J$9:$J$33)</f>
        <v>0</v>
      </c>
      <c r="G38" s="518"/>
      <c r="H38" s="253" t="s">
        <v>307</v>
      </c>
    </row>
    <row r="39" spans="1:13" ht="22.5" customHeight="1" x14ac:dyDescent="0.4">
      <c r="B39" s="5" t="s">
        <v>309</v>
      </c>
      <c r="C39" s="257"/>
      <c r="D39" s="5"/>
      <c r="E39" s="5"/>
      <c r="F39" s="518"/>
      <c r="G39" s="518"/>
      <c r="H39" s="253" t="s">
        <v>9</v>
      </c>
      <c r="I39" s="731" t="s">
        <v>312</v>
      </c>
      <c r="J39" s="731"/>
      <c r="K39" s="731"/>
      <c r="L39" s="261"/>
      <c r="M39" s="5"/>
    </row>
    <row r="40" spans="1:13" ht="22.5" customHeight="1" x14ac:dyDescent="0.4">
      <c r="B40" s="5" t="s">
        <v>310</v>
      </c>
      <c r="C40" s="257"/>
      <c r="D40" s="5"/>
      <c r="E40" s="5"/>
      <c r="F40" s="518">
        <f>MIN(F36,F39)</f>
        <v>0</v>
      </c>
      <c r="G40" s="518"/>
      <c r="H40" s="253" t="s">
        <v>9</v>
      </c>
      <c r="I40" s="253" t="s">
        <v>295</v>
      </c>
    </row>
    <row r="41" spans="1:13" ht="22.5" customHeight="1" x14ac:dyDescent="0.4">
      <c r="B41" s="5" t="s">
        <v>311</v>
      </c>
      <c r="C41" s="257"/>
      <c r="D41" s="5"/>
      <c r="E41" s="5"/>
      <c r="F41" s="518">
        <f>IF(F39&gt;F36,F39-F36,0)</f>
        <v>0</v>
      </c>
      <c r="G41" s="518"/>
      <c r="H41" s="253" t="s">
        <v>9</v>
      </c>
      <c r="I41" s="253" t="s">
        <v>296</v>
      </c>
    </row>
    <row r="42" spans="1:13" ht="10.5" customHeight="1" x14ac:dyDescent="0.4"/>
  </sheetData>
  <mergeCells count="36">
    <mergeCell ref="F39:G39"/>
    <mergeCell ref="I39:K39"/>
    <mergeCell ref="F40:G40"/>
    <mergeCell ref="F41:G41"/>
    <mergeCell ref="F36:G36"/>
    <mergeCell ref="F37:G37"/>
    <mergeCell ref="F38:G38"/>
    <mergeCell ref="E31:I31"/>
    <mergeCell ref="E32:I32"/>
    <mergeCell ref="E33:I33"/>
    <mergeCell ref="E28:I28"/>
    <mergeCell ref="E29:I29"/>
    <mergeCell ref="E30:I30"/>
    <mergeCell ref="E25:I25"/>
    <mergeCell ref="E26:I26"/>
    <mergeCell ref="E27:I27"/>
    <mergeCell ref="E22:I22"/>
    <mergeCell ref="E23:I23"/>
    <mergeCell ref="E24:I24"/>
    <mergeCell ref="E19:I19"/>
    <mergeCell ref="E20:I20"/>
    <mergeCell ref="E21:I21"/>
    <mergeCell ref="E16:I16"/>
    <mergeCell ref="E17:I17"/>
    <mergeCell ref="E18:I18"/>
    <mergeCell ref="E13:I13"/>
    <mergeCell ref="E14:I14"/>
    <mergeCell ref="E15:I15"/>
    <mergeCell ref="E10:I10"/>
    <mergeCell ref="E11:I11"/>
    <mergeCell ref="E12:I12"/>
    <mergeCell ref="H5:K5"/>
    <mergeCell ref="E8:I8"/>
    <mergeCell ref="J8:K8"/>
    <mergeCell ref="E9:I9"/>
    <mergeCell ref="B3:K3"/>
  </mergeCells>
  <phoneticPr fontId="5"/>
  <dataValidations count="1">
    <dataValidation type="list" allowBlank="1" showInputMessage="1" showErrorMessage="1" sqref="D9:D33">
      <formula1>"人件費,管理運営費"</formula1>
    </dataValidation>
  </dataValidations>
  <printOptions horizontalCentered="1"/>
  <pageMargins left="0.19685039370078741" right="0.19685039370078741" top="0.39370078740157483" bottom="0.39370078740157483" header="0.31496062992125984" footer="0.19685039370078741"/>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41"/>
  <sheetViews>
    <sheetView view="pageBreakPreview" zoomScale="70" zoomScaleNormal="100" zoomScaleSheetLayoutView="70" workbookViewId="0">
      <selection activeCell="J8" sqref="J8"/>
    </sheetView>
  </sheetViews>
  <sheetFormatPr defaultRowHeight="15.75" x14ac:dyDescent="0.4"/>
  <cols>
    <col min="1" max="1" width="3.625" style="324" customWidth="1"/>
    <col min="2" max="2" width="5.125" style="351" customWidth="1"/>
    <col min="3" max="3" width="14.875" style="351" customWidth="1"/>
    <col min="4" max="4" width="13.375" style="351" customWidth="1"/>
    <col min="5" max="5" width="14" style="352" customWidth="1"/>
    <col min="6" max="6" width="12.375" style="353" customWidth="1"/>
    <col min="7" max="14" width="12.375" style="352" customWidth="1"/>
    <col min="15" max="15" width="15.5" style="324" customWidth="1"/>
    <col min="16" max="16" width="3" style="329" customWidth="1"/>
    <col min="17" max="16384" width="9" style="324"/>
  </cols>
  <sheetData>
    <row r="1" spans="2:17" ht="26.25" customHeight="1" x14ac:dyDescent="0.4">
      <c r="B1" s="767" t="s">
        <v>366</v>
      </c>
      <c r="C1" s="767"/>
      <c r="D1" s="767"/>
      <c r="E1" s="767"/>
      <c r="F1" s="767"/>
      <c r="G1" s="767"/>
      <c r="H1" s="767"/>
      <c r="I1" s="767"/>
      <c r="J1" s="767"/>
      <c r="K1" s="767"/>
      <c r="L1" s="767"/>
      <c r="M1" s="767"/>
      <c r="N1" s="767"/>
      <c r="O1" s="767"/>
      <c r="P1" s="323"/>
    </row>
    <row r="2" spans="2:17" x14ac:dyDescent="0.4">
      <c r="B2" s="325"/>
      <c r="C2" s="325"/>
      <c r="D2" s="325"/>
      <c r="E2" s="326"/>
      <c r="F2" s="327"/>
      <c r="G2" s="326"/>
      <c r="H2" s="326"/>
      <c r="I2" s="326"/>
      <c r="J2" s="326"/>
      <c r="K2" s="326"/>
      <c r="L2" s="326"/>
      <c r="M2" s="326"/>
      <c r="N2" s="326"/>
      <c r="O2" s="328"/>
    </row>
    <row r="3" spans="2:17" ht="15.75" customHeight="1" x14ac:dyDescent="0.4">
      <c r="B3" s="768" t="s">
        <v>367</v>
      </c>
      <c r="C3" s="768" t="s">
        <v>368</v>
      </c>
      <c r="D3" s="769" t="s">
        <v>369</v>
      </c>
      <c r="E3" s="770" t="s">
        <v>370</v>
      </c>
      <c r="F3" s="771"/>
      <c r="G3" s="771"/>
      <c r="H3" s="771"/>
      <c r="I3" s="771"/>
      <c r="J3" s="771"/>
      <c r="K3" s="771"/>
      <c r="L3" s="771"/>
      <c r="M3" s="771"/>
      <c r="N3" s="772"/>
      <c r="O3" s="330" t="s">
        <v>371</v>
      </c>
      <c r="P3" s="331"/>
      <c r="Q3" s="332"/>
    </row>
    <row r="4" spans="2:17" ht="15.75" customHeight="1" x14ac:dyDescent="0.4">
      <c r="B4" s="768"/>
      <c r="C4" s="768"/>
      <c r="D4" s="769"/>
      <c r="E4" s="773" t="s">
        <v>372</v>
      </c>
      <c r="F4" s="333"/>
      <c r="G4" s="333"/>
      <c r="H4" s="333"/>
      <c r="I4" s="333"/>
      <c r="J4" s="333"/>
      <c r="K4" s="333"/>
      <c r="L4" s="333"/>
      <c r="M4" s="333"/>
      <c r="N4" s="334"/>
      <c r="O4" s="776" t="s">
        <v>373</v>
      </c>
      <c r="P4" s="331"/>
      <c r="Q4" s="332"/>
    </row>
    <row r="5" spans="2:17" x14ac:dyDescent="0.4">
      <c r="B5" s="768"/>
      <c r="C5" s="768"/>
      <c r="D5" s="769"/>
      <c r="E5" s="774"/>
      <c r="F5" s="765" t="s">
        <v>374</v>
      </c>
      <c r="G5" s="765" t="s">
        <v>375</v>
      </c>
      <c r="H5" s="779" t="s">
        <v>376</v>
      </c>
      <c r="I5" s="763" t="s">
        <v>377</v>
      </c>
      <c r="J5" s="765" t="s">
        <v>378</v>
      </c>
      <c r="K5" s="763" t="s">
        <v>379</v>
      </c>
      <c r="L5" s="763" t="s">
        <v>380</v>
      </c>
      <c r="M5" s="765" t="s">
        <v>381</v>
      </c>
      <c r="N5" s="765" t="s">
        <v>382</v>
      </c>
      <c r="O5" s="777"/>
      <c r="P5" s="335"/>
      <c r="Q5" s="332"/>
    </row>
    <row r="6" spans="2:17" ht="18.75" customHeight="1" x14ac:dyDescent="0.4">
      <c r="B6" s="768"/>
      <c r="C6" s="768"/>
      <c r="D6" s="769"/>
      <c r="E6" s="774"/>
      <c r="F6" s="765"/>
      <c r="G6" s="765"/>
      <c r="H6" s="779"/>
      <c r="I6" s="763"/>
      <c r="J6" s="765"/>
      <c r="K6" s="763"/>
      <c r="L6" s="763"/>
      <c r="M6" s="765"/>
      <c r="N6" s="765"/>
      <c r="O6" s="777"/>
      <c r="P6" s="336"/>
      <c r="Q6" s="332"/>
    </row>
    <row r="7" spans="2:17" ht="22.5" customHeight="1" x14ac:dyDescent="0.4">
      <c r="B7" s="768"/>
      <c r="C7" s="768"/>
      <c r="D7" s="769"/>
      <c r="E7" s="775"/>
      <c r="F7" s="766"/>
      <c r="G7" s="766"/>
      <c r="H7" s="780"/>
      <c r="I7" s="764"/>
      <c r="J7" s="766"/>
      <c r="K7" s="764"/>
      <c r="L7" s="764"/>
      <c r="M7" s="766"/>
      <c r="N7" s="766"/>
      <c r="O7" s="778"/>
      <c r="P7" s="336"/>
    </row>
    <row r="8" spans="2:17" ht="15.75" customHeight="1" x14ac:dyDescent="0.4">
      <c r="B8" s="337">
        <v>1</v>
      </c>
      <c r="C8" s="337"/>
      <c r="D8" s="337"/>
      <c r="E8" s="338">
        <f>SUM(F8:N8)</f>
        <v>0</v>
      </c>
      <c r="F8" s="339"/>
      <c r="G8" s="338"/>
      <c r="H8" s="338"/>
      <c r="I8" s="338"/>
      <c r="J8" s="338"/>
      <c r="K8" s="338"/>
      <c r="L8" s="338"/>
      <c r="M8" s="338"/>
      <c r="N8" s="338"/>
      <c r="O8" s="758"/>
      <c r="P8" s="340"/>
    </row>
    <row r="9" spans="2:17" ht="18.75" customHeight="1" x14ac:dyDescent="0.4">
      <c r="B9" s="341">
        <v>2</v>
      </c>
      <c r="C9" s="341"/>
      <c r="D9" s="341"/>
      <c r="E9" s="342">
        <f>SUM(F9:N9)</f>
        <v>0</v>
      </c>
      <c r="F9" s="343"/>
      <c r="G9" s="342"/>
      <c r="H9" s="342"/>
      <c r="I9" s="342"/>
      <c r="J9" s="342"/>
      <c r="K9" s="342"/>
      <c r="L9" s="342"/>
      <c r="M9" s="342"/>
      <c r="N9" s="342"/>
      <c r="O9" s="759"/>
      <c r="P9" s="340"/>
    </row>
    <row r="10" spans="2:17" ht="18.75" customHeight="1" x14ac:dyDescent="0.4">
      <c r="B10" s="341">
        <v>3</v>
      </c>
      <c r="C10" s="341"/>
      <c r="D10" s="341"/>
      <c r="E10" s="342">
        <f t="shared" ref="E10:E37" si="0">SUM(F10:N10)</f>
        <v>0</v>
      </c>
      <c r="F10" s="343"/>
      <c r="G10" s="342"/>
      <c r="H10" s="342"/>
      <c r="I10" s="342"/>
      <c r="J10" s="342"/>
      <c r="K10" s="342"/>
      <c r="L10" s="342"/>
      <c r="M10" s="342"/>
      <c r="N10" s="342"/>
      <c r="O10" s="759"/>
      <c r="P10" s="340"/>
    </row>
    <row r="11" spans="2:17" ht="15.75" customHeight="1" x14ac:dyDescent="0.4">
      <c r="B11" s="341">
        <v>4</v>
      </c>
      <c r="C11" s="341"/>
      <c r="D11" s="341"/>
      <c r="E11" s="342">
        <f t="shared" si="0"/>
        <v>0</v>
      </c>
      <c r="F11" s="343"/>
      <c r="G11" s="342"/>
      <c r="H11" s="342"/>
      <c r="I11" s="342"/>
      <c r="J11" s="342"/>
      <c r="K11" s="342"/>
      <c r="L11" s="342"/>
      <c r="M11" s="342"/>
      <c r="N11" s="342"/>
      <c r="O11" s="759"/>
      <c r="P11" s="340"/>
    </row>
    <row r="12" spans="2:17" ht="18.75" customHeight="1" x14ac:dyDescent="0.4">
      <c r="B12" s="341">
        <v>5</v>
      </c>
      <c r="C12" s="341"/>
      <c r="D12" s="341"/>
      <c r="E12" s="342">
        <f t="shared" si="0"/>
        <v>0</v>
      </c>
      <c r="F12" s="343"/>
      <c r="G12" s="342"/>
      <c r="H12" s="342"/>
      <c r="I12" s="342"/>
      <c r="J12" s="342"/>
      <c r="K12" s="342"/>
      <c r="L12" s="342"/>
      <c r="M12" s="342"/>
      <c r="N12" s="342"/>
      <c r="O12" s="759"/>
      <c r="P12" s="344"/>
    </row>
    <row r="13" spans="2:17" ht="18.75" customHeight="1" x14ac:dyDescent="0.4">
      <c r="B13" s="341">
        <v>6</v>
      </c>
      <c r="C13" s="341"/>
      <c r="D13" s="341"/>
      <c r="E13" s="342">
        <f t="shared" si="0"/>
        <v>0</v>
      </c>
      <c r="F13" s="343"/>
      <c r="G13" s="342"/>
      <c r="H13" s="342"/>
      <c r="I13" s="342"/>
      <c r="J13" s="342"/>
      <c r="K13" s="342"/>
      <c r="L13" s="342"/>
      <c r="M13" s="342"/>
      <c r="N13" s="342"/>
      <c r="O13" s="759"/>
      <c r="P13" s="340"/>
    </row>
    <row r="14" spans="2:17" ht="18.75" customHeight="1" x14ac:dyDescent="0.4">
      <c r="B14" s="341">
        <v>7</v>
      </c>
      <c r="C14" s="341"/>
      <c r="D14" s="341"/>
      <c r="E14" s="342">
        <f t="shared" si="0"/>
        <v>0</v>
      </c>
      <c r="F14" s="343"/>
      <c r="G14" s="342"/>
      <c r="H14" s="342"/>
      <c r="I14" s="342"/>
      <c r="J14" s="342"/>
      <c r="K14" s="342"/>
      <c r="L14" s="342"/>
      <c r="M14" s="342"/>
      <c r="N14" s="342"/>
      <c r="O14" s="759"/>
      <c r="P14" s="340"/>
    </row>
    <row r="15" spans="2:17" ht="18.75" customHeight="1" x14ac:dyDescent="0.4">
      <c r="B15" s="341">
        <v>8</v>
      </c>
      <c r="C15" s="341"/>
      <c r="D15" s="341"/>
      <c r="E15" s="342">
        <f t="shared" si="0"/>
        <v>0</v>
      </c>
      <c r="F15" s="343"/>
      <c r="G15" s="342"/>
      <c r="H15" s="342"/>
      <c r="I15" s="342"/>
      <c r="J15" s="342"/>
      <c r="K15" s="342"/>
      <c r="L15" s="342"/>
      <c r="M15" s="342"/>
      <c r="N15" s="342"/>
      <c r="O15" s="759"/>
      <c r="P15" s="344"/>
    </row>
    <row r="16" spans="2:17" ht="18.75" customHeight="1" x14ac:dyDescent="0.4">
      <c r="B16" s="341">
        <v>9</v>
      </c>
      <c r="C16" s="341"/>
      <c r="D16" s="341"/>
      <c r="E16" s="342">
        <f t="shared" si="0"/>
        <v>0</v>
      </c>
      <c r="F16" s="343"/>
      <c r="G16" s="342"/>
      <c r="H16" s="342"/>
      <c r="I16" s="342"/>
      <c r="J16" s="342"/>
      <c r="K16" s="342"/>
      <c r="L16" s="342"/>
      <c r="M16" s="342"/>
      <c r="N16" s="342"/>
      <c r="O16" s="759"/>
      <c r="P16" s="344"/>
    </row>
    <row r="17" spans="2:16" ht="18.75" customHeight="1" x14ac:dyDescent="0.4">
      <c r="B17" s="341">
        <v>10</v>
      </c>
      <c r="C17" s="341"/>
      <c r="D17" s="341"/>
      <c r="E17" s="342">
        <f t="shared" si="0"/>
        <v>0</v>
      </c>
      <c r="F17" s="343"/>
      <c r="G17" s="342"/>
      <c r="H17" s="342"/>
      <c r="I17" s="342"/>
      <c r="J17" s="342"/>
      <c r="K17" s="342"/>
      <c r="L17" s="342"/>
      <c r="M17" s="342"/>
      <c r="N17" s="342"/>
      <c r="O17" s="759"/>
      <c r="P17" s="340"/>
    </row>
    <row r="18" spans="2:16" ht="18.75" customHeight="1" x14ac:dyDescent="0.4">
      <c r="B18" s="341">
        <v>11</v>
      </c>
      <c r="C18" s="341"/>
      <c r="D18" s="341"/>
      <c r="E18" s="342">
        <f t="shared" si="0"/>
        <v>0</v>
      </c>
      <c r="F18" s="343"/>
      <c r="G18" s="342"/>
      <c r="H18" s="342"/>
      <c r="I18" s="342"/>
      <c r="J18" s="342"/>
      <c r="K18" s="342"/>
      <c r="L18" s="342"/>
      <c r="M18" s="342"/>
      <c r="N18" s="342"/>
      <c r="O18" s="759"/>
      <c r="P18" s="340"/>
    </row>
    <row r="19" spans="2:16" ht="18.75" customHeight="1" x14ac:dyDescent="0.4">
      <c r="B19" s="341">
        <v>12</v>
      </c>
      <c r="C19" s="341"/>
      <c r="D19" s="341"/>
      <c r="E19" s="342">
        <f t="shared" si="0"/>
        <v>0</v>
      </c>
      <c r="F19" s="343"/>
      <c r="G19" s="342"/>
      <c r="H19" s="342"/>
      <c r="I19" s="342"/>
      <c r="J19" s="342"/>
      <c r="K19" s="342"/>
      <c r="L19" s="342"/>
      <c r="M19" s="342"/>
      <c r="N19" s="342"/>
      <c r="O19" s="759"/>
      <c r="P19" s="340"/>
    </row>
    <row r="20" spans="2:16" ht="18.75" customHeight="1" x14ac:dyDescent="0.4">
      <c r="B20" s="341">
        <v>13</v>
      </c>
      <c r="C20" s="341"/>
      <c r="D20" s="341"/>
      <c r="E20" s="342">
        <f t="shared" si="0"/>
        <v>0</v>
      </c>
      <c r="F20" s="343"/>
      <c r="G20" s="342"/>
      <c r="H20" s="342"/>
      <c r="I20" s="342"/>
      <c r="J20" s="342"/>
      <c r="K20" s="342"/>
      <c r="L20" s="342"/>
      <c r="M20" s="342"/>
      <c r="N20" s="342"/>
      <c r="O20" s="759"/>
      <c r="P20" s="344"/>
    </row>
    <row r="21" spans="2:16" ht="18.75" customHeight="1" x14ac:dyDescent="0.4">
      <c r="B21" s="341">
        <v>14</v>
      </c>
      <c r="C21" s="341"/>
      <c r="D21" s="341"/>
      <c r="E21" s="342">
        <f t="shared" si="0"/>
        <v>0</v>
      </c>
      <c r="F21" s="343"/>
      <c r="G21" s="342"/>
      <c r="H21" s="342"/>
      <c r="I21" s="342"/>
      <c r="J21" s="342"/>
      <c r="K21" s="342"/>
      <c r="L21" s="342"/>
      <c r="M21" s="342"/>
      <c r="N21" s="342"/>
      <c r="O21" s="759"/>
      <c r="P21" s="340"/>
    </row>
    <row r="22" spans="2:16" ht="18.75" customHeight="1" x14ac:dyDescent="0.4">
      <c r="B22" s="341">
        <v>15</v>
      </c>
      <c r="C22" s="341"/>
      <c r="D22" s="341"/>
      <c r="E22" s="342">
        <f t="shared" si="0"/>
        <v>0</v>
      </c>
      <c r="F22" s="343"/>
      <c r="G22" s="342"/>
      <c r="H22" s="342"/>
      <c r="I22" s="342"/>
      <c r="J22" s="342"/>
      <c r="K22" s="342"/>
      <c r="L22" s="342"/>
      <c r="M22" s="342"/>
      <c r="N22" s="342"/>
      <c r="O22" s="759"/>
      <c r="P22" s="340"/>
    </row>
    <row r="23" spans="2:16" ht="18.75" customHeight="1" x14ac:dyDescent="0.4">
      <c r="B23" s="341">
        <v>16</v>
      </c>
      <c r="C23" s="341"/>
      <c r="D23" s="341"/>
      <c r="E23" s="342">
        <f t="shared" si="0"/>
        <v>0</v>
      </c>
      <c r="F23" s="343"/>
      <c r="G23" s="342"/>
      <c r="H23" s="342"/>
      <c r="I23" s="342"/>
      <c r="J23" s="342"/>
      <c r="K23" s="342"/>
      <c r="L23" s="342"/>
      <c r="M23" s="342"/>
      <c r="N23" s="342"/>
      <c r="O23" s="759"/>
      <c r="P23" s="344"/>
    </row>
    <row r="24" spans="2:16" ht="18.75" customHeight="1" x14ac:dyDescent="0.4">
      <c r="B24" s="341">
        <v>17</v>
      </c>
      <c r="C24" s="341"/>
      <c r="D24" s="341"/>
      <c r="E24" s="342">
        <f t="shared" si="0"/>
        <v>0</v>
      </c>
      <c r="F24" s="343"/>
      <c r="G24" s="342"/>
      <c r="H24" s="342"/>
      <c r="I24" s="342"/>
      <c r="J24" s="342"/>
      <c r="K24" s="342"/>
      <c r="L24" s="342"/>
      <c r="M24" s="342"/>
      <c r="N24" s="342"/>
      <c r="O24" s="759"/>
      <c r="P24" s="344"/>
    </row>
    <row r="25" spans="2:16" ht="18.75" customHeight="1" x14ac:dyDescent="0.4">
      <c r="B25" s="341">
        <v>18</v>
      </c>
      <c r="C25" s="341"/>
      <c r="D25" s="341"/>
      <c r="E25" s="342">
        <f t="shared" si="0"/>
        <v>0</v>
      </c>
      <c r="F25" s="343"/>
      <c r="G25" s="342"/>
      <c r="H25" s="342"/>
      <c r="I25" s="342"/>
      <c r="J25" s="342"/>
      <c r="K25" s="342"/>
      <c r="L25" s="342"/>
      <c r="M25" s="342"/>
      <c r="N25" s="342"/>
      <c r="O25" s="759"/>
      <c r="P25" s="340"/>
    </row>
    <row r="26" spans="2:16" ht="18.75" customHeight="1" x14ac:dyDescent="0.4">
      <c r="B26" s="341">
        <v>19</v>
      </c>
      <c r="C26" s="341"/>
      <c r="D26" s="341"/>
      <c r="E26" s="342">
        <f t="shared" si="0"/>
        <v>0</v>
      </c>
      <c r="F26" s="343"/>
      <c r="G26" s="342"/>
      <c r="H26" s="342"/>
      <c r="I26" s="342"/>
      <c r="J26" s="342"/>
      <c r="K26" s="342"/>
      <c r="L26" s="342"/>
      <c r="M26" s="342"/>
      <c r="N26" s="342"/>
      <c r="O26" s="759"/>
      <c r="P26" s="340"/>
    </row>
    <row r="27" spans="2:16" ht="18.75" customHeight="1" x14ac:dyDescent="0.4">
      <c r="B27" s="341">
        <v>20</v>
      </c>
      <c r="C27" s="341"/>
      <c r="D27" s="341"/>
      <c r="E27" s="342">
        <f t="shared" si="0"/>
        <v>0</v>
      </c>
      <c r="F27" s="343"/>
      <c r="G27" s="342"/>
      <c r="H27" s="342"/>
      <c r="I27" s="342"/>
      <c r="J27" s="342"/>
      <c r="K27" s="342"/>
      <c r="L27" s="342"/>
      <c r="M27" s="342"/>
      <c r="N27" s="342"/>
      <c r="O27" s="759"/>
      <c r="P27" s="344"/>
    </row>
    <row r="28" spans="2:16" ht="18.75" customHeight="1" x14ac:dyDescent="0.4">
      <c r="B28" s="341">
        <v>21</v>
      </c>
      <c r="C28" s="341"/>
      <c r="D28" s="341"/>
      <c r="E28" s="342">
        <f>SUM(F28:N28)</f>
        <v>0</v>
      </c>
      <c r="F28" s="343"/>
      <c r="G28" s="342"/>
      <c r="H28" s="342"/>
      <c r="I28" s="342"/>
      <c r="J28" s="342"/>
      <c r="K28" s="342"/>
      <c r="L28" s="342"/>
      <c r="M28" s="342"/>
      <c r="N28" s="342"/>
      <c r="O28" s="759"/>
      <c r="P28" s="340"/>
    </row>
    <row r="29" spans="2:16" ht="18.75" customHeight="1" x14ac:dyDescent="0.4">
      <c r="B29" s="341">
        <v>22</v>
      </c>
      <c r="C29" s="341"/>
      <c r="D29" s="341"/>
      <c r="E29" s="342">
        <f t="shared" si="0"/>
        <v>0</v>
      </c>
      <c r="F29" s="343"/>
      <c r="G29" s="342"/>
      <c r="H29" s="342"/>
      <c r="I29" s="342"/>
      <c r="J29" s="342"/>
      <c r="K29" s="342"/>
      <c r="L29" s="342"/>
      <c r="M29" s="342"/>
      <c r="N29" s="342"/>
      <c r="O29" s="759"/>
      <c r="P29" s="340"/>
    </row>
    <row r="30" spans="2:16" ht="18.75" customHeight="1" x14ac:dyDescent="0.4">
      <c r="B30" s="341">
        <v>23</v>
      </c>
      <c r="C30" s="341"/>
      <c r="D30" s="341"/>
      <c r="E30" s="342">
        <f t="shared" si="0"/>
        <v>0</v>
      </c>
      <c r="F30" s="343"/>
      <c r="G30" s="342"/>
      <c r="H30" s="342"/>
      <c r="I30" s="342"/>
      <c r="J30" s="342"/>
      <c r="K30" s="342"/>
      <c r="L30" s="342"/>
      <c r="M30" s="342"/>
      <c r="N30" s="342"/>
      <c r="O30" s="759"/>
      <c r="P30" s="340"/>
    </row>
    <row r="31" spans="2:16" ht="18.75" customHeight="1" x14ac:dyDescent="0.4">
      <c r="B31" s="341">
        <v>24</v>
      </c>
      <c r="C31" s="341"/>
      <c r="D31" s="341"/>
      <c r="E31" s="342">
        <f t="shared" si="0"/>
        <v>0</v>
      </c>
      <c r="F31" s="343"/>
      <c r="G31" s="342"/>
      <c r="H31" s="342"/>
      <c r="I31" s="342"/>
      <c r="J31" s="342"/>
      <c r="K31" s="342"/>
      <c r="L31" s="342"/>
      <c r="M31" s="342"/>
      <c r="N31" s="342"/>
      <c r="O31" s="759"/>
      <c r="P31" s="344"/>
    </row>
    <row r="32" spans="2:16" ht="18.75" customHeight="1" x14ac:dyDescent="0.4">
      <c r="B32" s="341">
        <v>25</v>
      </c>
      <c r="C32" s="341"/>
      <c r="D32" s="341"/>
      <c r="E32" s="342">
        <f t="shared" si="0"/>
        <v>0</v>
      </c>
      <c r="F32" s="343"/>
      <c r="G32" s="342"/>
      <c r="H32" s="342"/>
      <c r="I32" s="342"/>
      <c r="J32" s="342"/>
      <c r="K32" s="342"/>
      <c r="L32" s="342"/>
      <c r="M32" s="342"/>
      <c r="N32" s="342"/>
      <c r="O32" s="759"/>
      <c r="P32" s="340"/>
    </row>
    <row r="33" spans="2:16" ht="18.75" customHeight="1" x14ac:dyDescent="0.4">
      <c r="B33" s="341">
        <v>26</v>
      </c>
      <c r="C33" s="341"/>
      <c r="D33" s="341"/>
      <c r="E33" s="342">
        <f t="shared" si="0"/>
        <v>0</v>
      </c>
      <c r="F33" s="343"/>
      <c r="G33" s="342"/>
      <c r="H33" s="342"/>
      <c r="I33" s="342"/>
      <c r="J33" s="342"/>
      <c r="K33" s="342"/>
      <c r="L33" s="342"/>
      <c r="M33" s="342"/>
      <c r="N33" s="342"/>
      <c r="O33" s="759"/>
      <c r="P33" s="340"/>
    </row>
    <row r="34" spans="2:16" ht="18.75" customHeight="1" x14ac:dyDescent="0.4">
      <c r="B34" s="341">
        <v>27</v>
      </c>
      <c r="C34" s="341"/>
      <c r="D34" s="341"/>
      <c r="E34" s="342">
        <f t="shared" si="0"/>
        <v>0</v>
      </c>
      <c r="F34" s="343"/>
      <c r="G34" s="342"/>
      <c r="H34" s="342"/>
      <c r="I34" s="342"/>
      <c r="J34" s="342"/>
      <c r="K34" s="342"/>
      <c r="L34" s="342"/>
      <c r="M34" s="342"/>
      <c r="N34" s="342"/>
      <c r="O34" s="759"/>
      <c r="P34" s="340"/>
    </row>
    <row r="35" spans="2:16" ht="18.75" customHeight="1" x14ac:dyDescent="0.4">
      <c r="B35" s="341">
        <v>28</v>
      </c>
      <c r="C35" s="341"/>
      <c r="D35" s="341"/>
      <c r="E35" s="342">
        <f t="shared" si="0"/>
        <v>0</v>
      </c>
      <c r="F35" s="343"/>
      <c r="G35" s="342"/>
      <c r="H35" s="342"/>
      <c r="I35" s="342"/>
      <c r="J35" s="342"/>
      <c r="K35" s="342"/>
      <c r="L35" s="342"/>
      <c r="M35" s="342"/>
      <c r="N35" s="342"/>
      <c r="O35" s="759"/>
      <c r="P35" s="340"/>
    </row>
    <row r="36" spans="2:16" ht="18.75" customHeight="1" x14ac:dyDescent="0.4">
      <c r="B36" s="341">
        <v>29</v>
      </c>
      <c r="C36" s="341"/>
      <c r="D36" s="341"/>
      <c r="E36" s="342">
        <f t="shared" si="0"/>
        <v>0</v>
      </c>
      <c r="F36" s="343"/>
      <c r="G36" s="342"/>
      <c r="H36" s="342"/>
      <c r="I36" s="342"/>
      <c r="J36" s="342"/>
      <c r="K36" s="342"/>
      <c r="L36" s="342"/>
      <c r="M36" s="342"/>
      <c r="N36" s="342"/>
      <c r="O36" s="759"/>
      <c r="P36" s="344"/>
    </row>
    <row r="37" spans="2:16" ht="18.75" customHeight="1" x14ac:dyDescent="0.4">
      <c r="B37" s="345">
        <v>30</v>
      </c>
      <c r="C37" s="345"/>
      <c r="D37" s="345"/>
      <c r="E37" s="342">
        <f t="shared" si="0"/>
        <v>0</v>
      </c>
      <c r="F37" s="346"/>
      <c r="G37" s="347"/>
      <c r="H37" s="347"/>
      <c r="I37" s="347"/>
      <c r="J37" s="347"/>
      <c r="K37" s="347"/>
      <c r="L37" s="347"/>
      <c r="M37" s="347"/>
      <c r="N37" s="347"/>
      <c r="O37" s="760"/>
      <c r="P37" s="344"/>
    </row>
    <row r="38" spans="2:16" ht="18.75" customHeight="1" x14ac:dyDescent="0.4">
      <c r="B38" s="761" t="s">
        <v>383</v>
      </c>
      <c r="C38" s="761"/>
      <c r="D38" s="761"/>
      <c r="E38" s="348">
        <f>SUM(E8:E37)</f>
        <v>0</v>
      </c>
      <c r="F38" s="348">
        <f t="shared" ref="F38:M38" si="1">SUM(F8:F37)</f>
        <v>0</v>
      </c>
      <c r="G38" s="348">
        <f t="shared" si="1"/>
        <v>0</v>
      </c>
      <c r="H38" s="348">
        <f t="shared" si="1"/>
        <v>0</v>
      </c>
      <c r="I38" s="348">
        <f t="shared" si="1"/>
        <v>0</v>
      </c>
      <c r="J38" s="348">
        <f t="shared" si="1"/>
        <v>0</v>
      </c>
      <c r="K38" s="348">
        <f t="shared" si="1"/>
        <v>0</v>
      </c>
      <c r="L38" s="348">
        <f t="shared" si="1"/>
        <v>0</v>
      </c>
      <c r="M38" s="348">
        <f t="shared" si="1"/>
        <v>0</v>
      </c>
      <c r="N38" s="348">
        <f>SUM(N8:N37)</f>
        <v>0</v>
      </c>
      <c r="O38" s="348">
        <f>SUM(O8:O37)</f>
        <v>0</v>
      </c>
      <c r="P38" s="349"/>
    </row>
    <row r="39" spans="2:16" ht="18.75" customHeight="1" x14ac:dyDescent="0.4">
      <c r="B39" s="761" t="s">
        <v>384</v>
      </c>
      <c r="C39" s="761"/>
      <c r="D39" s="761"/>
      <c r="E39" s="762">
        <f>SUM(F38:O38)</f>
        <v>0</v>
      </c>
      <c r="F39" s="762"/>
      <c r="G39" s="762"/>
      <c r="H39" s="762"/>
      <c r="I39" s="762"/>
      <c r="J39" s="762"/>
      <c r="K39" s="762"/>
      <c r="L39" s="762"/>
      <c r="M39" s="762"/>
      <c r="N39" s="762"/>
      <c r="O39" s="762"/>
      <c r="P39" s="350"/>
    </row>
    <row r="40" spans="2:16" ht="18" customHeight="1" x14ac:dyDescent="0.4"/>
    <row r="41" spans="2:16" ht="15.75" customHeight="1" x14ac:dyDescent="0.4"/>
  </sheetData>
  <mergeCells count="20">
    <mergeCell ref="B1:O1"/>
    <mergeCell ref="B3:B7"/>
    <mergeCell ref="C3:C7"/>
    <mergeCell ref="D3:D7"/>
    <mergeCell ref="E3:N3"/>
    <mergeCell ref="E4:E7"/>
    <mergeCell ref="O4:O7"/>
    <mergeCell ref="F5:F7"/>
    <mergeCell ref="G5:G7"/>
    <mergeCell ref="H5:H7"/>
    <mergeCell ref="O8:O37"/>
    <mergeCell ref="B38:D38"/>
    <mergeCell ref="B39:D39"/>
    <mergeCell ref="E39:O39"/>
    <mergeCell ref="I5:I7"/>
    <mergeCell ref="J5:J7"/>
    <mergeCell ref="K5:K7"/>
    <mergeCell ref="L5:L7"/>
    <mergeCell ref="M5:M7"/>
    <mergeCell ref="N5:N7"/>
  </mergeCells>
  <phoneticPr fontId="5"/>
  <dataValidations count="1">
    <dataValidation type="list" allowBlank="1" showInputMessage="1" showErrorMessage="1" sqref="D8:D37">
      <formula1>"常勤,非常勤,事務職員,法人本部職員,その他"</formula1>
    </dataValidation>
  </dataValidations>
  <pageMargins left="0.31496062992125984" right="0" top="0.55118110236220474" bottom="0.35433070866141736" header="0" footer="0"/>
  <pageSetup paperSize="9" scale="71"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15号</vt:lpstr>
      <vt:lpstr>16号</vt:lpstr>
      <vt:lpstr>21号</vt:lpstr>
      <vt:lpstr>22号</vt:lpstr>
      <vt:lpstr>23号</vt:lpstr>
      <vt:lpstr>24号</vt:lpstr>
      <vt:lpstr>25号</vt:lpstr>
      <vt:lpstr>26号</vt:lpstr>
      <vt:lpstr>参考様式</vt:lpstr>
      <vt:lpstr>'15号'!Print_Area</vt:lpstr>
      <vt:lpstr>'16号'!Print_Area</vt:lpstr>
      <vt:lpstr>'21号'!Print_Area</vt:lpstr>
      <vt:lpstr>'22号'!Print_Area</vt:lpstr>
      <vt:lpstr>'23号'!Print_Area</vt:lpstr>
      <vt:lpstr>'24号'!Print_Area</vt:lpstr>
      <vt:lpstr>'25号'!Print_Area</vt:lpstr>
      <vt:lpstr>'26号'!Print_Area</vt:lpstr>
      <vt:lpstr>参考様式!Print_Area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2023-01-23T04:17:39Z</dcterms:modified>
</cp:coreProperties>
</file>