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建築局\03住宅政策課\Host\300_新たな住宅セーフティネット\040_見守り補助\05_制度要綱・マニュアル等\01_制度要綱・事業者登録要領\05_251001改定（居住サポート住宅）\01 制度要綱\"/>
    </mc:Choice>
  </mc:AlternateContent>
  <xr:revisionPtr revIDLastSave="0" documentId="13_ncr:1_{F94719C0-33CC-4C7E-8E01-66E5DE2306CA}" xr6:coauthVersionLast="47" xr6:coauthVersionMax="47" xr10:uidLastSave="{00000000-0000-0000-0000-000000000000}"/>
  <bookViews>
    <workbookView xWindow="-120" yWindow="-120" windowWidth="20730" windowHeight="11040" xr2:uid="{00000000-000D-0000-FFFF-FFFF00000000}"/>
  </bookViews>
  <sheets>
    <sheet name="第4号様式別紙_補助金変更交付申請明細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L37" i="1"/>
  <c r="L36" i="1"/>
  <c r="M35" i="1"/>
  <c r="L14" i="1"/>
  <c r="L34" i="1"/>
  <c r="J34" i="1"/>
  <c r="J33" i="1"/>
  <c r="L33" i="1" s="1"/>
  <c r="J31" i="1"/>
  <c r="L31" i="1" s="1"/>
  <c r="L30" i="1"/>
  <c r="J30" i="1"/>
  <c r="L28" i="1"/>
  <c r="J28" i="1"/>
  <c r="J27" i="1"/>
  <c r="L27" i="1" s="1"/>
  <c r="J25" i="1"/>
  <c r="L25" i="1" s="1"/>
  <c r="L24" i="1"/>
  <c r="J24" i="1"/>
  <c r="J22" i="1"/>
  <c r="L22" i="1" s="1"/>
  <c r="J21" i="1"/>
  <c r="L21" i="1" s="1"/>
  <c r="J19" i="1"/>
  <c r="L19" i="1" s="1"/>
  <c r="J18" i="1"/>
  <c r="L18" i="1" s="1"/>
  <c r="L20" i="1" s="1"/>
  <c r="J16" i="1"/>
  <c r="L16" i="1" s="1"/>
  <c r="J15" i="1"/>
  <c r="L15" i="1" s="1"/>
  <c r="J13" i="1"/>
  <c r="L13" i="1" s="1"/>
  <c r="J12" i="1"/>
  <c r="L12" i="1" s="1"/>
  <c r="J10" i="1"/>
  <c r="L10" i="1" s="1"/>
  <c r="J6" i="1"/>
  <c r="L35" i="1" l="1"/>
  <c r="M33" i="1"/>
  <c r="L32" i="1"/>
  <c r="M34" i="1"/>
  <c r="L29" i="1"/>
  <c r="M27" i="1"/>
  <c r="L26" i="1"/>
  <c r="M28" i="1"/>
  <c r="L23" i="1"/>
  <c r="M21" i="1"/>
  <c r="M22" i="1"/>
  <c r="L17" i="1"/>
  <c r="M15" i="1"/>
  <c r="M16" i="1"/>
  <c r="M29" i="1" l="1"/>
  <c r="M23" i="1"/>
  <c r="M17" i="1"/>
  <c r="J9" i="1" l="1"/>
  <c r="L9" i="1" s="1"/>
  <c r="L11" i="1" l="1"/>
  <c r="J7" i="1"/>
  <c r="L7" i="1" s="1"/>
  <c r="M10" i="1" s="1"/>
  <c r="L6" i="1"/>
  <c r="L8" i="1" l="1"/>
  <c r="M9" i="1"/>
  <c r="M11" i="1"/>
</calcChain>
</file>

<file path=xl/sharedStrings.xml><?xml version="1.0" encoding="utf-8"?>
<sst xmlns="http://schemas.openxmlformats.org/spreadsheetml/2006/main" count="69" uniqueCount="21">
  <si>
    <t>月額費用
（円／月）</t>
    <rPh sb="0" eb="2">
      <t>ゲツガク</t>
    </rPh>
    <rPh sb="2" eb="4">
      <t>ヒヨウ</t>
    </rPh>
    <rPh sb="6" eb="7">
      <t>エン</t>
    </rPh>
    <rPh sb="8" eb="9">
      <t>ツキ</t>
    </rPh>
    <phoneticPr fontId="2"/>
  </si>
  <si>
    <t>～</t>
    <phoneticPr fontId="2"/>
  </si>
  <si>
    <t>初期費用
（円）</t>
    <rPh sb="0" eb="2">
      <t>ショキ</t>
    </rPh>
    <rPh sb="2" eb="4">
      <t>ヒヨウ</t>
    </rPh>
    <rPh sb="6" eb="7">
      <t>エン</t>
    </rPh>
    <phoneticPr fontId="2"/>
  </si>
  <si>
    <t>氏名</t>
    <rPh sb="0" eb="2">
      <t>シメイ</t>
    </rPh>
    <phoneticPr fontId="2"/>
  </si>
  <si>
    <t>補助金額計
（円）</t>
    <rPh sb="0" eb="3">
      <t>ホジョキン</t>
    </rPh>
    <rPh sb="3" eb="4">
      <t>ガク</t>
    </rPh>
    <rPh sb="4" eb="5">
      <t>ケイ</t>
    </rPh>
    <rPh sb="7" eb="8">
      <t>エン</t>
    </rPh>
    <phoneticPr fontId="2"/>
  </si>
  <si>
    <t>契約金額
（税抜）</t>
    <rPh sb="6" eb="8">
      <t>ゼイヌキ</t>
    </rPh>
    <phoneticPr fontId="2"/>
  </si>
  <si>
    <t>入居者情報</t>
    <rPh sb="0" eb="3">
      <t>ニュウキョシャ</t>
    </rPh>
    <rPh sb="3" eb="5">
      <t>ジョウホウ</t>
    </rPh>
    <phoneticPr fontId="2"/>
  </si>
  <si>
    <t>部屋番号</t>
    <rPh sb="0" eb="2">
      <t>ヘヤ</t>
    </rPh>
    <rPh sb="2" eb="4">
      <t>バンゴウ</t>
    </rPh>
    <phoneticPr fontId="2"/>
  </si>
  <si>
    <t>サービス名称</t>
    <rPh sb="4" eb="6">
      <t>メイショウ</t>
    </rPh>
    <phoneticPr fontId="2"/>
  </si>
  <si>
    <t>補助月数※</t>
    <rPh sb="0" eb="2">
      <t>ホジョ</t>
    </rPh>
    <rPh sb="2" eb="4">
      <t>ツキスウ</t>
    </rPh>
    <phoneticPr fontId="2"/>
  </si>
  <si>
    <t>補助対象期間</t>
    <rPh sb="0" eb="6">
      <t>ホジョタイショウキカン</t>
    </rPh>
    <phoneticPr fontId="2"/>
  </si>
  <si>
    <t>当初</t>
    <rPh sb="0" eb="2">
      <t>トウショ</t>
    </rPh>
    <phoneticPr fontId="2"/>
  </si>
  <si>
    <t>変更後</t>
    <rPh sb="0" eb="3">
      <t>ヘンコウゴ</t>
    </rPh>
    <phoneticPr fontId="2"/>
  </si>
  <si>
    <t>補助金額
（円／月）</t>
    <rPh sb="0" eb="2">
      <t>ホジョ</t>
    </rPh>
    <rPh sb="2" eb="3">
      <t>キン</t>
    </rPh>
    <rPh sb="3" eb="4">
      <t>ガク</t>
    </rPh>
    <rPh sb="6" eb="7">
      <t>エン</t>
    </rPh>
    <rPh sb="8" eb="9">
      <t>ツキ</t>
    </rPh>
    <phoneticPr fontId="2"/>
  </si>
  <si>
    <t>差引
（円）</t>
    <rPh sb="0" eb="2">
      <t>サシヒキ</t>
    </rPh>
    <rPh sb="4" eb="5">
      <t>エン</t>
    </rPh>
    <phoneticPr fontId="2"/>
  </si>
  <si>
    <t>計</t>
    <rPh sb="0" eb="1">
      <t>ケイ</t>
    </rPh>
    <phoneticPr fontId="2"/>
  </si>
  <si>
    <t>当初交付決定合計</t>
    <rPh sb="0" eb="2">
      <t>トウショ</t>
    </rPh>
    <rPh sb="2" eb="4">
      <t>コウフ</t>
    </rPh>
    <rPh sb="4" eb="6">
      <t>ケッテイ</t>
    </rPh>
    <rPh sb="6" eb="8">
      <t>ゴウケイ</t>
    </rPh>
    <phoneticPr fontId="2"/>
  </si>
  <si>
    <t>変更後交付申請合計</t>
    <rPh sb="0" eb="3">
      <t>ヘンコウゴ</t>
    </rPh>
    <rPh sb="3" eb="5">
      <t>コウフ</t>
    </rPh>
    <rPh sb="5" eb="7">
      <t>シンセイ</t>
    </rPh>
    <rPh sb="7" eb="9">
      <t>ゴウケイ</t>
    </rPh>
    <phoneticPr fontId="2"/>
  </si>
  <si>
    <t>※契約期間が月の初日である場合は契約期間の始期が属する月から年度末までの補助月数を記載してください。月の初日以外である場合は翌月から年度末までの補助月数を記載してください。</t>
    <rPh sb="1" eb="3">
      <t>ケイヤク</t>
    </rPh>
    <rPh sb="3" eb="5">
      <t>キカン</t>
    </rPh>
    <rPh sb="6" eb="7">
      <t>ツキ</t>
    </rPh>
    <rPh sb="8" eb="10">
      <t>ショニチ</t>
    </rPh>
    <rPh sb="13" eb="15">
      <t>バアイ</t>
    </rPh>
    <rPh sb="16" eb="18">
      <t>ケイヤク</t>
    </rPh>
    <rPh sb="18" eb="20">
      <t>キカン</t>
    </rPh>
    <rPh sb="21" eb="23">
      <t>シキ</t>
    </rPh>
    <rPh sb="24" eb="25">
      <t>ゾク</t>
    </rPh>
    <rPh sb="27" eb="28">
      <t>ツキ</t>
    </rPh>
    <rPh sb="30" eb="33">
      <t>ネンドマツ</t>
    </rPh>
    <rPh sb="36" eb="38">
      <t>ホジョ</t>
    </rPh>
    <rPh sb="38" eb="40">
      <t>ゲッスウ</t>
    </rPh>
    <rPh sb="41" eb="43">
      <t>キサイ</t>
    </rPh>
    <rPh sb="50" eb="51">
      <t>ツキ</t>
    </rPh>
    <rPh sb="52" eb="54">
      <t>ショニチ</t>
    </rPh>
    <rPh sb="54" eb="56">
      <t>イガイ</t>
    </rPh>
    <rPh sb="59" eb="61">
      <t>バアイ</t>
    </rPh>
    <rPh sb="62" eb="64">
      <t>ヨクゲツ</t>
    </rPh>
    <rPh sb="66" eb="69">
      <t>ネンドマツ</t>
    </rPh>
    <rPh sb="72" eb="76">
      <t>ホジョゲッスウ</t>
    </rPh>
    <rPh sb="77" eb="79">
      <t>キサイ</t>
    </rPh>
    <phoneticPr fontId="2"/>
  </si>
  <si>
    <t>補助金交付変更申請明細書</t>
    <rPh sb="0" eb="3">
      <t>ホジョキン</t>
    </rPh>
    <rPh sb="3" eb="5">
      <t>コウフ</t>
    </rPh>
    <rPh sb="5" eb="7">
      <t>ヘンコウ</t>
    </rPh>
    <rPh sb="7" eb="9">
      <t>シンセイ</t>
    </rPh>
    <rPh sb="9" eb="12">
      <t>メイサイショ</t>
    </rPh>
    <phoneticPr fontId="2"/>
  </si>
  <si>
    <t>第４号様式別紙（要綱第10条関係）</t>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</si>
</sst>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quot;～ &quot;yyyy/m/d"/>
    <numFmt numFmtId="179" formatCode="#,##0;&quot;▲ &quot;#,##0"/>
  </numFmts>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12"/>
      <name val="游ゴシック"/>
      <family val="2"/>
      <charset val="128"/>
      <scheme val="minor"/>
    </font>
    <font>
      <sz val="11"/>
      <name val="游ゴシック"/>
      <family val="2"/>
      <charset val="128"/>
      <scheme val="minor"/>
    </font>
    <font>
      <b/>
      <sz val="18"/>
      <name val="ＭＳ Ｐゴシック"/>
      <family val="3"/>
      <charset val="128"/>
    </font>
    <font>
      <b/>
      <sz val="18"/>
      <name val="ＭＳ 明朝"/>
      <family val="1"/>
      <charset val="128"/>
    </font>
    <font>
      <sz val="9"/>
      <name val="ＭＳ 明朝"/>
      <family val="1"/>
      <charset val="128"/>
    </font>
    <font>
      <sz val="14"/>
      <name val="ＭＳ 明朝"/>
      <family val="1"/>
      <charset val="128"/>
    </font>
    <font>
      <sz val="11"/>
      <name val="HG丸ｺﾞｼｯｸM-PRO"/>
      <family val="3"/>
      <charset val="128"/>
    </font>
    <font>
      <sz val="9"/>
      <name val="HG丸ｺﾞｼｯｸM-PRO"/>
      <family val="3"/>
      <charset val="128"/>
    </font>
    <font>
      <sz val="1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s>
  <borders count="41">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diagonalUp="1">
      <left/>
      <right/>
      <top/>
      <bottom style="thin">
        <color indexed="64"/>
      </bottom>
      <diagonal style="thin">
        <color auto="1"/>
      </diagonal>
    </border>
    <border diagonalUp="1">
      <left style="medium">
        <color auto="1"/>
      </left>
      <right/>
      <top/>
      <bottom style="thin">
        <color indexed="64"/>
      </bottom>
      <diagonal style="thin">
        <color auto="1"/>
      </diagonal>
    </border>
    <border diagonalUp="1">
      <left/>
      <right style="medium">
        <color auto="1"/>
      </right>
      <top/>
      <bottom style="medium">
        <color auto="1"/>
      </bottom>
      <diagonal style="thin">
        <color auto="1"/>
      </diagonal>
    </border>
    <border diagonalUp="1">
      <left style="medium">
        <color auto="1"/>
      </left>
      <right/>
      <top/>
      <bottom style="medium">
        <color auto="1"/>
      </bottom>
      <diagonal style="thin">
        <color auto="1"/>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diagonalUp="1">
      <left style="medium">
        <color auto="1"/>
      </left>
      <right/>
      <top/>
      <bottom/>
      <diagonal style="thin">
        <color auto="1"/>
      </diagonal>
    </border>
    <border>
      <left style="medium">
        <color auto="1"/>
      </left>
      <right style="medium">
        <color auto="1"/>
      </right>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style="thin">
        <color indexed="64"/>
      </right>
      <top/>
      <bottom/>
      <diagonal/>
    </border>
    <border diagonalUp="1">
      <left style="thin">
        <color indexed="64"/>
      </left>
      <right style="thin">
        <color indexed="64"/>
      </right>
      <top/>
      <bottom/>
      <diagonal style="thin">
        <color indexed="64"/>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auto="1"/>
      </diagonal>
    </border>
    <border diagonalUp="1">
      <left style="medium">
        <color indexed="64"/>
      </left>
      <right/>
      <top style="medium">
        <color indexed="64"/>
      </top>
      <bottom/>
      <diagonal style="thin">
        <color auto="1"/>
      </diagonal>
    </border>
    <border diagonalUp="1">
      <left/>
      <right style="medium">
        <color indexed="64"/>
      </right>
      <top style="medium">
        <color indexed="64"/>
      </top>
      <bottom/>
      <diagonal style="thin">
        <color auto="1"/>
      </diagonal>
    </border>
    <border>
      <left style="thin">
        <color indexed="64"/>
      </left>
      <right/>
      <top/>
      <bottom style="thin">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diagonalUp="1">
      <left/>
      <right style="medium">
        <color indexed="64"/>
      </right>
      <top/>
      <bottom/>
      <diagonal style="thin">
        <color auto="1"/>
      </diagonal>
    </border>
    <border>
      <left style="medium">
        <color auto="1"/>
      </left>
      <right style="thin">
        <color auto="1"/>
      </right>
      <top/>
      <bottom/>
      <diagonal/>
    </border>
    <border>
      <left style="medium">
        <color auto="1"/>
      </left>
      <right style="medium">
        <color auto="1"/>
      </right>
      <top/>
      <bottom/>
      <diagonal/>
    </border>
    <border>
      <left/>
      <right style="medium">
        <color indexed="64"/>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179" fontId="3" fillId="0" borderId="4" xfId="0" applyNumberFormat="1" applyFont="1" applyBorder="1" applyAlignment="1">
      <alignment horizontal="right" vertical="center" wrapText="1"/>
    </xf>
    <xf numFmtId="179" fontId="3" fillId="3" borderId="1" xfId="0" applyNumberFormat="1" applyFont="1" applyFill="1" applyBorder="1" applyAlignment="1">
      <alignment horizontal="right" vertical="center" wrapText="1"/>
    </xf>
    <xf numFmtId="0" fontId="3" fillId="0" borderId="0" xfId="0" applyFont="1" applyAlignment="1" applyProtection="1">
      <alignment horizontal="lef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38" fontId="8" fillId="0" borderId="0" xfId="1" applyFo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Protection="1">
      <alignment vertical="center"/>
      <protection locked="0"/>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38" fontId="10" fillId="0" borderId="0" xfId="1" applyFont="1" applyBorder="1" applyAlignment="1">
      <alignment horizontal="center" vertical="center"/>
    </xf>
    <xf numFmtId="38" fontId="11" fillId="0" borderId="0" xfId="1" applyFont="1" applyBorder="1" applyAlignment="1">
      <alignment horizontal="center" vertical="center"/>
    </xf>
    <xf numFmtId="0" fontId="3" fillId="0" borderId="9" xfId="0" applyFont="1" applyBorder="1" applyAlignment="1" applyProtection="1">
      <alignment horizontal="center" vertical="center" wrapText="1"/>
      <protection locked="0"/>
    </xf>
    <xf numFmtId="0" fontId="3" fillId="0" borderId="20" xfId="0" applyFont="1" applyBorder="1" applyAlignment="1">
      <alignment horizontal="center" vertical="center" wrapText="1"/>
    </xf>
    <xf numFmtId="0" fontId="3" fillId="0" borderId="20" xfId="0" applyFont="1" applyBorder="1" applyAlignment="1" applyProtection="1">
      <alignment horizontal="center" vertical="center" wrapText="1"/>
      <protection locked="0"/>
    </xf>
    <xf numFmtId="0" fontId="3" fillId="4" borderId="35" xfId="0" applyFont="1" applyFill="1" applyBorder="1" applyAlignment="1" applyProtection="1">
      <alignment horizontal="center" vertical="center" wrapText="1"/>
      <protection locked="0"/>
    </xf>
    <xf numFmtId="177" fontId="3" fillId="0" borderId="0" xfId="0" applyNumberFormat="1" applyFont="1" applyAlignment="1" applyProtection="1">
      <alignment horizontal="right" vertical="center" wrapText="1"/>
      <protection locked="0"/>
    </xf>
    <xf numFmtId="14" fontId="3" fillId="0" borderId="23" xfId="0" applyNumberFormat="1" applyFont="1" applyBorder="1" applyAlignment="1">
      <alignment horizontal="center" vertical="center" wrapText="1"/>
    </xf>
    <xf numFmtId="177" fontId="3" fillId="0" borderId="21" xfId="0" applyNumberFormat="1" applyFont="1" applyBorder="1" applyAlignment="1">
      <alignment horizontal="right" vertical="center" wrapText="1"/>
    </xf>
    <xf numFmtId="178" fontId="3" fillId="0" borderId="2" xfId="0" applyNumberFormat="1" applyFont="1" applyBorder="1" applyAlignment="1">
      <alignment horizontal="center" vertical="center" wrapText="1"/>
    </xf>
    <xf numFmtId="176" fontId="3" fillId="0" borderId="4" xfId="0" applyNumberFormat="1" applyFont="1" applyBorder="1" applyAlignment="1" applyProtection="1">
      <alignment horizontal="right" vertical="center" wrapText="1"/>
      <protection locked="0"/>
    </xf>
    <xf numFmtId="176" fontId="3" fillId="0" borderId="4" xfId="0" applyNumberFormat="1" applyFont="1" applyBorder="1" applyAlignment="1">
      <alignment horizontal="right" vertical="center" wrapText="1"/>
    </xf>
    <xf numFmtId="176" fontId="3" fillId="0" borderId="31" xfId="0" applyNumberFormat="1" applyFont="1" applyBorder="1" applyAlignment="1">
      <alignment horizontal="right" vertical="center" wrapText="1"/>
    </xf>
    <xf numFmtId="0" fontId="3" fillId="0" borderId="12" xfId="0" applyFont="1" applyBorder="1" applyAlignment="1" applyProtection="1">
      <alignment horizontal="center" vertical="center" wrapText="1"/>
      <protection locked="0"/>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4" borderId="38" xfId="0" applyFont="1" applyFill="1" applyBorder="1" applyAlignment="1" applyProtection="1">
      <alignment horizontal="center" vertical="center" wrapText="1"/>
      <protection locked="0"/>
    </xf>
    <xf numFmtId="177" fontId="3" fillId="0" borderId="1" xfId="0" applyNumberFormat="1" applyFont="1" applyBorder="1" applyAlignment="1">
      <alignment horizontal="right" vertical="center" wrapText="1"/>
    </xf>
    <xf numFmtId="14" fontId="3" fillId="0" borderId="10" xfId="0" applyNumberFormat="1" applyFont="1" applyBorder="1" applyAlignment="1">
      <alignment horizontal="center" vertical="center" wrapText="1"/>
    </xf>
    <xf numFmtId="177" fontId="3" fillId="0" borderId="4" xfId="0" applyNumberFormat="1" applyFont="1" applyBorder="1" applyAlignment="1">
      <alignment horizontal="right" vertical="center" wrapText="1"/>
    </xf>
    <xf numFmtId="178"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37" xfId="0" applyFont="1" applyBorder="1" applyAlignment="1">
      <alignment horizontal="center" vertical="center" wrapText="1"/>
    </xf>
    <xf numFmtId="0" fontId="3" fillId="4" borderId="36" xfId="0" applyFont="1" applyFill="1" applyBorder="1" applyAlignment="1" applyProtection="1">
      <alignment horizontal="center" vertical="center" wrapText="1"/>
      <protection locked="0"/>
    </xf>
    <xf numFmtId="177" fontId="3" fillId="0" borderId="27" xfId="0" applyNumberFormat="1" applyFont="1" applyBorder="1" applyAlignment="1">
      <alignment horizontal="center" vertical="center" wrapText="1"/>
    </xf>
    <xf numFmtId="177" fontId="3" fillId="0" borderId="29" xfId="0" applyNumberFormat="1" applyFont="1" applyBorder="1" applyAlignment="1">
      <alignment horizontal="center" vertical="center" wrapText="1"/>
    </xf>
    <xf numFmtId="177" fontId="3" fillId="0" borderId="28"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176" fontId="3" fillId="4" borderId="4" xfId="0" applyNumberFormat="1" applyFont="1" applyFill="1" applyBorder="1" applyAlignment="1">
      <alignment horizontal="right" vertical="center" wrapText="1"/>
    </xf>
    <xf numFmtId="177" fontId="8" fillId="0" borderId="0" xfId="0" applyNumberFormat="1" applyFont="1">
      <alignment vertical="center"/>
    </xf>
    <xf numFmtId="0" fontId="3" fillId="3" borderId="20" xfId="0" applyFont="1" applyFill="1" applyBorder="1" applyAlignment="1" applyProtection="1">
      <alignment horizontal="center" vertical="center" wrapText="1"/>
      <protection locked="0"/>
    </xf>
    <xf numFmtId="177" fontId="3" fillId="0" borderId="30" xfId="0" applyNumberFormat="1" applyFont="1" applyBorder="1" applyAlignment="1" applyProtection="1">
      <alignment horizontal="right" vertical="center" wrapText="1"/>
      <protection locked="0"/>
    </xf>
    <xf numFmtId="178" fontId="3" fillId="0" borderId="34" xfId="0" applyNumberFormat="1" applyFont="1" applyBorder="1" applyAlignment="1">
      <alignment horizontal="center" vertical="center" wrapText="1"/>
    </xf>
    <xf numFmtId="176" fontId="3" fillId="0" borderId="12" xfId="0" applyNumberFormat="1" applyFont="1" applyBorder="1" applyAlignment="1" applyProtection="1">
      <alignment horizontal="right" vertical="center" wrapText="1"/>
      <protection locked="0"/>
    </xf>
    <xf numFmtId="176" fontId="3" fillId="0" borderId="13" xfId="0" applyNumberFormat="1" applyFont="1" applyBorder="1" applyAlignment="1">
      <alignment horizontal="right" vertical="center" wrapText="1"/>
    </xf>
    <xf numFmtId="176" fontId="3" fillId="0" borderId="22"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179" fontId="3" fillId="0" borderId="1" xfId="0" applyNumberFormat="1" applyFont="1" applyBorder="1" applyAlignment="1">
      <alignment horizontal="right" vertical="center" wrapText="1"/>
    </xf>
    <xf numFmtId="0" fontId="3" fillId="3" borderId="39" xfId="0" applyFont="1" applyFill="1" applyBorder="1" applyAlignment="1" applyProtection="1">
      <alignment horizontal="center" vertical="center" wrapText="1"/>
      <protection locked="0"/>
    </xf>
    <xf numFmtId="177" fontId="3" fillId="0" borderId="17" xfId="0" applyNumberFormat="1" applyFont="1" applyBorder="1" applyAlignment="1">
      <alignment horizontal="right" vertical="center" wrapText="1"/>
    </xf>
    <xf numFmtId="177" fontId="3" fillId="0" borderId="9" xfId="0" applyNumberFormat="1" applyFont="1" applyBorder="1" applyAlignment="1">
      <alignment horizontal="right" vertical="center" wrapText="1"/>
    </xf>
    <xf numFmtId="176" fontId="3" fillId="0" borderId="9" xfId="0" applyNumberFormat="1" applyFont="1" applyBorder="1" applyAlignment="1" applyProtection="1">
      <alignment horizontal="right" vertical="center" wrapText="1"/>
      <protection locked="0"/>
    </xf>
    <xf numFmtId="176" fontId="3" fillId="0" borderId="2" xfId="0" applyNumberFormat="1" applyFont="1" applyBorder="1" applyAlignment="1">
      <alignment horizontal="right" vertical="center" wrapText="1"/>
    </xf>
    <xf numFmtId="176" fontId="3" fillId="0" borderId="9" xfId="0" applyNumberFormat="1" applyFont="1" applyBorder="1" applyAlignment="1">
      <alignment horizontal="right" vertical="center" wrapText="1"/>
    </xf>
    <xf numFmtId="176" fontId="3" fillId="0" borderId="25" xfId="0" applyNumberFormat="1" applyFont="1" applyBorder="1" applyAlignment="1">
      <alignment horizontal="right"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177" fontId="3" fillId="0" borderId="6"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6" fontId="3" fillId="3" borderId="9" xfId="0" applyNumberFormat="1" applyFont="1" applyFill="1" applyBorder="1" applyAlignment="1">
      <alignment horizontal="right" vertical="center" wrapText="1"/>
    </xf>
    <xf numFmtId="0" fontId="3" fillId="0" borderId="3" xfId="0" applyFont="1" applyBorder="1" applyAlignment="1" applyProtection="1">
      <alignment horizontal="right" vertical="center"/>
      <protection locked="0"/>
    </xf>
    <xf numFmtId="0" fontId="3" fillId="0" borderId="3" xfId="0" applyFont="1" applyBorder="1" applyAlignment="1" applyProtection="1">
      <alignment horizontal="center" vertical="center"/>
      <protection locked="0"/>
    </xf>
    <xf numFmtId="3" fontId="3" fillId="0" borderId="4" xfId="0" applyNumberFormat="1" applyFont="1" applyBorder="1" applyAlignment="1">
      <alignment horizontal="center" vertical="center"/>
    </xf>
    <xf numFmtId="176" fontId="3" fillId="4" borderId="26" xfId="0" applyNumberFormat="1" applyFont="1" applyFill="1" applyBorder="1" applyAlignment="1">
      <alignment horizontal="right" vertical="center"/>
    </xf>
    <xf numFmtId="176" fontId="3" fillId="0" borderId="1" xfId="0" applyNumberFormat="1" applyFont="1" applyBorder="1" applyAlignment="1">
      <alignment horizontal="right" vertical="center"/>
    </xf>
    <xf numFmtId="0" fontId="12" fillId="0" borderId="0" xfId="0" applyFont="1" applyProtection="1">
      <alignment vertical="center"/>
      <protection locked="0"/>
    </xf>
    <xf numFmtId="3" fontId="3" fillId="0" borderId="2" xfId="0" applyNumberFormat="1" applyFont="1" applyBorder="1" applyAlignment="1">
      <alignment horizontal="center" vertical="center"/>
    </xf>
    <xf numFmtId="3" fontId="3" fillId="0" borderId="40" xfId="0" applyNumberFormat="1" applyFont="1" applyBorder="1" applyAlignment="1">
      <alignment horizontal="center" vertical="center"/>
    </xf>
    <xf numFmtId="176" fontId="3" fillId="3" borderId="9" xfId="0" applyNumberFormat="1" applyFont="1" applyFill="1" applyBorder="1" applyAlignment="1">
      <alignment horizontal="right" vertical="center"/>
    </xf>
    <xf numFmtId="179" fontId="3" fillId="3" borderId="9" xfId="0" applyNumberFormat="1" applyFont="1" applyFill="1" applyBorder="1" applyAlignment="1">
      <alignment horizontal="righ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Q38"/>
  <sheetViews>
    <sheetView tabSelected="1" view="pageBreakPreview" zoomScale="70" zoomScaleNormal="85" zoomScaleSheetLayoutView="70" workbookViewId="0">
      <selection sqref="A1:XFD1048576"/>
    </sheetView>
  </sheetViews>
  <sheetFormatPr defaultColWidth="3.25" defaultRowHeight="18.75"/>
  <cols>
    <col min="1" max="2" width="10.625" style="5" customWidth="1"/>
    <col min="3" max="4" width="18.625" style="5" customWidth="1"/>
    <col min="5" max="5" width="15.625" style="6" customWidth="1"/>
    <col min="6" max="6" width="3.625" style="5" customWidth="1"/>
    <col min="7" max="7" width="15.625" style="6" customWidth="1"/>
    <col min="8" max="8" width="12.625" style="6" customWidth="1"/>
    <col min="9" max="9" width="15.625" style="6" customWidth="1"/>
    <col min="10" max="10" width="19.25" style="5" bestFit="1" customWidth="1"/>
    <col min="11" max="11" width="10.625" style="5" customWidth="1"/>
    <col min="12" max="13" width="15.625" style="7" customWidth="1"/>
    <col min="14" max="14" width="10.625" style="6" customWidth="1"/>
    <col min="15" max="17" width="8.625" style="6" customWidth="1"/>
    <col min="18" max="16384" width="3.25" style="6"/>
  </cols>
  <sheetData>
    <row r="1" spans="1:17" ht="19.5">
      <c r="A1" s="3" t="s">
        <v>20</v>
      </c>
      <c r="B1" s="3"/>
      <c r="C1" s="3"/>
      <c r="D1" s="3"/>
      <c r="E1" s="4"/>
    </row>
    <row r="2" spans="1:17" ht="40.5" customHeight="1" thickBot="1">
      <c r="A2" s="8" t="s">
        <v>19</v>
      </c>
      <c r="B2" s="8"/>
      <c r="C2" s="8"/>
      <c r="D2" s="8"/>
      <c r="E2" s="8"/>
      <c r="F2" s="8"/>
      <c r="G2" s="8"/>
      <c r="H2" s="8"/>
      <c r="I2" s="8"/>
      <c r="J2" s="8"/>
      <c r="K2" s="8"/>
      <c r="L2" s="8"/>
      <c r="M2" s="9"/>
      <c r="N2" s="10"/>
      <c r="O2" s="11"/>
      <c r="P2" s="10"/>
      <c r="Q2" s="10"/>
    </row>
    <row r="3" spans="1:17" ht="30" customHeight="1" thickBot="1">
      <c r="A3" s="12" t="s">
        <v>8</v>
      </c>
      <c r="B3" s="12"/>
      <c r="C3" s="13"/>
      <c r="D3" s="14"/>
      <c r="E3" s="14"/>
      <c r="F3" s="14"/>
      <c r="G3" s="14"/>
      <c r="H3" s="14"/>
      <c r="I3" s="14"/>
      <c r="J3" s="14"/>
      <c r="K3" s="14"/>
      <c r="L3" s="15"/>
      <c r="M3" s="16"/>
      <c r="N3" s="10"/>
      <c r="O3" s="11"/>
      <c r="P3" s="10"/>
      <c r="Q3" s="10"/>
    </row>
    <row r="4" spans="1:17" ht="30" customHeight="1">
      <c r="A4" s="17"/>
      <c r="B4" s="17"/>
      <c r="C4" s="17"/>
      <c r="D4" s="17"/>
      <c r="E4" s="18"/>
      <c r="F4" s="19"/>
      <c r="G4" s="20"/>
      <c r="H4" s="20"/>
      <c r="I4" s="20"/>
      <c r="J4" s="20"/>
      <c r="K4" s="20"/>
      <c r="L4" s="18"/>
      <c r="M4" s="18"/>
      <c r="N4" s="10"/>
      <c r="O4" s="10"/>
      <c r="P4" s="10"/>
      <c r="Q4" s="10"/>
    </row>
    <row r="5" spans="1:17" ht="39.950000000000003" customHeight="1" thickBot="1">
      <c r="A5" s="21" t="s">
        <v>7</v>
      </c>
      <c r="B5" s="22" t="s">
        <v>6</v>
      </c>
      <c r="C5" s="23"/>
      <c r="D5" s="24" t="s">
        <v>10</v>
      </c>
      <c r="E5" s="25"/>
      <c r="F5" s="25"/>
      <c r="G5" s="26"/>
      <c r="H5" s="27"/>
      <c r="I5" s="21" t="s">
        <v>5</v>
      </c>
      <c r="J5" s="21" t="s">
        <v>13</v>
      </c>
      <c r="K5" s="21" t="s">
        <v>9</v>
      </c>
      <c r="L5" s="21" t="s">
        <v>4</v>
      </c>
      <c r="M5" s="21" t="s">
        <v>14</v>
      </c>
      <c r="N5" s="28"/>
      <c r="O5" s="28"/>
      <c r="P5" s="29"/>
      <c r="Q5" s="10"/>
    </row>
    <row r="6" spans="1:17" s="5" customFormat="1" ht="39.950000000000003" customHeight="1" thickBot="1">
      <c r="A6" s="30"/>
      <c r="B6" s="31" t="s">
        <v>3</v>
      </c>
      <c r="C6" s="32"/>
      <c r="D6" s="33" t="s">
        <v>11</v>
      </c>
      <c r="E6" s="34"/>
      <c r="F6" s="35"/>
      <c r="G6" s="36"/>
      <c r="H6" s="37" t="s">
        <v>2</v>
      </c>
      <c r="I6" s="38"/>
      <c r="J6" s="39" t="str">
        <f>+IF(I6="","",IF(I6&gt;=10000,5000,ROUNDDOWN(I6/2,0)))</f>
        <v/>
      </c>
      <c r="K6" s="40"/>
      <c r="L6" s="39" t="str">
        <f>+IF(I6="","",J6)</f>
        <v/>
      </c>
      <c r="M6" s="1"/>
      <c r="N6" s="29"/>
      <c r="O6" s="29"/>
      <c r="P6" s="29"/>
      <c r="Q6" s="10"/>
    </row>
    <row r="7" spans="1:17" s="5" customFormat="1" ht="39.950000000000003" customHeight="1" thickBot="1">
      <c r="A7" s="41"/>
      <c r="B7" s="42"/>
      <c r="C7" s="43"/>
      <c r="D7" s="44"/>
      <c r="E7" s="45"/>
      <c r="F7" s="46" t="s">
        <v>1</v>
      </c>
      <c r="G7" s="47"/>
      <c r="H7" s="48" t="s">
        <v>0</v>
      </c>
      <c r="I7" s="38"/>
      <c r="J7" s="39" t="str">
        <f>+IF(I7="","",IF(I7&gt;=2000,1000,ROUNDDOWN(I7/2,0)))</f>
        <v/>
      </c>
      <c r="K7" s="39"/>
      <c r="L7" s="39" t="str">
        <f>+IF(I7="","",ROUNDDOWN(J7*K7,0))</f>
        <v/>
      </c>
      <c r="M7" s="1"/>
      <c r="N7" s="29"/>
      <c r="O7" s="29"/>
      <c r="P7" s="29"/>
      <c r="Q7" s="10"/>
    </row>
    <row r="8" spans="1:17" ht="39.950000000000003" customHeight="1" thickBot="1">
      <c r="A8" s="41"/>
      <c r="B8" s="49"/>
      <c r="C8" s="50"/>
      <c r="D8" s="51"/>
      <c r="E8" s="52"/>
      <c r="F8" s="53"/>
      <c r="G8" s="53"/>
      <c r="H8" s="53"/>
      <c r="I8" s="53"/>
      <c r="J8" s="54"/>
      <c r="K8" s="55" t="s">
        <v>15</v>
      </c>
      <c r="L8" s="56" t="str">
        <f>IF(A6="","",SUM(L6:L7))</f>
        <v/>
      </c>
      <c r="M8" s="1"/>
      <c r="N8" s="10"/>
      <c r="O8" s="57"/>
      <c r="P8" s="10"/>
      <c r="Q8" s="10"/>
    </row>
    <row r="9" spans="1:17" s="5" customFormat="1" ht="39.950000000000003" customHeight="1" thickBot="1">
      <c r="A9" s="41"/>
      <c r="B9" s="49"/>
      <c r="C9" s="50"/>
      <c r="D9" s="58" t="s">
        <v>12</v>
      </c>
      <c r="E9" s="59"/>
      <c r="F9" s="35"/>
      <c r="G9" s="36"/>
      <c r="H9" s="60" t="s">
        <v>2</v>
      </c>
      <c r="I9" s="61"/>
      <c r="J9" s="62" t="str">
        <f>+IF(I9="","",IF(I9&gt;=10000,5000,ROUNDDOWN(I9/2,0)))</f>
        <v/>
      </c>
      <c r="K9" s="63"/>
      <c r="L9" s="64" t="str">
        <f>+IF(I9="","",J9)</f>
        <v/>
      </c>
      <c r="M9" s="65" t="str">
        <f>+IF(A6="","",L9-L6)</f>
        <v/>
      </c>
      <c r="N9" s="29"/>
      <c r="O9" s="29"/>
      <c r="P9" s="29"/>
      <c r="Q9" s="10"/>
    </row>
    <row r="10" spans="1:17" s="5" customFormat="1" ht="39.950000000000003" customHeight="1" thickBot="1">
      <c r="A10" s="41"/>
      <c r="B10" s="49"/>
      <c r="C10" s="50"/>
      <c r="D10" s="66"/>
      <c r="E10" s="67"/>
      <c r="F10" s="46" t="s">
        <v>1</v>
      </c>
      <c r="G10" s="68"/>
      <c r="H10" s="48" t="s">
        <v>0</v>
      </c>
      <c r="I10" s="69"/>
      <c r="J10" s="70" t="str">
        <f>+IF(I10="","",IF(I10&gt;=2000,1000,ROUNDDOWN(I10/2,0)))</f>
        <v/>
      </c>
      <c r="K10" s="71"/>
      <c r="L10" s="72" t="str">
        <f>+IF(I10="","",ROUNDDOWN(J10*K10,0))</f>
        <v/>
      </c>
      <c r="M10" s="65" t="str">
        <f>+IF(A6="","",L10-L7)</f>
        <v/>
      </c>
      <c r="N10" s="29"/>
      <c r="O10" s="29"/>
      <c r="P10" s="29"/>
      <c r="Q10" s="10"/>
    </row>
    <row r="11" spans="1:17" ht="39.950000000000003" customHeight="1" thickBot="1">
      <c r="A11" s="30"/>
      <c r="B11" s="73"/>
      <c r="C11" s="74"/>
      <c r="D11" s="75"/>
      <c r="E11" s="76"/>
      <c r="F11" s="77"/>
      <c r="G11" s="77"/>
      <c r="H11" s="77"/>
      <c r="I11" s="77"/>
      <c r="J11" s="77"/>
      <c r="K11" s="78" t="s">
        <v>15</v>
      </c>
      <c r="L11" s="79" t="str">
        <f>IF(A6="","",SUM(L9:L10))</f>
        <v/>
      </c>
      <c r="M11" s="2" t="str">
        <f>IF(A6="","",SUM(M9:M10))</f>
        <v/>
      </c>
      <c r="N11" s="10"/>
      <c r="O11" s="57"/>
      <c r="P11" s="10"/>
      <c r="Q11" s="10"/>
    </row>
    <row r="12" spans="1:17" s="5" customFormat="1" ht="39.950000000000003" customHeight="1" thickBot="1">
      <c r="A12" s="30"/>
      <c r="B12" s="31" t="s">
        <v>3</v>
      </c>
      <c r="C12" s="32"/>
      <c r="D12" s="33" t="s">
        <v>11</v>
      </c>
      <c r="E12" s="34"/>
      <c r="F12" s="35"/>
      <c r="G12" s="36"/>
      <c r="H12" s="37" t="s">
        <v>2</v>
      </c>
      <c r="I12" s="38"/>
      <c r="J12" s="39" t="str">
        <f>+IF(I12="","",IF(I12&gt;=10000,5000,ROUNDDOWN(I12/2,0)))</f>
        <v/>
      </c>
      <c r="K12" s="40"/>
      <c r="L12" s="39" t="str">
        <f>+IF(I12="","",J12)</f>
        <v/>
      </c>
      <c r="M12" s="1"/>
      <c r="N12" s="29"/>
      <c r="O12" s="29"/>
      <c r="P12" s="29"/>
      <c r="Q12" s="10"/>
    </row>
    <row r="13" spans="1:17" s="5" customFormat="1" ht="39.950000000000003" customHeight="1" thickBot="1">
      <c r="A13" s="41"/>
      <c r="B13" s="42"/>
      <c r="C13" s="43"/>
      <c r="D13" s="44"/>
      <c r="E13" s="45"/>
      <c r="F13" s="46" t="s">
        <v>1</v>
      </c>
      <c r="G13" s="47"/>
      <c r="H13" s="48" t="s">
        <v>0</v>
      </c>
      <c r="I13" s="38"/>
      <c r="J13" s="39" t="str">
        <f>+IF(I13="","",IF(I13&gt;=2000,1000,ROUNDDOWN(I13/2,0)))</f>
        <v/>
      </c>
      <c r="K13" s="39"/>
      <c r="L13" s="39" t="str">
        <f>+IF(I13="","",ROUNDDOWN(J13*K13,0))</f>
        <v/>
      </c>
      <c r="M13" s="1"/>
      <c r="N13" s="29"/>
      <c r="O13" s="29"/>
      <c r="P13" s="29"/>
      <c r="Q13" s="10"/>
    </row>
    <row r="14" spans="1:17" ht="39.950000000000003" customHeight="1" thickBot="1">
      <c r="A14" s="41"/>
      <c r="B14" s="49"/>
      <c r="C14" s="50"/>
      <c r="D14" s="51"/>
      <c r="E14" s="52"/>
      <c r="F14" s="53"/>
      <c r="G14" s="53"/>
      <c r="H14" s="53"/>
      <c r="I14" s="53"/>
      <c r="J14" s="54"/>
      <c r="K14" s="55" t="s">
        <v>15</v>
      </c>
      <c r="L14" s="56" t="str">
        <f>IF(A12="","",SUM(L12:L13))</f>
        <v/>
      </c>
      <c r="M14" s="1"/>
      <c r="N14" s="10"/>
      <c r="O14" s="57"/>
      <c r="P14" s="10"/>
      <c r="Q14" s="10"/>
    </row>
    <row r="15" spans="1:17" s="5" customFormat="1" ht="39.950000000000003" customHeight="1" thickBot="1">
      <c r="A15" s="41"/>
      <c r="B15" s="49"/>
      <c r="C15" s="50"/>
      <c r="D15" s="58" t="s">
        <v>12</v>
      </c>
      <c r="E15" s="59"/>
      <c r="F15" s="35"/>
      <c r="G15" s="36"/>
      <c r="H15" s="60" t="s">
        <v>2</v>
      </c>
      <c r="I15" s="61"/>
      <c r="J15" s="62" t="str">
        <f>+IF(I15="","",IF(I15&gt;=10000,5000,ROUNDDOWN(I15/2,0)))</f>
        <v/>
      </c>
      <c r="K15" s="63"/>
      <c r="L15" s="64" t="str">
        <f>+IF(I15="","",J15)</f>
        <v/>
      </c>
      <c r="M15" s="65" t="str">
        <f>+IF(A12="","",L15-L12)</f>
        <v/>
      </c>
      <c r="N15" s="29"/>
      <c r="O15" s="29"/>
      <c r="P15" s="29"/>
      <c r="Q15" s="10"/>
    </row>
    <row r="16" spans="1:17" s="5" customFormat="1" ht="39.950000000000003" customHeight="1" thickBot="1">
      <c r="A16" s="41"/>
      <c r="B16" s="49"/>
      <c r="C16" s="50"/>
      <c r="D16" s="66"/>
      <c r="E16" s="67"/>
      <c r="F16" s="46" t="s">
        <v>1</v>
      </c>
      <c r="G16" s="68"/>
      <c r="H16" s="48" t="s">
        <v>0</v>
      </c>
      <c r="I16" s="69"/>
      <c r="J16" s="70" t="str">
        <f>+IF(I16="","",IF(I16&gt;=2000,1000,ROUNDDOWN(I16/2,0)))</f>
        <v/>
      </c>
      <c r="K16" s="71"/>
      <c r="L16" s="72" t="str">
        <f>+IF(I16="","",ROUNDDOWN(J16*K16,0))</f>
        <v/>
      </c>
      <c r="M16" s="65" t="str">
        <f>+IF(A12="","",L16-L13)</f>
        <v/>
      </c>
      <c r="N16" s="29"/>
      <c r="O16" s="29"/>
      <c r="P16" s="29"/>
      <c r="Q16" s="10"/>
    </row>
    <row r="17" spans="1:17" ht="39.950000000000003" customHeight="1" thickBot="1">
      <c r="A17" s="30"/>
      <c r="B17" s="73"/>
      <c r="C17" s="74"/>
      <c r="D17" s="75"/>
      <c r="E17" s="76"/>
      <c r="F17" s="77"/>
      <c r="G17" s="77"/>
      <c r="H17" s="77"/>
      <c r="I17" s="77"/>
      <c r="J17" s="77"/>
      <c r="K17" s="78" t="s">
        <v>15</v>
      </c>
      <c r="L17" s="79" t="str">
        <f>IF(A12="","",SUM(L15:L16))</f>
        <v/>
      </c>
      <c r="M17" s="2" t="str">
        <f>IF(A12="","",SUM(M15:M16))</f>
        <v/>
      </c>
      <c r="N17" s="10"/>
      <c r="O17" s="57"/>
      <c r="P17" s="10"/>
      <c r="Q17" s="10"/>
    </row>
    <row r="18" spans="1:17" s="5" customFormat="1" ht="39.950000000000003" customHeight="1" thickBot="1">
      <c r="A18" s="30"/>
      <c r="B18" s="31" t="s">
        <v>3</v>
      </c>
      <c r="C18" s="32"/>
      <c r="D18" s="33" t="s">
        <v>11</v>
      </c>
      <c r="E18" s="34"/>
      <c r="F18" s="35"/>
      <c r="G18" s="36"/>
      <c r="H18" s="37" t="s">
        <v>2</v>
      </c>
      <c r="I18" s="38"/>
      <c r="J18" s="39" t="str">
        <f>+IF(I18="","",IF(I18&gt;=10000,5000,ROUNDDOWN(I18/2,0)))</f>
        <v/>
      </c>
      <c r="K18" s="40"/>
      <c r="L18" s="39" t="str">
        <f>+IF(I18="","",J18)</f>
        <v/>
      </c>
      <c r="M18" s="1"/>
      <c r="N18" s="29"/>
      <c r="O18" s="29"/>
      <c r="P18" s="29"/>
      <c r="Q18" s="10"/>
    </row>
    <row r="19" spans="1:17" s="5" customFormat="1" ht="39.950000000000003" customHeight="1" thickBot="1">
      <c r="A19" s="41"/>
      <c r="B19" s="42"/>
      <c r="C19" s="43"/>
      <c r="D19" s="44"/>
      <c r="E19" s="45"/>
      <c r="F19" s="46" t="s">
        <v>1</v>
      </c>
      <c r="G19" s="47"/>
      <c r="H19" s="48" t="s">
        <v>0</v>
      </c>
      <c r="I19" s="38"/>
      <c r="J19" s="39" t="str">
        <f>+IF(I19="","",IF(I19&gt;=2000,1000,ROUNDDOWN(I19/2,0)))</f>
        <v/>
      </c>
      <c r="K19" s="39"/>
      <c r="L19" s="39" t="str">
        <f>+IF(I19="","",ROUNDDOWN(J19*K19,0))</f>
        <v/>
      </c>
      <c r="M19" s="1"/>
      <c r="N19" s="29"/>
      <c r="O19" s="29"/>
      <c r="P19" s="29"/>
      <c r="Q19" s="10"/>
    </row>
    <row r="20" spans="1:17" ht="39.950000000000003" customHeight="1" thickBot="1">
      <c r="A20" s="41"/>
      <c r="B20" s="49"/>
      <c r="C20" s="50"/>
      <c r="D20" s="51"/>
      <c r="E20" s="52"/>
      <c r="F20" s="53"/>
      <c r="G20" s="53"/>
      <c r="H20" s="53"/>
      <c r="I20" s="53"/>
      <c r="J20" s="54"/>
      <c r="K20" s="55" t="s">
        <v>15</v>
      </c>
      <c r="L20" s="56" t="str">
        <f>IF(A18="","",SUM(L18:L19))</f>
        <v/>
      </c>
      <c r="M20" s="1"/>
      <c r="N20" s="10"/>
      <c r="O20" s="57"/>
      <c r="P20" s="10"/>
      <c r="Q20" s="10"/>
    </row>
    <row r="21" spans="1:17" s="5" customFormat="1" ht="39.950000000000003" customHeight="1" thickBot="1">
      <c r="A21" s="41"/>
      <c r="B21" s="49"/>
      <c r="C21" s="50"/>
      <c r="D21" s="58" t="s">
        <v>12</v>
      </c>
      <c r="E21" s="59"/>
      <c r="F21" s="35"/>
      <c r="G21" s="36"/>
      <c r="H21" s="60" t="s">
        <v>2</v>
      </c>
      <c r="I21" s="61"/>
      <c r="J21" s="62" t="str">
        <f>+IF(I21="","",IF(I21&gt;=10000,5000,ROUNDDOWN(I21/2,0)))</f>
        <v/>
      </c>
      <c r="K21" s="63"/>
      <c r="L21" s="64" t="str">
        <f>+IF(I21="","",J21)</f>
        <v/>
      </c>
      <c r="M21" s="65" t="str">
        <f>+IF(A18="","",L21-L18)</f>
        <v/>
      </c>
      <c r="N21" s="29"/>
      <c r="O21" s="29"/>
      <c r="P21" s="29"/>
      <c r="Q21" s="10"/>
    </row>
    <row r="22" spans="1:17" s="5" customFormat="1" ht="39.950000000000003" customHeight="1" thickBot="1">
      <c r="A22" s="41"/>
      <c r="B22" s="49"/>
      <c r="C22" s="50"/>
      <c r="D22" s="66"/>
      <c r="E22" s="67"/>
      <c r="F22" s="46" t="s">
        <v>1</v>
      </c>
      <c r="G22" s="68"/>
      <c r="H22" s="48" t="s">
        <v>0</v>
      </c>
      <c r="I22" s="69"/>
      <c r="J22" s="70" t="str">
        <f>+IF(I22="","",IF(I22&gt;=2000,1000,ROUNDDOWN(I22/2,0)))</f>
        <v/>
      </c>
      <c r="K22" s="71"/>
      <c r="L22" s="72" t="str">
        <f>+IF(I22="","",ROUNDDOWN(J22*K22,0))</f>
        <v/>
      </c>
      <c r="M22" s="65" t="str">
        <f>+IF(A18="","",L22-L19)</f>
        <v/>
      </c>
      <c r="N22" s="29"/>
      <c r="O22" s="29"/>
      <c r="P22" s="29"/>
      <c r="Q22" s="10"/>
    </row>
    <row r="23" spans="1:17" ht="39.950000000000003" customHeight="1" thickBot="1">
      <c r="A23" s="30"/>
      <c r="B23" s="73"/>
      <c r="C23" s="74"/>
      <c r="D23" s="75"/>
      <c r="E23" s="76"/>
      <c r="F23" s="77"/>
      <c r="G23" s="77"/>
      <c r="H23" s="77"/>
      <c r="I23" s="77"/>
      <c r="J23" s="77"/>
      <c r="K23" s="78" t="s">
        <v>15</v>
      </c>
      <c r="L23" s="79" t="str">
        <f>IF(A18="","",SUM(L21:L22))</f>
        <v/>
      </c>
      <c r="M23" s="2" t="str">
        <f>IF(A18="","",SUM(M21:M22))</f>
        <v/>
      </c>
      <c r="N23" s="10"/>
      <c r="O23" s="57"/>
      <c r="P23" s="10"/>
      <c r="Q23" s="10"/>
    </row>
    <row r="24" spans="1:17" s="5" customFormat="1" ht="39.950000000000003" customHeight="1" thickBot="1">
      <c r="A24" s="30"/>
      <c r="B24" s="31" t="s">
        <v>3</v>
      </c>
      <c r="C24" s="32"/>
      <c r="D24" s="33" t="s">
        <v>11</v>
      </c>
      <c r="E24" s="34"/>
      <c r="F24" s="35"/>
      <c r="G24" s="36"/>
      <c r="H24" s="37" t="s">
        <v>2</v>
      </c>
      <c r="I24" s="38"/>
      <c r="J24" s="39" t="str">
        <f>+IF(I24="","",IF(I24&gt;=10000,5000,ROUNDDOWN(I24/2,0)))</f>
        <v/>
      </c>
      <c r="K24" s="40"/>
      <c r="L24" s="39" t="str">
        <f>+IF(I24="","",J24)</f>
        <v/>
      </c>
      <c r="M24" s="1"/>
      <c r="N24" s="29"/>
      <c r="O24" s="29"/>
      <c r="P24" s="29"/>
      <c r="Q24" s="10"/>
    </row>
    <row r="25" spans="1:17" s="5" customFormat="1" ht="39.950000000000003" customHeight="1" thickBot="1">
      <c r="A25" s="41"/>
      <c r="B25" s="42"/>
      <c r="C25" s="43"/>
      <c r="D25" s="44"/>
      <c r="E25" s="45"/>
      <c r="F25" s="46" t="s">
        <v>1</v>
      </c>
      <c r="G25" s="47"/>
      <c r="H25" s="48" t="s">
        <v>0</v>
      </c>
      <c r="I25" s="38"/>
      <c r="J25" s="39" t="str">
        <f>+IF(I25="","",IF(I25&gt;=2000,1000,ROUNDDOWN(I25/2,0)))</f>
        <v/>
      </c>
      <c r="K25" s="39"/>
      <c r="L25" s="39" t="str">
        <f>+IF(I25="","",ROUNDDOWN(J25*K25,0))</f>
        <v/>
      </c>
      <c r="M25" s="1"/>
      <c r="N25" s="29"/>
      <c r="O25" s="29"/>
      <c r="P25" s="29"/>
      <c r="Q25" s="10"/>
    </row>
    <row r="26" spans="1:17" ht="39.950000000000003" customHeight="1" thickBot="1">
      <c r="A26" s="41"/>
      <c r="B26" s="49"/>
      <c r="C26" s="50"/>
      <c r="D26" s="51"/>
      <c r="E26" s="52"/>
      <c r="F26" s="53"/>
      <c r="G26" s="53"/>
      <c r="H26" s="53"/>
      <c r="I26" s="53"/>
      <c r="J26" s="54"/>
      <c r="K26" s="55" t="s">
        <v>15</v>
      </c>
      <c r="L26" s="56" t="str">
        <f>IF(A24="","",SUM(L24:L25))</f>
        <v/>
      </c>
      <c r="M26" s="1"/>
      <c r="N26" s="10"/>
      <c r="O26" s="57"/>
      <c r="P26" s="10"/>
      <c r="Q26" s="10"/>
    </row>
    <row r="27" spans="1:17" s="5" customFormat="1" ht="39.950000000000003" customHeight="1" thickBot="1">
      <c r="A27" s="41"/>
      <c r="B27" s="49"/>
      <c r="C27" s="50"/>
      <c r="D27" s="58" t="s">
        <v>12</v>
      </c>
      <c r="E27" s="59"/>
      <c r="F27" s="35"/>
      <c r="G27" s="36"/>
      <c r="H27" s="60" t="s">
        <v>2</v>
      </c>
      <c r="I27" s="61"/>
      <c r="J27" s="62" t="str">
        <f>+IF(I27="","",IF(I27&gt;=10000,5000,ROUNDDOWN(I27/2,0)))</f>
        <v/>
      </c>
      <c r="K27" s="63"/>
      <c r="L27" s="64" t="str">
        <f>+IF(I27="","",J27)</f>
        <v/>
      </c>
      <c r="M27" s="65" t="str">
        <f>+IF(A24="","",L27-L24)</f>
        <v/>
      </c>
      <c r="N27" s="29"/>
      <c r="O27" s="29"/>
      <c r="P27" s="29"/>
      <c r="Q27" s="10"/>
    </row>
    <row r="28" spans="1:17" s="5" customFormat="1" ht="39.950000000000003" customHeight="1" thickBot="1">
      <c r="A28" s="41"/>
      <c r="B28" s="49"/>
      <c r="C28" s="50"/>
      <c r="D28" s="66"/>
      <c r="E28" s="67"/>
      <c r="F28" s="46" t="s">
        <v>1</v>
      </c>
      <c r="G28" s="68"/>
      <c r="H28" s="48" t="s">
        <v>0</v>
      </c>
      <c r="I28" s="69"/>
      <c r="J28" s="70" t="str">
        <f>+IF(I28="","",IF(I28&gt;=2000,1000,ROUNDDOWN(I28/2,0)))</f>
        <v/>
      </c>
      <c r="K28" s="71"/>
      <c r="L28" s="72" t="str">
        <f>+IF(I28="","",ROUNDDOWN(J28*K28,0))</f>
        <v/>
      </c>
      <c r="M28" s="65" t="str">
        <f>+IF(A24="","",L28-L25)</f>
        <v/>
      </c>
      <c r="N28" s="29"/>
      <c r="O28" s="29"/>
      <c r="P28" s="29"/>
      <c r="Q28" s="10"/>
    </row>
    <row r="29" spans="1:17" ht="39.950000000000003" customHeight="1" thickBot="1">
      <c r="A29" s="30"/>
      <c r="B29" s="73"/>
      <c r="C29" s="74"/>
      <c r="D29" s="75"/>
      <c r="E29" s="76"/>
      <c r="F29" s="77"/>
      <c r="G29" s="77"/>
      <c r="H29" s="77"/>
      <c r="I29" s="77"/>
      <c r="J29" s="77"/>
      <c r="K29" s="78" t="s">
        <v>15</v>
      </c>
      <c r="L29" s="79" t="str">
        <f>IF(A24="","",SUM(L27:L28))</f>
        <v/>
      </c>
      <c r="M29" s="2" t="str">
        <f>IF(A24="","",SUM(M27:M28))</f>
        <v/>
      </c>
      <c r="N29" s="10"/>
      <c r="O29" s="57"/>
      <c r="P29" s="10"/>
      <c r="Q29" s="10"/>
    </row>
    <row r="30" spans="1:17" s="5" customFormat="1" ht="39.950000000000003" customHeight="1" thickBot="1">
      <c r="A30" s="30"/>
      <c r="B30" s="31" t="s">
        <v>3</v>
      </c>
      <c r="C30" s="32"/>
      <c r="D30" s="33" t="s">
        <v>11</v>
      </c>
      <c r="E30" s="34"/>
      <c r="F30" s="35"/>
      <c r="G30" s="36"/>
      <c r="H30" s="37" t="s">
        <v>2</v>
      </c>
      <c r="I30" s="38"/>
      <c r="J30" s="39" t="str">
        <f>+IF(I30="","",IF(I30&gt;=10000,5000,ROUNDDOWN(I30/2,0)))</f>
        <v/>
      </c>
      <c r="K30" s="40"/>
      <c r="L30" s="39" t="str">
        <f>+IF(I30="","",J30)</f>
        <v/>
      </c>
      <c r="M30" s="1"/>
      <c r="N30" s="29"/>
      <c r="O30" s="29"/>
      <c r="P30" s="29"/>
      <c r="Q30" s="10"/>
    </row>
    <row r="31" spans="1:17" s="5" customFormat="1" ht="39.950000000000003" customHeight="1" thickBot="1">
      <c r="A31" s="41"/>
      <c r="B31" s="42"/>
      <c r="C31" s="43"/>
      <c r="D31" s="44"/>
      <c r="E31" s="45"/>
      <c r="F31" s="46" t="s">
        <v>1</v>
      </c>
      <c r="G31" s="47"/>
      <c r="H31" s="48" t="s">
        <v>0</v>
      </c>
      <c r="I31" s="38"/>
      <c r="J31" s="39" t="str">
        <f>+IF(I31="","",IF(I31&gt;=2000,1000,ROUNDDOWN(I31/2,0)))</f>
        <v/>
      </c>
      <c r="K31" s="39"/>
      <c r="L31" s="39" t="str">
        <f>+IF(I31="","",ROUNDDOWN(J31*K31,0))</f>
        <v/>
      </c>
      <c r="M31" s="1"/>
      <c r="N31" s="29"/>
      <c r="O31" s="29"/>
      <c r="P31" s="29"/>
      <c r="Q31" s="10"/>
    </row>
    <row r="32" spans="1:17" ht="39.950000000000003" customHeight="1" thickBot="1">
      <c r="A32" s="41"/>
      <c r="B32" s="49"/>
      <c r="C32" s="50"/>
      <c r="D32" s="51"/>
      <c r="E32" s="52"/>
      <c r="F32" s="53"/>
      <c r="G32" s="53"/>
      <c r="H32" s="53"/>
      <c r="I32" s="53"/>
      <c r="J32" s="54"/>
      <c r="K32" s="55" t="s">
        <v>15</v>
      </c>
      <c r="L32" s="56" t="str">
        <f>IF(A30="","",SUM(L30:L31))</f>
        <v/>
      </c>
      <c r="M32" s="1"/>
      <c r="N32" s="10"/>
      <c r="O32" s="57"/>
      <c r="P32" s="10"/>
      <c r="Q32" s="10"/>
    </row>
    <row r="33" spans="1:17" s="5" customFormat="1" ht="39.950000000000003" customHeight="1" thickBot="1">
      <c r="A33" s="41"/>
      <c r="B33" s="49"/>
      <c r="C33" s="50"/>
      <c r="D33" s="58" t="s">
        <v>12</v>
      </c>
      <c r="E33" s="59"/>
      <c r="F33" s="35"/>
      <c r="G33" s="36"/>
      <c r="H33" s="60" t="s">
        <v>2</v>
      </c>
      <c r="I33" s="61"/>
      <c r="J33" s="62" t="str">
        <f>+IF(I33="","",IF(I33&gt;=10000,5000,ROUNDDOWN(I33/2,0)))</f>
        <v/>
      </c>
      <c r="K33" s="63"/>
      <c r="L33" s="64" t="str">
        <f>+IF(I33="","",J33)</f>
        <v/>
      </c>
      <c r="M33" s="65" t="str">
        <f>+IF(A30="","",L33-L30)</f>
        <v/>
      </c>
      <c r="N33" s="29"/>
      <c r="O33" s="29"/>
      <c r="P33" s="29"/>
      <c r="Q33" s="10"/>
    </row>
    <row r="34" spans="1:17" s="5" customFormat="1" ht="39.950000000000003" customHeight="1" thickBot="1">
      <c r="A34" s="41"/>
      <c r="B34" s="49"/>
      <c r="C34" s="50"/>
      <c r="D34" s="66"/>
      <c r="E34" s="67"/>
      <c r="F34" s="46" t="s">
        <v>1</v>
      </c>
      <c r="G34" s="68"/>
      <c r="H34" s="48" t="s">
        <v>0</v>
      </c>
      <c r="I34" s="69"/>
      <c r="J34" s="70" t="str">
        <f>+IF(I34="","",IF(I34&gt;=2000,1000,ROUNDDOWN(I34/2,0)))</f>
        <v/>
      </c>
      <c r="K34" s="71"/>
      <c r="L34" s="72" t="str">
        <f>+IF(I34="","",ROUNDDOWN(J34*K34,0))</f>
        <v/>
      </c>
      <c r="M34" s="65" t="str">
        <f>+IF(A30="","",L34-L31)</f>
        <v/>
      </c>
      <c r="N34" s="29"/>
      <c r="O34" s="29"/>
      <c r="P34" s="29"/>
      <c r="Q34" s="10"/>
    </row>
    <row r="35" spans="1:17" ht="39.950000000000003" customHeight="1" thickBot="1">
      <c r="A35" s="30"/>
      <c r="B35" s="73"/>
      <c r="C35" s="74"/>
      <c r="D35" s="75"/>
      <c r="E35" s="76"/>
      <c r="F35" s="77"/>
      <c r="G35" s="77"/>
      <c r="H35" s="77"/>
      <c r="I35" s="77"/>
      <c r="J35" s="77"/>
      <c r="K35" s="78" t="s">
        <v>15</v>
      </c>
      <c r="L35" s="79" t="str">
        <f>IF(A30="","",SUM(L33:L34))</f>
        <v/>
      </c>
      <c r="M35" s="2" t="str">
        <f>IF(A30="","",SUM(M33:M34))</f>
        <v/>
      </c>
      <c r="N35" s="10"/>
      <c r="O35" s="57"/>
      <c r="P35" s="10"/>
      <c r="Q35" s="10"/>
    </row>
    <row r="36" spans="1:17" ht="39.950000000000003" customHeight="1" thickBot="1">
      <c r="A36" s="3"/>
      <c r="B36" s="3"/>
      <c r="C36" s="3"/>
      <c r="D36" s="3"/>
      <c r="E36" s="80"/>
      <c r="F36" s="81"/>
      <c r="G36" s="80"/>
      <c r="H36" s="80"/>
      <c r="I36" s="80"/>
      <c r="J36" s="82" t="s">
        <v>16</v>
      </c>
      <c r="K36" s="82"/>
      <c r="L36" s="83" t="str">
        <f>IF(A6="","",SUM(L8,L14,L20,L26,L32))</f>
        <v/>
      </c>
      <c r="M36" s="84"/>
      <c r="N36" s="85"/>
    </row>
    <row r="37" spans="1:17" ht="39.950000000000003" customHeight="1" thickBot="1">
      <c r="A37" s="3"/>
      <c r="B37" s="3"/>
      <c r="C37" s="3"/>
      <c r="D37" s="3"/>
      <c r="E37" s="80"/>
      <c r="F37" s="81"/>
      <c r="G37" s="80"/>
      <c r="H37" s="80"/>
      <c r="I37" s="80"/>
      <c r="J37" s="86" t="s">
        <v>17</v>
      </c>
      <c r="K37" s="87"/>
      <c r="L37" s="88" t="str">
        <f>IF(A6="","",SUM(L11,L17,L23,L29,L35))</f>
        <v/>
      </c>
      <c r="M37" s="89" t="str">
        <f>IF(A6="","",SUM(M11,M17,M23,M29,M35))</f>
        <v/>
      </c>
      <c r="N37" s="85"/>
    </row>
    <row r="38" spans="1:17" ht="60.75" customHeight="1">
      <c r="A38" s="90" t="s">
        <v>18</v>
      </c>
      <c r="B38" s="91"/>
      <c r="C38" s="91"/>
      <c r="D38" s="91"/>
      <c r="E38" s="91"/>
      <c r="F38" s="91"/>
      <c r="G38" s="91"/>
      <c r="H38" s="91"/>
      <c r="I38" s="91"/>
      <c r="J38" s="92"/>
      <c r="K38" s="93"/>
      <c r="M38" s="6"/>
    </row>
  </sheetData>
  <sheetProtection selectLockedCells="1"/>
  <mergeCells count="38">
    <mergeCell ref="A38:I38"/>
    <mergeCell ref="J36:K36"/>
    <mergeCell ref="J37:K37"/>
    <mergeCell ref="E8:J8"/>
    <mergeCell ref="D9:D11"/>
    <mergeCell ref="E11:J11"/>
    <mergeCell ref="A12:A17"/>
    <mergeCell ref="D12:D14"/>
    <mergeCell ref="B13:C17"/>
    <mergeCell ref="E14:J14"/>
    <mergeCell ref="D15:D17"/>
    <mergeCell ref="E17:J17"/>
    <mergeCell ref="A30:A35"/>
    <mergeCell ref="D30:D32"/>
    <mergeCell ref="B31:C35"/>
    <mergeCell ref="E32:J32"/>
    <mergeCell ref="D33:D35"/>
    <mergeCell ref="E35:J35"/>
    <mergeCell ref="A24:A29"/>
    <mergeCell ref="D24:D26"/>
    <mergeCell ref="B25:C29"/>
    <mergeCell ref="E26:J26"/>
    <mergeCell ref="D27:D29"/>
    <mergeCell ref="E29:J29"/>
    <mergeCell ref="C3:L3"/>
    <mergeCell ref="D5:G5"/>
    <mergeCell ref="D6:D8"/>
    <mergeCell ref="A2:L2"/>
    <mergeCell ref="B5:C5"/>
    <mergeCell ref="A3:B3"/>
    <mergeCell ref="A6:A11"/>
    <mergeCell ref="B7:C11"/>
    <mergeCell ref="A18:A23"/>
    <mergeCell ref="D18:D20"/>
    <mergeCell ref="B19:C23"/>
    <mergeCell ref="E20:J20"/>
    <mergeCell ref="D21:D23"/>
    <mergeCell ref="E23:J23"/>
  </mergeCells>
  <phoneticPr fontId="2"/>
  <pageMargins left="0.25" right="0.25"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第4号様式別紙_補助金変更交付申請明細書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2021-09-09T01:58:49Z</dcterms:created>
  <dcterms:modified xsi:type="dcterms:W3CDTF">2025-09-22T11:40:58Z</dcterms:modified>
</cp:coreProperties>
</file>