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AlgorithmName="SHA-512" workbookHashValue="JSDU1yAKD/Nz9HD4651f7l73gbdEJjMz/sMBPnaMru61vW4061YN4J6vfDr7wZJzzmuuirs7AzsN4g0iofNTNg==" workbookSaltValue="YGbgDLEjrMKnghD691Auog==" workbookSpinCount="100000" lockStructure="1"/>
  <bookViews>
    <workbookView xWindow="0" yWindow="0" windowWidth="15000" windowHeight="8805"/>
  </bookViews>
  <sheets>
    <sheet name="適合状況一覧（共同住宅以外）" sheetId="6" r:id="rId1"/>
    <sheet name="プルダウンリスト" sheetId="5" state="hidden" r:id="rId2"/>
  </sheets>
  <definedNames>
    <definedName name="_xlnm._FilterDatabase" localSheetId="0" hidden="1">'適合状況一覧（共同住宅以外）'!$A$13:$V$347</definedName>
    <definedName name="OLE_LINK1" localSheetId="0">'適合状況一覧（共同住宅以外）'!$I$89</definedName>
    <definedName name="OLE_LINK2" localSheetId="0">'適合状況一覧（共同住宅以外）'!$A$345</definedName>
    <definedName name="OLE_LINK4" localSheetId="0">'適合状況一覧（共同住宅以外）'!$C$138</definedName>
    <definedName name="OLE_LINK6" localSheetId="0">'適合状況一覧（共同住宅以外）'!#REF!</definedName>
    <definedName name="_xlnm.Print_Area" localSheetId="0">'適合状況一覧（共同住宅以外）'!$A$1:$K$348</definedName>
    <definedName name="_xlnm.Print_Titles" localSheetId="0">'適合状況一覧（共同住宅以外）'!$14:$14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6" l="1"/>
  <c r="M9" i="6" l="1"/>
  <c r="N8" i="6" l="1"/>
  <c r="M8" i="6" l="1"/>
  <c r="M10" i="6" s="1"/>
  <c r="N337" i="6" l="1"/>
  <c r="N315" i="6"/>
  <c r="N139" i="6"/>
  <c r="N296" i="6"/>
  <c r="M236" i="6"/>
  <c r="N187" i="6"/>
  <c r="N165" i="6"/>
  <c r="N117" i="6"/>
  <c r="N103" i="6"/>
  <c r="M12" i="6"/>
  <c r="N73" i="6"/>
  <c r="O302" i="6"/>
  <c r="O23" i="6"/>
  <c r="S10" i="6"/>
  <c r="R10" i="6"/>
  <c r="O333" i="6"/>
  <c r="V10" i="6"/>
  <c r="O98" i="6"/>
  <c r="O15" i="6"/>
  <c r="T10" i="6"/>
  <c r="U10" i="6"/>
  <c r="Q10" i="6"/>
  <c r="O319" i="6"/>
  <c r="P10" i="6"/>
  <c r="O330" i="6"/>
  <c r="O239" i="6"/>
  <c r="O274" i="6"/>
  <c r="O113" i="6"/>
  <c r="O248" i="6"/>
</calcChain>
</file>

<file path=xl/comments1.xml><?xml version="1.0" encoding="utf-8"?>
<comments xmlns="http://schemas.openxmlformats.org/spreadsheetml/2006/main">
  <authors>
    <author>作成者</author>
  </authors>
  <commentList>
    <comment ref="J14" authorId="0" shapeId="0">
      <text>
        <r>
          <rPr>
            <sz val="10"/>
            <color indexed="81"/>
            <rFont val="MS P ゴシック"/>
            <family val="3"/>
            <charset val="128"/>
          </rPr>
          <t xml:space="preserve">
「建築物移動等円滑化基準」の凡例
　同　左：基準あり（指定施設整備基準と同様の基準）
　要確認：基準あり（指定施設整備基準と異なる基準）
　　　　　建築物移動等円滑化基準を要確認
　　－　：基準なし</t>
        </r>
        <r>
          <rPr>
            <sz val="9"/>
            <color indexed="81"/>
            <rFont val="MS P ゴシック"/>
            <family val="3"/>
            <charset val="128"/>
          </rPr>
          <t xml:space="preserve">
</t>
        </r>
      </text>
    </comment>
  </commentList>
</comments>
</file>

<file path=xl/sharedStrings.xml><?xml version="1.0" encoding="utf-8"?>
<sst xmlns="http://schemas.openxmlformats.org/spreadsheetml/2006/main" count="2686" uniqueCount="683">
  <si>
    <t xml:space="preserve">建築物（指定施設）用 </t>
    <phoneticPr fontId="27"/>
  </si>
  <si>
    <t>適合状況一覧表</t>
  </si>
  <si>
    <t>この適合状況一覧表は、横浜市福祉のまちづくり条例施行規則別表第５をもとに作成しており、数字（１～19や(1)(2)等)及び記号（ア イ ウ等）は、横浜市福祉のまちづくり条例施行規則別表第５の数字や記号に対応しています。</t>
    <phoneticPr fontId="27"/>
  </si>
  <si>
    <t>施設の区分</t>
    <phoneticPr fontId="27"/>
  </si>
  <si>
    <t>（</t>
    <phoneticPr fontId="27"/>
  </si>
  <si>
    <t>)</t>
    <phoneticPr fontId="27"/>
  </si>
  <si>
    <t>施設の規模（</t>
    <rPh sb="0" eb="2">
      <t>シセツ</t>
    </rPh>
    <rPh sb="3" eb="5">
      <t>キボ</t>
    </rPh>
    <phoneticPr fontId="27"/>
  </si>
  <si>
    <t>300㎡未満</t>
    <rPh sb="4" eb="6">
      <t>ミマン</t>
    </rPh>
    <phoneticPr fontId="27"/>
  </si>
  <si>
    <t>）</t>
    <phoneticPr fontId="27"/>
  </si>
  <si>
    <t>バリアフリー法対象施設</t>
    <rPh sb="6" eb="7">
      <t>ホウ</t>
    </rPh>
    <rPh sb="7" eb="11">
      <t>タイショウシセツ</t>
    </rPh>
    <phoneticPr fontId="27"/>
  </si>
  <si>
    <t>確認申請（</t>
    <rPh sb="0" eb="4">
      <t>カクニンシンセイ</t>
    </rPh>
    <phoneticPr fontId="27"/>
  </si>
  <si>
    <t>（横浜市で追加・対象規模の引き下げをしたものを含む）</t>
    <rPh sb="1" eb="4">
      <t>ヨコハマシ</t>
    </rPh>
    <rPh sb="5" eb="7">
      <t>ツイカ</t>
    </rPh>
    <rPh sb="8" eb="10">
      <t>タイショウ</t>
    </rPh>
    <rPh sb="10" eb="12">
      <t>キボ</t>
    </rPh>
    <rPh sb="13" eb="14">
      <t>ヒ</t>
    </rPh>
    <rPh sb="15" eb="16">
      <t>サ</t>
    </rPh>
    <rPh sb="23" eb="24">
      <t>フク</t>
    </rPh>
    <phoneticPr fontId="27"/>
  </si>
  <si>
    <t>↓ 対象となる整備項目にチェックをしてください。「適合・不適合」、「あり・なし」はいずれかに○をしてください。</t>
    <phoneticPr fontId="27"/>
  </si>
  <si>
    <t>整備項目</t>
    <rPh sb="0" eb="2">
      <t>セイビ</t>
    </rPh>
    <rPh sb="2" eb="4">
      <t>コウモク</t>
    </rPh>
    <phoneticPr fontId="27"/>
  </si>
  <si>
    <t>建築物移動等円滑化基準※</t>
    <phoneticPr fontId="27"/>
  </si>
  <si>
    <t>備考</t>
    <rPh sb="0" eb="2">
      <t>ビコウ</t>
    </rPh>
    <phoneticPr fontId="27"/>
  </si>
  <si>
    <t xml:space="preserve">(1)
</t>
    <phoneticPr fontId="27"/>
  </si>
  <si>
    <t>次に掲げる場合には、それぞれ次に定める経路のうち１以上を、移動等円滑化経路にしなければならない。</t>
    <phoneticPr fontId="27"/>
  </si>
  <si>
    <t>１移動等円滑化経路</t>
    <phoneticPr fontId="27"/>
  </si>
  <si>
    <t xml:space="preserve">ア
</t>
    <phoneticPr fontId="27"/>
  </si>
  <si>
    <t>要確認</t>
    <rPh sb="0" eb="3">
      <t>ヨウカクニン</t>
    </rPh>
    <phoneticPr fontId="27"/>
  </si>
  <si>
    <t xml:space="preserve">イ
</t>
    <phoneticPr fontId="27"/>
  </si>
  <si>
    <t xml:space="preserve">ウ
</t>
    <phoneticPr fontId="27"/>
  </si>
  <si>
    <t>あり・なし</t>
  </si>
  <si>
    <t>エ</t>
    <phoneticPr fontId="27"/>
  </si>
  <si>
    <t>建築物に住室を設ける場合　道等から当該住室までの経路</t>
    <phoneticPr fontId="27"/>
  </si>
  <si>
    <t>－</t>
    <phoneticPr fontId="27"/>
  </si>
  <si>
    <t xml:space="preserve">オ
</t>
    <phoneticPr fontId="27"/>
  </si>
  <si>
    <t>５の項(2)キただし書に規定する廊下等以外の場所に授乳ができる場所を設ける場合　利用居室から当該授乳ができる場所までの経路</t>
    <phoneticPr fontId="27"/>
  </si>
  <si>
    <t>同左</t>
    <rPh sb="0" eb="2">
      <t>ドウサ</t>
    </rPh>
    <phoneticPr fontId="27"/>
  </si>
  <si>
    <t xml:space="preserve">カ
</t>
    <phoneticPr fontId="27"/>
  </si>
  <si>
    <t>５の項(2)クただし書に規定する廊下等以外の場所におむつ交換ができる場所を設ける場合　利用居室から当該おむつ交換ができる場所までの経路</t>
    <phoneticPr fontId="27"/>
  </si>
  <si>
    <t xml:space="preserve">(2)
</t>
    <phoneticPr fontId="27"/>
  </si>
  <si>
    <t>移動等円滑化経路上に階段又は段を設けてはならない。ただし、傾斜路又はエレベーターその他の昇降機を併設する場合は、この限りでない。</t>
    <phoneticPr fontId="27"/>
  </si>
  <si>
    <t>適合・不適合</t>
  </si>
  <si>
    <t>　　２敷地内の通路</t>
    <phoneticPr fontId="27"/>
  </si>
  <si>
    <t xml:space="preserve">(1)
</t>
    <phoneticPr fontId="27"/>
  </si>
  <si>
    <t>不特定かつ多数の者が利用し、又は主として高齢者、障害者等が利用する敷地内の通路は、次に掲げるものでなければならない。（６診療所（患者の収容施設がないものに限る。）(300㎡未満)、８薬局(300㎡未満)、16理髪店その他これに類するサービス業を営む店舗（300㎡未満）、36地下街の施設については、(1)イの整備基準は適用しない。）</t>
    <phoneticPr fontId="27"/>
  </si>
  <si>
    <t>ア</t>
    <phoneticPr fontId="27"/>
  </si>
  <si>
    <t>表面は、粗面とし、又は滑りにくい材料で仕上げること。</t>
    <phoneticPr fontId="27"/>
  </si>
  <si>
    <t>適合・不適合</t>
    <phoneticPr fontId="27"/>
  </si>
  <si>
    <t>イ★</t>
    <phoneticPr fontId="27"/>
  </si>
  <si>
    <t>次に掲げる部分には、視覚障害者に対し警告を行うために、16の項(1)に定める構造の点状ブロック等を敷設すること。</t>
    <phoneticPr fontId="27"/>
  </si>
  <si>
    <t>(ｱ)</t>
    <phoneticPr fontId="27"/>
  </si>
  <si>
    <t>段の上端及び下端に近接する部分</t>
    <phoneticPr fontId="27"/>
  </si>
  <si>
    <t>(ｲ)</t>
    <phoneticPr fontId="27"/>
  </si>
  <si>
    <t>車路に近接する部分</t>
    <phoneticPr fontId="27"/>
  </si>
  <si>
    <t>ウ</t>
    <phoneticPr fontId="27"/>
  </si>
  <si>
    <t>段がある部分及びその踊場は、次に掲げるものであること。</t>
    <phoneticPr fontId="27"/>
  </si>
  <si>
    <t>両側に、次に掲げる手すりを設けること。</t>
    <phoneticPr fontId="27"/>
  </si>
  <si>
    <t xml:space="preserve">a
</t>
    <phoneticPr fontId="27"/>
  </si>
  <si>
    <t>踊場の手すりは、段がある部分と連続して設けること。ただし、通行動線上その他やむを得ず手すりを設けることのできない部分を除く。</t>
    <phoneticPr fontId="27"/>
  </si>
  <si>
    <t>b</t>
    <phoneticPr fontId="27"/>
  </si>
  <si>
    <t>握りやすい形状とすること。</t>
    <phoneticPr fontId="27"/>
  </si>
  <si>
    <t xml:space="preserve">c
</t>
    <phoneticPr fontId="27"/>
  </si>
  <si>
    <t>手すりの端部には、傾斜部分となだらかに接続した水平部分を設け、その先端を壁面又は下方へ巻き込むこと。</t>
    <phoneticPr fontId="27"/>
  </si>
  <si>
    <t xml:space="preserve">d
</t>
    <phoneticPr fontId="27"/>
  </si>
  <si>
    <t>段がある部分の手すりは、直線の形状とすること。ただし、建築物の構造上やむを得ない場合は、この限りでない。</t>
    <phoneticPr fontId="27"/>
  </si>
  <si>
    <t xml:space="preserve">e
</t>
    <phoneticPr fontId="27"/>
  </si>
  <si>
    <t>手すりの傾斜部分の高さは、踏面の先端から75cm以上85cm以下とすること。</t>
    <phoneticPr fontId="27"/>
  </si>
  <si>
    <t xml:space="preserve">f
</t>
    <phoneticPr fontId="27"/>
  </si>
  <si>
    <t>手すりの水平部分の高さは、路面又は床面から75cm以上85cm以下とすること。</t>
    <rPh sb="13" eb="14">
      <t>ロ</t>
    </rPh>
    <phoneticPr fontId="27"/>
  </si>
  <si>
    <t>－</t>
  </si>
  <si>
    <t xml:space="preserve">(ｲ)
</t>
    <phoneticPr fontId="27"/>
  </si>
  <si>
    <t>踏面の端部とその周囲の部分との色の明度、色相又は彩度の差が大きいことにより段を容易に識別できるものとすること。</t>
    <phoneticPr fontId="27"/>
  </si>
  <si>
    <t xml:space="preserve">(ｳ)
</t>
    <phoneticPr fontId="27"/>
  </si>
  <si>
    <t>(ｴ)</t>
    <phoneticPr fontId="27"/>
  </si>
  <si>
    <t>回り段でないこと。</t>
    <phoneticPr fontId="27"/>
  </si>
  <si>
    <t>(ｵ)</t>
    <phoneticPr fontId="27"/>
  </si>
  <si>
    <t>けこみ板を設けること。</t>
    <phoneticPr fontId="27"/>
  </si>
  <si>
    <t>(ｶ)</t>
    <phoneticPr fontId="27"/>
  </si>
  <si>
    <t>段鼻には、滑り止めを設けること。</t>
  </si>
  <si>
    <t>傾斜路は、次に掲げるものであること。</t>
    <phoneticPr fontId="27"/>
  </si>
  <si>
    <t xml:space="preserve">(ｱ)
</t>
    <phoneticPr fontId="27"/>
  </si>
  <si>
    <t>勾配が12分の１を超え、又は高さが16cmを超え、かつ、勾配が20分の１を超える傾斜がある傾斜路には、次に掲げる手すりを設けること。</t>
    <phoneticPr fontId="27"/>
  </si>
  <si>
    <t>１／</t>
  </si>
  <si>
    <t>踊場の手すりは、傾斜がある部分と連続して設けること。ただし、通行動線上その他やむを得ず手すりを設けることのできない部分を除く。</t>
    <phoneticPr fontId="27"/>
  </si>
  <si>
    <t>手すりの高さは、75㎝以上85㎝以下とすること。</t>
    <phoneticPr fontId="27"/>
  </si>
  <si>
    <t>c</t>
    <phoneticPr fontId="27"/>
  </si>
  <si>
    <t xml:space="preserve">d
</t>
    <phoneticPr fontId="27"/>
  </si>
  <si>
    <t>手すりの端部には、水平部分を設け、その先端を壁面又は下方へ巻き込むこと。</t>
    <phoneticPr fontId="27"/>
  </si>
  <si>
    <t>その前後の通路との色の明度、色相又は彩度の差が大きいことによりその存在を容易に識別できるものとすること。</t>
    <phoneticPr fontId="27"/>
  </si>
  <si>
    <t xml:space="preserve">(2)
</t>
    <phoneticPr fontId="27"/>
  </si>
  <si>
    <t>移動等円滑化経路を構成する敷地内の通路は、(1)の規定によるほか、次に掲げるものでなければならない。</t>
    <phoneticPr fontId="27"/>
  </si>
  <si>
    <t>表面は、車いす使用者、つえ使用者等の通行に支障がない仕上げとすること。</t>
    <rPh sb="0" eb="2">
      <t>ヒョウメン</t>
    </rPh>
    <rPh sb="4" eb="5">
      <t>クルマ</t>
    </rPh>
    <rPh sb="7" eb="10">
      <t>シヨウシャ</t>
    </rPh>
    <rPh sb="13" eb="16">
      <t>シヨウシャ</t>
    </rPh>
    <rPh sb="16" eb="17">
      <t>ナド</t>
    </rPh>
    <rPh sb="18" eb="20">
      <t>ツウコウ</t>
    </rPh>
    <rPh sb="21" eb="23">
      <t>シショウ</t>
    </rPh>
    <rPh sb="26" eb="28">
      <t>シア</t>
    </rPh>
    <phoneticPr fontId="27"/>
  </si>
  <si>
    <t>イ</t>
    <phoneticPr fontId="27"/>
  </si>
  <si>
    <t>幅は、140㎝以上とすること。</t>
    <phoneticPr fontId="27"/>
  </si>
  <si>
    <t xml:space="preserve">エ
</t>
    <phoneticPr fontId="27"/>
  </si>
  <si>
    <t>戸を設ける場合には、自動的に開閉する構造その他の車いす使用者が容易に開閉して通過できる構造とし、かつ、その前後に高低差がないこと。</t>
    <phoneticPr fontId="27"/>
  </si>
  <si>
    <t>オ</t>
    <phoneticPr fontId="27"/>
  </si>
  <si>
    <t xml:space="preserve">(ｱ)
</t>
    <phoneticPr fontId="27"/>
  </si>
  <si>
    <t>幅は、140㎝以上とすること。ただし、次に掲げる段に併設するものにあっては、100㎝以上とすること。</t>
    <phoneticPr fontId="27"/>
  </si>
  <si>
    <t>㎝</t>
  </si>
  <si>
    <t xml:space="preserve">ａ
</t>
    <phoneticPr fontId="27"/>
  </si>
  <si>
    <t>幅（当該幅の算定に当たっては、手すりの幅は、それぞれ10㎝を限度として、ないものとみなす。）が、120㎝以上</t>
    <phoneticPr fontId="27"/>
  </si>
  <si>
    <t>ｂ</t>
  </si>
  <si>
    <t>ｃ</t>
  </si>
  <si>
    <t>踏面の寸法が、26㎝以上</t>
    <phoneticPr fontId="27"/>
  </si>
  <si>
    <t>勾配は、12分の１を超えないこと。</t>
    <phoneticPr fontId="27"/>
  </si>
  <si>
    <t>高さが75㎝を超え、かつ、勾配が20分の１を超えるものにあっては、高さ75cm以内ごとに踏幅が150㎝以上の踊場を設けること。</t>
    <phoneticPr fontId="27"/>
  </si>
  <si>
    <t>高低差
　　　　　cm</t>
    <phoneticPr fontId="27"/>
  </si>
  <si>
    <t>(ｴ)</t>
  </si>
  <si>
    <t>〔２(1)エ(ｱ)に定める構造〕</t>
  </si>
  <si>
    <t xml:space="preserve">ａ
</t>
    <phoneticPr fontId="27"/>
  </si>
  <si>
    <t xml:space="preserve">(ｵ)
</t>
    <phoneticPr fontId="27"/>
  </si>
  <si>
    <t>両側に、側壁又は高さ５㎝以上の立ち上がり部を設けること。</t>
    <phoneticPr fontId="27"/>
  </si>
  <si>
    <t>カ</t>
    <phoneticPr fontId="27"/>
  </si>
  <si>
    <t>傾斜路の前後には、長さ150㎝以上の水平部分を確保すること。</t>
    <phoneticPr fontId="27"/>
  </si>
  <si>
    <t xml:space="preserve">キ
</t>
    <phoneticPr fontId="27"/>
  </si>
  <si>
    <t>排水溝を設ける場合は、車いす使用者、つえ使用者等の通行に支障がない構造の蓋を設けること。</t>
    <phoneticPr fontId="27"/>
  </si>
  <si>
    <t xml:space="preserve">(3)
</t>
    <phoneticPr fontId="27"/>
  </si>
  <si>
    <t xml:space="preserve">(1)
</t>
    <phoneticPr fontId="27"/>
  </si>
  <si>
    <t>　３駐車場</t>
    <phoneticPr fontId="27"/>
  </si>
  <si>
    <t>ア　</t>
    <phoneticPr fontId="27"/>
  </si>
  <si>
    <t>総駐車台数
台中
台</t>
    <rPh sb="6" eb="8">
      <t>ダイチュウ</t>
    </rPh>
    <rPh sb="9" eb="10">
      <t>ダイ</t>
    </rPh>
    <phoneticPr fontId="27"/>
  </si>
  <si>
    <t xml:space="preserve">イ
</t>
    <phoneticPr fontId="27"/>
  </si>
  <si>
    <t>総駐車台数
台中
台</t>
    <phoneticPr fontId="27"/>
  </si>
  <si>
    <t>(2)</t>
    <phoneticPr fontId="27"/>
  </si>
  <si>
    <t>当該駐車場を設けない場合　１</t>
    <phoneticPr fontId="27"/>
  </si>
  <si>
    <t>(3)</t>
    <phoneticPr fontId="27"/>
  </si>
  <si>
    <t>車いす使用者用駐車施設は、次に掲げるものでなければならない。</t>
    <phoneticPr fontId="27"/>
  </si>
  <si>
    <t>幅は、350㎝以上とすること。</t>
    <phoneticPr fontId="27"/>
  </si>
  <si>
    <t>１の項(1)ウに定める経路の長さができるだけ短くなる位置に設けること。</t>
    <phoneticPr fontId="27"/>
  </si>
  <si>
    <t>自走式駐車場に設ける場合は次に掲げるものとすること。</t>
    <rPh sb="0" eb="3">
      <t>ジソウシキ</t>
    </rPh>
    <rPh sb="3" eb="6">
      <t>チュウシャジョウ</t>
    </rPh>
    <rPh sb="7" eb="8">
      <t>モウ</t>
    </rPh>
    <rPh sb="10" eb="12">
      <t>バアイ</t>
    </rPh>
    <rPh sb="13" eb="14">
      <t>ツギ</t>
    </rPh>
    <rPh sb="15" eb="16">
      <t>カカ</t>
    </rPh>
    <phoneticPr fontId="27"/>
  </si>
  <si>
    <t xml:space="preserve">(ｱ)
</t>
    <phoneticPr fontId="27"/>
  </si>
  <si>
    <t>水平な場所に設けること。</t>
    <phoneticPr fontId="27"/>
  </si>
  <si>
    <t>障害者のための国際シンボルマークを車が停車し又は駐車している状態で見える位置に塗布すること。</t>
    <phoneticPr fontId="27"/>
  </si>
  <si>
    <t>機械式駐車場に設ける場合は、次に掲げるものとすること。</t>
    <rPh sb="0" eb="2">
      <t>キカイ</t>
    </rPh>
    <rPh sb="2" eb="3">
      <t>シキ</t>
    </rPh>
    <rPh sb="3" eb="6">
      <t>チュウシャジョウ</t>
    </rPh>
    <rPh sb="7" eb="8">
      <t>モウ</t>
    </rPh>
    <rPh sb="10" eb="12">
      <t>バアイ</t>
    </rPh>
    <rPh sb="14" eb="15">
      <t>ツギ</t>
    </rPh>
    <rPh sb="16" eb="17">
      <t>カカ</t>
    </rPh>
    <phoneticPr fontId="27"/>
  </si>
  <si>
    <t>当該機械式駐車場の出入口の部分に車いす使用者が円滑に自動車に乗降することが可能な場所が１以上設けられていること。</t>
    <rPh sb="0" eb="2">
      <t>トウガイ</t>
    </rPh>
    <rPh sb="2" eb="5">
      <t>キカイシキ</t>
    </rPh>
    <rPh sb="5" eb="8">
      <t>チュウシャジョウ</t>
    </rPh>
    <rPh sb="9" eb="12">
      <t>デイリグチ</t>
    </rPh>
    <rPh sb="13" eb="15">
      <t>ブブン</t>
    </rPh>
    <rPh sb="16" eb="17">
      <t>クルマ</t>
    </rPh>
    <rPh sb="19" eb="22">
      <t>シヨウシャ</t>
    </rPh>
    <rPh sb="23" eb="25">
      <t>エンカツ</t>
    </rPh>
    <rPh sb="26" eb="29">
      <t>ジドウシャ</t>
    </rPh>
    <rPh sb="30" eb="32">
      <t>ジョウコウ</t>
    </rPh>
    <rPh sb="37" eb="39">
      <t>カノウ</t>
    </rPh>
    <rPh sb="40" eb="42">
      <t>バショ</t>
    </rPh>
    <rPh sb="44" eb="46">
      <t>イジョウ</t>
    </rPh>
    <rPh sb="46" eb="47">
      <t>モウ</t>
    </rPh>
    <phoneticPr fontId="27"/>
  </si>
  <si>
    <t>車いす使用者が円滑に利用できる構造とすること。</t>
    <rPh sb="0" eb="1">
      <t>クルマ</t>
    </rPh>
    <rPh sb="3" eb="6">
      <t>シヨウシャ</t>
    </rPh>
    <rPh sb="7" eb="9">
      <t>エンカツ</t>
    </rPh>
    <rPh sb="10" eb="12">
      <t>リヨウ</t>
    </rPh>
    <rPh sb="15" eb="17">
      <t>コウゾウ</t>
    </rPh>
    <phoneticPr fontId="27"/>
  </si>
  <si>
    <t xml:space="preserve">(4)
</t>
    <phoneticPr fontId="27"/>
  </si>
  <si>
    <t>車いす使用者用駐車施設を設けた駐車場は、道等から車いす使用者用駐車施設までの経路に誘導のための表示を行わなければならない。</t>
    <phoneticPr fontId="27"/>
  </si>
  <si>
    <t>　 ４出入口</t>
    <phoneticPr fontId="27"/>
  </si>
  <si>
    <t>移動等円滑化経路を構成する出入口は、次に掲げるものでなければならない。（※６診療所（患者の収容施設がないものに限る。）（300㎡未満）、８薬局（300㎡未満）、36地下街、37複合施設については、直接地上へ通ずる出入口について基準を適用する。）</t>
    <phoneticPr fontId="27"/>
  </si>
  <si>
    <t>(1)</t>
    <phoneticPr fontId="27"/>
  </si>
  <si>
    <t>幅は、80㎝以上とすること。ただし、(2)に掲げるものを除く。</t>
    <phoneticPr fontId="27"/>
  </si>
  <si>
    <t>直接地上へ通ずる出入口の幅は、90㎝以上とすること。</t>
  </si>
  <si>
    <t>戸の横に幅30cm以上の袖壁を設けること。ただし、自動的に開閉する構造で、車いす使用者が容易に開閉して通過できる構造の場合を除く。</t>
    <phoneticPr fontId="27"/>
  </si>
  <si>
    <t>５廊下等</t>
    <phoneticPr fontId="27"/>
  </si>
  <si>
    <t xml:space="preserve">イ★
</t>
    <phoneticPr fontId="27"/>
  </si>
  <si>
    <t>階段の上端及び下端又は傾斜路の上端に近接する廊下等の部分には、視覚障害者に対し段差又は傾斜の存在の警告を行うために、16の項(1)に定める構造の点状ブロック等を敷設すること。ただし、勾配が20分の１を超えず、又は高さが16㎝を超えず、かつ、勾配が12分の１を超えない傾斜がある部分を除く。</t>
    <phoneticPr fontId="27"/>
  </si>
  <si>
    <t>表面は、車いす使用者、つえ使用者等の通行に支障がない仕上げとすること。</t>
    <rPh sb="4" eb="5">
      <t>クルマ</t>
    </rPh>
    <rPh sb="7" eb="10">
      <t>シヨウシャ</t>
    </rPh>
    <rPh sb="13" eb="16">
      <t>シヨウシャ</t>
    </rPh>
    <rPh sb="16" eb="17">
      <t>ナド</t>
    </rPh>
    <rPh sb="18" eb="20">
      <t>ツウコウ</t>
    </rPh>
    <rPh sb="21" eb="23">
      <t>シショウ</t>
    </rPh>
    <rPh sb="26" eb="28">
      <t>シア</t>
    </rPh>
    <phoneticPr fontId="27"/>
  </si>
  <si>
    <t xml:space="preserve">イ
</t>
    <phoneticPr fontId="27"/>
  </si>
  <si>
    <r>
      <t>幅は、140㎝以上とすること。</t>
    </r>
    <r>
      <rPr>
        <sz val="9"/>
        <rFont val="ＭＳ 明朝"/>
        <family val="1"/>
        <charset val="128"/>
      </rPr>
      <t>（※30事務所、31工場、32学習塾、華道教室、囲碁教室その他これらに類するもの、35寄宿舎、37複合施設については、この整備基準は適用しない。）</t>
    </r>
    <phoneticPr fontId="27"/>
  </si>
  <si>
    <t>㎝</t>
    <phoneticPr fontId="27"/>
  </si>
  <si>
    <t>同左</t>
    <phoneticPr fontId="27"/>
  </si>
  <si>
    <t xml:space="preserve">オ
</t>
    <phoneticPr fontId="27"/>
  </si>
  <si>
    <t xml:space="preserve">カ
</t>
    <phoneticPr fontId="27"/>
  </si>
  <si>
    <t>排水溝を設ける場合は、車いす使用者、つえ使用者等の通行に支障がない構造のふたを設けること。</t>
    <phoneticPr fontId="27"/>
  </si>
  <si>
    <t xml:space="preserve">キ
</t>
    <phoneticPr fontId="27"/>
  </si>
  <si>
    <t xml:space="preserve">ク
</t>
    <phoneticPr fontId="27"/>
  </si>
  <si>
    <t>おむつ交換ができる場所を１以上設け、当該場所の出入口の戸又はその付近にその旨を表示すること。ただし、廊下等以外の場所におむつ交換ができる場所があり、かつ、当該場所の出入口の戸又はその付近にその旨を表示した場合を除く。</t>
    <phoneticPr fontId="27"/>
  </si>
  <si>
    <t>15銀行その他これに類するサービス業を営む店舗（300㎡未満）については(1)イ及び(2)エの整備基準に限り適用する。</t>
    <phoneticPr fontId="27"/>
  </si>
  <si>
    <t xml:space="preserve">(1)
</t>
    <phoneticPr fontId="27"/>
  </si>
  <si>
    <t>６階段</t>
    <phoneticPr fontId="27"/>
  </si>
  <si>
    <t xml:space="preserve">ア
</t>
    <phoneticPr fontId="27"/>
  </si>
  <si>
    <t>両側に、２の項(1)ウ(ｱ)に定める構造の手すりを設けること。（30事務所、31工場、32学習塾、華道教室、囲碁教室その他これらに類するもの、35寄宿舎、37複合施設については、この整備基準は適用しない。）</t>
    <phoneticPr fontId="27"/>
  </si>
  <si>
    <t>〔２の項(1)ウ(ｱ)に定める構造〕</t>
  </si>
  <si>
    <t>手すりの端部には、傾斜部分となだらかに接続した水平部分を設け、その先端を壁面又は下方へ巻き込むこと。</t>
    <rPh sb="9" eb="11">
      <t>ケイシャ</t>
    </rPh>
    <rPh sb="11" eb="13">
      <t>ブブン</t>
    </rPh>
    <rPh sb="19" eb="21">
      <t>セツゾク</t>
    </rPh>
    <phoneticPr fontId="27"/>
  </si>
  <si>
    <t>段のある部分の手すりは、直線の形状とすること。ただし、建築物の構造上やむを得ない場合は、この限りではない。</t>
    <rPh sb="0" eb="1">
      <t>ダン</t>
    </rPh>
    <rPh sb="4" eb="6">
      <t>ブブン</t>
    </rPh>
    <rPh sb="7" eb="8">
      <t>テ</t>
    </rPh>
    <rPh sb="12" eb="14">
      <t>チョクセン</t>
    </rPh>
    <rPh sb="15" eb="17">
      <t>ケイジョウ</t>
    </rPh>
    <rPh sb="27" eb="30">
      <t>ケンチクブツ</t>
    </rPh>
    <rPh sb="31" eb="34">
      <t>コウゾウジョウ</t>
    </rPh>
    <rPh sb="37" eb="38">
      <t>エ</t>
    </rPh>
    <rPh sb="40" eb="42">
      <t>バアイ</t>
    </rPh>
    <rPh sb="46" eb="47">
      <t>カギ</t>
    </rPh>
    <phoneticPr fontId="27"/>
  </si>
  <si>
    <t>手すりの傾斜部分の高さは、踏面の先端から75cm以上85cm以下とすること。</t>
    <rPh sb="4" eb="8">
      <t>ケイシャブブン</t>
    </rPh>
    <phoneticPr fontId="27"/>
  </si>
  <si>
    <t>手すりの水平部分の高さは、路面又は床面から75cm以上85cm以下とすること。</t>
    <rPh sb="4" eb="8">
      <t>スイヘイブブン</t>
    </rPh>
    <rPh sb="13" eb="14">
      <t>ロ</t>
    </rPh>
    <rPh sb="15" eb="16">
      <t>マタ</t>
    </rPh>
    <rPh sb="17" eb="19">
      <t>ユカメン</t>
    </rPh>
    <phoneticPr fontId="27"/>
  </si>
  <si>
    <t xml:space="preserve">エ
</t>
    <phoneticPr fontId="27"/>
  </si>
  <si>
    <t>段鼻の突き出しその他のつまずきの原因となるものを設けない構造とすること。</t>
    <phoneticPr fontId="27"/>
  </si>
  <si>
    <t xml:space="preserve">オ
★
</t>
    <phoneticPr fontId="27"/>
  </si>
  <si>
    <t>段がある部分の上端に近接する踊場の部分には、視覚障害者に対し警告を行うために、16の項(1)に定める構造の点状ブロック等を敷設すること。ただし、段がある部分と連続して手すりを設ける場合を除く。（15銀行その他これに類するサービス業を営む店舗（300㎡未満）についてはこの整備基準に限り適用する。）</t>
    <phoneticPr fontId="27"/>
  </si>
  <si>
    <t>回り階段でないこと。</t>
    <phoneticPr fontId="27"/>
  </si>
  <si>
    <t>キ</t>
    <phoneticPr fontId="27"/>
  </si>
  <si>
    <t>ク</t>
    <phoneticPr fontId="27"/>
  </si>
  <si>
    <t>踏面の寸法は、26㎝以上とすること。</t>
    <phoneticPr fontId="27"/>
  </si>
  <si>
    <t xml:space="preserve">ケ
</t>
    <phoneticPr fontId="27"/>
  </si>
  <si>
    <t>幅（当該幅の算定に当たっては、手すりの幅は、それぞれ10㎝を限度として、ないものとみなす。）は、120㎝以上とすること。</t>
    <phoneticPr fontId="27"/>
  </si>
  <si>
    <t>コ</t>
    <phoneticPr fontId="27"/>
  </si>
  <si>
    <t>サ</t>
    <phoneticPr fontId="27"/>
  </si>
  <si>
    <t>段鼻には、滑り止めを設けること。</t>
    <phoneticPr fontId="27"/>
  </si>
  <si>
    <t>(1)カの規定は、８の項に規定する基準を満たすエレベーター及びその乗降ロビーが設けられている経路が確保されている場合であって、不特定かつ多数の者が利用し、又は主として高齢者、障害者等が利用する主たる階段が適合すれば足りることとする。</t>
    <phoneticPr fontId="27"/>
  </si>
  <si>
    <t>(2)の規定に関わらず、(1)カの規定は、８の項に規定する基準を満たすエレベーター及びその乗降ロビーが設けられている経路が確保されている場合にあっては、回り階段以外の階段を設ける空間を確保することが困難であるときは、適用しない。</t>
    <phoneticPr fontId="27"/>
  </si>
  <si>
    <t xml:space="preserve">(4)
</t>
    <phoneticPr fontId="27"/>
  </si>
  <si>
    <t>(1)キからサまでの規定は、８の項に規定する基準を満たすエレベーター及びその乗降ロビーが設けられている経路が確保されている場合にあっては、不特定かつ多数の者が利用し、又は主として高齢者、障害者等が利用する主たる階段のうち１以上が適合すれば足りることとする。</t>
    <phoneticPr fontId="27"/>
  </si>
  <si>
    <t>７傾斜路</t>
    <phoneticPr fontId="27"/>
  </si>
  <si>
    <t>勾配が12分の１を超え、又は高さが16㎝を超える傾斜がある傾斜路には、２の項(1)エ(ｱ)に定める構造の手すりを設けること。</t>
    <phoneticPr fontId="27"/>
  </si>
  <si>
    <t>１／ 
高さ　　cm</t>
    <phoneticPr fontId="27"/>
  </si>
  <si>
    <t>〔２の項(1)エ(ｱ)に定める構造〕</t>
    <phoneticPr fontId="27"/>
  </si>
  <si>
    <t>その前後の廊下等との色の明度、色相又は彩度の差が大きいことによりその存在を容易に識別できるものとすること。</t>
    <phoneticPr fontId="27"/>
  </si>
  <si>
    <t xml:space="preserve">エ
★
</t>
    <phoneticPr fontId="27"/>
  </si>
  <si>
    <t>傾斜がある部分の上端に近接する踊場の部分には、視覚障害者に対し警告を行うために、16の項(1)に定める構造の点状ブロック等を敷設すること。ただし、勾配が20分の１を超えず、若しくは高さが16㎝を超えず、かつ、勾配が12分の１を超えない傾斜がある部分又は傾斜がある部分と連続して手すりを設ける場合を除く。</t>
    <phoneticPr fontId="27"/>
  </si>
  <si>
    <t>ア
　</t>
    <phoneticPr fontId="27"/>
  </si>
  <si>
    <t>幅は、140㎝以上とすること。ただし、次に掲げる階段に併設するものにあっては、100㎝以上とすること。</t>
    <phoneticPr fontId="27"/>
  </si>
  <si>
    <t>(ｲ)　</t>
    <phoneticPr fontId="27"/>
  </si>
  <si>
    <t>踏面の寸法が、26㎝以上</t>
  </si>
  <si>
    <t>幅（当該幅の算定に当たっては、手すりの幅は、それぞれ10㎝を限度として、ないものとみなす。）は、120㎝以上</t>
    <phoneticPr fontId="27"/>
  </si>
  <si>
    <t>高さが75cmを超えるものにあっては、高さ75cm以内ごとに踏幅が150cm以上の踊場を設けること。</t>
    <phoneticPr fontId="27"/>
  </si>
  <si>
    <r>
      <t xml:space="preserve">  </t>
    </r>
    <r>
      <rPr>
        <sz val="11"/>
        <rFont val="ＭＳ ゴシック"/>
        <family val="3"/>
        <charset val="128"/>
      </rPr>
      <t>８エレベーターその他の昇降機</t>
    </r>
    <phoneticPr fontId="27"/>
  </si>
  <si>
    <t>移動等円滑化経路を構成するエレベーター（(2)に規定するものを除く。以下この項において同じ。）及びその乗降ロビーは、次に掲げるものでなければならない。（30事務所、31工場、32学習塾、華道教室、囲碁教室その他これらに類するもの、35寄宿舎、37複合施設は、階数が４以上（専ら倉庫、機械室その他これらに類するものの用に供する階を除く。）の施設に限り適用する。）</t>
    <phoneticPr fontId="27"/>
  </si>
  <si>
    <t xml:space="preserve">イ
</t>
    <phoneticPr fontId="27"/>
  </si>
  <si>
    <t>㎝※</t>
    <phoneticPr fontId="27"/>
  </si>
  <si>
    <t>乗降ロビーは高低差がないものとし、その幅及び奥行きは150㎝以上とすること。</t>
    <phoneticPr fontId="27"/>
  </si>
  <si>
    <t xml:space="preserve">オ
</t>
    <phoneticPr fontId="27"/>
  </si>
  <si>
    <t>かご内の左右両面の側板及び乗降ロビーには、車いす使用者が利用しやすい位置に制御装置を設けること。</t>
    <phoneticPr fontId="27"/>
  </si>
  <si>
    <t>かご内に、かごが停止する予定の階及びかごの現在位置を表示する装置を設けること。</t>
    <phoneticPr fontId="27"/>
  </si>
  <si>
    <t xml:space="preserve">ク
</t>
    <phoneticPr fontId="27"/>
  </si>
  <si>
    <t>(ｱ)</t>
  </si>
  <si>
    <t>かごの幅は、140㎝以上とすること。※</t>
    <phoneticPr fontId="27"/>
  </si>
  <si>
    <t>(ｲ)</t>
  </si>
  <si>
    <t>かごは、車いすの転回に支障がない構造とすること。</t>
    <phoneticPr fontId="27"/>
  </si>
  <si>
    <t>かご内に、かごが到着する階並びにかご及び昇降路の出入口の戸の開閉を音声により知らせる装置を設けること。</t>
    <phoneticPr fontId="27"/>
  </si>
  <si>
    <t xml:space="preserve">コ
</t>
    <phoneticPr fontId="27"/>
  </si>
  <si>
    <t>かご内及び乗降ロビーに設ける制御装置（車いす使用者が利用しやすい位置及びその他の位置に制御装置を設ける場合にあっては、当該その他の位置に設けるものに限る。）は、次に掲げる方法のいずれかにより、視覚障害者が円滑に操作することができる構造とすること。</t>
    <phoneticPr fontId="27"/>
  </si>
  <si>
    <t>(ｱ)　</t>
    <phoneticPr fontId="27"/>
  </si>
  <si>
    <t>点字</t>
  </si>
  <si>
    <t>文字等の浮き彫り</t>
  </si>
  <si>
    <t>(ｳ)　</t>
    <phoneticPr fontId="27"/>
  </si>
  <si>
    <t>音による案内</t>
    <phoneticPr fontId="27"/>
  </si>
  <si>
    <t>(ｴ)　</t>
    <phoneticPr fontId="27"/>
  </si>
  <si>
    <t>その他これらに類するもの</t>
  </si>
  <si>
    <t xml:space="preserve">サ
</t>
    <phoneticPr fontId="27"/>
  </si>
  <si>
    <t>かご内又は乗降ロビーに、到着するかごの昇降方向を音声により知らせる装置を設けること。</t>
    <phoneticPr fontId="27"/>
  </si>
  <si>
    <t>シ</t>
    <phoneticPr fontId="27"/>
  </si>
  <si>
    <t>かご内には、戸の開閉状態等を確認することができる鏡を設けること。</t>
    <phoneticPr fontId="27"/>
  </si>
  <si>
    <t>ス</t>
    <phoneticPr fontId="27"/>
  </si>
  <si>
    <t>かご内の左右両面の側板には、手すりを設けること。</t>
    <phoneticPr fontId="27"/>
  </si>
  <si>
    <t>※　30事務所、31工場、32学習塾、華道教室、囲碁教室その他これらに類するもの、35寄宿舎については、(1)クに規定する整備基準は、エレベーターのかごの幅が105cm以上かつ、後方を確認できる鏡を設置した場合に限り、適用しない。</t>
    <phoneticPr fontId="27"/>
  </si>
  <si>
    <t xml:space="preserve">
</t>
    <phoneticPr fontId="27"/>
  </si>
  <si>
    <t xml:space="preserve">(2)
</t>
    <phoneticPr fontId="27"/>
  </si>
  <si>
    <r>
      <t xml:space="preserve">  </t>
    </r>
    <r>
      <rPr>
        <sz val="11"/>
        <rFont val="ＭＳ ゴシック"/>
        <family val="3"/>
        <charset val="128"/>
      </rPr>
      <t>９便所</t>
    </r>
    <phoneticPr fontId="27"/>
  </si>
  <si>
    <t>床面は、粗面とし、又は滑りにくい材料で仕上げること。</t>
    <phoneticPr fontId="27"/>
  </si>
  <si>
    <t>便所の出入口に戸を設ける場合には、高齢者、障害者等が容易に開閉して通過できる構造とすること。</t>
    <phoneticPr fontId="27"/>
  </si>
  <si>
    <t>出入口の幅は、80㎝以上とすること。ただし、便房が廊下等に直接面している場合は、この限りでない。</t>
    <phoneticPr fontId="27"/>
  </si>
  <si>
    <t>次に掲げる洗面台を１以上（当該便所に男子用及び女子用の区別があるときは、それぞれ１以上）設けること。</t>
    <phoneticPr fontId="27"/>
  </si>
  <si>
    <t>洗面器（乳幼児用のものを除く。）の両側（洗面器が荷重に対し必要な強度を有さず、身体を支持することができない場合には、両側及び手前）に手すりを設けること。</t>
    <phoneticPr fontId="27"/>
  </si>
  <si>
    <t>洗面器の水栓は、高齢者、障害者等が円滑に操作できるものとすること。</t>
    <phoneticPr fontId="27"/>
  </si>
  <si>
    <t xml:space="preserve">(ｳ)
</t>
    <phoneticPr fontId="27"/>
  </si>
  <si>
    <t>洗面台の鏡は、床面から90㎝以下の位置から上方へ垂直に80㎝以上の長さで設けること。ただし、乳幼児用のものの位置及び長さについては、この限りでない。</t>
    <phoneticPr fontId="27"/>
  </si>
  <si>
    <t>男子用小便器を設ける場合には、そのうち１以上は、次に掲げるものであること。</t>
    <phoneticPr fontId="27"/>
  </si>
  <si>
    <t>床置式の小便器、壁掛式の小便器（受け口の高さが35㎝以下のものに限る。）その他これらに類する小便器とすること。</t>
  </si>
  <si>
    <t>前面及び両側に手すりを設けること。ただし、乳幼児用の男子用小便器を除く。</t>
  </si>
  <si>
    <t>(ｳ)</t>
    <phoneticPr fontId="27"/>
  </si>
  <si>
    <t>前面に設ける手すりは、男子用小便器の面と合わせること。</t>
    <phoneticPr fontId="27"/>
  </si>
  <si>
    <t xml:space="preserve">(ｴ)
</t>
    <phoneticPr fontId="27"/>
  </si>
  <si>
    <t>前面に、車いす使用者が円滑に利用することができるよう十分な空間を確保すること。ただし、乳幼児用の男子用小便器を除く。</t>
    <phoneticPr fontId="27"/>
  </si>
  <si>
    <t xml:space="preserve">カ
</t>
    <phoneticPr fontId="27"/>
  </si>
  <si>
    <t>車いす使用者用便房以外の便房を設ける場合には、そのうち１以上(男子用及び女子用の区別があるときは、それぞれ１以上)は、次に掲げるものであること。ただし、車いす使用者用便房以外に設ける便房が男子用小便器のみである場合には、(ｳ)の規定は適用しない。</t>
    <phoneticPr fontId="27"/>
  </si>
  <si>
    <t>手すりを設けること。</t>
  </si>
  <si>
    <t>戸は、高齢者、障害者等が容易に開閉して通過できる構造とすること。</t>
    <phoneticPr fontId="27"/>
  </si>
  <si>
    <t>便器は、腰掛便座とすること。</t>
    <phoneticPr fontId="27"/>
  </si>
  <si>
    <t xml:space="preserve">(3)
</t>
    <phoneticPr fontId="27"/>
  </si>
  <si>
    <t xml:space="preserve">
適合・不適合</t>
    <phoneticPr fontId="27"/>
  </si>
  <si>
    <t xml:space="preserve">(4)
</t>
    <phoneticPr fontId="27"/>
  </si>
  <si>
    <t xml:space="preserve">(5)
</t>
    <phoneticPr fontId="27"/>
  </si>
  <si>
    <t>車いす使用者用便房は、分かりやすく利用しやすい位置に設けること。</t>
    <phoneticPr fontId="27"/>
  </si>
  <si>
    <t>次に掲げる位置及び構造の手すりを設けること。</t>
    <phoneticPr fontId="27"/>
  </si>
  <si>
    <t xml:space="preserve">(ｱ)　
</t>
    <phoneticPr fontId="27"/>
  </si>
  <si>
    <t>腰掛便座の壁側には水平部分と垂直部分を有しそれぞれが連続した手すり（以下「Ｌ型手すり」という。）を設け、その反対側には可動式の手すりを設けること。</t>
    <phoneticPr fontId="27"/>
  </si>
  <si>
    <t>Ｌ型手すりと可動式の手すりの水平部分の高さを合わせること。</t>
    <phoneticPr fontId="27"/>
  </si>
  <si>
    <t>Ｌ型手すりと可動式の手すりの間隔は、70㎝以上75㎝以下とすること。</t>
    <phoneticPr fontId="27"/>
  </si>
  <si>
    <t>可動式の手すりの先端は、腰掛便座の先端に合わせること。</t>
    <phoneticPr fontId="27"/>
  </si>
  <si>
    <t>Ｌ型手すりの垂直部分は、腰掛便座の先端から25cm程度とすること。</t>
    <phoneticPr fontId="27"/>
  </si>
  <si>
    <t>次に掲げる位置及び構造の腰掛便座を設けること。</t>
    <phoneticPr fontId="27"/>
  </si>
  <si>
    <t>腰掛便座は、便座の中心から両側の手すりが同距離になるよう設置すること。</t>
    <phoneticPr fontId="27"/>
  </si>
  <si>
    <t>便器の洗浄ボタンは、高齢者、障害者等が円滑に操作できるものとすること。</t>
  </si>
  <si>
    <t>車いす使用者が円滑に利用することができるよう十分な空間が確保されていること。</t>
    <phoneticPr fontId="27"/>
  </si>
  <si>
    <t>次に掲げる高齢者、障害者等が円滑に利用できる構造の洗面台を設けること。</t>
    <phoneticPr fontId="27"/>
  </si>
  <si>
    <t xml:space="preserve">(ィ)　
</t>
    <phoneticPr fontId="27"/>
  </si>
  <si>
    <t>洗面器の下端の高さは、床面から65㎝以上70㎝以下とし、車いす使用者の膝が入るようにすること。</t>
    <phoneticPr fontId="27"/>
  </si>
  <si>
    <t xml:space="preserve">(ゥ)　
</t>
    <phoneticPr fontId="27"/>
  </si>
  <si>
    <t>洗面台の鏡は、床面から90㎝以下の位置から上方へ垂直に80㎝以上の長さで設けること。</t>
    <phoneticPr fontId="27"/>
  </si>
  <si>
    <t>紙巻器は、腰掛便座から手の届く位置に設けること。</t>
    <phoneticPr fontId="27"/>
  </si>
  <si>
    <t>戸の横に幅30㎝以上の袖壁を設けること。ただし、自動的に開閉する構造で、車いす使用者が容易に開閉して通過できる構造の場合を除く。</t>
    <phoneticPr fontId="27"/>
  </si>
  <si>
    <t>ケ</t>
    <phoneticPr fontId="27"/>
  </si>
  <si>
    <r>
      <t xml:space="preserve">(６)
</t>
    </r>
    <r>
      <rPr>
        <sz val="10"/>
        <color theme="1"/>
        <rFont val="ＭＳ Ｐ明朝"/>
        <family val="1"/>
        <charset val="128"/>
      </rPr>
      <t/>
    </r>
    <phoneticPr fontId="27"/>
  </si>
  <si>
    <t>便所内に、高齢者、障害者等が円滑に利用することができる次に掲げる構造の水洗器具を設けた便房を１以上設けること。（30事務所、31工場、32学習塾、華道教室、囲碁教室その他これらに類するもの、36地下街、37複合施設については、この整備基準は適用しない。）</t>
    <phoneticPr fontId="27"/>
  </si>
  <si>
    <t>当該便房の出入口の戸又はその付近に水洗器具を設けた便房である旨の表示を行うこと。</t>
    <phoneticPr fontId="27"/>
  </si>
  <si>
    <t>専用の汚物流し、水栓、洗浄ボタン、紙巻器、汚物入れ、棚及びフックを適切に設けること。</t>
    <phoneticPr fontId="27"/>
  </si>
  <si>
    <t>（17公衆便所のうち公園内に設置する便所については、別表9備考23を参照。）</t>
    <phoneticPr fontId="27"/>
  </si>
  <si>
    <t>乳幼児を座らせることができる設備を設けた便房</t>
  </si>
  <si>
    <t>浴槽、シャワー、手すり等が適切に配置されていること。</t>
    <phoneticPr fontId="27"/>
  </si>
  <si>
    <t>車いす使用者が円滑に利用することができる十分な空間が確保されていること。</t>
    <phoneticPr fontId="27"/>
  </si>
  <si>
    <t>出入口は、次に掲げるものであること。</t>
    <phoneticPr fontId="27"/>
  </si>
  <si>
    <t>幅は、80cm以上とすること。</t>
    <phoneticPr fontId="27"/>
  </si>
  <si>
    <t>(ｲ)
　</t>
    <phoneticPr fontId="27"/>
  </si>
  <si>
    <t>高齢者、障害者等の通行の支障となるような段を設けないこと。</t>
    <phoneticPr fontId="27"/>
  </si>
  <si>
    <t>浴槽、シャワー及び水栓は、高齢者、障害者等が円滑に利用できるような構造とすること。</t>
    <phoneticPr fontId="27"/>
  </si>
  <si>
    <t>(1)
　</t>
    <phoneticPr fontId="27"/>
  </si>
  <si>
    <t>客室のうち客室の総数に100分の１を乗じて得た数（その数に１未満の端数があるときは、その端数を切り上げた数）以上は、車いす使用者用客室を設けなければならない。</t>
    <phoneticPr fontId="27"/>
  </si>
  <si>
    <t>総客室数</t>
  </si>
  <si>
    <t>室中</t>
  </si>
  <si>
    <t>　　 　　室</t>
    <phoneticPr fontId="27"/>
  </si>
  <si>
    <t>ホテル又は旅館の客室</t>
    <phoneticPr fontId="27"/>
  </si>
  <si>
    <t>車いす使用者用客室は、次に掲げるものでなければならない。</t>
    <phoneticPr fontId="27"/>
  </si>
  <si>
    <t>便所は、次に掲げるものであること。</t>
    <phoneticPr fontId="27"/>
  </si>
  <si>
    <t>(ｱ)
　</t>
    <phoneticPr fontId="27"/>
  </si>
  <si>
    <t>ａ　</t>
    <phoneticPr fontId="27"/>
  </si>
  <si>
    <t>幅は、80㎝以上とすること。</t>
  </si>
  <si>
    <t xml:space="preserve">ｂ
</t>
    <phoneticPr fontId="27"/>
  </si>
  <si>
    <t>水洗器具を備えた便房を設けること。</t>
    <phoneticPr fontId="27"/>
  </si>
  <si>
    <t>浴室又はシャワー室は、次に掲げるものであること。</t>
    <phoneticPr fontId="27"/>
  </si>
  <si>
    <t>車いす使用者が円滑に利用することができる浴槽、シャワー、手すり等が適切に配置されていること。</t>
    <phoneticPr fontId="27"/>
  </si>
  <si>
    <t>(ｲ)
　</t>
    <phoneticPr fontId="27"/>
  </si>
  <si>
    <t>［ア(ｲ)に掲げるもの］</t>
  </si>
  <si>
    <t>a</t>
    <phoneticPr fontId="27"/>
  </si>
  <si>
    <t>幅は、80㎝以上とすること。</t>
    <phoneticPr fontId="27"/>
  </si>
  <si>
    <t xml:space="preserve">b
</t>
    <phoneticPr fontId="27"/>
  </si>
  <si>
    <t>車いす使用者が浴槽へ移乗するための空間を設けること。</t>
    <phoneticPr fontId="27"/>
  </si>
  <si>
    <t>(ｵ)　</t>
    <phoneticPr fontId="27"/>
  </si>
  <si>
    <t>水栓は、容易に温度調節のできるものとすること。</t>
    <phoneticPr fontId="27"/>
  </si>
  <si>
    <t>車いす使用者が円滑に移動し、回転できるよう十分な空間を確保すること。</t>
    <phoneticPr fontId="27"/>
  </si>
  <si>
    <t>ベッドは、次に掲げるものであること。</t>
    <phoneticPr fontId="27"/>
  </si>
  <si>
    <t>高さ120cm、奥行き60cm程度の収納棚及び高さ120cm程度のハンガー掛けを設けること。</t>
    <phoneticPr fontId="27"/>
  </si>
  <si>
    <t>コンセント、スイッチ等は、床面から40cm以上110cm以下の高さに設け、操作が容易であるものとすること。</t>
    <phoneticPr fontId="27"/>
  </si>
  <si>
    <t>スイッチは、ベッド周りの手の届く範囲に設けること。</t>
    <phoneticPr fontId="27"/>
  </si>
  <si>
    <t>　　　　席</t>
    <phoneticPr fontId="27"/>
  </si>
  <si>
    <t>客席及び舞台</t>
    <rPh sb="0" eb="2">
      <t>キャクセキ</t>
    </rPh>
    <rPh sb="2" eb="3">
      <t>オヨ</t>
    </rPh>
    <rPh sb="4" eb="6">
      <t>ブタイ</t>
    </rPh>
    <phoneticPr fontId="27"/>
  </si>
  <si>
    <t>席</t>
    <rPh sb="0" eb="1">
      <t>セキ</t>
    </rPh>
    <phoneticPr fontId="27"/>
  </si>
  <si>
    <t>観覧しやすく、かつ、出入口から容易に到達できる位置に設けること。</t>
    <phoneticPr fontId="27"/>
  </si>
  <si>
    <t>床は平らとすること。</t>
    <phoneticPr fontId="27"/>
  </si>
  <si>
    <t xml:space="preserve">(3)
</t>
    <phoneticPr fontId="27"/>
  </si>
  <si>
    <t>段又は勾配が12分の１を超える傾斜路を設けないこと。</t>
    <phoneticPr fontId="27"/>
  </si>
  <si>
    <t>不特定かつ多数の者が利用し、又は主として高齢者、障害者等が利用する舞台を設ける場合は、高齢者、障害者等が支障なく客席及び袖口から舞台に上がることができるような経路を確保することとし、当該経路のうち１以上は、次に掲げるものでなければならない。</t>
    <phoneticPr fontId="27"/>
  </si>
  <si>
    <t>車いす使用者が通路等を通行しやすい幅とすること。</t>
    <rPh sb="0" eb="1">
      <t>クルマ</t>
    </rPh>
    <rPh sb="3" eb="6">
      <t>シヨウシャ</t>
    </rPh>
    <rPh sb="7" eb="9">
      <t>ツウロ</t>
    </rPh>
    <rPh sb="9" eb="10">
      <t>ナド</t>
    </rPh>
    <rPh sb="11" eb="13">
      <t>ツウコウ</t>
    </rPh>
    <rPh sb="17" eb="18">
      <t>ハバ</t>
    </rPh>
    <phoneticPr fontId="27"/>
  </si>
  <si>
    <t>段又は勾配が12分の１を超える傾斜路を設けないこと。</t>
    <rPh sb="0" eb="1">
      <t>ダン</t>
    </rPh>
    <rPh sb="1" eb="2">
      <t>マタ</t>
    </rPh>
    <rPh sb="15" eb="18">
      <t>ケイシャロ</t>
    </rPh>
    <rPh sb="19" eb="20">
      <t>モウ</t>
    </rPh>
    <phoneticPr fontId="27"/>
  </si>
  <si>
    <t>傾斜路を設ける場合は、その前後の通路等との色の明度、色相又は彩度の差が大きいことによりその存在を容易に識別できるものとすること。</t>
    <rPh sb="0" eb="3">
      <t>ケイシャロ</t>
    </rPh>
    <rPh sb="4" eb="5">
      <t>モウ</t>
    </rPh>
    <rPh sb="7" eb="9">
      <t>バアイ</t>
    </rPh>
    <rPh sb="13" eb="15">
      <t>ゼンゴ</t>
    </rPh>
    <rPh sb="16" eb="18">
      <t>ツウロ</t>
    </rPh>
    <rPh sb="18" eb="19">
      <t>ナド</t>
    </rPh>
    <rPh sb="21" eb="22">
      <t>イロ</t>
    </rPh>
    <rPh sb="23" eb="25">
      <t>メイド</t>
    </rPh>
    <rPh sb="26" eb="28">
      <t>シキソウ</t>
    </rPh>
    <rPh sb="28" eb="29">
      <t>マタ</t>
    </rPh>
    <rPh sb="30" eb="32">
      <t>サイド</t>
    </rPh>
    <rPh sb="33" eb="34">
      <t>サ</t>
    </rPh>
    <rPh sb="35" eb="36">
      <t>オオ</t>
    </rPh>
    <rPh sb="45" eb="47">
      <t>ソンザイ</t>
    </rPh>
    <rPh sb="48" eb="50">
      <t>ヨウイ</t>
    </rPh>
    <rPh sb="51" eb="53">
      <t>シキベツ</t>
    </rPh>
    <phoneticPr fontId="27"/>
  </si>
  <si>
    <t xml:space="preserve">
　13
標識</t>
    <rPh sb="5" eb="7">
      <t>ヒョウシキ</t>
    </rPh>
    <phoneticPr fontId="27"/>
  </si>
  <si>
    <t>移動等円滑化の措置がとられたエレベーターその他の昇降機、便所又は駐車施設の付近には、それぞれ当該エレベーターその他の昇降機、便所又は駐車施設があることを表示した次に掲げる構造の標識を設けなければならない。</t>
    <phoneticPr fontId="27"/>
  </si>
  <si>
    <t>高齢者、障害者等の見やすい位置に設けること。</t>
    <phoneticPr fontId="27"/>
  </si>
  <si>
    <t>当該標識に表示すべき内容が容易に識別できるもの（当該内容が日本産業規格Ｚ8210に定められているときは、これに適合するもの）であること。</t>
    <phoneticPr fontId="27"/>
  </si>
  <si>
    <t xml:space="preserve">(2)
</t>
    <phoneticPr fontId="27"/>
  </si>
  <si>
    <t>(1)の便所の付近に設ける標識には、当該便所に車いす使用者用便房、水洗器具、乳幼児を座らせることができる設備又は乳幼児のおむつ交換をすることができる設備があることを表示しなければならない。</t>
    <phoneticPr fontId="27"/>
  </si>
  <si>
    <t xml:space="preserve">(3)
</t>
    <phoneticPr fontId="27"/>
  </si>
  <si>
    <t>(1)の駐車施設がある駐車場の出入口の付近には、当該駐車施設があることを表示する標識を設けなければならない。</t>
    <phoneticPr fontId="27"/>
  </si>
  <si>
    <t>６診療所（患者の収容施設がないものに限る。）（300㎡未満）、８薬局（300㎡未満）、９学校（1,000㎡未満）、10自動車教習所その他これに類するもの（1,000㎡未満）、30事務所、31工場、32学習塾、華道教室、囲碁教室その他これらに類するもの、36地下街、37複合施設については、この整備基準を適用しない。ただし、これらの施設が標識を設ける場合は、上記の整備基準を遵守すること。</t>
    <phoneticPr fontId="27"/>
  </si>
  <si>
    <t xml:space="preserve">
</t>
    <phoneticPr fontId="27"/>
  </si>
  <si>
    <t xml:space="preserve">
14案内設備</t>
    <rPh sb="4" eb="8">
      <t>アンナイセツビ</t>
    </rPh>
    <phoneticPr fontId="27"/>
  </si>
  <si>
    <t>建築物又はその敷地には、当該建築物又はその敷地内の移動等円滑化の措置がとられたエレベーターその他の昇降機、便所又は駐車施設の配置を表示した次に掲げる構造の案内板その他の設備を設けなければならない。ただし、当該エレベーターその他の昇降機、便所又は駐車施設の配置を容易に視認できる場合は、この限りでない。</t>
    <phoneticPr fontId="27"/>
  </si>
  <si>
    <t>大きく分かりやすい文字、記号、図等で表記し、これらの色彩は、地色と対比効果があるものとすること。</t>
    <phoneticPr fontId="27"/>
  </si>
  <si>
    <t>高齢者、障害者等の通行の支障とならないような位置に設けること。</t>
    <phoneticPr fontId="27"/>
  </si>
  <si>
    <t>高齢者、障害者等に見やすい高さに設けること。</t>
    <phoneticPr fontId="27"/>
  </si>
  <si>
    <t>照明装置を設ける場合は、判読性を高めるために適切な照度を確保すること。</t>
    <phoneticPr fontId="27"/>
  </si>
  <si>
    <t>案内板その他の設備の周辺に車いす使用者が近づけるよう十分なスペースを確保すること。</t>
    <phoneticPr fontId="27"/>
  </si>
  <si>
    <t>建築物又はその敷地には、当該建築物又はその敷地内の移動等円滑化の措置がとられたエレベーターその他の昇降機又は便所の配置を次に掲げる方法のいずれかにより視覚障害者に示すための設備を設けなければならない。</t>
    <phoneticPr fontId="27"/>
  </si>
  <si>
    <t>点字</t>
    <phoneticPr fontId="27"/>
  </si>
  <si>
    <t>文字等の浮き彫り</t>
    <phoneticPr fontId="27"/>
  </si>
  <si>
    <t>その他これらに類するもの</t>
    <phoneticPr fontId="27"/>
  </si>
  <si>
    <t>案内所を設ける場合は、(1)及び(2)の規定は適用しない。</t>
    <phoneticPr fontId="27"/>
  </si>
  <si>
    <t>６診療所（患者の収容施設がないものに限る。）（300㎡未満）、８薬局（300㎡未満）、９学校（1,000㎡未満）、10自動車教習所その他これに類するもの（1,000㎡未満）、30事務所、31工場、32学習塾、華道教室、囲碁教室その他これらに類するもの、36地下街、37複合施設については、この整備基準を適用しない。ただし、これらの施設が案内設備を設ける場合は、上記の整備基準を遵守すること。</t>
    <phoneticPr fontId="27"/>
  </si>
  <si>
    <t>歩道上から14の項(2)に規定する設備又は同項(3)に規定する案内所までの経路のうち１以上は、次に掲げるものでなければならない。</t>
    <phoneticPr fontId="27"/>
  </si>
  <si>
    <t>15案内設備までの経路</t>
    <phoneticPr fontId="27"/>
  </si>
  <si>
    <t xml:space="preserve">
</t>
    <phoneticPr fontId="27"/>
  </si>
  <si>
    <t>当該経路に、視覚障害者の誘導を行うために、16の項(1)に定める構造の視覚障害者誘導用ブロック（線状ブロック等及び点状ブロック等をいう）を敷設し、又は音声その他の方法により視覚障害者を誘導する設備を設けること。</t>
    <rPh sb="24" eb="25">
      <t>コウ</t>
    </rPh>
    <rPh sb="29" eb="30">
      <t>サダ</t>
    </rPh>
    <rPh sb="32" eb="34">
      <t>コウゾウ</t>
    </rPh>
    <rPh sb="48" eb="50">
      <t>センジョウ</t>
    </rPh>
    <rPh sb="54" eb="55">
      <t>ナド</t>
    </rPh>
    <rPh sb="55" eb="56">
      <t>オヨ</t>
    </rPh>
    <rPh sb="57" eb="59">
      <t>テンジョウ</t>
    </rPh>
    <rPh sb="63" eb="64">
      <t>ナド</t>
    </rPh>
    <phoneticPr fontId="27"/>
  </si>
  <si>
    <t xml:space="preserve">(2)
</t>
    <phoneticPr fontId="27"/>
  </si>
  <si>
    <t>当該経路を構成する傾斜がある部分の上端に近接する部分には、視覚障害者に対し警告を行うために、16の項(1)に定める構造の点状ブロック等を敷設すること。ただし、勾配が20分の１を超えず、若しくは高さが16cmを超えず、かつ、勾配が12分の１を超えない傾斜がある部分又は傾斜がある部分と連続して手すりを設ける踊場である場合を除く。</t>
    <phoneticPr fontId="27"/>
  </si>
  <si>
    <t>視覚障害者用誘導用ブロックの構造は、次に掲げるものでなければならない。</t>
    <phoneticPr fontId="27"/>
  </si>
  <si>
    <t>16視覚設備</t>
    <rPh sb="2" eb="6">
      <t>シカクセツビ</t>
    </rPh>
    <phoneticPr fontId="27"/>
  </si>
  <si>
    <t>大きさは、縦横それぞれ30cm以上とすること。</t>
    <phoneticPr fontId="27"/>
  </si>
  <si>
    <t>色は、原則として黄色とし、周囲の床面との色の明度、色相又は彩度の差が大きいことにより容易に識別できるものとすること。</t>
    <phoneticPr fontId="27"/>
  </si>
  <si>
    <t>材質は、十分な強度を有し、滑りにくく、耐久性に優れ、退色しにくく、および輝度の低下が少ない素材とすること。</t>
    <phoneticPr fontId="27"/>
  </si>
  <si>
    <t>形状は、次のとおりとすること。</t>
    <phoneticPr fontId="27"/>
  </si>
  <si>
    <t>突起の形状は、視覚障害者が認識しやすいものとすること。</t>
    <phoneticPr fontId="27"/>
  </si>
  <si>
    <t>移動の方向を示す場合は、線状の突起とすること。</t>
    <phoneticPr fontId="27"/>
  </si>
  <si>
    <t>視覚障害者の注意を喚起し、警告を促す場合は、点状の突起とすること。</t>
    <phoneticPr fontId="27"/>
  </si>
  <si>
    <t>階段、段及び傾斜路の手すりの始終端部には、必要に応じ、点字による案内のための表示を行わなければならない。</t>
    <phoneticPr fontId="27"/>
  </si>
  <si>
    <t>エスカレーターを設ける場合は、くし板をステップ部分と区別しやすい色としなければならない。</t>
    <phoneticPr fontId="27"/>
  </si>
  <si>
    <t xml:space="preserve">(4)
</t>
    <phoneticPr fontId="27"/>
  </si>
  <si>
    <t>視覚障害者が利用することの多い施設の出入口の１以上には、音声による誘導装置を設けなければならない。</t>
    <phoneticPr fontId="27"/>
  </si>
  <si>
    <t>(1) 別表第１　１建築物の部４の項及び15の項に掲げる施設の利用者の案内、呼出しのための窓口等を設ける場合には、そのうち１以上は、文字により情報を表示する設備を設けなければならない。</t>
    <phoneticPr fontId="27"/>
  </si>
  <si>
    <t>聴覚設備</t>
    <phoneticPr fontId="27"/>
  </si>
  <si>
    <t>(2)
　</t>
    <phoneticPr fontId="27"/>
  </si>
  <si>
    <t>不特定かつ多数の者が利用し、又は主として高齢者、障害者等が利用する会議室を設ける場合は、スクリーン等を備え、スクリーン等に文字を映し出せる機器を１台以上備えなければならない。</t>
    <phoneticPr fontId="27"/>
  </si>
  <si>
    <t>(3)
　</t>
    <phoneticPr fontId="27"/>
  </si>
  <si>
    <t>誘導設備等</t>
    <phoneticPr fontId="27"/>
  </si>
  <si>
    <t>屋外へ通ずる出入口及び直通階段の出入口に、点滅型誘導灯を設けなければならない。</t>
    <phoneticPr fontId="27"/>
  </si>
  <si>
    <t xml:space="preserve">      
19附帯設備</t>
    <phoneticPr fontId="27"/>
  </si>
  <si>
    <t>カウンター、記載台、公衆電話台等を設ける場合は、１以上を高齢者、障害者等が利用しやすい位置に設け、車いす使用者が利用しやすい高さ、幅及び奥行きを確保しなければならない。</t>
    <phoneticPr fontId="27"/>
  </si>
  <si>
    <t>(2)
　</t>
    <phoneticPr fontId="27"/>
  </si>
  <si>
    <t>水飲みを設ける場合は、１以上を高齢者、障害者等が利用しやすい位置に設け、次に掲げるものでなければならない。</t>
    <phoneticPr fontId="27"/>
  </si>
  <si>
    <t>車いす使用者が利用しやすい高さとし、周囲には十分なスペースを確保すること。</t>
    <phoneticPr fontId="27"/>
  </si>
  <si>
    <t>水栓は、光感知式、ボタン式又はレバー式とすること。</t>
    <phoneticPr fontId="27"/>
  </si>
  <si>
    <t>自動販売機、券売機、現金自動預入・支払機等を設ける場合は、１以上を高齢者、障害者等が利用しやすい位置に設け、次に掲げるものでなければならない。</t>
    <phoneticPr fontId="27"/>
  </si>
  <si>
    <t>前面には、車いす使用者が円滑に利用できるよう十分なスペースを確保すること。</t>
    <phoneticPr fontId="27"/>
  </si>
  <si>
    <t>操作ボタン、金銭投入口、金銭取出口等は、高齢者、障害者等が円滑に利用できるような構造とすること。</t>
    <phoneticPr fontId="27"/>
  </si>
  <si>
    <t>（備考）
　２老人ホーム、保育所、福祉ホームその他これらに類するもの(認可外保育施設を除く。)、９学校（特別支援学校を除く）、10自動車教習所その他これに類するもの、18認可外保育施設、26体育館、水泳所、ボーリング場その他これらに類する運動施設、30事務所、31工場、32学習塾、華道教室、囲碁教室その他これらに類するもの、34共同住宅及び35寄宿舎について、この表中「不特定かつ多数の者が利用し、又は主として高齢者、障害者等が利用する」とあるのは、「多数の者が利用する」とする。</t>
    <phoneticPr fontId="27"/>
  </si>
  <si>
    <t xml:space="preserve">
</t>
    <phoneticPr fontId="27"/>
  </si>
  <si>
    <t>区分</t>
    <rPh sb="0" eb="2">
      <t>クブン</t>
    </rPh>
    <phoneticPr fontId="27"/>
  </si>
  <si>
    <t>施設</t>
    <rPh sb="0" eb="2">
      <t>シセツ</t>
    </rPh>
    <phoneticPr fontId="27"/>
  </si>
  <si>
    <t>①</t>
    <phoneticPr fontId="27"/>
  </si>
  <si>
    <t>1 保健所、税務署その他不特定かつ多数の者が利用する官公署</t>
    <phoneticPr fontId="27"/>
  </si>
  <si>
    <t>01</t>
    <phoneticPr fontId="27"/>
  </si>
  <si>
    <t>②</t>
    <phoneticPr fontId="27"/>
  </si>
  <si>
    <t>2 老人ホーム、保育所、福祉ホームその他これらに類するもの(認可外保育施設を除く。)</t>
    <phoneticPr fontId="27"/>
  </si>
  <si>
    <t>02</t>
    <phoneticPr fontId="27"/>
  </si>
  <si>
    <t>③</t>
    <phoneticPr fontId="27"/>
  </si>
  <si>
    <t>3 老人福祉センター、児童厚生施設、身体障害者福祉センターその他これらに類するもの</t>
    <phoneticPr fontId="27"/>
  </si>
  <si>
    <t>03</t>
    <phoneticPr fontId="27"/>
  </si>
  <si>
    <t>④</t>
    <phoneticPr fontId="27"/>
  </si>
  <si>
    <t>4 病院</t>
    <phoneticPr fontId="27"/>
  </si>
  <si>
    <t>04</t>
    <phoneticPr fontId="27"/>
  </si>
  <si>
    <t>⑤</t>
    <phoneticPr fontId="27"/>
  </si>
  <si>
    <t>5 診療所(患者の収容施設があるものに限る。)</t>
    <phoneticPr fontId="27"/>
  </si>
  <si>
    <t>05</t>
    <phoneticPr fontId="27"/>
  </si>
  <si>
    <t>⑥</t>
    <phoneticPr fontId="27"/>
  </si>
  <si>
    <t>6 診療所(患者の収容施設がないものに限る。)</t>
    <phoneticPr fontId="27"/>
  </si>
  <si>
    <t>06</t>
    <phoneticPr fontId="27"/>
  </si>
  <si>
    <t>⑦</t>
    <phoneticPr fontId="27"/>
  </si>
  <si>
    <t>7 助産所</t>
    <phoneticPr fontId="27"/>
  </si>
  <si>
    <t>07</t>
    <phoneticPr fontId="27"/>
  </si>
  <si>
    <t>⑧</t>
    <phoneticPr fontId="27"/>
  </si>
  <si>
    <t>8 薬局</t>
    <phoneticPr fontId="27"/>
  </si>
  <si>
    <t>08</t>
    <phoneticPr fontId="27"/>
  </si>
  <si>
    <t>⑨</t>
    <phoneticPr fontId="27"/>
  </si>
  <si>
    <t>9 学校</t>
    <phoneticPr fontId="27"/>
  </si>
  <si>
    <t>09</t>
    <phoneticPr fontId="27"/>
  </si>
  <si>
    <t>⑩</t>
    <phoneticPr fontId="27"/>
  </si>
  <si>
    <t>10 自動車教習所その他これに類するもの</t>
    <phoneticPr fontId="27"/>
  </si>
  <si>
    <t>⑪</t>
    <phoneticPr fontId="27"/>
  </si>
  <si>
    <t>11 博物館、美術館又は図書館</t>
    <phoneticPr fontId="27"/>
  </si>
  <si>
    <t>⑫</t>
    <phoneticPr fontId="27"/>
  </si>
  <si>
    <t>12 博物館類似施設その他これに類する施設</t>
    <phoneticPr fontId="27"/>
  </si>
  <si>
    <t>⑬</t>
    <phoneticPr fontId="27"/>
  </si>
  <si>
    <t>13 集会場(一の集会室の床面積が200平方メートルを超えるものに限る。)又は公会堂</t>
    <phoneticPr fontId="27"/>
  </si>
  <si>
    <t>⑭</t>
    <phoneticPr fontId="27"/>
  </si>
  <si>
    <t>14 集会場(全ての集会室の床面積が200平方メートル以下のものに限る。)</t>
    <phoneticPr fontId="27"/>
  </si>
  <si>
    <t>⑮</t>
    <phoneticPr fontId="27"/>
  </si>
  <si>
    <t>15 銀行その他これに類するサービス業を営む店舗</t>
    <phoneticPr fontId="27"/>
  </si>
  <si>
    <t>⑯</t>
    <phoneticPr fontId="27"/>
  </si>
  <si>
    <t>16 理髪店その他これに類するサービス業を営む店舗</t>
    <phoneticPr fontId="27"/>
  </si>
  <si>
    <t>⑰</t>
    <phoneticPr fontId="27"/>
  </si>
  <si>
    <t>17 公衆便所※</t>
    <phoneticPr fontId="27"/>
  </si>
  <si>
    <t>⑱</t>
    <phoneticPr fontId="27"/>
  </si>
  <si>
    <t>18 認可外保育施設</t>
    <phoneticPr fontId="27"/>
  </si>
  <si>
    <t>⑲</t>
    <phoneticPr fontId="27"/>
  </si>
  <si>
    <t>19 百貨店、マーケットその他の物品販売業を営む店舗(薬局を除く。)</t>
    <phoneticPr fontId="27"/>
  </si>
  <si>
    <t>⑳</t>
    <phoneticPr fontId="27"/>
  </si>
  <si>
    <t>20 飲食店</t>
    <phoneticPr fontId="27"/>
  </si>
  <si>
    <t>㉑</t>
    <phoneticPr fontId="27"/>
  </si>
  <si>
    <t>21 クリーニング取次店、質屋、貸衣装屋その他これらに類するサービス業を営む店舗</t>
    <phoneticPr fontId="27"/>
  </si>
  <si>
    <t>㉒</t>
    <phoneticPr fontId="27"/>
  </si>
  <si>
    <t>22 劇場、観覧場、映画館又は演芸場</t>
    <phoneticPr fontId="27"/>
  </si>
  <si>
    <t>㉓</t>
    <phoneticPr fontId="27"/>
  </si>
  <si>
    <t>23 遊技場</t>
    <phoneticPr fontId="27"/>
  </si>
  <si>
    <t>㉔</t>
    <phoneticPr fontId="27"/>
  </si>
  <si>
    <t>24 キャバレー、料理店、ナイトクラブ、ダンスホールその他これらに類するもの</t>
    <phoneticPr fontId="27"/>
  </si>
  <si>
    <t>㉕</t>
    <phoneticPr fontId="27"/>
  </si>
  <si>
    <t>25 公衆浴場</t>
    <phoneticPr fontId="27"/>
  </si>
  <si>
    <t>㉖</t>
    <phoneticPr fontId="27"/>
  </si>
  <si>
    <t>26 体育館、水泳場、ボーリング場その他これらに類する運動施設</t>
    <phoneticPr fontId="27"/>
  </si>
  <si>
    <t>㉗</t>
    <phoneticPr fontId="27"/>
  </si>
  <si>
    <t>27 ホテル又は旅館</t>
    <phoneticPr fontId="27"/>
  </si>
  <si>
    <t>㉘</t>
    <phoneticPr fontId="27"/>
  </si>
  <si>
    <t>28 ホテル又は旅館以外の宿泊施設</t>
    <phoneticPr fontId="27"/>
  </si>
  <si>
    <t>㉙</t>
    <phoneticPr fontId="27"/>
  </si>
  <si>
    <t>29 展示場</t>
    <phoneticPr fontId="27"/>
  </si>
  <si>
    <t>㉚</t>
    <phoneticPr fontId="27"/>
  </si>
  <si>
    <t>30 事務所</t>
    <phoneticPr fontId="27"/>
  </si>
  <si>
    <t>㉛</t>
    <phoneticPr fontId="27"/>
  </si>
  <si>
    <t>31 工場</t>
    <phoneticPr fontId="27"/>
  </si>
  <si>
    <t>㉜</t>
    <phoneticPr fontId="27"/>
  </si>
  <si>
    <t>32 学習塾、華道教室、囲碁教室その他これらに類するもの</t>
    <phoneticPr fontId="27"/>
  </si>
  <si>
    <t>㉝</t>
    <phoneticPr fontId="27"/>
  </si>
  <si>
    <t>33 自動車の停留又は駐車のための施設(一般公共の用に供されるものに限る。)</t>
    <phoneticPr fontId="27"/>
  </si>
  <si>
    <t>㉟</t>
    <phoneticPr fontId="27"/>
  </si>
  <si>
    <t>35 寄宿舎</t>
    <phoneticPr fontId="27"/>
  </si>
  <si>
    <t>㊱</t>
    <phoneticPr fontId="27"/>
  </si>
  <si>
    <t>36 地下街</t>
    <phoneticPr fontId="27"/>
  </si>
  <si>
    <t>㊲</t>
    <phoneticPr fontId="27"/>
  </si>
  <si>
    <t>37 複合施設</t>
    <phoneticPr fontId="27"/>
  </si>
  <si>
    <t>規模</t>
    <rPh sb="0" eb="2">
      <t>キボ</t>
    </rPh>
    <phoneticPr fontId="27"/>
  </si>
  <si>
    <t>50㎡以上</t>
    <rPh sb="3" eb="5">
      <t>イジョウ</t>
    </rPh>
    <phoneticPr fontId="27"/>
  </si>
  <si>
    <t>300㎡以上～1000㎡未満</t>
    <rPh sb="4" eb="6">
      <t>イジョウ</t>
    </rPh>
    <rPh sb="12" eb="14">
      <t>ミマン</t>
    </rPh>
    <phoneticPr fontId="27"/>
  </si>
  <si>
    <t>1000㎡以上</t>
    <rPh sb="5" eb="7">
      <t>イジョウ</t>
    </rPh>
    <phoneticPr fontId="27"/>
  </si>
  <si>
    <t>2000㎡以上</t>
    <rPh sb="5" eb="7">
      <t>イジョウ</t>
    </rPh>
    <phoneticPr fontId="27"/>
  </si>
  <si>
    <t>4</t>
    <phoneticPr fontId="27"/>
  </si>
  <si>
    <t>バリフリ判定</t>
    <rPh sb="4" eb="6">
      <t>ハンテイ</t>
    </rPh>
    <phoneticPr fontId="27"/>
  </si>
  <si>
    <t>5-1</t>
    <phoneticPr fontId="27"/>
  </si>
  <si>
    <t>5-2</t>
    <phoneticPr fontId="27"/>
  </si>
  <si>
    <t>9-1</t>
    <phoneticPr fontId="27"/>
  </si>
  <si>
    <t>9-2</t>
    <phoneticPr fontId="27"/>
  </si>
  <si>
    <t>011</t>
    <phoneticPr fontId="27"/>
  </si>
  <si>
    <t>○</t>
    <phoneticPr fontId="27"/>
  </si>
  <si>
    <t>012</t>
    <phoneticPr fontId="27"/>
  </si>
  <si>
    <t>013</t>
    <phoneticPr fontId="27"/>
  </si>
  <si>
    <t>021</t>
    <phoneticPr fontId="27"/>
  </si>
  <si>
    <t>022</t>
    <phoneticPr fontId="27"/>
  </si>
  <si>
    <t>023</t>
    <phoneticPr fontId="27"/>
  </si>
  <si>
    <t>031</t>
    <phoneticPr fontId="27"/>
  </si>
  <si>
    <t>032</t>
    <phoneticPr fontId="27"/>
  </si>
  <si>
    <t>033</t>
    <phoneticPr fontId="27"/>
  </si>
  <si>
    <t>041</t>
    <phoneticPr fontId="27"/>
  </si>
  <si>
    <t>042</t>
    <phoneticPr fontId="27"/>
  </si>
  <si>
    <t>043</t>
    <phoneticPr fontId="27"/>
  </si>
  <si>
    <t>051</t>
    <phoneticPr fontId="27"/>
  </si>
  <si>
    <t>052</t>
    <phoneticPr fontId="27"/>
  </si>
  <si>
    <t>053</t>
    <phoneticPr fontId="27"/>
  </si>
  <si>
    <t>061</t>
    <phoneticPr fontId="27"/>
  </si>
  <si>
    <t>062</t>
    <phoneticPr fontId="27"/>
  </si>
  <si>
    <t>063</t>
    <phoneticPr fontId="27"/>
  </si>
  <si>
    <t>071</t>
    <phoneticPr fontId="27"/>
  </si>
  <si>
    <t>072</t>
    <phoneticPr fontId="27"/>
  </si>
  <si>
    <t>073</t>
    <phoneticPr fontId="27"/>
  </si>
  <si>
    <t>081</t>
    <phoneticPr fontId="27"/>
  </si>
  <si>
    <t>082</t>
    <phoneticPr fontId="27"/>
  </si>
  <si>
    <t>083</t>
    <phoneticPr fontId="27"/>
  </si>
  <si>
    <t>091</t>
    <phoneticPr fontId="27"/>
  </si>
  <si>
    <t>092</t>
    <phoneticPr fontId="27"/>
  </si>
  <si>
    <t>093</t>
    <phoneticPr fontId="27"/>
  </si>
  <si>
    <t>101</t>
    <phoneticPr fontId="27"/>
  </si>
  <si>
    <t>102</t>
    <phoneticPr fontId="27"/>
  </si>
  <si>
    <t>103</t>
    <phoneticPr fontId="27"/>
  </si>
  <si>
    <t>111</t>
    <phoneticPr fontId="27"/>
  </si>
  <si>
    <t>112</t>
    <phoneticPr fontId="27"/>
  </si>
  <si>
    <t>113</t>
    <phoneticPr fontId="27"/>
  </si>
  <si>
    <t>121</t>
    <phoneticPr fontId="27"/>
  </si>
  <si>
    <t>122</t>
    <phoneticPr fontId="27"/>
  </si>
  <si>
    <t>123</t>
    <phoneticPr fontId="27"/>
  </si>
  <si>
    <t>131</t>
    <phoneticPr fontId="27"/>
  </si>
  <si>
    <t>132</t>
    <phoneticPr fontId="27"/>
  </si>
  <si>
    <t>133</t>
    <phoneticPr fontId="27"/>
  </si>
  <si>
    <t>141</t>
    <phoneticPr fontId="27"/>
  </si>
  <si>
    <t>142</t>
    <phoneticPr fontId="27"/>
  </si>
  <si>
    <t>143</t>
    <phoneticPr fontId="27"/>
  </si>
  <si>
    <t>151</t>
    <phoneticPr fontId="27"/>
  </si>
  <si>
    <t>152</t>
    <phoneticPr fontId="27"/>
  </si>
  <si>
    <t>153</t>
    <phoneticPr fontId="27"/>
  </si>
  <si>
    <t>161</t>
    <phoneticPr fontId="27"/>
  </si>
  <si>
    <t>162</t>
    <phoneticPr fontId="27"/>
  </si>
  <si>
    <t>163</t>
    <phoneticPr fontId="27"/>
  </si>
  <si>
    <t>171</t>
    <phoneticPr fontId="27"/>
  </si>
  <si>
    <t>172</t>
    <phoneticPr fontId="27"/>
  </si>
  <si>
    <t>173</t>
    <phoneticPr fontId="27"/>
  </si>
  <si>
    <t>181</t>
    <phoneticPr fontId="27"/>
  </si>
  <si>
    <t>182</t>
    <phoneticPr fontId="27"/>
  </si>
  <si>
    <t>183</t>
    <phoneticPr fontId="27"/>
  </si>
  <si>
    <t>191</t>
    <phoneticPr fontId="27"/>
  </si>
  <si>
    <t>192</t>
    <phoneticPr fontId="27"/>
  </si>
  <si>
    <t>193</t>
    <phoneticPr fontId="27"/>
  </si>
  <si>
    <t>201</t>
    <phoneticPr fontId="27"/>
  </si>
  <si>
    <t>202</t>
    <phoneticPr fontId="27"/>
  </si>
  <si>
    <t>203</t>
    <phoneticPr fontId="27"/>
  </si>
  <si>
    <t>211</t>
    <phoneticPr fontId="27"/>
  </si>
  <si>
    <t>212</t>
    <phoneticPr fontId="27"/>
  </si>
  <si>
    <t>213</t>
    <phoneticPr fontId="27"/>
  </si>
  <si>
    <t>222</t>
    <phoneticPr fontId="27"/>
  </si>
  <si>
    <t>223</t>
    <phoneticPr fontId="27"/>
  </si>
  <si>
    <t>231</t>
    <phoneticPr fontId="27"/>
  </si>
  <si>
    <t>232</t>
    <phoneticPr fontId="27"/>
  </si>
  <si>
    <t>233</t>
    <phoneticPr fontId="27"/>
  </si>
  <si>
    <t>241</t>
    <phoneticPr fontId="27"/>
  </si>
  <si>
    <t>242</t>
    <phoneticPr fontId="27"/>
  </si>
  <si>
    <t>243</t>
    <phoneticPr fontId="27"/>
  </si>
  <si>
    <t>251</t>
    <phoneticPr fontId="27"/>
  </si>
  <si>
    <t>252</t>
    <phoneticPr fontId="27"/>
  </si>
  <si>
    <t>253</t>
    <phoneticPr fontId="27"/>
  </si>
  <si>
    <t>261</t>
    <phoneticPr fontId="27"/>
  </si>
  <si>
    <t>262</t>
    <phoneticPr fontId="27"/>
  </si>
  <si>
    <t>263</t>
    <phoneticPr fontId="27"/>
  </si>
  <si>
    <t>271</t>
    <phoneticPr fontId="27"/>
  </si>
  <si>
    <t>272</t>
    <phoneticPr fontId="27"/>
  </si>
  <si>
    <t>273</t>
    <phoneticPr fontId="27"/>
  </si>
  <si>
    <t>281</t>
    <phoneticPr fontId="27"/>
  </si>
  <si>
    <t>282</t>
    <phoneticPr fontId="27"/>
  </si>
  <si>
    <t>283</t>
    <phoneticPr fontId="27"/>
  </si>
  <si>
    <t>291</t>
    <phoneticPr fontId="27"/>
  </si>
  <si>
    <t>292</t>
    <phoneticPr fontId="27"/>
  </si>
  <si>
    <t>293</t>
    <phoneticPr fontId="27"/>
  </si>
  <si>
    <t>301</t>
    <phoneticPr fontId="27"/>
  </si>
  <si>
    <t>302</t>
    <phoneticPr fontId="27"/>
  </si>
  <si>
    <t>303</t>
    <phoneticPr fontId="27"/>
  </si>
  <si>
    <t>311</t>
    <phoneticPr fontId="27"/>
  </si>
  <si>
    <t>312</t>
    <phoneticPr fontId="27"/>
  </si>
  <si>
    <t>313</t>
    <phoneticPr fontId="27"/>
  </si>
  <si>
    <t>321</t>
    <phoneticPr fontId="27"/>
  </si>
  <si>
    <t>322</t>
    <phoneticPr fontId="27"/>
  </si>
  <si>
    <t>323</t>
    <phoneticPr fontId="27"/>
  </si>
  <si>
    <t>331</t>
    <phoneticPr fontId="27"/>
  </si>
  <si>
    <t>332</t>
    <phoneticPr fontId="27"/>
  </si>
  <si>
    <t>333</t>
    <phoneticPr fontId="27"/>
  </si>
  <si>
    <t>343</t>
    <phoneticPr fontId="27"/>
  </si>
  <si>
    <t>○</t>
  </si>
  <si>
    <t>344</t>
    <phoneticPr fontId="27"/>
  </si>
  <si>
    <t>351</t>
    <phoneticPr fontId="27"/>
  </si>
  <si>
    <t>352</t>
    <phoneticPr fontId="27"/>
  </si>
  <si>
    <t>353</t>
    <phoneticPr fontId="27"/>
  </si>
  <si>
    <t>361</t>
    <phoneticPr fontId="27"/>
  </si>
  <si>
    <t>362</t>
    <phoneticPr fontId="27"/>
  </si>
  <si>
    <t>363</t>
    <phoneticPr fontId="27"/>
  </si>
  <si>
    <t>371</t>
    <phoneticPr fontId="27"/>
  </si>
  <si>
    <t>372</t>
    <phoneticPr fontId="27"/>
  </si>
  <si>
    <t>373</t>
    <phoneticPr fontId="27"/>
  </si>
  <si>
    <t>２(1)エ(ｱ)に定める構造の手すりを設けること。</t>
    <phoneticPr fontId="27"/>
  </si>
  <si>
    <t>２の項(1)エ(ｱ)に定める構造の手すりを設けること。</t>
    <phoneticPr fontId="27"/>
  </si>
  <si>
    <t>（R7.6.1～）</t>
    <phoneticPr fontId="27"/>
  </si>
  <si>
    <t>出入口は、ア(ｲ)に掲げるものであること。</t>
    <phoneticPr fontId="27"/>
  </si>
  <si>
    <t xml:space="preserve">
18</t>
    <phoneticPr fontId="27"/>
  </si>
  <si>
    <t>音響装置により火災を知らせる警報設備を設けなければならない。</t>
    <phoneticPr fontId="27"/>
  </si>
  <si>
    <t>50m以内ごとに車いすの転回に支障がない場所を設けること。</t>
  </si>
  <si>
    <t>不特定かつ多数の者が利用し、又は主として高齢者、障害者等が利用する駐車場には、ア又はイに掲げる場合の区分に応じ、それぞれア又はイに定める数以上の車いす使用者用駐車施設を設けなければならない。(30事務所、31工場、32学習塾、華道教室、囲碁教室その他これらに類するもの、36地下街、37複合施設については、機械式駐車場のみを設置する場合に限り、適用しない。)</t>
    <phoneticPr fontId="27"/>
  </si>
  <si>
    <t>当該駐車場に設ける駐車施設の数が200以下の場合　当該駐車施設の数に100分の２を乗じて得た数（その数に１未満の端数があるときは、その端数を切り上げた数）</t>
    <phoneticPr fontId="27"/>
  </si>
  <si>
    <t>当該駐車場に設ける駐車施設の数が200を超える場合　当該駐車施設の数に100分の１を乗じて得た数（その数に１未満の端数があるときは、その端数を切り上げた数）に２を加えた数</t>
    <phoneticPr fontId="27"/>
  </si>
  <si>
    <t>建築物の増築又は改築（用途の変更をして指定施設にすることを含む。以下この表において「増築等」という。）をする場合にあっては、(1)の規定にかかわらず、ア又はイに掲げる場合の区分に応じ、それぞれア又はイに定める数以上の車いす使用者用駐車施設を設けなければならない。</t>
    <phoneticPr fontId="27"/>
  </si>
  <si>
    <t>当該増築等に係る部分に不特定かつ多数の者が利用し、又は主として高齢者、障害者等が利用する駐車場を設ける場合　(ｱ)又は(ｲ)に掲げる場合の区分に応じ、それぞれ(ｱ)又は(ｲ)に定める数</t>
    <phoneticPr fontId="27"/>
  </si>
  <si>
    <t>当該駐車場（当該増築等に係る部分に設けるものに限る。以下このアにおいて同じ。）に設ける駐車施設の数（当該駐車場を２以上設ける場合にあっては、当該駐車場に設ける駐車施設の総数。(ｲ)において同じ。）が200以下の場合　当該駐車施設の数に100分の２を乗じて得た数（その数に１未満の端数があるときは、その端数を切り上げた数）</t>
    <phoneticPr fontId="27"/>
  </si>
  <si>
    <t>当該駐車場に設ける駐車施設の数が200を超える場合　　当該駐車施設の数に100分の１を乗じて得た数に２を加えた数（その数に１未満の端数があるときは、その端数を切り上げた数）</t>
    <phoneticPr fontId="27"/>
  </si>
  <si>
    <t>不特定かつ多数の者が利用し、又は主として高齢者、障害者等が利用する廊下等は、次に掲げるものでなければならない。</t>
  </si>
  <si>
    <t>(2)キ及びクの基準について、９学校においては幼稚園、26体育館、水泳場、ボーリング場その他これらに類する運動施設においては一般公共の用に供する施設に限り適用する。また、23遊技場において、風営法第２条第１項第４号に規定する営業を行う施設については、適用しない。</t>
    <phoneticPr fontId="27"/>
  </si>
  <si>
    <t>(3)及び(4)の規定により設ける車いす使用者用便房は、次に掲げるものでなければならない。</t>
    <phoneticPr fontId="27"/>
  </si>
  <si>
    <t xml:space="preserve">(ｲ)　
</t>
    <phoneticPr fontId="27"/>
  </si>
  <si>
    <t xml:space="preserve">(ｳ)　
</t>
    <phoneticPr fontId="27"/>
  </si>
  <si>
    <t xml:space="preserve">(ｴ)　
</t>
    <phoneticPr fontId="27"/>
  </si>
  <si>
    <t xml:space="preserve">(ｵ)　
</t>
    <phoneticPr fontId="27"/>
  </si>
  <si>
    <t>腰掛便座の座面の高さは、車いすの座面の高さに合わせること。</t>
    <phoneticPr fontId="27"/>
  </si>
  <si>
    <t xml:space="preserve"> 不特定かつ多数の者が利用し、又は主として高齢者、障害者等が利用する便所を設ける場合には、そのうち１以上(男子用及び女子用の区別があるときは、それぞれ１以上)は、次に掲げるものでなければならない。</t>
    <phoneticPr fontId="27"/>
  </si>
  <si>
    <t>ベッドの高さは、車いすの座面の高さと同程度とすること。</t>
    <phoneticPr fontId="27"/>
  </si>
  <si>
    <t>ベッドは、車いすのフットサポートが下部に入る高さとすること。</t>
    <phoneticPr fontId="27"/>
  </si>
  <si>
    <t xml:space="preserve"> 不特定かつ多数の者が利用し、又は主として高齢者、障害者等が利用する客席を設ける場合は、ア又はイに掲げる場合の区分に応じ、それぞれア又はイに定める数以上の車いす使用者用部分を設けなければならない。</t>
    <phoneticPr fontId="27"/>
  </si>
  <si>
    <t>当該客席（増築等をする場合にあっては、増築等に係る部分に設けるものに限る。イにおいて同じ。）に設ける座席の数が400以下の場合は２とする。</t>
    <phoneticPr fontId="27"/>
  </si>
  <si>
    <t>当該客席に設ける座席の数が400を超える場合　当該座席の数に200分の１を乗じて得た数（その数に１未満の端数があるときは、その端数を切り上げた数）</t>
    <phoneticPr fontId="27"/>
  </si>
  <si>
    <t>(1)の車いす使用者用部分は、次に掲げるものでなければならない。</t>
    <phoneticPr fontId="27"/>
  </si>
  <si>
    <t>表面は、車いす使用者、つえ使用者等の通行に支障がない仕上げとすること。</t>
    <phoneticPr fontId="27"/>
  </si>
  <si>
    <t>かごの奥行きは、135㎝以上とすること。</t>
  </si>
  <si>
    <t>用途に供する部分の床面積（増築若しくは改築又は用途の変更の場合にあっては、当該増築若しくは改築又は用途の変更に係る部分の床面積。以下この項において同じ。）の合計が500㎡以上の建築物にあっては、不特定かつ多数の者が利用し、又は主として高齢者、障害者等が利用する便所は、令第14条第１項の規定により国土交通大臣が定める配置の基準に従い、不特定かつ多数の者が利用し、又は主として高齢者、障害者等が利用する階（同項に規定する国土交通大臣が定める階を除く。）の階数に相当する数以上設けなければならない。</t>
  </si>
  <si>
    <t>(1)の規定により不特定かつ多数の者が利用し、又は主として高齢者、障害者等が利用する便所を設ける階においては、当該便所のうち1以上（当該階において不特定かつ多数の者が利用し、又は主として高齢者、障害者等が利用する部分の床面積が１万㎡を超える場合にあっては、令第14条第２項の規定により国土交通大臣が定める数以上）に、車いす使用者用便房を１以上（男子用及び女子用の区別があるときは、それぞれ１以上）設けなければならない。ただし、車いす使用者が車いす使用者用便房を利用する上で支障がないものとして同項ただし書の規定により国土交通大臣が定める場合は、この限りでない。</t>
    <rPh sb="42" eb="44">
      <t>ベンジョ</t>
    </rPh>
    <rPh sb="164" eb="165">
      <t>ヨウ</t>
    </rPh>
    <phoneticPr fontId="27"/>
  </si>
  <si>
    <t xml:space="preserve"> 不特定かつ多数の者が利用し、又は主として高齢者、障害者等が利用する部分の床面積の合計（同一敷地内に２以上の特別特定建築物がある場合においては、それらの特別特定建築物の不特定かつ多数の者が利用し、又は主として高齢者、障害者等が利用する部分の床面積の合計の和をいう。）が1,000㎡未満の建築物において不特定かつ多数の者が利用し、又は主として高齢者、障害者等が利用する便所を設ける場合には、そのうち１以上(男子用及び女子用の区別があるときは、それぞれ１以上)に、車いす使用者用便房を１以上（男子用及び女子用の区別があるときは、それぞれ１以上）設けなければならない。</t>
  </si>
  <si>
    <t>幅は、90cm以上とすること。</t>
  </si>
  <si>
    <t>奥行きは、150cm以上とすること。ただし、３か所目からの車いす使用者用部分については奥行きを135cm以上とすることができる。</t>
  </si>
  <si>
    <t>幅は、120cm以上とすること。</t>
  </si>
  <si>
    <t>高さが16cmを超える傾斜がある傾斜路には、手すりを設けること。</t>
  </si>
  <si>
    <t>傾斜路の前後には長さ150cm以上の水平部分を確保すること。</t>
  </si>
  <si>
    <t>高さが75cmを超える傾斜路にあっては、高さ75cm以内ごとに踏幅が150cm以上の踊場を設けること。</t>
  </si>
  <si>
    <t>〇</t>
    <phoneticPr fontId="27"/>
  </si>
  <si>
    <t>※「建築物移動等円滑化基準」の凡例
　同　左：指定施設整備基準と同じ規定
　要確認：指定施設整備基準と異なるため、建築物移動等円滑化基準を確認
　　－　：基準なし</t>
    <rPh sb="19" eb="20">
      <t>ドウ</t>
    </rPh>
    <rPh sb="21" eb="22">
      <t>ヒダリ</t>
    </rPh>
    <rPh sb="38" eb="41">
      <t>ヨウカクニン</t>
    </rPh>
    <phoneticPr fontId="27"/>
  </si>
  <si>
    <t>指定施設整備基準</t>
    <rPh sb="0" eb="2">
      <t>シテイ</t>
    </rPh>
    <rPh sb="2" eb="4">
      <t>シセツ</t>
    </rPh>
    <rPh sb="4" eb="6">
      <t>セイビ</t>
    </rPh>
    <rPh sb="6" eb="8">
      <t>キジュン</t>
    </rPh>
    <phoneticPr fontId="27"/>
  </si>
  <si>
    <t>適合・不適合</t>
    <phoneticPr fontId="27"/>
  </si>
  <si>
    <t>要確認</t>
    <rPh sb="0" eb="3">
      <t>ヨウカクニン</t>
    </rPh>
    <phoneticPr fontId="27"/>
  </si>
  <si>
    <t>(５診療所（患者の収容施設があるものに限る。）（1,000㎡未満）、６診療所（患者の収容施設がないものに限る。）（1,000㎡未満）、８薬局（1,000㎡未満）、11博物館、美術館又は図書館（1,000㎡未満）、13集会場（一の集会室の面積が200㎡を超えるものに限る。)又は公会堂（1,000㎡未満）、15銀行その他これに類するサービス業を営む店舗（銀行を除く。）（1,000㎡未満）、16理髪店その他これに類するサービス業を営む店舗、19百貨店、マーケットその他の物品販売業を営む店舗（薬局を除く。）（1,000㎡未満）、20飲食店、21クリーニング取次店、質屋、貸衣装屋その他これらに類するサービス業を営む店舗、22劇場、観覧場、映画館又は演芸場（1,000㎡未満）、23遊技場、25公衆浴場、26体育館、水泳場、ボーリング場その他これらに類する運動施設、27ホテルまたは旅館、29展示場においては、「歩道上から」とあるのは「道等から」とする。）</t>
    <rPh sb="406" eb="407">
      <t>ウエ</t>
    </rPh>
    <phoneticPr fontId="27"/>
  </si>
  <si>
    <t>〇</t>
    <phoneticPr fontId="27"/>
  </si>
  <si>
    <t>非常用呼出しボタンは、腰掛便座から手の届く位置及び高齢者、障害者等が転倒した場合でも手の届く位置に設けること。（17公衆便所のうち公園内に設置する便所については、別表9備考22を参照。）</t>
    <phoneticPr fontId="27"/>
  </si>
  <si>
    <t>あり・なし</t>
    <phoneticPr fontId="27"/>
  </si>
  <si>
    <t>なし</t>
    <phoneticPr fontId="27"/>
  </si>
  <si>
    <t>あり</t>
    <phoneticPr fontId="27"/>
  </si>
  <si>
    <t>適合・不適合</t>
    <rPh sb="0" eb="2">
      <t>テキゴウ</t>
    </rPh>
    <rPh sb="3" eb="6">
      <t>フテキゴウ</t>
    </rPh>
    <phoneticPr fontId="27"/>
  </si>
  <si>
    <t>適合</t>
    <rPh sb="0" eb="2">
      <t>テキゴウ</t>
    </rPh>
    <phoneticPr fontId="27"/>
  </si>
  <si>
    <t>不適合</t>
    <rPh sb="0" eb="3">
      <t>フテキゴウ</t>
    </rPh>
    <phoneticPr fontId="27"/>
  </si>
  <si>
    <t>高さ　　　　cm</t>
    <phoneticPr fontId="27"/>
  </si>
  <si>
    <t>cm</t>
    <phoneticPr fontId="27"/>
  </si>
  <si>
    <t>乳幼児のおむつ交換をすることができる設備を設けた便房</t>
    <phoneticPr fontId="27"/>
  </si>
  <si>
    <t>乗降ロビーに、到着するかごの昇降方向を表示する装置を設けること。</t>
    <phoneticPr fontId="27"/>
  </si>
  <si>
    <t>併設する
併設しない</t>
    <rPh sb="0" eb="2">
      <t>ヘイセツ</t>
    </rPh>
    <rPh sb="5" eb="7">
      <t>ヘイセツ</t>
    </rPh>
    <phoneticPr fontId="27"/>
  </si>
  <si>
    <t>併設する</t>
    <rPh sb="0" eb="2">
      <t>ヘイセツ</t>
    </rPh>
    <phoneticPr fontId="27"/>
  </si>
  <si>
    <t>併設しない</t>
    <rPh sb="0" eb="2">
      <t>ヘイセツ</t>
    </rPh>
    <phoneticPr fontId="27"/>
  </si>
  <si>
    <t xml:space="preserve">㎝
</t>
    <phoneticPr fontId="27"/>
  </si>
  <si>
    <t>かごは、利用居室、住室、車いす使用者用便房又は車いす使用者用駐車施設がある階及び地上階に停止すること。</t>
    <phoneticPr fontId="27"/>
  </si>
  <si>
    <t>不特定かつ多数の者が利用し、又は主として高齢者、障害者等が利用する傾斜路は、次に掲げるものでなければならない。（６診療所（患者の収容施設がないものに限る。）(300㎡未満)、８薬局(300㎡未満)、16理髪店その他これに類するサービス業を営む店舗（300㎡未満）、36地下街の施設については、(1)エの整備基準は適用しない。）</t>
    <phoneticPr fontId="27"/>
  </si>
  <si>
    <t>授乳ができる場所を１以上設け、当該場所の出入口の戸又はその付近にその旨を表示すること。ただし、廊下等以外の場所に授乳ができる場所があり、かつ、当該場所の出入口の戸又はその付近にその旨を表示した場合を除く。</t>
    <phoneticPr fontId="27"/>
  </si>
  <si>
    <t>建築物に、利用居室を設ける場合　道等から当該利用居室までの経路（当該利用居室が12の項(1)の不特定かつ多数の者が利用し、又は主として高齢者、障害者等が利用する客席である場合にあっては、当該客席の出入口と車いす使用者用部分との間の経路（以下この項及び別表第９の備考19において「車いす使用者用経路」という。）を含む。）</t>
    <phoneticPr fontId="27"/>
  </si>
  <si>
    <t>建築物又はその敷地に車いす使用者用便房（車いす使用者用客室に設けられるものを除く。以下同じ。）を設ける場合　利用居室（当該建築物に利用居室が設けられていないときは、道等。ウにおいて同じ。）又は住室から当該車いす使用者用便房までの経路（当該利用居室が12の項(1)の不特定かつ多数の者が利用し、又は主として高齢者、障害者等が利用する客席である場合にあっては、車いす使用者用経路を含む。）</t>
    <phoneticPr fontId="27"/>
  </si>
  <si>
    <t>建築物又はその敷地に車いす使用者用駐車施設を設ける場合　当該車いす使用者用駐車施設から利用居室又は住室までの経路（当該利用居室が12の項(1)の不特定かつ多数の者が利用し、又は主として高齢者、障害者等が利用する客席である場合にあっては、車いす使用者用経路を含む。）</t>
    <phoneticPr fontId="27"/>
  </si>
  <si>
    <t>道等から利用居室、住戸又は住室までの経路を構成する敷地内の通路が地形の特殊性により(2)の規定によることが困難である場合における１の項(1)ア及びエ並びに(2)の規定の適用については、１の項(1)ア及びエ中「道等」とあるのは、「当該建築物の車寄せ」とする。</t>
    <phoneticPr fontId="27"/>
  </si>
  <si>
    <t>奥行きは、600㎝以上とすること。ただし、２台目からの車いす使用者用駐車施設については、奥行きを500cm以上とすることができる。</t>
    <phoneticPr fontId="27"/>
  </si>
  <si>
    <t>移動等円滑化経路を構成する廊下等（車いす使用者用経路を構成する廊下等を除く。）は、(1)の規定によるほか、次に掲げるものでなければならない。</t>
    <rPh sb="17" eb="18">
      <t>クルマ</t>
    </rPh>
    <rPh sb="20" eb="26">
      <t>シヨウシャヨウケイロ</t>
    </rPh>
    <rPh sb="27" eb="29">
      <t>コウセイ</t>
    </rPh>
    <rPh sb="31" eb="33">
      <t>ロウカ</t>
    </rPh>
    <rPh sb="33" eb="34">
      <t>トウ</t>
    </rPh>
    <rPh sb="35" eb="36">
      <t>ノゾ</t>
    </rPh>
    <phoneticPr fontId="27"/>
  </si>
  <si>
    <t>50m以内ごとに車いすの転回に支障がない場所を設けること。</t>
    <phoneticPr fontId="27"/>
  </si>
  <si>
    <t>不特定かつ多数の者が利用し、又は主として高齢者、障害者等が利用する階段は、次に掲げるものでなければならない。(36地下街の施設については、(1)オの整備基準は適用しない。)</t>
    <phoneticPr fontId="27"/>
  </si>
  <si>
    <t>移動等円滑化経路を構成する傾斜路（車いす使用者用経路を構成する傾斜路を除く。）は、(1)の規定によるほか、次に掲げるものでなければならない。</t>
    <rPh sb="17" eb="18">
      <t>クルマ</t>
    </rPh>
    <rPh sb="20" eb="23">
      <t>シヨウシャ</t>
    </rPh>
    <rPh sb="23" eb="24">
      <t>ヨウ</t>
    </rPh>
    <rPh sb="24" eb="26">
      <t>ケイロ</t>
    </rPh>
    <rPh sb="27" eb="29">
      <t>コウセイ</t>
    </rPh>
    <rPh sb="31" eb="34">
      <t>ケイシャロ</t>
    </rPh>
    <rPh sb="35" eb="36">
      <t>ノゾ</t>
    </rPh>
    <phoneticPr fontId="27"/>
  </si>
  <si>
    <t>かご及び昇降路の出入口の幅は、80㎝以上とすること。ただし、床面積の合計が5,000㎡を超える建築物の移動等円滑化経路を構成するエレベーター（当該エレベーターにより往来することができる建築物の部分（非常時においてのみ往来することができる建築物の部分を除く）の床面積の合計が5,000㎡以下である場合を除く。）のかご及び昇降路の出入口の幅は、90cm以上とすること。</t>
    <phoneticPr fontId="27"/>
  </si>
  <si>
    <t>床面積の合計が2,000㎡以上の建築物における移動等円滑化経路を構成するエレベーターにあっては、次に掲げるものであること。</t>
    <phoneticPr fontId="27"/>
  </si>
  <si>
    <t>移動等円滑化経路を構成する令第19条第２項第６号の規定により国土交通大臣が定める特殊な構造又は使用形態のエレベーターその他の昇降機は、車いす使用者が円滑に利用することができるものとして同号の規定により国土交通大臣が定める構造としなければならない。</t>
    <phoneticPr fontId="27"/>
  </si>
  <si>
    <t>当該車いす使用者用便房の出入口の戸又はその付近に車いす使用者が円滑に利用できる旨の表示を行うこと。</t>
    <phoneticPr fontId="27"/>
  </si>
  <si>
    <t>便所内に、次に掲げる便房をそれぞれ１以上設け、当該便房の出入口の戸又はその付近には、その旨の表示を行うこと。(９学校においては幼稚園、26体育館、水泳場、ボーリング場その他これらに類する運動施設においては一般公共の用に供する施設に限り適用する。また、23遊技場において、風営法第２条第１項第４号に規定する営業を行う施設については、適用しない。)</t>
    <phoneticPr fontId="27"/>
  </si>
  <si>
    <t>浴室又はシャワー室</t>
    <phoneticPr fontId="27"/>
  </si>
  <si>
    <t>(1)の浴室又はシャワー室のうち１以上（男子用及び女子用の区別があるときは、それぞれ１以上）は、次に掲げるものでなければならない。</t>
    <phoneticPr fontId="27"/>
  </si>
  <si>
    <t>９の項(5)イからキまでに定める構造の車いす使用者用便房を設けること。</t>
    <rPh sb="2" eb="3">
      <t>コウ</t>
    </rPh>
    <rPh sb="13" eb="14">
      <t>サダ</t>
    </rPh>
    <rPh sb="16" eb="18">
      <t>コウゾウ</t>
    </rPh>
    <phoneticPr fontId="27"/>
  </si>
  <si>
    <t>車いす使用者用便房及び当該車いす使用者用便房が設けられている便所の出入口は、次に掲げるものであること。</t>
    <phoneticPr fontId="27"/>
  </si>
  <si>
    <t>用途に供する部分の床面積の合計が1,000㎡以上の建築物で、不特定かつ多数の者が利用し、又は主として高齢者、障害者等が利用する客席を設ける場合は、集団補聴設備を設けなければならない。</t>
    <phoneticPr fontId="27"/>
  </si>
  <si>
    <t>★印のある整備基準は、６診療所（患者の収容施設がないものに限る。)(300㎡未満)、７助産所（1,000㎡未満）、８薬局（300㎡未満）、９学校（1,000㎡未満）、10自動車教習所その他これに類するもの(1,000㎡未満)、12博物館類似施設その他これに類する施設（1000㎡未満）、14集会場（全ての集会室の床面積が200㎡以下のものに限る。）（1,000㎡未満）、16理髪店その他これに類するサービス業を営む店舗（300㎡未満）、18認可外保育施設、24キャバレー、料理店、ナイトクラブ、ダンスホールその他これらに類するもの、28ホテル又は旅館以外の宿泊施設、30事務所、31工場、32学習塾、華道教室、囲碁教室その他これに類するもの、33自動車の停留又は駐車のための施設（一般公共の用に供されるものに限る。）、35寄宿舎、36地下街、37複合施設については、適用しない。</t>
    <phoneticPr fontId="27"/>
  </si>
  <si>
    <r>
      <rPr>
        <sz val="10"/>
        <rFont val="ＭＳ Ｐゴシック"/>
        <family val="3"/>
        <charset val="128"/>
      </rPr>
      <t>※「建築物移動等円滑化基準」の凡例</t>
    </r>
    <r>
      <rPr>
        <sz val="10"/>
        <rFont val="ＭＳ 明朝"/>
        <family val="1"/>
        <charset val="128"/>
      </rPr>
      <t xml:space="preserve">
　同　左：指定施設整備基準と同じ規定
  要確認：指定施設整備基準と異なるため、建築物移動等円滑化基準を確認
  　－　：基準なし</t>
    </r>
    <rPh sb="19" eb="20">
      <t>ドウ</t>
    </rPh>
    <rPh sb="21" eb="22">
      <t>ヒダリ</t>
    </rPh>
    <rPh sb="34" eb="36">
      <t>キテイ</t>
    </rPh>
    <rPh sb="39" eb="42">
      <t>ヨウカクニン</t>
    </rPh>
    <phoneticPr fontId="27"/>
  </si>
  <si>
    <t>1/</t>
    <phoneticPr fontId="27"/>
  </si>
  <si>
    <t xml:space="preserve">第２号様式（第４条、第５条及び第６条） </t>
    <phoneticPr fontId="27"/>
  </si>
  <si>
    <t>けあげの寸法が、18㎝以下</t>
    <phoneticPr fontId="27"/>
  </si>
  <si>
    <t xml:space="preserve">傾斜路の前後には、長さ150cm以上の水平部分を確保すること。（６診療所（患者の収容施設がないものに限る。）（300㎡未満）、８薬局（300㎡未満）、15銀行その他これに類するサービス業を営む店舗（300㎡未満）、16理髪店その他これに類するサービス業を営む店舗（300㎡未満）、36地下街については、この整備基準に限り適用する。）  </t>
    <rPh sb="158" eb="159">
      <t>カギ</t>
    </rPh>
    <phoneticPr fontId="27"/>
  </si>
  <si>
    <t>けあげの寸法は、18㎝以下とすること。</t>
    <phoneticPr fontId="27"/>
  </si>
  <si>
    <t>高低差 　　cm</t>
    <phoneticPr fontId="27"/>
  </si>
  <si>
    <t>不特定かつ多数の者が利用し、又は主として高齢者、障害者等が利用する便所を設ける場合には、当該便所の全て（増築等をする場合にあっては、そのうち当該増築等に係る部分を有する階数に相当する数以上（床面積の合計が500㎡未満の建築物で、当該便所を設けるものにあっては、そのうち１以上））は、次に掲げるものでなければならない。ただし、増築等をする場合であって、当該増築等に係る部分に不特定かつ多数の者が利用し、又は主として高齢者、障害者等が利用する部分を含まないときは、この限りでない。</t>
    <rPh sb="85" eb="86">
      <t>スウ</t>
    </rPh>
    <rPh sb="87" eb="89">
      <t>ソウトウ</t>
    </rPh>
    <phoneticPr fontId="27"/>
  </si>
  <si>
    <t>不特定かつ多数の者が利用し、又は主として高齢者、障害者等が利用する浴室又はシャワー室を設ける場合には、当該浴室又はシャワー室の床面は粗面とし、又は滑りにくい材料で仕上げなければならない。</t>
    <rPh sb="35" eb="36">
      <t>マタ</t>
    </rPh>
    <rPh sb="41" eb="42">
      <t>シツ</t>
    </rPh>
    <phoneticPr fontId="27"/>
  </si>
  <si>
    <t xml:space="preserve">車いす使用者用経路のうち１以上は、５の項(1)及び７の項(1)イからエまでの規定によるほか、次に掲げるものでなければならない。 </t>
    <phoneticPr fontId="27"/>
  </si>
  <si>
    <t>対象</t>
  </si>
  <si>
    <t>１/</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</si>
</sst>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明朝"/>
      <family val="1"/>
      <charset val="128"/>
    </font>
    <font>
      <sz val="10"/>
      <color theme="1"/>
      <name val="Century"/>
      <family val="1"/>
    </font>
    <font>
      <sz val="16"/>
      <color theme="1"/>
      <name val="ＭＳ ゴシック"/>
      <family val="3"/>
      <charset val="128"/>
    </font>
    <font>
      <sz val="9"/>
      <color theme="1"/>
      <name val="ＭＳ Ｐ明朝"/>
      <family val="1"/>
      <charset val="128"/>
    </font>
    <font>
      <sz val="9"/>
      <color theme="1"/>
      <name val="ＭＳ 明朝"/>
      <family val="1"/>
      <charset val="128"/>
    </font>
    <font>
      <sz val="11"/>
      <color theme="1"/>
      <name val="ＭＳ Ｐゴシック"/>
      <family val="3"/>
      <charset val="128"/>
    </font>
    <font>
      <sz val="10"/>
      <color theme="1"/>
      <name val="ＭＳ Ｐ明朝"/>
      <family val="1"/>
      <charset val="128"/>
    </font>
    <font>
      <sz val="10"/>
      <color rgb="FF000000"/>
      <name val="ＭＳ 明朝"/>
      <family val="1"/>
      <charset val="128"/>
    </font>
    <font>
      <sz val="10"/>
      <color rgb="FF000000"/>
      <name val="ＭＳ ゴシック"/>
      <family val="3"/>
      <charset val="128"/>
    </font>
    <font>
      <sz val="6"/>
      <name val="游ゴシック"/>
      <family val="2"/>
      <charset val="128"/>
      <scheme val="minor"/>
    </font>
    <font>
      <sz val="10"/>
      <color rgb="FF000000"/>
      <name val="ＭＳ Ｐ明朝"/>
      <family val="1"/>
      <charset val="128"/>
    </font>
    <font>
      <sz val="10"/>
      <color rgb="FF000000"/>
      <name val="游ゴシック"/>
      <family val="3"/>
      <charset val="128"/>
      <scheme val="minor"/>
    </font>
    <font>
      <sz val="10"/>
      <color theme="1"/>
      <name val="游ゴシック"/>
      <family val="3"/>
      <charset val="128"/>
      <scheme val="minor"/>
    </font>
    <font>
      <sz val="8"/>
      <color theme="1"/>
      <name val="ＭＳ Ｐ明朝"/>
      <family val="1"/>
      <charset val="128"/>
    </font>
    <font>
      <sz val="10"/>
      <color theme="0" tint="-0.14999847407452621"/>
      <name val="ＭＳ 明朝"/>
      <family val="1"/>
      <charset val="128"/>
    </font>
    <font>
      <sz val="9"/>
      <color rgb="FF000000"/>
      <name val="ＭＳ 明朝"/>
      <family val="1"/>
      <charset val="128"/>
    </font>
    <font>
      <sz val="10"/>
      <color theme="0" tint="-0.14999847407452621"/>
      <name val="游ゴシック"/>
      <family val="2"/>
      <charset val="128"/>
      <scheme val="minor"/>
    </font>
    <font>
      <sz val="10"/>
      <color theme="0" tint="-0.14999847407452621"/>
      <name val="ＭＳ ゴシック"/>
      <family val="3"/>
      <charset val="128"/>
    </font>
    <font>
      <sz val="10"/>
      <color theme="0" tint="-0.14999847407452621"/>
      <name val="Century"/>
      <family val="1"/>
    </font>
    <font>
      <sz val="11"/>
      <color theme="0" tint="-0.14999847407452621"/>
      <name val="游ゴシック"/>
      <family val="2"/>
      <charset val="128"/>
      <scheme val="minor"/>
    </font>
    <font>
      <sz val="10.5"/>
      <color theme="0" tint="-0.14999847407452621"/>
      <name val="ＭＳ Ｐ明朝"/>
      <family val="1"/>
      <charset val="128"/>
    </font>
    <font>
      <sz val="8"/>
      <color theme="0" tint="-0.14999847407452621"/>
      <name val="ＭＳ 明朝"/>
      <family val="1"/>
      <charset val="128"/>
    </font>
    <font>
      <sz val="9"/>
      <color theme="0" tint="-0.14999847407452621"/>
      <name val="ＭＳ 明朝"/>
      <family val="1"/>
      <charset val="128"/>
    </font>
    <font>
      <sz val="10"/>
      <name val="ＭＳ 明朝"/>
      <family val="1"/>
      <charset val="128"/>
    </font>
    <font>
      <sz val="9"/>
      <name val="ＭＳ 明朝"/>
      <family val="1"/>
      <charset val="128"/>
    </font>
    <font>
      <sz val="9"/>
      <color indexed="81"/>
      <name val="MS P ゴシック"/>
      <family val="3"/>
      <charset val="128"/>
    </font>
    <font>
      <sz val="10.5"/>
      <name val="ＭＳ Ｐゴシック"/>
      <family val="3"/>
      <charset val="128"/>
    </font>
    <font>
      <sz val="10"/>
      <color theme="0" tint="-0.14999847407452621"/>
      <name val="ＭＳ Ｐゴシック"/>
      <family val="3"/>
      <charset val="128"/>
    </font>
    <font>
      <sz val="11"/>
      <color theme="0" tint="-0.14999847407452621"/>
      <name val="ＭＳ Ｐゴシック"/>
      <family val="3"/>
      <charset val="128"/>
    </font>
    <font>
      <sz val="11"/>
      <name val="游ゴシック"/>
      <family val="2"/>
      <charset val="128"/>
      <scheme val="minor"/>
    </font>
    <font>
      <sz val="10"/>
      <name val="ＭＳ Ｐ明朝"/>
      <family val="1"/>
      <charset val="128"/>
    </font>
    <font>
      <sz val="3"/>
      <name val="Century"/>
      <family val="1"/>
    </font>
    <font>
      <sz val="16"/>
      <name val="ＭＳ ゴシック"/>
      <family val="3"/>
      <charset val="128"/>
    </font>
    <font>
      <sz val="8"/>
      <name val="ＭＳ Ｐゴシック"/>
      <family val="3"/>
      <charset val="128"/>
    </font>
    <font>
      <sz val="9"/>
      <name val="ＭＳ Ｐ明朝"/>
      <family val="1"/>
      <charset val="128"/>
    </font>
    <font>
      <b/>
      <sz val="8"/>
      <name val="ＭＳ Ｐゴシック"/>
      <family val="3"/>
      <charset val="128"/>
    </font>
    <font>
      <sz val="10"/>
      <name val="ＭＳ Ｐゴシック"/>
      <family val="3"/>
      <charset val="128"/>
    </font>
    <font>
      <sz val="9"/>
      <name val="ＭＳ Ｐゴシック"/>
      <family val="3"/>
      <charset val="128"/>
    </font>
    <font>
      <b/>
      <sz val="9"/>
      <name val="ＭＳ Ｐ明朝"/>
      <family val="1"/>
      <charset val="128"/>
    </font>
    <font>
      <sz val="11"/>
      <name val="ＭＳ ゴシック"/>
      <family val="3"/>
      <charset val="128"/>
    </font>
    <font>
      <sz val="10"/>
      <name val="游ゴシック"/>
      <family val="2"/>
      <charset val="128"/>
      <scheme val="minor"/>
    </font>
    <font>
      <sz val="10.5"/>
      <name val="ＭＳ ゴシック"/>
      <family val="3"/>
      <charset val="128"/>
    </font>
    <font>
      <sz val="11"/>
      <name val="ＭＳ Ｐゴシック"/>
      <family val="3"/>
      <charset val="128"/>
    </font>
    <font>
      <sz val="10"/>
      <name val="ＭＳ ゴシック"/>
      <family val="3"/>
      <charset val="128"/>
    </font>
    <font>
      <sz val="10.5"/>
      <name val="ＭＳ Ｐ明朝"/>
      <family val="1"/>
      <charset val="128"/>
    </font>
    <font>
      <sz val="10"/>
      <color rgb="FFFF0000"/>
      <name val="ＭＳ ゴシック"/>
      <family val="3"/>
      <charset val="128"/>
    </font>
    <font>
      <sz val="10"/>
      <color indexed="81"/>
      <name val="MS P ゴシック"/>
      <family val="3"/>
      <charset val="128"/>
    </font>
    <font>
      <sz val="9"/>
      <name val="ＭＳ ゴシック"/>
      <family val="3"/>
      <charset val="128"/>
    </font>
    <font>
      <sz val="11"/>
      <name val="ＭＳ Ｐ明朝"/>
      <family val="1"/>
      <charset val="128"/>
    </font>
    <font>
      <sz val="11"/>
      <color theme="1"/>
      <name val="ＭＳ Ｐ明朝"/>
      <family val="1"/>
      <charset val="128"/>
    </font>
    <font>
      <sz val="8"/>
      <name val="ＭＳ ゴシック"/>
      <family val="3"/>
      <charset val="128"/>
    </font>
    <font>
      <sz val="11"/>
      <color theme="0" tint="-0.14999847407452621"/>
      <name val="ＭＳ ゴシック"/>
      <family val="3"/>
      <charset val="128"/>
    </font>
    <font>
      <sz val="11"/>
      <color theme="1"/>
      <name val="ＭＳ ゴシック"/>
      <family val="3"/>
      <charset val="128"/>
    </font>
    <font>
      <sz val="2"/>
      <name val="ＭＳ 明朝"/>
      <family val="1"/>
      <charset val="128"/>
    </font>
    <font>
      <sz val="11"/>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38">
    <xf numFmtId="0" fontId="0" fillId="0" borderId="0" xfId="0">
      <alignment vertical="center"/>
    </xf>
    <xf numFmtId="0" fontId="19" fillId="0" borderId="0" xfId="0" applyFont="1" applyAlignment="1">
      <alignment vertical="center" wrapText="1"/>
    </xf>
    <xf numFmtId="0" fontId="30" fillId="0" borderId="0" xfId="0" applyFont="1">
      <alignment vertical="center"/>
    </xf>
    <xf numFmtId="0" fontId="18" fillId="0" borderId="0" xfId="0" applyFont="1" applyAlignment="1">
      <alignment vertical="center" wrapText="1"/>
    </xf>
    <xf numFmtId="0" fontId="30" fillId="0" borderId="12" xfId="0" applyFont="1" applyBorder="1">
      <alignment vertical="center"/>
    </xf>
    <xf numFmtId="0" fontId="30" fillId="0" borderId="13" xfId="0" applyFont="1" applyBorder="1">
      <alignment vertical="center"/>
    </xf>
    <xf numFmtId="0" fontId="30" fillId="0" borderId="14" xfId="0" applyFont="1" applyBorder="1">
      <alignment vertical="center"/>
    </xf>
    <xf numFmtId="0" fontId="30" fillId="0" borderId="15" xfId="0" applyFont="1" applyBorder="1">
      <alignment vertical="center"/>
    </xf>
    <xf numFmtId="0" fontId="30" fillId="0" borderId="16" xfId="0" applyFont="1" applyBorder="1">
      <alignment vertical="center"/>
    </xf>
    <xf numFmtId="0" fontId="29" fillId="0" borderId="15" xfId="0" applyFont="1" applyBorder="1" applyAlignment="1">
      <alignment vertical="center" wrapText="1"/>
    </xf>
    <xf numFmtId="0" fontId="29" fillId="0" borderId="15" xfId="0" applyFont="1" applyBorder="1">
      <alignment vertical="center"/>
    </xf>
    <xf numFmtId="0" fontId="29" fillId="0" borderId="17" xfId="0" applyFont="1" applyBorder="1">
      <alignment vertical="center"/>
    </xf>
    <xf numFmtId="49" fontId="30" fillId="0" borderId="14" xfId="0" applyNumberFormat="1" applyFont="1" applyBorder="1">
      <alignment vertical="center"/>
    </xf>
    <xf numFmtId="49" fontId="30" fillId="0" borderId="16" xfId="0" applyNumberFormat="1" applyFont="1" applyBorder="1">
      <alignment vertical="center"/>
    </xf>
    <xf numFmtId="49" fontId="30" fillId="0" borderId="0" xfId="0" applyNumberFormat="1" applyFont="1" applyAlignment="1">
      <alignment horizontal="left" vertical="center"/>
    </xf>
    <xf numFmtId="49" fontId="30" fillId="0" borderId="0" xfId="0" applyNumberFormat="1" applyFont="1">
      <alignment vertical="center"/>
    </xf>
    <xf numFmtId="0" fontId="18" fillId="0" borderId="0" xfId="0" applyFont="1" applyAlignment="1">
      <alignment horizontal="right" vertical="center"/>
    </xf>
    <xf numFmtId="0" fontId="34" fillId="0" borderId="0" xfId="0" applyFont="1">
      <alignment vertical="center"/>
    </xf>
    <xf numFmtId="0" fontId="34" fillId="0" borderId="0" xfId="0" applyFont="1" applyAlignment="1">
      <alignment horizontal="left" vertical="center"/>
    </xf>
    <xf numFmtId="0" fontId="32"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Alignment="1">
      <alignment horizontal="left" vertical="center" wrapText="1"/>
    </xf>
    <xf numFmtId="0" fontId="18" fillId="0" borderId="0" xfId="0" applyFont="1" applyAlignment="1">
      <alignment horizontal="left" vertical="center" wrapText="1"/>
    </xf>
    <xf numFmtId="0" fontId="25" fillId="0" borderId="0" xfId="0" applyFont="1" applyAlignment="1">
      <alignment vertical="center" wrapText="1"/>
    </xf>
    <xf numFmtId="0" fontId="30" fillId="0" borderId="21" xfId="0" applyFont="1" applyBorder="1">
      <alignment vertical="center"/>
    </xf>
    <xf numFmtId="0" fontId="32" fillId="0" borderId="0" xfId="0" applyFont="1" applyAlignment="1">
      <alignment horizontal="left" vertical="top" wrapText="1"/>
    </xf>
    <xf numFmtId="0" fontId="28" fillId="0" borderId="0" xfId="0" applyFont="1" applyAlignment="1">
      <alignment horizontal="right" vertical="center" wrapText="1"/>
    </xf>
    <xf numFmtId="0" fontId="24" fillId="0" borderId="0" xfId="0" applyFont="1" applyAlignment="1">
      <alignment horizontal="center" vertical="center" wrapText="1"/>
    </xf>
    <xf numFmtId="0" fontId="33" fillId="0" borderId="0" xfId="0" applyFont="1" applyAlignment="1">
      <alignment horizontal="left" vertical="center" wrapText="1"/>
    </xf>
    <xf numFmtId="0" fontId="30" fillId="0" borderId="20" xfId="0" applyFont="1" applyBorder="1">
      <alignment vertical="center"/>
    </xf>
    <xf numFmtId="0" fontId="30" fillId="0" borderId="27" xfId="0" applyFont="1" applyBorder="1">
      <alignment vertical="center"/>
    </xf>
    <xf numFmtId="49" fontId="30" fillId="0" borderId="26" xfId="0" applyNumberFormat="1" applyFont="1" applyBorder="1">
      <alignment vertical="center"/>
    </xf>
    <xf numFmtId="0" fontId="30" fillId="0" borderId="28" xfId="0" applyFont="1" applyBorder="1">
      <alignment vertical="center"/>
    </xf>
    <xf numFmtId="0" fontId="30" fillId="0" borderId="17" xfId="0" applyFont="1" applyBorder="1">
      <alignment vertical="center"/>
    </xf>
    <xf numFmtId="0" fontId="30" fillId="0" borderId="42" xfId="0" applyFont="1" applyBorder="1">
      <alignment vertical="center"/>
    </xf>
    <xf numFmtId="0" fontId="30" fillId="0" borderId="18" xfId="0" applyFont="1" applyBorder="1">
      <alignment vertical="center"/>
    </xf>
    <xf numFmtId="0" fontId="30" fillId="0" borderId="40" xfId="0" applyFont="1" applyBorder="1">
      <alignment vertical="center"/>
    </xf>
    <xf numFmtId="49" fontId="30" fillId="0" borderId="31" xfId="0" applyNumberFormat="1" applyFont="1" applyBorder="1">
      <alignment vertical="center"/>
    </xf>
    <xf numFmtId="49" fontId="30" fillId="0" borderId="47" xfId="0" applyNumberFormat="1" applyFont="1" applyBorder="1">
      <alignment vertical="center"/>
    </xf>
    <xf numFmtId="49" fontId="30" fillId="0" borderId="49" xfId="0" applyNumberFormat="1" applyFont="1" applyBorder="1">
      <alignment vertical="center"/>
    </xf>
    <xf numFmtId="49" fontId="30" fillId="0" borderId="48" xfId="0" applyNumberFormat="1" applyFont="1" applyBorder="1">
      <alignment vertical="center"/>
    </xf>
    <xf numFmtId="49" fontId="30" fillId="0" borderId="12" xfId="0" applyNumberFormat="1" applyFont="1" applyBorder="1">
      <alignment vertical="center"/>
    </xf>
    <xf numFmtId="0" fontId="30" fillId="0" borderId="22" xfId="0" applyFont="1" applyBorder="1">
      <alignment vertical="center"/>
    </xf>
    <xf numFmtId="0" fontId="30" fillId="0" borderId="24" xfId="0" applyFont="1" applyBorder="1">
      <alignment vertical="center"/>
    </xf>
    <xf numFmtId="0" fontId="30" fillId="0" borderId="38" xfId="0" applyFont="1" applyBorder="1">
      <alignment vertical="center"/>
    </xf>
    <xf numFmtId="0" fontId="30" fillId="0" borderId="51" xfId="0" applyFont="1" applyBorder="1">
      <alignment vertical="center"/>
    </xf>
    <xf numFmtId="49" fontId="30" fillId="0" borderId="37" xfId="0" applyNumberFormat="1" applyFont="1" applyBorder="1">
      <alignment vertical="center"/>
    </xf>
    <xf numFmtId="0" fontId="30" fillId="0" borderId="36" xfId="0" applyFont="1" applyBorder="1">
      <alignment vertical="center"/>
    </xf>
    <xf numFmtId="0" fontId="30" fillId="0" borderId="39" xfId="0" applyFont="1" applyBorder="1">
      <alignment vertical="center"/>
    </xf>
    <xf numFmtId="0" fontId="30" fillId="0" borderId="46" xfId="0" applyFont="1" applyBorder="1">
      <alignment vertical="center"/>
    </xf>
    <xf numFmtId="0" fontId="30" fillId="0" borderId="44" xfId="0" applyFont="1" applyBorder="1">
      <alignment vertical="center"/>
    </xf>
    <xf numFmtId="0" fontId="30" fillId="0" borderId="54" xfId="0" applyFont="1" applyBorder="1">
      <alignment vertical="center"/>
    </xf>
    <xf numFmtId="0" fontId="30" fillId="0" borderId="55" xfId="0" applyFont="1" applyBorder="1">
      <alignment vertical="center"/>
    </xf>
    <xf numFmtId="0" fontId="30" fillId="0" borderId="56" xfId="0" applyFont="1" applyBorder="1">
      <alignment vertical="center"/>
    </xf>
    <xf numFmtId="0" fontId="30" fillId="0" borderId="57" xfId="0" applyFont="1" applyBorder="1">
      <alignment vertical="center"/>
    </xf>
    <xf numFmtId="0" fontId="30" fillId="0" borderId="58" xfId="0" applyFont="1" applyBorder="1">
      <alignment vertical="center"/>
    </xf>
    <xf numFmtId="0" fontId="30" fillId="0" borderId="59" xfId="0" applyFont="1" applyBorder="1">
      <alignment vertical="center"/>
    </xf>
    <xf numFmtId="0" fontId="30" fillId="0" borderId="60" xfId="0" applyFont="1" applyBorder="1">
      <alignment vertical="center"/>
    </xf>
    <xf numFmtId="0" fontId="30" fillId="0" borderId="24" xfId="0" applyFont="1" applyBorder="1" applyAlignment="1">
      <alignment horizontal="left" vertical="center"/>
    </xf>
    <xf numFmtId="0" fontId="30" fillId="0" borderId="18" xfId="0" applyFont="1" applyBorder="1" applyAlignment="1">
      <alignment horizontal="left" vertical="center"/>
    </xf>
    <xf numFmtId="0" fontId="30" fillId="0" borderId="40" xfId="0" applyFont="1" applyBorder="1" applyAlignment="1">
      <alignment horizontal="left" vertical="center"/>
    </xf>
    <xf numFmtId="0" fontId="30" fillId="0" borderId="42" xfId="0" applyFont="1" applyBorder="1" applyAlignment="1">
      <alignment horizontal="left" vertical="center"/>
    </xf>
    <xf numFmtId="0" fontId="30" fillId="0" borderId="39" xfId="0" applyFont="1" applyBorder="1" applyAlignment="1">
      <alignment horizontal="left" vertical="center"/>
    </xf>
    <xf numFmtId="49" fontId="30" fillId="0" borderId="12" xfId="0" applyNumberFormat="1" applyFont="1" applyBorder="1" applyAlignment="1">
      <alignment horizontal="left" vertical="center"/>
    </xf>
    <xf numFmtId="49" fontId="30" fillId="0" borderId="26" xfId="0" applyNumberFormat="1" applyFont="1" applyBorder="1" applyAlignment="1">
      <alignment horizontal="left" vertical="center"/>
    </xf>
    <xf numFmtId="49" fontId="30" fillId="0" borderId="33" xfId="0" applyNumberFormat="1" applyFont="1" applyBorder="1" applyAlignment="1">
      <alignment horizontal="left" vertical="center"/>
    </xf>
    <xf numFmtId="0" fontId="30" fillId="0" borderId="61" xfId="0" applyFont="1" applyBorder="1">
      <alignment vertical="center"/>
    </xf>
    <xf numFmtId="49" fontId="30" fillId="0" borderId="14" xfId="0" applyNumberFormat="1" applyFont="1" applyBorder="1" applyAlignment="1">
      <alignment horizontal="left" vertical="center"/>
    </xf>
    <xf numFmtId="49" fontId="30" fillId="0" borderId="37" xfId="0" applyNumberFormat="1" applyFont="1" applyBorder="1" applyAlignment="1">
      <alignment horizontal="left" vertical="center"/>
    </xf>
    <xf numFmtId="176" fontId="30" fillId="0" borderId="0" xfId="0" applyNumberFormat="1" applyFont="1" applyAlignment="1">
      <alignment horizontal="center" vertical="center"/>
    </xf>
    <xf numFmtId="0" fontId="37" fillId="0" borderId="0" xfId="0" applyFont="1">
      <alignment vertical="center"/>
    </xf>
    <xf numFmtId="0" fontId="32" fillId="0" borderId="0" xfId="0" applyFont="1" applyAlignment="1">
      <alignment vertical="center" wrapText="1"/>
    </xf>
    <xf numFmtId="0" fontId="32" fillId="0" borderId="0" xfId="0" applyFont="1" applyAlignment="1">
      <alignment horizontal="justify" vertical="center" wrapText="1"/>
    </xf>
    <xf numFmtId="0" fontId="38" fillId="0" borderId="0" xfId="0" applyFont="1" applyAlignment="1">
      <alignment vertical="center" wrapText="1"/>
    </xf>
    <xf numFmtId="0" fontId="32" fillId="0" borderId="0" xfId="0" applyFont="1" applyAlignment="1">
      <alignment vertical="top" wrapText="1"/>
    </xf>
    <xf numFmtId="0" fontId="35" fillId="0" borderId="0" xfId="0" applyFont="1" applyAlignment="1">
      <alignment vertical="center" wrapText="1"/>
    </xf>
    <xf numFmtId="0" fontId="39" fillId="0" borderId="0" xfId="0" applyFont="1" applyAlignment="1">
      <alignment vertical="center" wrapText="1"/>
    </xf>
    <xf numFmtId="0" fontId="36" fillId="0" borderId="0" xfId="0" applyFont="1" applyAlignment="1">
      <alignment vertical="center" wrapText="1"/>
    </xf>
    <xf numFmtId="0" fontId="32" fillId="0" borderId="0" xfId="0" applyFont="1" applyAlignment="1">
      <alignment horizontal="center" vertical="center" wrapText="1"/>
    </xf>
    <xf numFmtId="0" fontId="40"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5" fillId="0" borderId="0" xfId="0" applyFont="1" applyAlignment="1">
      <alignment horizontal="left" vertical="center" wrapText="1"/>
    </xf>
    <xf numFmtId="0" fontId="18" fillId="0" borderId="0" xfId="0" applyFont="1" applyAlignment="1">
      <alignment horizontal="center" vertical="center" wrapText="1"/>
    </xf>
    <xf numFmtId="0" fontId="42" fillId="33" borderId="0" xfId="0" applyFont="1" applyFill="1" applyAlignment="1">
      <alignment horizontal="center" vertical="center" wrapText="1"/>
    </xf>
    <xf numFmtId="0" fontId="24" fillId="0" borderId="0" xfId="0" applyFont="1" applyAlignment="1">
      <alignment horizontal="left" vertical="center"/>
    </xf>
    <xf numFmtId="0" fontId="18" fillId="0" borderId="0" xfId="0" applyFont="1" applyAlignment="1">
      <alignment horizontal="right" vertical="center" wrapText="1"/>
    </xf>
    <xf numFmtId="0" fontId="31" fillId="0" borderId="0" xfId="0" applyFont="1" applyAlignment="1">
      <alignment horizontal="right" vertical="center" wrapText="1"/>
    </xf>
    <xf numFmtId="0" fontId="21" fillId="0" borderId="0" xfId="0" applyFont="1" applyAlignment="1">
      <alignment horizontal="center"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Alignment="1">
      <alignment horizontal="left" vertical="center" wrapText="1"/>
    </xf>
    <xf numFmtId="0" fontId="25" fillId="0" borderId="0" xfId="0" applyFont="1" applyAlignment="1">
      <alignment horizontal="right" vertical="center" wrapText="1"/>
    </xf>
    <xf numFmtId="0" fontId="33" fillId="0" borderId="0" xfId="0" applyFont="1" applyAlignment="1">
      <alignment horizontal="left" vertical="top" wrapText="1"/>
    </xf>
    <xf numFmtId="0" fontId="14" fillId="0" borderId="0" xfId="0" applyFont="1">
      <alignment vertical="center"/>
    </xf>
    <xf numFmtId="0" fontId="44" fillId="0" borderId="0" xfId="0" applyFont="1">
      <alignment vertical="center"/>
    </xf>
    <xf numFmtId="0" fontId="45"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23" fillId="0" borderId="0" xfId="0" applyFont="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8" fillId="0" borderId="0" xfId="0" applyFont="1" applyAlignment="1">
      <alignment vertical="top" wrapText="1"/>
    </xf>
    <xf numFmtId="0" fontId="67" fillId="0" borderId="0" xfId="0" applyFont="1">
      <alignment vertical="center"/>
    </xf>
    <xf numFmtId="0" fontId="63" fillId="0" borderId="0" xfId="0" applyFont="1" applyAlignment="1">
      <alignment horizontal="justify" vertical="center" wrapText="1"/>
    </xf>
    <xf numFmtId="0" fontId="35" fillId="0" borderId="0" xfId="0" applyFont="1" applyAlignment="1">
      <alignment horizontal="left" vertical="center"/>
    </xf>
    <xf numFmtId="0" fontId="35" fillId="0" borderId="0" xfId="0" applyFont="1">
      <alignment vertical="center"/>
    </xf>
    <xf numFmtId="0" fontId="69" fillId="0" borderId="0" xfId="0" applyFont="1">
      <alignment vertical="center"/>
    </xf>
    <xf numFmtId="0" fontId="70" fillId="0" borderId="0" xfId="0" applyFont="1">
      <alignment vertical="center"/>
    </xf>
    <xf numFmtId="0" fontId="47" fillId="0" borderId="0" xfId="0" applyFont="1" applyProtection="1">
      <alignment vertical="center"/>
      <protection locked="0"/>
    </xf>
    <xf numFmtId="0" fontId="41" fillId="0" borderId="0" xfId="0" applyFont="1" applyAlignment="1" applyProtection="1">
      <alignment horizontal="right" vertical="center"/>
      <protection locked="0"/>
    </xf>
    <xf numFmtId="0" fontId="49" fillId="0" borderId="0" xfId="0" applyFont="1" applyAlignment="1" applyProtection="1">
      <alignment horizontal="justify" vertical="center"/>
      <protection locked="0"/>
    </xf>
    <xf numFmtId="0" fontId="66" fillId="0" borderId="0" xfId="0" applyFont="1" applyProtection="1">
      <alignment vertical="center"/>
      <protection locked="0"/>
    </xf>
    <xf numFmtId="0" fontId="51" fillId="0" borderId="0" xfId="0" applyFont="1" applyAlignment="1" applyProtection="1">
      <alignment horizontal="center" vertical="center"/>
      <protection locked="0"/>
    </xf>
    <xf numFmtId="0" fontId="53" fillId="0" borderId="0" xfId="0" applyFont="1" applyAlignment="1" applyProtection="1">
      <alignment horizontal="justify" vertical="center"/>
      <protection locked="0"/>
    </xf>
    <xf numFmtId="0" fontId="54" fillId="0" borderId="0" xfId="0" applyFont="1" applyAlignment="1" applyProtection="1">
      <alignment horizontal="center" vertical="center"/>
      <protection locked="0"/>
    </xf>
    <xf numFmtId="0" fontId="55" fillId="0" borderId="0" xfId="0" applyFont="1" applyAlignment="1" applyProtection="1">
      <alignment vertical="center" wrapText="1" shrinkToFit="1"/>
      <protection locked="0"/>
    </xf>
    <xf numFmtId="0" fontId="42" fillId="0" borderId="0" xfId="0" applyFont="1" applyAlignment="1" applyProtection="1">
      <alignment horizontal="justify" vertical="center"/>
      <protection locked="0"/>
    </xf>
    <xf numFmtId="0" fontId="68" fillId="0" borderId="29" xfId="0" applyFont="1" applyBorder="1" applyAlignment="1" applyProtection="1">
      <alignment horizontal="center" vertical="center" textRotation="255" wrapText="1" shrinkToFit="1"/>
      <protection locked="0"/>
    </xf>
    <xf numFmtId="0" fontId="57" fillId="0" borderId="31" xfId="0" applyFont="1" applyBorder="1" applyAlignment="1" applyProtection="1">
      <alignment vertical="center" textRotation="255" wrapText="1"/>
      <protection locked="0"/>
    </xf>
    <xf numFmtId="49" fontId="48" fillId="0" borderId="49" xfId="0" applyNumberFormat="1" applyFont="1" applyBorder="1" applyAlignment="1" applyProtection="1">
      <alignment horizontal="right" vertical="top" wrapText="1"/>
      <protection locked="0"/>
    </xf>
    <xf numFmtId="0" fontId="41" fillId="0" borderId="18" xfId="0" applyFont="1" applyBorder="1" applyAlignment="1" applyProtection="1">
      <alignment horizontal="center" vertical="center" wrapText="1"/>
      <protection locked="0"/>
    </xf>
    <xf numFmtId="0" fontId="41" fillId="0" borderId="15" xfId="0" applyFont="1" applyBorder="1" applyAlignment="1" applyProtection="1">
      <alignment horizontal="center" vertical="center" wrapText="1"/>
      <protection locked="0"/>
    </xf>
    <xf numFmtId="0" fontId="48" fillId="0" borderId="18" xfId="0" applyFont="1" applyBorder="1" applyAlignment="1" applyProtection="1">
      <alignment horizontal="left" vertical="top" wrapText="1"/>
      <protection locked="0"/>
    </xf>
    <xf numFmtId="0" fontId="41" fillId="33" borderId="15" xfId="0" applyFont="1" applyFill="1" applyBorder="1" applyAlignment="1" applyProtection="1">
      <alignment horizontal="center" vertical="center" wrapText="1"/>
      <protection locked="0"/>
    </xf>
    <xf numFmtId="0" fontId="57" fillId="0" borderId="33" xfId="0" applyFont="1" applyBorder="1" applyAlignment="1" applyProtection="1">
      <alignment horizontal="justify" vertical="center" textRotation="255" wrapText="1"/>
      <protection locked="0"/>
    </xf>
    <xf numFmtId="49" fontId="48" fillId="0" borderId="51" xfId="0" applyNumberFormat="1" applyFont="1" applyBorder="1" applyAlignment="1" applyProtection="1">
      <alignment horizontal="right" vertical="top" wrapText="1"/>
      <protection locked="0"/>
    </xf>
    <xf numFmtId="0" fontId="52" fillId="0" borderId="38" xfId="0" applyFont="1" applyBorder="1" applyAlignment="1" applyProtection="1">
      <alignment horizontal="center" vertical="center" wrapText="1"/>
      <protection locked="0"/>
    </xf>
    <xf numFmtId="0" fontId="41" fillId="33" borderId="61" xfId="0" applyFont="1" applyFill="1" applyBorder="1" applyAlignment="1" applyProtection="1">
      <alignment horizontal="center" vertical="center" wrapText="1"/>
      <protection locked="0"/>
    </xf>
    <xf numFmtId="49" fontId="48" fillId="0" borderId="47" xfId="0" applyNumberFormat="1" applyFont="1" applyBorder="1" applyAlignment="1" applyProtection="1">
      <alignment horizontal="right" vertical="top" wrapText="1"/>
      <protection locked="0"/>
    </xf>
    <xf numFmtId="0" fontId="48" fillId="0" borderId="15" xfId="0" applyFont="1" applyBorder="1" applyAlignment="1" applyProtection="1">
      <alignment horizontal="center" vertical="center" wrapText="1"/>
      <protection locked="0"/>
    </xf>
    <xf numFmtId="0" fontId="48" fillId="0" borderId="39" xfId="0" applyFont="1" applyBorder="1" applyAlignment="1" applyProtection="1">
      <alignment horizontal="left" vertical="top" wrapText="1"/>
      <protection locked="0"/>
    </xf>
    <xf numFmtId="0" fontId="58" fillId="0" borderId="34" xfId="0" applyFont="1" applyBorder="1" applyAlignment="1" applyProtection="1">
      <alignment horizontal="left" vertical="top"/>
      <protection locked="0"/>
    </xf>
    <xf numFmtId="0" fontId="48" fillId="0" borderId="18" xfId="0" applyFont="1" applyBorder="1" applyAlignment="1" applyProtection="1">
      <alignment horizontal="right" vertical="top"/>
      <protection locked="0"/>
    </xf>
    <xf numFmtId="0" fontId="58" fillId="0" borderId="27" xfId="0" applyFont="1" applyBorder="1" applyAlignment="1" applyProtection="1">
      <alignment horizontal="left" vertical="top"/>
      <protection locked="0"/>
    </xf>
    <xf numFmtId="0" fontId="48" fillId="0" borderId="39" xfId="0" applyFont="1" applyBorder="1" applyAlignment="1" applyProtection="1">
      <alignment horizontal="left" vertical="top"/>
      <protection locked="0"/>
    </xf>
    <xf numFmtId="0" fontId="48" fillId="0" borderId="34" xfId="0" applyFont="1" applyBorder="1" applyAlignment="1" applyProtection="1">
      <alignment horizontal="left" vertical="top" wrapText="1"/>
      <protection locked="0"/>
    </xf>
    <xf numFmtId="0" fontId="58" fillId="0" borderId="34" xfId="0" applyFont="1" applyBorder="1" applyAlignment="1" applyProtection="1">
      <alignment horizontal="right" vertical="top"/>
      <protection locked="0"/>
    </xf>
    <xf numFmtId="0" fontId="41" fillId="0" borderId="18" xfId="0" applyFont="1" applyBorder="1" applyAlignment="1" applyProtection="1">
      <alignment horizontal="center" vertical="top" wrapText="1"/>
      <protection locked="0"/>
    </xf>
    <xf numFmtId="0" fontId="48" fillId="0" borderId="34" xfId="0" applyFont="1" applyBorder="1" applyAlignment="1" applyProtection="1">
      <alignment horizontal="right" vertical="top"/>
      <protection locked="0"/>
    </xf>
    <xf numFmtId="0" fontId="59" fillId="0" borderId="32" xfId="0" applyFont="1" applyBorder="1" applyAlignment="1" applyProtection="1">
      <alignment horizontal="center" vertical="top" textRotation="255" wrapText="1"/>
      <protection locked="0"/>
    </xf>
    <xf numFmtId="0" fontId="59" fillId="0" borderId="32" xfId="0" applyFont="1" applyBorder="1" applyAlignment="1" applyProtection="1">
      <alignment vertical="center" textRotation="255" wrapText="1"/>
      <protection locked="0"/>
    </xf>
    <xf numFmtId="0" fontId="48" fillId="0" borderId="34" xfId="0" applyFont="1" applyBorder="1" applyAlignment="1" applyProtection="1">
      <alignment horizontal="right" vertical="top" wrapText="1"/>
      <protection locked="0"/>
    </xf>
    <xf numFmtId="0" fontId="48" fillId="0" borderId="27" xfId="0" applyFont="1" applyBorder="1" applyAlignment="1" applyProtection="1">
      <alignment horizontal="right" vertical="top" wrapText="1"/>
      <protection locked="0"/>
    </xf>
    <xf numFmtId="0" fontId="48" fillId="0" borderId="27" xfId="0" applyFont="1" applyBorder="1" applyAlignment="1" applyProtection="1">
      <alignment horizontal="left" vertical="top" wrapText="1"/>
      <protection locked="0"/>
    </xf>
    <xf numFmtId="0" fontId="48" fillId="0" borderId="18" xfId="0" applyFont="1" applyBorder="1" applyAlignment="1" applyProtection="1">
      <alignment horizontal="center" vertical="top" wrapText="1"/>
      <protection locked="0"/>
    </xf>
    <xf numFmtId="0" fontId="59" fillId="0" borderId="33" xfId="0" applyFont="1" applyBorder="1" applyAlignment="1" applyProtection="1">
      <alignment vertical="center" textRotation="255" wrapText="1"/>
      <protection locked="0"/>
    </xf>
    <xf numFmtId="0" fontId="48" fillId="0" borderId="38" xfId="0" applyFont="1" applyBorder="1" applyAlignment="1" applyProtection="1">
      <alignment horizontal="left" vertical="top" wrapText="1"/>
      <protection locked="0"/>
    </xf>
    <xf numFmtId="0" fontId="48" fillId="0" borderId="40" xfId="0" applyFont="1" applyBorder="1" applyAlignment="1" applyProtection="1">
      <alignment horizontal="right" vertical="top" wrapText="1"/>
      <protection locked="0"/>
    </xf>
    <xf numFmtId="0" fontId="52" fillId="0" borderId="23" xfId="0" applyFont="1" applyBorder="1" applyAlignment="1" applyProtection="1">
      <alignment horizontal="center" vertical="center" wrapText="1"/>
      <protection locked="0"/>
    </xf>
    <xf numFmtId="0" fontId="48" fillId="0" borderId="17" xfId="0" applyFont="1" applyBorder="1" applyAlignment="1" applyProtection="1">
      <alignment horizontal="center" vertical="center" wrapText="1"/>
      <protection locked="0"/>
    </xf>
    <xf numFmtId="49" fontId="48" fillId="0" borderId="34" xfId="0" applyNumberFormat="1" applyFont="1" applyBorder="1" applyAlignment="1" applyProtection="1">
      <alignment vertical="center" wrapText="1"/>
      <protection locked="0"/>
    </xf>
    <xf numFmtId="0" fontId="52" fillId="0" borderId="36" xfId="0" applyFont="1" applyBorder="1" applyAlignment="1" applyProtection="1">
      <alignment horizontal="right" vertical="center" wrapText="1"/>
      <protection locked="0"/>
    </xf>
    <xf numFmtId="0" fontId="48" fillId="0" borderId="34" xfId="0" applyFont="1" applyBorder="1" applyAlignment="1" applyProtection="1">
      <alignment horizontal="justify" vertical="top" wrapText="1"/>
      <protection locked="0"/>
    </xf>
    <xf numFmtId="0" fontId="52" fillId="0" borderId="20" xfId="0" applyFont="1" applyBorder="1" applyAlignment="1" applyProtection="1">
      <alignment horizontal="right" vertical="center" wrapText="1"/>
      <protection locked="0"/>
    </xf>
    <xf numFmtId="0" fontId="48" fillId="0" borderId="27" xfId="0" applyFont="1" applyBorder="1" applyAlignment="1" applyProtection="1">
      <alignment horizontal="justify" vertical="top" wrapText="1"/>
      <protection locked="0"/>
    </xf>
    <xf numFmtId="0" fontId="52" fillId="0" borderId="36" xfId="0" applyFont="1" applyBorder="1" applyAlignment="1" applyProtection="1">
      <alignment horizontal="center" vertical="top" wrapText="1"/>
      <protection locked="0"/>
    </xf>
    <xf numFmtId="0" fontId="48" fillId="0" borderId="46" xfId="0" applyFont="1" applyBorder="1" applyAlignment="1" applyProtection="1">
      <alignment horizontal="center" vertical="center" wrapText="1"/>
      <protection locked="0"/>
    </xf>
    <xf numFmtId="0" fontId="48" fillId="0" borderId="28" xfId="0" applyFont="1" applyBorder="1" applyAlignment="1" applyProtection="1">
      <alignment horizontal="center" vertical="center" wrapText="1"/>
      <protection locked="0"/>
    </xf>
    <xf numFmtId="49" fontId="48" fillId="0" borderId="40" xfId="0" applyNumberFormat="1" applyFont="1" applyBorder="1" applyAlignment="1" applyProtection="1">
      <alignment horizontal="right" vertical="top" wrapText="1"/>
      <protection locked="0"/>
    </xf>
    <xf numFmtId="0" fontId="60" fillId="0" borderId="31" xfId="0" applyFont="1" applyBorder="1" applyAlignment="1" applyProtection="1">
      <alignment vertical="center" textRotation="255" wrapText="1"/>
      <protection locked="0"/>
    </xf>
    <xf numFmtId="49" fontId="48" fillId="0" borderId="39" xfId="0" applyNumberFormat="1" applyFont="1" applyBorder="1" applyAlignment="1" applyProtection="1">
      <alignment horizontal="right" vertical="top" wrapText="1"/>
      <protection locked="0"/>
    </xf>
    <xf numFmtId="0" fontId="41" fillId="0" borderId="15" xfId="0" applyFont="1" applyBorder="1" applyAlignment="1" applyProtection="1">
      <alignment vertical="center" wrapText="1"/>
      <protection locked="0"/>
    </xf>
    <xf numFmtId="0" fontId="57" fillId="0" borderId="32" xfId="0" applyFont="1" applyBorder="1" applyAlignment="1" applyProtection="1">
      <alignment vertical="center" textRotation="255" wrapText="1"/>
      <protection locked="0"/>
    </xf>
    <xf numFmtId="0" fontId="41" fillId="0" borderId="34" xfId="0" applyFont="1" applyBorder="1" applyAlignment="1" applyProtection="1">
      <alignment horizontal="left" vertical="top" wrapText="1"/>
      <protection locked="0"/>
    </xf>
    <xf numFmtId="0" fontId="57" fillId="0" borderId="33" xfId="0" applyFont="1" applyBorder="1" applyAlignment="1" applyProtection="1">
      <alignment vertical="center" textRotation="255" wrapText="1"/>
      <protection locked="0"/>
    </xf>
    <xf numFmtId="49" fontId="48" fillId="0" borderId="18" xfId="0" applyNumberFormat="1" applyFont="1" applyBorder="1" applyAlignment="1" applyProtection="1">
      <alignment horizontal="right" vertical="top" wrapText="1"/>
      <protection locked="0"/>
    </xf>
    <xf numFmtId="0" fontId="41" fillId="0" borderId="15" xfId="0" applyFont="1" applyBorder="1" applyAlignment="1" applyProtection="1">
      <alignment horizontal="right" vertical="center" wrapText="1"/>
      <protection locked="0"/>
    </xf>
    <xf numFmtId="49" fontId="62" fillId="0" borderId="34" xfId="0" applyNumberFormat="1" applyFont="1" applyBorder="1" applyAlignment="1" applyProtection="1">
      <alignment vertical="top" wrapText="1"/>
      <protection locked="0"/>
    </xf>
    <xf numFmtId="0" fontId="48" fillId="0" borderId="67" xfId="0" applyFont="1" applyBorder="1" applyAlignment="1" applyProtection="1">
      <alignment horizontal="center" vertical="center" wrapText="1"/>
      <protection locked="0"/>
    </xf>
    <xf numFmtId="49" fontId="62" fillId="0" borderId="27" xfId="0" applyNumberFormat="1" applyFont="1" applyBorder="1" applyAlignment="1" applyProtection="1">
      <alignment vertical="top" wrapText="1"/>
      <protection locked="0"/>
    </xf>
    <xf numFmtId="0" fontId="62" fillId="0" borderId="34" xfId="0" applyFont="1" applyBorder="1" applyAlignment="1" applyProtection="1">
      <alignment vertical="center" wrapText="1"/>
      <protection locked="0"/>
    </xf>
    <xf numFmtId="0" fontId="41" fillId="0" borderId="67" xfId="0" applyFont="1" applyBorder="1" applyAlignment="1" applyProtection="1">
      <alignment horizontal="right" vertical="center" wrapText="1"/>
      <protection locked="0"/>
    </xf>
    <xf numFmtId="0" fontId="41" fillId="0" borderId="34" xfId="0" applyFont="1" applyBorder="1" applyAlignment="1" applyProtection="1">
      <alignment horizontal="justify" vertical="center" wrapText="1"/>
      <protection locked="0"/>
    </xf>
    <xf numFmtId="0" fontId="60" fillId="0" borderId="32" xfId="0" applyFont="1" applyBorder="1" applyAlignment="1" applyProtection="1">
      <alignment vertical="center" textRotation="255" wrapText="1"/>
      <protection locked="0"/>
    </xf>
    <xf numFmtId="0" fontId="41" fillId="0" borderId="15" xfId="0" applyFont="1" applyBorder="1" applyAlignment="1" applyProtection="1">
      <alignment vertical="top" wrapText="1"/>
      <protection locked="0"/>
    </xf>
    <xf numFmtId="0" fontId="60" fillId="0" borderId="33" xfId="0" applyFont="1" applyBorder="1" applyAlignment="1" applyProtection="1">
      <alignment vertical="center" textRotation="255" wrapText="1"/>
      <protection locked="0"/>
    </xf>
    <xf numFmtId="0" fontId="54" fillId="0" borderId="31" xfId="0" applyFont="1" applyBorder="1" applyAlignment="1" applyProtection="1">
      <alignment vertical="center" textRotation="255" wrapText="1"/>
      <protection locked="0"/>
    </xf>
    <xf numFmtId="0" fontId="41" fillId="0" borderId="15" xfId="0" applyFont="1" applyBorder="1" applyAlignment="1" applyProtection="1">
      <alignment horizontal="left" vertical="center" wrapText="1"/>
      <protection locked="0"/>
    </xf>
    <xf numFmtId="0" fontId="52" fillId="0" borderId="35" xfId="0" applyFont="1" applyBorder="1" applyAlignment="1" applyProtection="1">
      <alignment vertical="top" wrapText="1"/>
      <protection locked="0"/>
    </xf>
    <xf numFmtId="0" fontId="41" fillId="33" borderId="35" xfId="0" applyFont="1" applyFill="1" applyBorder="1" applyAlignment="1" applyProtection="1">
      <alignment vertical="top" wrapText="1"/>
      <protection locked="0"/>
    </xf>
    <xf numFmtId="0" fontId="61" fillId="0" borderId="68" xfId="0" applyFont="1" applyBorder="1" applyAlignment="1" applyProtection="1">
      <alignment vertical="center" wrapText="1"/>
      <protection locked="0"/>
    </xf>
    <xf numFmtId="0" fontId="54" fillId="0" borderId="32" xfId="0" applyFont="1" applyBorder="1" applyAlignment="1" applyProtection="1">
      <alignment vertical="center" textRotation="255" wrapText="1"/>
      <protection locked="0"/>
    </xf>
    <xf numFmtId="0" fontId="54" fillId="0" borderId="33" xfId="0" applyFont="1" applyBorder="1" applyAlignment="1" applyProtection="1">
      <alignment vertical="center" textRotation="255" wrapText="1"/>
      <protection locked="0"/>
    </xf>
    <xf numFmtId="0" fontId="48" fillId="0" borderId="40" xfId="0" applyFont="1" applyBorder="1" applyAlignment="1" applyProtection="1">
      <alignment horizontal="left" vertical="top" wrapText="1"/>
      <protection locked="0"/>
    </xf>
    <xf numFmtId="0" fontId="48" fillId="0" borderId="15" xfId="0" applyFont="1" applyBorder="1" applyAlignment="1" applyProtection="1">
      <alignment horizontal="right" vertical="center" wrapText="1"/>
      <protection locked="0"/>
    </xf>
    <xf numFmtId="0" fontId="48" fillId="0" borderId="34" xfId="0" applyFont="1" applyBorder="1" applyAlignment="1" applyProtection="1">
      <alignment horizontal="right" vertical="center" wrapText="1"/>
      <protection locked="0"/>
    </xf>
    <xf numFmtId="0" fontId="48" fillId="0" borderId="27" xfId="0" applyFont="1" applyBorder="1" applyAlignment="1" applyProtection="1">
      <alignment horizontal="right" vertical="center" wrapText="1"/>
      <protection locked="0"/>
    </xf>
    <xf numFmtId="49" fontId="48" fillId="0" borderId="42" xfId="0" applyNumberFormat="1" applyFont="1" applyBorder="1" applyAlignment="1" applyProtection="1">
      <alignment horizontal="right" vertical="top" wrapText="1"/>
      <protection locked="0"/>
    </xf>
    <xf numFmtId="49" fontId="48" fillId="0" borderId="44" xfId="0" applyNumberFormat="1" applyFont="1" applyBorder="1" applyAlignment="1" applyProtection="1">
      <alignment horizontal="right" vertical="top" wrapText="1"/>
      <protection locked="0"/>
    </xf>
    <xf numFmtId="0" fontId="48" fillId="0" borderId="18" xfId="0" applyFont="1" applyBorder="1" applyAlignment="1" applyProtection="1">
      <alignment horizontal="left" vertical="top"/>
      <protection locked="0"/>
    </xf>
    <xf numFmtId="0" fontId="41" fillId="0" borderId="34" xfId="0" applyFont="1" applyBorder="1" applyAlignment="1" applyProtection="1">
      <alignment horizontal="left" vertical="center" wrapText="1"/>
      <protection locked="0"/>
    </xf>
    <xf numFmtId="0" fontId="41" fillId="0" borderId="38" xfId="0" applyFont="1" applyBorder="1" applyAlignment="1" applyProtection="1">
      <alignment horizontal="left" vertical="center" wrapText="1"/>
      <protection locked="0"/>
    </xf>
    <xf numFmtId="0" fontId="41" fillId="0" borderId="34" xfId="0" applyFont="1" applyBorder="1" applyAlignment="1" applyProtection="1">
      <alignment vertical="center" wrapText="1"/>
      <protection locked="0"/>
    </xf>
    <xf numFmtId="0" fontId="41" fillId="0" borderId="39" xfId="0" applyFont="1" applyBorder="1" applyAlignment="1" applyProtection="1">
      <alignment horizontal="left" vertical="top" wrapText="1"/>
      <protection locked="0"/>
    </xf>
    <xf numFmtId="0" fontId="41" fillId="0" borderId="38" xfId="0" applyFont="1" applyBorder="1" applyAlignment="1" applyProtection="1">
      <alignment vertical="center" wrapText="1"/>
      <protection locked="0"/>
    </xf>
    <xf numFmtId="0" fontId="41" fillId="0" borderId="47" xfId="0" applyFont="1" applyBorder="1" applyAlignment="1" applyProtection="1">
      <alignment vertical="center" wrapText="1"/>
      <protection locked="0"/>
    </xf>
    <xf numFmtId="0" fontId="48" fillId="0" borderId="13" xfId="0" applyFont="1" applyBorder="1" applyAlignment="1" applyProtection="1">
      <alignment horizontal="center" vertical="center" wrapText="1"/>
      <protection locked="0"/>
    </xf>
    <xf numFmtId="0" fontId="41" fillId="0" borderId="27" xfId="0" applyFont="1" applyBorder="1" applyAlignment="1" applyProtection="1">
      <alignment vertical="center" wrapText="1"/>
      <protection locked="0"/>
    </xf>
    <xf numFmtId="0" fontId="60" fillId="0" borderId="32" xfId="0" applyFont="1" applyBorder="1" applyAlignment="1" applyProtection="1">
      <alignment horizontal="justify" vertical="center" textRotation="255" wrapText="1"/>
      <protection locked="0"/>
    </xf>
    <xf numFmtId="0" fontId="48" fillId="0" borderId="28" xfId="0" applyFont="1" applyBorder="1" applyAlignment="1" applyProtection="1">
      <alignment horizontal="left" vertical="center"/>
      <protection locked="0"/>
    </xf>
    <xf numFmtId="0" fontId="60" fillId="0" borderId="32" xfId="0" applyFont="1" applyBorder="1" applyAlignment="1" applyProtection="1">
      <alignment vertical="top" textRotation="255" wrapText="1"/>
      <protection locked="0"/>
    </xf>
    <xf numFmtId="49" fontId="48" fillId="0" borderId="34" xfId="0" applyNumberFormat="1" applyFont="1" applyBorder="1" applyAlignment="1" applyProtection="1">
      <alignment horizontal="center" vertical="top" wrapText="1"/>
      <protection locked="0"/>
    </xf>
    <xf numFmtId="0" fontId="48" fillId="0" borderId="38" xfId="0" applyFont="1" applyBorder="1" applyAlignment="1" applyProtection="1">
      <alignment horizontal="right" vertical="center" wrapText="1"/>
      <protection locked="0"/>
    </xf>
    <xf numFmtId="0" fontId="57" fillId="0" borderId="31" xfId="0" applyFont="1" applyBorder="1" applyAlignment="1" applyProtection="1">
      <alignment horizontal="center" wrapText="1"/>
      <protection locked="0"/>
    </xf>
    <xf numFmtId="0" fontId="48" fillId="0" borderId="20" xfId="0" applyFont="1" applyBorder="1" applyAlignment="1" applyProtection="1">
      <alignment horizontal="right" vertical="center" wrapText="1"/>
      <protection locked="0"/>
    </xf>
    <xf numFmtId="0" fontId="48" fillId="33" borderId="17" xfId="0" applyFont="1" applyFill="1" applyBorder="1" applyAlignment="1" applyProtection="1">
      <alignment horizontal="center" vertical="center" wrapText="1"/>
      <protection locked="0"/>
    </xf>
    <xf numFmtId="0" fontId="52" fillId="0" borderId="47" xfId="0" applyFont="1" applyBorder="1" applyAlignment="1" applyProtection="1">
      <alignment vertical="center" wrapText="1"/>
      <protection locked="0"/>
    </xf>
    <xf numFmtId="0" fontId="41" fillId="0" borderId="48" xfId="0" applyFont="1" applyBorder="1" applyAlignment="1" applyProtection="1">
      <alignment vertical="center" wrapText="1"/>
      <protection locked="0"/>
    </xf>
    <xf numFmtId="0" fontId="52" fillId="0" borderId="34" xfId="0" applyFont="1" applyBorder="1" applyAlignment="1" applyProtection="1">
      <alignment horizontal="right" vertical="center" wrapText="1"/>
      <protection locked="0"/>
    </xf>
    <xf numFmtId="0" fontId="41" fillId="33" borderId="76" xfId="0" applyFont="1" applyFill="1" applyBorder="1" applyAlignment="1" applyProtection="1">
      <alignment horizontal="right" vertical="center" wrapText="1"/>
      <protection locked="0"/>
    </xf>
    <xf numFmtId="0" fontId="57" fillId="0" borderId="32" xfId="0" applyFont="1" applyBorder="1" applyAlignment="1" applyProtection="1">
      <alignment horizontal="center" vertical="center" wrapText="1"/>
      <protection locked="0"/>
    </xf>
    <xf numFmtId="0" fontId="52" fillId="0" borderId="27" xfId="0" applyFont="1" applyBorder="1" applyAlignment="1" applyProtection="1">
      <alignment horizontal="right" wrapText="1"/>
      <protection locked="0"/>
    </xf>
    <xf numFmtId="0" fontId="41" fillId="0" borderId="28" xfId="0" applyFont="1" applyBorder="1" applyAlignment="1" applyProtection="1">
      <alignment vertical="center" wrapText="1"/>
      <protection locked="0"/>
    </xf>
    <xf numFmtId="49" fontId="48" fillId="0" borderId="39" xfId="0" applyNumberFormat="1" applyFont="1" applyBorder="1" applyAlignment="1" applyProtection="1">
      <alignment horizontal="right" vertical="top"/>
      <protection locked="0"/>
    </xf>
    <xf numFmtId="0" fontId="41" fillId="0" borderId="34" xfId="0" applyFont="1" applyBorder="1" applyAlignment="1" applyProtection="1">
      <alignment vertical="top" wrapText="1"/>
      <protection locked="0"/>
    </xf>
    <xf numFmtId="0" fontId="48" fillId="0" borderId="34" xfId="0" applyFont="1" applyBorder="1" applyAlignment="1" applyProtection="1">
      <alignment vertical="center" wrapText="1"/>
      <protection locked="0"/>
    </xf>
    <xf numFmtId="0" fontId="48" fillId="0" borderId="27" xfId="0" applyFont="1" applyBorder="1" applyAlignment="1" applyProtection="1">
      <alignment vertical="center" wrapText="1"/>
      <protection locked="0"/>
    </xf>
    <xf numFmtId="0" fontId="57" fillId="0" borderId="32" xfId="0" applyFont="1" applyBorder="1" applyAlignment="1" applyProtection="1">
      <alignment vertical="top" textRotation="255" wrapText="1"/>
      <protection locked="0"/>
    </xf>
    <xf numFmtId="0" fontId="48" fillId="0" borderId="44" xfId="0" applyFont="1" applyBorder="1" applyAlignment="1" applyProtection="1">
      <alignment horizontal="left" vertical="top" wrapText="1"/>
      <protection locked="0"/>
    </xf>
    <xf numFmtId="0" fontId="57" fillId="0" borderId="31" xfId="0" applyFont="1" applyBorder="1" applyAlignment="1" applyProtection="1">
      <alignment vertical="top" textRotation="255" wrapText="1"/>
      <protection locked="0"/>
    </xf>
    <xf numFmtId="0" fontId="57" fillId="0" borderId="32" xfId="0" applyFont="1" applyBorder="1" applyProtection="1">
      <alignment vertical="center"/>
      <protection locked="0"/>
    </xf>
    <xf numFmtId="0" fontId="60" fillId="0" borderId="31" xfId="0" applyFont="1" applyBorder="1" applyAlignment="1" applyProtection="1">
      <alignment horizontal="justify" vertical="center" textRotation="255" wrapText="1"/>
      <protection locked="0"/>
    </xf>
    <xf numFmtId="0" fontId="44" fillId="0" borderId="31" xfId="0" applyFont="1" applyBorder="1" applyAlignment="1" applyProtection="1">
      <alignment vertical="center" textRotation="255" wrapText="1"/>
      <protection locked="0"/>
    </xf>
    <xf numFmtId="49" fontId="41" fillId="0" borderId="34" xfId="0" applyNumberFormat="1" applyFont="1" applyBorder="1" applyAlignment="1" applyProtection="1">
      <alignment vertical="center" wrapText="1"/>
      <protection locked="0"/>
    </xf>
    <xf numFmtId="49" fontId="41" fillId="0" borderId="27" xfId="0" applyNumberFormat="1" applyFont="1" applyBorder="1" applyAlignment="1" applyProtection="1">
      <alignment horizontal="justify" vertical="center" wrapText="1"/>
      <protection locked="0"/>
    </xf>
    <xf numFmtId="0" fontId="44" fillId="0" borderId="32" xfId="0" applyFont="1" applyBorder="1" applyAlignment="1" applyProtection="1">
      <alignment vertical="center" textRotation="255" wrapText="1"/>
      <protection locked="0"/>
    </xf>
    <xf numFmtId="0" fontId="44" fillId="0" borderId="33" xfId="0" applyFont="1" applyBorder="1" applyAlignment="1" applyProtection="1">
      <alignment vertical="center" textRotation="255" wrapText="1"/>
      <protection locked="0"/>
    </xf>
    <xf numFmtId="0" fontId="54" fillId="33" borderId="31" xfId="0" applyFont="1" applyFill="1" applyBorder="1" applyAlignment="1" applyProtection="1">
      <alignment horizontal="center" wrapText="1"/>
      <protection locked="0"/>
    </xf>
    <xf numFmtId="0" fontId="60" fillId="0" borderId="32" xfId="0" applyFont="1" applyBorder="1" applyAlignment="1" applyProtection="1">
      <alignment horizontal="center" vertical="center" wrapText="1"/>
      <protection locked="0"/>
    </xf>
    <xf numFmtId="49" fontId="48" fillId="0" borderId="40" xfId="0" applyNumberFormat="1" applyFont="1" applyBorder="1" applyAlignment="1" applyProtection="1">
      <alignment horizontal="right" vertical="center" wrapText="1"/>
      <protection locked="0"/>
    </xf>
    <xf numFmtId="0" fontId="44" fillId="0" borderId="32" xfId="0" applyFont="1" applyBorder="1" applyAlignment="1" applyProtection="1">
      <alignment vertical="center" wrapText="1"/>
      <protection locked="0"/>
    </xf>
    <xf numFmtId="0" fontId="34" fillId="0" borderId="0" xfId="0" applyFont="1" applyAlignment="1" applyProtection="1">
      <alignment horizontal="left" vertical="center"/>
      <protection locked="0"/>
    </xf>
    <xf numFmtId="0" fontId="32" fillId="0" borderId="0" xfId="0" applyFont="1" applyAlignment="1" applyProtection="1">
      <alignment horizontal="left" vertical="center" wrapText="1"/>
      <protection locked="0"/>
    </xf>
    <xf numFmtId="0" fontId="52" fillId="34" borderId="27" xfId="0" applyFont="1" applyFill="1" applyBorder="1" applyAlignment="1" applyProtection="1">
      <alignment horizontal="center" vertical="top" wrapText="1"/>
      <protection locked="0"/>
    </xf>
    <xf numFmtId="0" fontId="28" fillId="35" borderId="0" xfId="0" applyFont="1" applyFill="1" applyAlignment="1">
      <alignment horizontal="center" vertical="center" wrapText="1"/>
    </xf>
    <xf numFmtId="0" fontId="32" fillId="35" borderId="0" xfId="0" applyFont="1" applyFill="1" applyAlignment="1">
      <alignment horizontal="left" vertical="center" wrapText="1"/>
    </xf>
    <xf numFmtId="0" fontId="32" fillId="35" borderId="0" xfId="0" applyFont="1" applyFill="1" applyAlignment="1">
      <alignment vertical="center" wrapText="1"/>
    </xf>
    <xf numFmtId="0" fontId="37" fillId="35" borderId="0" xfId="0" applyFont="1" applyFill="1">
      <alignment vertical="center"/>
    </xf>
    <xf numFmtId="0" fontId="32" fillId="35" borderId="0" xfId="0" applyFont="1" applyFill="1" applyAlignment="1">
      <alignment horizontal="justify" vertical="center" wrapText="1"/>
    </xf>
    <xf numFmtId="0" fontId="0" fillId="35" borderId="0" xfId="0" applyFill="1">
      <alignment vertical="center"/>
    </xf>
    <xf numFmtId="0" fontId="48" fillId="33" borderId="28" xfId="0" applyFont="1" applyFill="1" applyBorder="1" applyAlignment="1" applyProtection="1">
      <alignment horizontal="center" vertical="center" wrapText="1"/>
      <protection locked="0"/>
    </xf>
    <xf numFmtId="0" fontId="52" fillId="33" borderId="27" xfId="0" applyFont="1" applyFill="1" applyBorder="1" applyAlignment="1" applyProtection="1">
      <alignment horizontal="center" vertical="center" wrapText="1"/>
      <protection locked="0"/>
    </xf>
    <xf numFmtId="0" fontId="0" fillId="0" borderId="0" xfId="0" applyAlignment="1">
      <alignment vertical="center" wrapText="1"/>
    </xf>
    <xf numFmtId="0" fontId="32" fillId="0" borderId="0" xfId="0" applyFont="1" applyAlignment="1">
      <alignment horizontal="justify" vertical="center" wrapText="1"/>
    </xf>
    <xf numFmtId="0" fontId="52" fillId="33" borderId="27" xfId="0" applyFont="1" applyFill="1" applyBorder="1" applyAlignment="1" applyProtection="1">
      <alignment horizontal="right" vertical="center" wrapText="1"/>
      <protection locked="0"/>
    </xf>
    <xf numFmtId="0" fontId="52" fillId="33" borderId="36" xfId="0" applyFont="1" applyFill="1" applyBorder="1" applyAlignment="1" applyProtection="1">
      <alignment horizontal="right" vertical="top" wrapText="1"/>
      <protection locked="0"/>
    </xf>
    <xf numFmtId="0" fontId="52" fillId="0" borderId="22" xfId="0" applyFont="1" applyBorder="1" applyAlignment="1" applyProtection="1">
      <alignment vertical="top" wrapText="1"/>
      <protection locked="0"/>
    </xf>
    <xf numFmtId="0" fontId="41" fillId="0" borderId="13" xfId="0" applyFont="1" applyBorder="1" applyAlignment="1" applyProtection="1">
      <alignment vertical="top" wrapText="1"/>
      <protection locked="0"/>
    </xf>
    <xf numFmtId="0" fontId="41" fillId="0" borderId="35" xfId="0" applyFont="1" applyBorder="1" applyAlignment="1" applyProtection="1">
      <alignment horizontal="left" vertical="top" wrapText="1"/>
      <protection locked="0"/>
    </xf>
    <xf numFmtId="0" fontId="52" fillId="0" borderId="20" xfId="0" applyFont="1" applyBorder="1" applyAlignment="1" applyProtection="1">
      <alignment horizontal="center" vertical="center" wrapText="1"/>
      <protection locked="0"/>
    </xf>
    <xf numFmtId="0" fontId="41" fillId="0" borderId="27" xfId="0" applyFont="1" applyBorder="1" applyAlignment="1" applyProtection="1">
      <alignment horizontal="justify" vertical="center" wrapText="1"/>
      <protection locked="0"/>
    </xf>
    <xf numFmtId="0" fontId="41" fillId="0" borderId="18" xfId="0" applyFont="1" applyBorder="1" applyAlignment="1" applyProtection="1">
      <alignment horizontal="left" vertical="top" wrapText="1"/>
      <protection locked="0"/>
    </xf>
    <xf numFmtId="0" fontId="48" fillId="0" borderId="76" xfId="0" applyFont="1" applyBorder="1" applyAlignment="1" applyProtection="1">
      <alignment horizontal="center" vertical="center" wrapText="1"/>
      <protection locked="0"/>
    </xf>
    <xf numFmtId="0" fontId="41" fillId="0" borderId="15" xfId="0" applyFont="1" applyBorder="1" applyAlignment="1" applyProtection="1">
      <alignment horizontal="center" vertical="top" wrapText="1"/>
      <protection locked="0"/>
    </xf>
    <xf numFmtId="0" fontId="52" fillId="0" borderId="22" xfId="0" applyFont="1" applyBorder="1" applyAlignment="1" applyProtection="1">
      <alignment horizontal="center" vertical="center" wrapText="1"/>
      <protection locked="0"/>
    </xf>
    <xf numFmtId="49" fontId="48" fillId="0" borderId="24" xfId="0" applyNumberFormat="1" applyFont="1" applyBorder="1" applyAlignment="1" applyProtection="1">
      <alignment horizontal="right" vertical="top" wrapText="1"/>
      <protection locked="0"/>
    </xf>
    <xf numFmtId="0" fontId="48" fillId="0" borderId="27" xfId="0" applyFont="1" applyBorder="1" applyAlignment="1" applyProtection="1">
      <alignment horizontal="justify" vertical="center" wrapText="1"/>
      <protection locked="0"/>
    </xf>
    <xf numFmtId="0" fontId="41" fillId="0" borderId="27" xfId="0" applyFont="1" applyBorder="1" applyAlignment="1" applyProtection="1">
      <alignment horizontal="left" vertical="top" wrapText="1"/>
      <protection locked="0"/>
    </xf>
    <xf numFmtId="0" fontId="52" fillId="0" borderId="36" xfId="0" applyFont="1" applyBorder="1" applyAlignment="1" applyProtection="1">
      <alignment horizontal="center" vertical="center" wrapText="1"/>
      <protection locked="0"/>
    </xf>
    <xf numFmtId="0" fontId="52" fillId="0" borderId="27" xfId="0" applyFont="1" applyBorder="1" applyAlignment="1" applyProtection="1">
      <alignment horizontal="center" vertical="center" wrapText="1"/>
      <protection locked="0"/>
    </xf>
    <xf numFmtId="0" fontId="41" fillId="0" borderId="46"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18" xfId="0" applyFont="1" applyBorder="1" applyAlignment="1" applyProtection="1">
      <alignment horizontal="right" vertical="top" wrapText="1"/>
      <protection locked="0"/>
    </xf>
    <xf numFmtId="0" fontId="48" fillId="0" borderId="39" xfId="0" applyFont="1" applyBorder="1" applyAlignment="1" applyProtection="1">
      <alignment horizontal="right" vertical="top" wrapText="1"/>
      <protection locked="0"/>
    </xf>
    <xf numFmtId="0" fontId="48" fillId="0" borderId="34" xfId="0" applyFont="1" applyBorder="1" applyAlignment="1" applyProtection="1">
      <alignment horizontal="justify" vertical="center" wrapText="1"/>
      <protection locked="0"/>
    </xf>
    <xf numFmtId="0" fontId="48" fillId="0" borderId="39" xfId="0" applyFont="1" applyBorder="1" applyAlignment="1" applyProtection="1">
      <alignment horizontal="right" vertical="top"/>
      <protection locked="0"/>
    </xf>
    <xf numFmtId="0" fontId="41" fillId="0" borderId="20" xfId="0" applyFont="1" applyBorder="1" applyAlignment="1" applyProtection="1">
      <alignment horizontal="center" vertical="center" wrapText="1"/>
      <protection locked="0"/>
    </xf>
    <xf numFmtId="0" fontId="41" fillId="0" borderId="0" xfId="0" applyFont="1" applyAlignment="1" applyProtection="1">
      <alignment horizontal="left" vertical="center"/>
      <protection locked="0"/>
    </xf>
    <xf numFmtId="0" fontId="54" fillId="0" borderId="0" xfId="0" applyFont="1" applyAlignment="1" applyProtection="1">
      <alignment horizontal="right" vertical="center"/>
      <protection locked="0"/>
    </xf>
    <xf numFmtId="0" fontId="44" fillId="0" borderId="0" xfId="0" applyFont="1" applyProtection="1">
      <alignment vertical="center"/>
      <protection locked="0"/>
    </xf>
    <xf numFmtId="0" fontId="54" fillId="0" borderId="0" xfId="0" applyFont="1" applyAlignment="1" applyProtection="1">
      <alignment horizontal="center" vertical="center" shrinkToFit="1"/>
      <protection locked="0"/>
    </xf>
    <xf numFmtId="0" fontId="55" fillId="0" borderId="0" xfId="0" applyFont="1" applyAlignment="1" applyProtection="1">
      <alignment horizontal="center" vertical="center" wrapText="1" shrinkToFit="1"/>
      <protection locked="0"/>
    </xf>
    <xf numFmtId="0" fontId="42" fillId="0" borderId="0" xfId="0" applyFont="1" applyProtection="1">
      <alignment vertical="center"/>
      <protection locked="0"/>
    </xf>
    <xf numFmtId="0" fontId="71" fillId="0" borderId="0" xfId="0" applyFont="1" applyProtection="1">
      <alignment vertical="center"/>
      <protection locked="0"/>
    </xf>
    <xf numFmtId="0" fontId="65" fillId="0" borderId="70" xfId="0" applyFont="1" applyBorder="1" applyAlignment="1" applyProtection="1">
      <alignment horizontal="justify" vertical="center" wrapText="1"/>
      <protection locked="0"/>
    </xf>
    <xf numFmtId="0" fontId="65" fillId="0" borderId="71" xfId="0" applyFont="1" applyBorder="1" applyAlignment="1" applyProtection="1">
      <alignment horizontal="center" vertical="center" wrapText="1"/>
      <protection locked="0"/>
    </xf>
    <xf numFmtId="0" fontId="41" fillId="33" borderId="20" xfId="0" applyFont="1" applyFill="1" applyBorder="1" applyAlignment="1" applyProtection="1">
      <alignment horizontal="center" vertical="center" wrapText="1"/>
      <protection locked="0"/>
    </xf>
    <xf numFmtId="0" fontId="41" fillId="33" borderId="23" xfId="0" applyFont="1" applyFill="1" applyBorder="1" applyAlignment="1" applyProtection="1">
      <alignment horizontal="center" vertical="center" wrapText="1"/>
      <protection locked="0"/>
    </xf>
    <xf numFmtId="0" fontId="48" fillId="0" borderId="40" xfId="0" applyFont="1" applyBorder="1" applyAlignment="1" applyProtection="1">
      <alignment horizontal="center" vertical="center" wrapText="1"/>
      <protection locked="0"/>
    </xf>
    <xf numFmtId="0" fontId="41" fillId="33" borderId="15" xfId="0" applyFont="1" applyFill="1" applyBorder="1" applyAlignment="1" applyProtection="1">
      <alignment horizontal="right" vertical="center" wrapText="1"/>
      <protection locked="0"/>
    </xf>
    <xf numFmtId="0" fontId="42" fillId="33" borderId="62" xfId="0" applyFont="1" applyFill="1" applyBorder="1" applyAlignment="1" applyProtection="1">
      <alignment horizontal="right" vertical="top" wrapText="1"/>
      <protection locked="0"/>
    </xf>
    <xf numFmtId="0" fontId="52" fillId="0" borderId="20" xfId="0" applyFont="1" applyFill="1" applyBorder="1" applyAlignment="1" applyProtection="1">
      <alignment horizontal="right" vertical="center" wrapText="1"/>
      <protection locked="0"/>
    </xf>
    <xf numFmtId="0" fontId="52" fillId="0" borderId="34" xfId="0" applyFont="1" applyFill="1" applyBorder="1" applyAlignment="1" applyProtection="1">
      <alignment horizontal="right" vertical="center" wrapText="1"/>
      <protection locked="0"/>
    </xf>
    <xf numFmtId="0" fontId="41" fillId="33" borderId="35" xfId="0" applyFont="1" applyFill="1" applyBorder="1" applyAlignment="1" applyProtection="1">
      <alignment horizontal="left" vertical="top" wrapText="1"/>
      <protection locked="0"/>
    </xf>
    <xf numFmtId="0" fontId="48" fillId="0" borderId="20" xfId="0" applyFont="1" applyBorder="1" applyAlignment="1" applyProtection="1">
      <alignment horizontal="center" vertical="center" wrapText="1"/>
      <protection locked="0"/>
    </xf>
    <xf numFmtId="0" fontId="41" fillId="0" borderId="40" xfId="0" applyFont="1" applyBorder="1" applyAlignment="1" applyProtection="1">
      <alignment horizontal="center" vertical="center" wrapText="1"/>
      <protection locked="0"/>
    </xf>
    <xf numFmtId="0" fontId="48" fillId="0" borderId="47" xfId="0" applyFont="1" applyBorder="1" applyAlignment="1" applyProtection="1">
      <alignment horizontal="center" vertical="center"/>
      <protection locked="0"/>
    </xf>
    <xf numFmtId="0" fontId="48" fillId="0" borderId="48" xfId="0" applyFont="1" applyBorder="1" applyAlignment="1" applyProtection="1">
      <alignment horizontal="center" vertical="center"/>
      <protection locked="0"/>
    </xf>
    <xf numFmtId="0" fontId="48" fillId="0" borderId="46" xfId="0" applyFont="1" applyBorder="1" applyAlignment="1" applyProtection="1">
      <alignment horizontal="left" vertical="center"/>
      <protection locked="0"/>
    </xf>
    <xf numFmtId="0" fontId="48" fillId="0" borderId="75" xfId="0" applyFont="1" applyBorder="1" applyAlignment="1" applyProtection="1">
      <alignment horizontal="left" vertical="center"/>
      <protection locked="0"/>
    </xf>
    <xf numFmtId="0" fontId="41" fillId="0" borderId="27" xfId="0" applyFont="1" applyBorder="1" applyAlignment="1" applyProtection="1">
      <alignment horizontal="center" vertical="center" wrapText="1"/>
      <protection locked="0"/>
    </xf>
    <xf numFmtId="0" fontId="41" fillId="0" borderId="75" xfId="0" applyFont="1" applyBorder="1" applyAlignment="1" applyProtection="1">
      <alignment vertical="center" wrapText="1"/>
      <protection locked="0"/>
    </xf>
    <xf numFmtId="0" fontId="41" fillId="0" borderId="44" xfId="0" applyFont="1" applyBorder="1" applyAlignment="1" applyProtection="1">
      <alignment horizontal="left" vertical="top" wrapText="1"/>
      <protection locked="0"/>
    </xf>
    <xf numFmtId="0" fontId="48" fillId="0" borderId="39" xfId="0" applyFont="1" applyBorder="1" applyAlignment="1" applyProtection="1">
      <alignment horizontal="center" vertical="center" wrapText="1"/>
      <protection locked="0"/>
    </xf>
    <xf numFmtId="0" fontId="48" fillId="0" borderId="42" xfId="0" applyFont="1" applyBorder="1" applyAlignment="1" applyProtection="1">
      <alignment horizontal="center" vertical="center" wrapText="1"/>
      <protection locked="0"/>
    </xf>
    <xf numFmtId="0" fontId="41" fillId="0" borderId="40" xfId="0" applyFont="1" applyBorder="1" applyAlignment="1" applyProtection="1">
      <alignment horizontal="left" vertical="top" wrapText="1"/>
      <protection locked="0"/>
    </xf>
    <xf numFmtId="0" fontId="41" fillId="0" borderId="49" xfId="0" applyFont="1" applyBorder="1" applyAlignment="1" applyProtection="1">
      <alignment horizontal="left" vertical="top" wrapText="1"/>
      <protection locked="0"/>
    </xf>
    <xf numFmtId="0" fontId="48" fillId="0" borderId="24" xfId="0" applyFont="1" applyBorder="1" applyAlignment="1" applyProtection="1">
      <alignment horizontal="center" vertical="center" wrapText="1"/>
      <protection locked="0"/>
    </xf>
    <xf numFmtId="0" fontId="41" fillId="0" borderId="42" xfId="0" applyFont="1" applyBorder="1" applyAlignment="1" applyProtection="1">
      <alignment horizontal="left" vertical="top" wrapText="1"/>
      <protection locked="0"/>
    </xf>
    <xf numFmtId="0" fontId="48" fillId="0" borderId="27" xfId="0" applyFont="1" applyBorder="1" applyAlignment="1" applyProtection="1">
      <alignment horizontal="center" vertical="center"/>
      <protection locked="0"/>
    </xf>
    <xf numFmtId="0" fontId="48" fillId="0" borderId="42" xfId="0" applyFont="1" applyBorder="1" applyAlignment="1" applyProtection="1">
      <alignment vertical="top" wrapText="1"/>
      <protection locked="0"/>
    </xf>
    <xf numFmtId="0" fontId="41" fillId="0" borderId="23"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0" fontId="41" fillId="0" borderId="76" xfId="0" applyFont="1" applyBorder="1" applyAlignment="1" applyProtection="1">
      <alignment horizontal="center" vertical="center" wrapText="1"/>
      <protection locked="0"/>
    </xf>
    <xf numFmtId="0" fontId="41" fillId="0" borderId="34" xfId="0" applyFont="1" applyBorder="1" applyProtection="1">
      <alignment vertical="center"/>
      <protection locked="0"/>
    </xf>
    <xf numFmtId="0" fontId="48" fillId="0" borderId="23" xfId="0" applyFont="1" applyBorder="1" applyAlignment="1" applyProtection="1">
      <alignment horizontal="center" vertical="center" wrapText="1"/>
      <protection locked="0"/>
    </xf>
    <xf numFmtId="0" fontId="48" fillId="0" borderId="38" xfId="0" applyFont="1" applyBorder="1" applyAlignment="1" applyProtection="1">
      <alignment horizontal="center" vertical="center" wrapText="1"/>
      <protection locked="0"/>
    </xf>
    <xf numFmtId="49" fontId="52" fillId="0" borderId="20" xfId="0" applyNumberFormat="1" applyFont="1" applyBorder="1" applyAlignment="1" applyProtection="1">
      <alignment horizontal="center" vertical="center" wrapText="1"/>
      <protection locked="0"/>
    </xf>
    <xf numFmtId="49" fontId="52" fillId="0" borderId="20" xfId="0" applyNumberFormat="1" applyFont="1" applyBorder="1" applyAlignment="1" applyProtection="1">
      <alignment horizontal="left" vertical="center" wrapText="1"/>
      <protection locked="0"/>
    </xf>
    <xf numFmtId="49" fontId="52" fillId="0" borderId="36" xfId="0" applyNumberFormat="1" applyFont="1" applyBorder="1" applyAlignment="1" applyProtection="1">
      <alignment horizontal="left" vertical="center" wrapText="1" indent="1"/>
      <protection locked="0"/>
    </xf>
    <xf numFmtId="0" fontId="32" fillId="0" borderId="0" xfId="0" applyFont="1" applyAlignment="1">
      <alignment horizontal="justify" vertical="center" wrapText="1"/>
    </xf>
    <xf numFmtId="0" fontId="0" fillId="34" borderId="0" xfId="0" applyFill="1">
      <alignment vertical="center"/>
    </xf>
    <xf numFmtId="0" fontId="65" fillId="0" borderId="30" xfId="0"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5" fillId="0" borderId="78" xfId="0" applyFont="1" applyBorder="1" applyAlignment="1" applyProtection="1">
      <alignment horizontal="center" vertical="center"/>
      <protection locked="0"/>
    </xf>
    <xf numFmtId="0" fontId="57" fillId="0" borderId="32" xfId="0" applyFont="1" applyBorder="1" applyAlignment="1" applyProtection="1">
      <alignment horizontal="center" vertical="top" textRotation="255" wrapText="1"/>
      <protection locked="0"/>
    </xf>
    <xf numFmtId="0" fontId="57" fillId="0" borderId="31" xfId="0" applyFont="1" applyBorder="1" applyAlignment="1" applyProtection="1">
      <alignment horizontal="center" vertical="top" wrapText="1"/>
      <protection locked="0"/>
    </xf>
    <xf numFmtId="0" fontId="57" fillId="0" borderId="32" xfId="0" applyFont="1" applyBorder="1" applyAlignment="1" applyProtection="1">
      <alignment horizontal="center" vertical="top" wrapText="1"/>
      <protection locked="0"/>
    </xf>
    <xf numFmtId="0" fontId="41" fillId="0" borderId="19" xfId="0" applyFont="1" applyBorder="1" applyAlignment="1" applyProtection="1">
      <alignment horizontal="left" vertical="top" wrapText="1"/>
      <protection locked="0"/>
    </xf>
    <xf numFmtId="0" fontId="41" fillId="0" borderId="20" xfId="0" applyFont="1" applyBorder="1" applyAlignment="1" applyProtection="1">
      <alignment horizontal="left" vertical="top" wrapText="1"/>
      <protection locked="0"/>
    </xf>
    <xf numFmtId="0" fontId="41" fillId="0" borderId="41" xfId="0" applyFont="1" applyBorder="1" applyAlignment="1" applyProtection="1">
      <alignment horizontal="left" vertical="top" wrapText="1"/>
      <protection locked="0"/>
    </xf>
    <xf numFmtId="0" fontId="41" fillId="0" borderId="23" xfId="0" applyFont="1" applyBorder="1" applyAlignment="1" applyProtection="1">
      <alignment horizontal="left" vertical="top" wrapText="1"/>
      <protection locked="0"/>
    </xf>
    <xf numFmtId="0" fontId="41" fillId="0" borderId="35" xfId="0" applyFont="1" applyBorder="1" applyAlignment="1" applyProtection="1">
      <alignment horizontal="left" vertical="top" wrapText="1"/>
      <protection locked="0"/>
    </xf>
    <xf numFmtId="0" fontId="41" fillId="0" borderId="42" xfId="0" applyFont="1" applyBorder="1" applyAlignment="1" applyProtection="1">
      <alignment horizontal="left" vertical="top" wrapText="1"/>
      <protection locked="0"/>
    </xf>
    <xf numFmtId="0" fontId="41" fillId="0" borderId="18" xfId="0" applyFont="1" applyBorder="1" applyAlignment="1" applyProtection="1">
      <alignment horizontal="left" vertical="top" wrapText="1"/>
      <protection locked="0"/>
    </xf>
    <xf numFmtId="0" fontId="57" fillId="0" borderId="33" xfId="0" applyFont="1" applyBorder="1" applyAlignment="1" applyProtection="1">
      <alignment horizontal="center" vertical="top" textRotation="255" wrapText="1"/>
      <protection locked="0"/>
    </xf>
    <xf numFmtId="0" fontId="52" fillId="0" borderId="20" xfId="0" applyFont="1" applyBorder="1" applyAlignment="1" applyProtection="1">
      <alignment horizontal="center" vertical="center" wrapText="1"/>
      <protection locked="0"/>
    </xf>
    <xf numFmtId="0" fontId="41" fillId="0" borderId="27" xfId="0" applyFont="1" applyBorder="1" applyAlignment="1" applyProtection="1">
      <alignment horizontal="justify" vertical="center" wrapText="1"/>
      <protection locked="0"/>
    </xf>
    <xf numFmtId="0" fontId="41" fillId="0" borderId="20" xfId="0" applyFont="1" applyBorder="1" applyAlignment="1" applyProtection="1">
      <alignment horizontal="justify" vertical="center" wrapText="1"/>
      <protection locked="0"/>
    </xf>
    <xf numFmtId="0" fontId="41" fillId="0" borderId="35" xfId="0" applyFont="1" applyBorder="1" applyAlignment="1" applyProtection="1">
      <alignment vertical="top" wrapText="1"/>
      <protection locked="0"/>
    </xf>
    <xf numFmtId="0" fontId="41" fillId="0" borderId="19" xfId="0" applyFont="1" applyBorder="1" applyAlignment="1" applyProtection="1">
      <alignment vertical="top" wrapText="1"/>
      <protection locked="0"/>
    </xf>
    <xf numFmtId="0" fontId="41" fillId="0" borderId="67" xfId="0" applyFont="1" applyBorder="1" applyAlignment="1" applyProtection="1">
      <alignment horizontal="left" vertical="top" wrapText="1"/>
      <protection locked="0"/>
    </xf>
    <xf numFmtId="0" fontId="41" fillId="0" borderId="24" xfId="0" applyFont="1" applyBorder="1" applyAlignment="1" applyProtection="1">
      <alignment horizontal="left" vertical="top" wrapText="1"/>
      <protection locked="0"/>
    </xf>
    <xf numFmtId="0" fontId="41" fillId="0" borderId="65" xfId="0" applyFont="1" applyBorder="1" applyAlignment="1" applyProtection="1">
      <alignment horizontal="left" vertical="top" wrapText="1"/>
      <protection locked="0"/>
    </xf>
    <xf numFmtId="0" fontId="41" fillId="0" borderId="66" xfId="0" applyFont="1" applyBorder="1" applyAlignment="1" applyProtection="1">
      <alignment horizontal="left" vertical="top" wrapText="1"/>
      <protection locked="0"/>
    </xf>
    <xf numFmtId="0" fontId="41" fillId="0" borderId="40" xfId="0" applyFont="1" applyBorder="1" applyAlignment="1" applyProtection="1">
      <alignment horizontal="left" vertical="center" wrapText="1"/>
      <protection locked="0"/>
    </xf>
    <xf numFmtId="0" fontId="41" fillId="0" borderId="5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49" fontId="48" fillId="0" borderId="27" xfId="0" applyNumberFormat="1" applyFont="1" applyBorder="1" applyAlignment="1" applyProtection="1">
      <alignment horizontal="justify" vertical="center" wrapText="1"/>
      <protection locked="0"/>
    </xf>
    <xf numFmtId="49" fontId="48" fillId="0" borderId="20" xfId="0" applyNumberFormat="1" applyFont="1" applyBorder="1" applyAlignment="1" applyProtection="1">
      <alignment horizontal="justify" vertical="center" wrapText="1"/>
      <protection locked="0"/>
    </xf>
    <xf numFmtId="49" fontId="48" fillId="34" borderId="20" xfId="0" applyNumberFormat="1" applyFont="1" applyFill="1" applyBorder="1" applyAlignment="1" applyProtection="1">
      <alignment horizontal="justify" vertical="center" wrapText="1"/>
      <protection locked="0"/>
    </xf>
    <xf numFmtId="49" fontId="48" fillId="0" borderId="23" xfId="0" applyNumberFormat="1" applyFont="1" applyBorder="1" applyAlignment="1" applyProtection="1">
      <alignment horizontal="justify" vertical="center" wrapText="1"/>
      <protection locked="0"/>
    </xf>
    <xf numFmtId="0" fontId="41" fillId="33" borderId="36" xfId="0" applyFont="1" applyFill="1" applyBorder="1" applyAlignment="1" applyProtection="1">
      <alignment horizontal="center" vertical="center" wrapText="1"/>
      <protection locked="0"/>
    </xf>
    <xf numFmtId="0" fontId="41" fillId="33" borderId="34" xfId="0" applyFont="1" applyFill="1" applyBorder="1" applyAlignment="1" applyProtection="1">
      <alignment horizontal="center" vertical="center" wrapText="1"/>
      <protection locked="0"/>
    </xf>
    <xf numFmtId="0" fontId="41" fillId="33" borderId="27" xfId="0" applyFont="1" applyFill="1" applyBorder="1" applyAlignment="1" applyProtection="1">
      <alignment horizontal="center" vertical="center" wrapText="1"/>
      <protection locked="0"/>
    </xf>
    <xf numFmtId="0" fontId="41" fillId="33" borderId="46" xfId="0" applyFont="1" applyFill="1" applyBorder="1" applyAlignment="1" applyProtection="1">
      <alignment horizontal="center" vertical="center" wrapText="1"/>
      <protection locked="0"/>
    </xf>
    <xf numFmtId="0" fontId="41" fillId="33" borderId="76" xfId="0" applyFont="1" applyFill="1" applyBorder="1" applyAlignment="1" applyProtection="1">
      <alignment horizontal="center" vertical="center" wrapText="1"/>
      <protection locked="0"/>
    </xf>
    <xf numFmtId="0" fontId="41" fillId="33" borderId="28" xfId="0" applyFont="1" applyFill="1" applyBorder="1" applyAlignment="1" applyProtection="1">
      <alignment horizontal="center" vertical="center" wrapText="1"/>
      <protection locked="0"/>
    </xf>
    <xf numFmtId="0" fontId="41" fillId="0" borderId="35" xfId="0" applyFont="1" applyFill="1" applyBorder="1" applyAlignment="1" applyProtection="1">
      <alignment horizontal="left" vertical="top" wrapText="1"/>
      <protection locked="0"/>
    </xf>
    <xf numFmtId="0" fontId="41" fillId="0" borderId="67" xfId="0" applyFont="1" applyFill="1" applyBorder="1" applyAlignment="1" applyProtection="1">
      <alignment horizontal="left" vertical="top" wrapText="1"/>
      <protection locked="0"/>
    </xf>
    <xf numFmtId="0" fontId="41" fillId="0" borderId="41" xfId="0" applyFont="1" applyBorder="1" applyAlignment="1" applyProtection="1">
      <alignment horizontal="left" vertical="center" wrapText="1"/>
      <protection locked="0"/>
    </xf>
    <xf numFmtId="0" fontId="41" fillId="0" borderId="23" xfId="0" applyFont="1" applyBorder="1" applyAlignment="1" applyProtection="1">
      <alignment horizontal="left" vertical="center" wrapText="1"/>
      <protection locked="0"/>
    </xf>
    <xf numFmtId="0" fontId="41" fillId="0" borderId="25" xfId="0" applyFont="1" applyBorder="1" applyAlignment="1" applyProtection="1">
      <alignment horizontal="left" vertical="top" wrapText="1"/>
      <protection locked="0"/>
    </xf>
    <xf numFmtId="0" fontId="42" fillId="0" borderId="57"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42" fillId="0" borderId="74" xfId="0" applyFont="1" applyBorder="1" applyAlignment="1" applyProtection="1">
      <alignment horizontal="left" vertical="center" wrapText="1"/>
      <protection locked="0"/>
    </xf>
    <xf numFmtId="0" fontId="41" fillId="0" borderId="22" xfId="0" applyFont="1" applyBorder="1" applyAlignment="1" applyProtection="1">
      <alignment horizontal="left" vertical="top" wrapText="1"/>
      <protection locked="0"/>
    </xf>
    <xf numFmtId="49" fontId="48" fillId="0" borderId="27" xfId="0" applyNumberFormat="1" applyFont="1" applyBorder="1" applyAlignment="1" applyProtection="1">
      <alignment horizontal="justify" vertical="top" wrapText="1"/>
      <protection locked="0"/>
    </xf>
    <xf numFmtId="49" fontId="48" fillId="0" borderId="23" xfId="0" applyNumberFormat="1" applyFont="1" applyBorder="1" applyAlignment="1" applyProtection="1">
      <alignment horizontal="justify" vertical="top" wrapText="1"/>
      <protection locked="0"/>
    </xf>
    <xf numFmtId="0" fontId="42" fillId="0" borderId="77" xfId="0" applyFont="1" applyBorder="1" applyAlignment="1" applyProtection="1">
      <alignment horizontal="left" vertical="top" wrapText="1"/>
      <protection locked="0"/>
    </xf>
    <xf numFmtId="0" fontId="42" fillId="0" borderId="11" xfId="0" applyFont="1" applyBorder="1" applyAlignment="1" applyProtection="1">
      <alignment horizontal="left" vertical="top" wrapText="1"/>
      <protection locked="0"/>
    </xf>
    <xf numFmtId="0" fontId="42" fillId="0" borderId="73" xfId="0" applyFont="1" applyBorder="1" applyAlignment="1" applyProtection="1">
      <alignment horizontal="left" vertical="top" wrapText="1"/>
      <protection locked="0"/>
    </xf>
    <xf numFmtId="0" fontId="48" fillId="0" borderId="48" xfId="0" applyFont="1" applyBorder="1" applyAlignment="1" applyProtection="1">
      <alignment horizontal="center" vertical="center" wrapText="1"/>
      <protection locked="0"/>
    </xf>
    <xf numFmtId="0" fontId="48" fillId="0" borderId="76" xfId="0" applyFont="1" applyBorder="1" applyAlignment="1" applyProtection="1">
      <alignment horizontal="center" vertical="center" wrapText="1"/>
      <protection locked="0"/>
    </xf>
    <xf numFmtId="0" fontId="44" fillId="0" borderId="31"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65" fillId="0" borderId="32" xfId="0" applyFont="1" applyBorder="1" applyAlignment="1" applyProtection="1">
      <alignment horizontal="center" vertical="center" textRotation="255"/>
      <protection locked="0"/>
    </xf>
    <xf numFmtId="0" fontId="65" fillId="0" borderId="33" xfId="0" applyFont="1" applyBorder="1" applyAlignment="1" applyProtection="1">
      <alignment horizontal="center" vertical="center" textRotation="255"/>
      <protection locked="0"/>
    </xf>
    <xf numFmtId="0" fontId="60" fillId="0" borderId="32" xfId="0" applyFont="1" applyBorder="1" applyAlignment="1" applyProtection="1">
      <alignment horizontal="center" vertical="top" textRotation="255" wrapText="1"/>
      <protection locked="0"/>
    </xf>
    <xf numFmtId="0" fontId="60" fillId="0" borderId="33" xfId="0" applyFont="1" applyBorder="1" applyAlignment="1" applyProtection="1">
      <alignment horizontal="center" vertical="top" textRotation="255" wrapText="1"/>
      <protection locked="0"/>
    </xf>
    <xf numFmtId="0" fontId="48" fillId="0" borderId="47" xfId="0" applyFont="1" applyBorder="1" applyAlignment="1" applyProtection="1">
      <alignment horizontal="center" vertical="center" wrapText="1"/>
      <protection locked="0"/>
    </xf>
    <xf numFmtId="0" fontId="48" fillId="0" borderId="34" xfId="0" applyFont="1" applyBorder="1" applyAlignment="1" applyProtection="1">
      <alignment horizontal="center" vertical="center" wrapText="1"/>
      <protection locked="0"/>
    </xf>
    <xf numFmtId="0" fontId="48" fillId="0" borderId="27" xfId="0" applyFont="1" applyBorder="1" applyAlignment="1" applyProtection="1">
      <alignment horizontal="center" vertical="center" wrapText="1"/>
      <protection locked="0"/>
    </xf>
    <xf numFmtId="0" fontId="41" fillId="0" borderId="13" xfId="0" applyFont="1" applyBorder="1" applyAlignment="1" applyProtection="1">
      <alignment horizontal="center" vertical="top" wrapText="1"/>
      <protection locked="0"/>
    </xf>
    <xf numFmtId="0" fontId="41" fillId="0" borderId="15" xfId="0" applyFont="1" applyBorder="1" applyAlignment="1" applyProtection="1">
      <alignment horizontal="center" vertical="top" wrapText="1"/>
      <protection locked="0"/>
    </xf>
    <xf numFmtId="49" fontId="48" fillId="0" borderId="24" xfId="0" applyNumberFormat="1" applyFont="1" applyBorder="1" applyAlignment="1" applyProtection="1">
      <alignment horizontal="right" vertical="center" wrapText="1"/>
      <protection locked="0"/>
    </xf>
    <xf numFmtId="49" fontId="48" fillId="0" borderId="18" xfId="0" applyNumberFormat="1" applyFont="1" applyBorder="1" applyAlignment="1" applyProtection="1">
      <alignment horizontal="right" vertical="center" wrapText="1"/>
      <protection locked="0"/>
    </xf>
    <xf numFmtId="0" fontId="41" fillId="0" borderId="25"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52" fillId="0" borderId="22" xfId="0" applyFont="1" applyBorder="1" applyAlignment="1" applyProtection="1">
      <alignment horizontal="center" vertical="center" wrapText="1"/>
      <protection locked="0"/>
    </xf>
    <xf numFmtId="0" fontId="41" fillId="0" borderId="62" xfId="0" applyFont="1" applyBorder="1" applyAlignment="1" applyProtection="1">
      <alignment horizontal="left" vertical="top" wrapText="1"/>
      <protection locked="0"/>
    </xf>
    <xf numFmtId="0" fontId="41" fillId="0" borderId="43" xfId="0" applyFont="1" applyBorder="1" applyAlignment="1" applyProtection="1">
      <alignment horizontal="left" vertical="top" wrapText="1"/>
      <protection locked="0"/>
    </xf>
    <xf numFmtId="0" fontId="41" fillId="0" borderId="64" xfId="0" applyFont="1" applyBorder="1" applyAlignment="1" applyProtection="1">
      <alignment horizontal="left" vertical="top" wrapText="1"/>
      <protection locked="0"/>
    </xf>
    <xf numFmtId="0" fontId="41" fillId="0" borderId="45" xfId="0" applyFont="1" applyBorder="1" applyAlignment="1" applyProtection="1">
      <alignment horizontal="left" vertical="top" wrapText="1"/>
      <protection locked="0"/>
    </xf>
    <xf numFmtId="0" fontId="42" fillId="0" borderId="40" xfId="0" applyFont="1" applyBorder="1" applyAlignment="1" applyProtection="1">
      <alignment horizontal="left" vertical="center" wrapText="1"/>
      <protection locked="0"/>
    </xf>
    <xf numFmtId="0" fontId="42" fillId="0" borderId="50" xfId="0" applyFont="1" applyBorder="1" applyAlignment="1" applyProtection="1">
      <alignment horizontal="left" vertical="center" wrapText="1"/>
      <protection locked="0"/>
    </xf>
    <xf numFmtId="0" fontId="42" fillId="0" borderId="21" xfId="0" applyFont="1" applyBorder="1" applyAlignment="1" applyProtection="1">
      <alignment horizontal="left" vertical="center" wrapText="1"/>
      <protection locked="0"/>
    </xf>
    <xf numFmtId="49" fontId="48" fillId="0" borderId="24" xfId="0" applyNumberFormat="1" applyFont="1" applyBorder="1" applyAlignment="1" applyProtection="1">
      <alignment horizontal="right" vertical="top" wrapText="1"/>
      <protection locked="0"/>
    </xf>
    <xf numFmtId="49" fontId="48" fillId="0" borderId="18" xfId="0" applyNumberFormat="1" applyFont="1" applyBorder="1" applyAlignment="1" applyProtection="1">
      <alignment horizontal="right" vertical="top"/>
      <protection locked="0"/>
    </xf>
    <xf numFmtId="0" fontId="60" fillId="0" borderId="32" xfId="0" applyFont="1" applyBorder="1" applyAlignment="1" applyProtection="1">
      <alignment horizontal="center" vertical="top" wrapText="1"/>
      <protection locked="0"/>
    </xf>
    <xf numFmtId="0" fontId="32" fillId="0" borderId="0" xfId="0" applyFont="1" applyAlignment="1">
      <alignment horizontal="justify" vertical="center" wrapText="1"/>
    </xf>
    <xf numFmtId="0" fontId="48" fillId="0" borderId="27" xfId="0" applyFont="1" applyBorder="1" applyAlignment="1" applyProtection="1">
      <alignment horizontal="justify" vertical="center" wrapText="1"/>
      <protection locked="0"/>
    </xf>
    <xf numFmtId="0" fontId="48" fillId="0" borderId="20" xfId="0" applyFont="1" applyBorder="1" applyAlignment="1" applyProtection="1">
      <alignment horizontal="justify" vertical="center" wrapText="1"/>
      <protection locked="0"/>
    </xf>
    <xf numFmtId="0" fontId="32" fillId="0" borderId="0" xfId="0" applyFont="1" applyAlignment="1">
      <alignment horizontal="center" vertical="center" wrapText="1"/>
    </xf>
    <xf numFmtId="0" fontId="48" fillId="0" borderId="36" xfId="0" applyFont="1" applyBorder="1" applyAlignment="1" applyProtection="1">
      <alignment horizontal="center" vertical="center" wrapText="1"/>
      <protection locked="0"/>
    </xf>
    <xf numFmtId="0" fontId="41" fillId="0" borderId="36" xfId="0" applyFont="1" applyBorder="1" applyAlignment="1" applyProtection="1">
      <alignment horizontal="left" vertical="top" wrapText="1"/>
      <protection locked="0"/>
    </xf>
    <xf numFmtId="0" fontId="61" fillId="0" borderId="32" xfId="0" applyFont="1" applyBorder="1" applyAlignment="1" applyProtection="1">
      <alignment horizontal="center" vertical="top" textRotation="255" wrapText="1"/>
      <protection locked="0"/>
    </xf>
    <xf numFmtId="0" fontId="61" fillId="0" borderId="33" xfId="0" applyFont="1" applyBorder="1" applyAlignment="1" applyProtection="1">
      <alignment horizontal="center" vertical="top" textRotation="255" wrapText="1"/>
      <protection locked="0"/>
    </xf>
    <xf numFmtId="0" fontId="41" fillId="0" borderId="27" xfId="0" applyFont="1" applyBorder="1" applyAlignment="1" applyProtection="1">
      <alignment horizontal="justify" vertical="top" wrapText="1"/>
      <protection locked="0"/>
    </xf>
    <xf numFmtId="0" fontId="41" fillId="0" borderId="20" xfId="0" applyFont="1" applyBorder="1" applyAlignment="1" applyProtection="1">
      <alignment horizontal="justify" vertical="top" wrapText="1"/>
      <protection locked="0"/>
    </xf>
    <xf numFmtId="0" fontId="41" fillId="0" borderId="23" xfId="0" applyFont="1" applyBorder="1" applyAlignment="1" applyProtection="1">
      <alignment horizontal="justify" vertical="top" wrapText="1"/>
      <protection locked="0"/>
    </xf>
    <xf numFmtId="0" fontId="41" fillId="0" borderId="34"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38" xfId="0" applyFont="1" applyBorder="1" applyAlignment="1" applyProtection="1">
      <alignment horizontal="center" vertical="center" wrapText="1"/>
      <protection locked="0"/>
    </xf>
    <xf numFmtId="0" fontId="41" fillId="0" borderId="27" xfId="0" applyFont="1" applyBorder="1" applyAlignment="1" applyProtection="1">
      <alignment horizontal="left" vertical="top" wrapText="1"/>
      <protection locked="0"/>
    </xf>
    <xf numFmtId="0" fontId="52" fillId="0" borderId="36" xfId="0" applyFont="1" applyBorder="1" applyAlignment="1" applyProtection="1">
      <alignment horizontal="center" vertical="center" wrapText="1"/>
      <protection locked="0"/>
    </xf>
    <xf numFmtId="0" fontId="52" fillId="0" borderId="27" xfId="0" applyFont="1" applyBorder="1" applyAlignment="1" applyProtection="1">
      <alignment horizontal="center" vertical="center" wrapText="1"/>
      <protection locked="0"/>
    </xf>
    <xf numFmtId="0" fontId="48" fillId="0" borderId="62" xfId="0" applyFont="1" applyBorder="1" applyAlignment="1" applyProtection="1">
      <alignment horizontal="left" vertical="top" wrapText="1"/>
      <protection locked="0"/>
    </xf>
    <xf numFmtId="0" fontId="48" fillId="0" borderId="43" xfId="0" applyFont="1" applyBorder="1" applyAlignment="1" applyProtection="1">
      <alignment horizontal="left" vertical="top" wrapText="1"/>
      <protection locked="0"/>
    </xf>
    <xf numFmtId="0" fontId="41" fillId="0" borderId="62" xfId="0" applyFont="1" applyBorder="1" applyAlignment="1" applyProtection="1">
      <alignment horizontal="left" vertical="top"/>
      <protection locked="0"/>
    </xf>
    <xf numFmtId="0" fontId="41" fillId="0" borderId="48"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36" xfId="0" applyFont="1" applyBorder="1" applyAlignment="1" applyProtection="1">
      <alignment horizontal="center" vertical="center" wrapText="1"/>
      <protection locked="0"/>
    </xf>
    <xf numFmtId="0" fontId="41" fillId="0" borderId="46" xfId="0" applyFont="1" applyBorder="1" applyAlignment="1" applyProtection="1">
      <alignment horizontal="center" vertical="center" wrapText="1"/>
      <protection locked="0"/>
    </xf>
    <xf numFmtId="0" fontId="41" fillId="0" borderId="27" xfId="0" applyFont="1" applyBorder="1" applyAlignment="1" applyProtection="1">
      <alignment horizontal="left" vertical="center" wrapText="1"/>
      <protection locked="0"/>
    </xf>
    <xf numFmtId="0" fontId="41" fillId="0" borderId="11" xfId="0" applyFont="1" applyBorder="1" applyAlignment="1" applyProtection="1">
      <alignment horizontal="left" vertical="top" wrapText="1"/>
      <protection locked="0"/>
    </xf>
    <xf numFmtId="0" fontId="41" fillId="0" borderId="72" xfId="0" applyFont="1" applyBorder="1" applyAlignment="1" applyProtection="1">
      <alignment horizontal="left" vertical="top" wrapText="1"/>
      <protection locked="0"/>
    </xf>
    <xf numFmtId="0" fontId="52" fillId="0" borderId="47" xfId="0" applyFont="1" applyBorder="1" applyAlignment="1" applyProtection="1">
      <alignment horizontal="center" vertical="center" wrapText="1"/>
      <protection locked="0"/>
    </xf>
    <xf numFmtId="0" fontId="41" fillId="0" borderId="47" xfId="0" applyFont="1" applyBorder="1" applyAlignment="1" applyProtection="1">
      <alignment horizontal="center" vertical="center" wrapText="1"/>
      <protection locked="0"/>
    </xf>
    <xf numFmtId="0" fontId="48" fillId="0" borderId="19" xfId="0" applyFont="1" applyBorder="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41" fillId="0" borderId="20" xfId="0" applyFont="1" applyBorder="1" applyAlignment="1" applyProtection="1">
      <alignment vertical="top" wrapText="1"/>
      <protection locked="0"/>
    </xf>
    <xf numFmtId="0" fontId="48" fillId="0" borderId="19" xfId="0" applyFont="1" applyBorder="1" applyAlignment="1" applyProtection="1">
      <alignment vertical="top" wrapText="1"/>
      <protection locked="0"/>
    </xf>
    <xf numFmtId="0" fontId="48" fillId="0" borderId="20" xfId="0" applyFont="1" applyBorder="1" applyAlignment="1" applyProtection="1">
      <alignment vertical="top" wrapText="1"/>
      <protection locked="0"/>
    </xf>
    <xf numFmtId="0" fontId="52" fillId="0" borderId="34" xfId="0" applyFont="1" applyBorder="1" applyAlignment="1" applyProtection="1">
      <alignment horizontal="center" vertical="center" wrapText="1"/>
      <protection locked="0"/>
    </xf>
    <xf numFmtId="0" fontId="32" fillId="0" borderId="0" xfId="0" applyFont="1" applyAlignment="1">
      <alignment horizontal="right" vertical="top" wrapText="1"/>
    </xf>
    <xf numFmtId="0" fontId="41" fillId="0" borderId="39" xfId="0" applyFont="1" applyBorder="1" applyAlignment="1" applyProtection="1">
      <alignment horizontal="left" vertical="center" wrapText="1"/>
      <protection locked="0"/>
    </xf>
    <xf numFmtId="0" fontId="41" fillId="0" borderId="64" xfId="0" applyFont="1" applyBorder="1" applyAlignment="1" applyProtection="1">
      <alignment horizontal="left" vertical="center" wrapText="1"/>
      <protection locked="0"/>
    </xf>
    <xf numFmtId="0" fontId="41" fillId="0" borderId="68" xfId="0" applyFont="1" applyBorder="1" applyAlignment="1" applyProtection="1">
      <alignment horizontal="left" vertical="center" wrapText="1"/>
      <protection locked="0"/>
    </xf>
    <xf numFmtId="0" fontId="38" fillId="0" borderId="0" xfId="0" applyFont="1" applyAlignment="1">
      <alignment horizontal="justify" vertical="center" wrapText="1"/>
    </xf>
    <xf numFmtId="0" fontId="41" fillId="0" borderId="19" xfId="0" applyFont="1" applyBorder="1" applyAlignment="1" applyProtection="1">
      <alignment horizontal="left" vertical="top"/>
      <protection locked="0"/>
    </xf>
    <xf numFmtId="0" fontId="41" fillId="0" borderId="20" xfId="0" applyFont="1" applyBorder="1" applyAlignment="1" applyProtection="1">
      <alignment horizontal="left" vertical="top"/>
      <protection locked="0"/>
    </xf>
    <xf numFmtId="0" fontId="52" fillId="0" borderId="36" xfId="0" applyFont="1" applyFill="1" applyBorder="1" applyAlignment="1" applyProtection="1">
      <alignment horizontal="right" vertical="justify" wrapText="1"/>
      <protection locked="0"/>
    </xf>
    <xf numFmtId="0" fontId="52" fillId="0" borderId="34" xfId="0" applyFont="1" applyFill="1" applyBorder="1" applyAlignment="1" applyProtection="1">
      <alignment horizontal="right" vertical="justify" wrapText="1"/>
      <protection locked="0"/>
    </xf>
    <xf numFmtId="0" fontId="52" fillId="0" borderId="27" xfId="0" applyFont="1" applyFill="1" applyBorder="1" applyAlignment="1" applyProtection="1">
      <alignment horizontal="right" vertical="justify" wrapText="1"/>
      <protection locked="0"/>
    </xf>
    <xf numFmtId="0" fontId="41" fillId="33" borderId="49" xfId="0" applyFont="1" applyFill="1" applyBorder="1" applyAlignment="1" applyProtection="1">
      <alignment horizontal="left" vertical="top" wrapText="1"/>
      <protection locked="0"/>
    </xf>
    <xf numFmtId="0" fontId="41" fillId="33" borderId="11" xfId="0" applyFont="1" applyFill="1" applyBorder="1" applyAlignment="1" applyProtection="1">
      <alignment horizontal="left" vertical="top" wrapText="1"/>
      <protection locked="0"/>
    </xf>
    <xf numFmtId="0" fontId="41" fillId="33" borderId="44" xfId="0" applyFont="1" applyFill="1" applyBorder="1" applyAlignment="1" applyProtection="1">
      <alignment horizontal="left" vertical="top" wrapText="1"/>
      <protection locked="0"/>
    </xf>
    <xf numFmtId="0" fontId="41" fillId="33" borderId="0" xfId="0" applyFont="1" applyFill="1" applyBorder="1" applyAlignment="1" applyProtection="1">
      <alignment horizontal="left" vertical="top" wrapText="1"/>
      <protection locked="0"/>
    </xf>
    <xf numFmtId="0" fontId="41" fillId="33" borderId="42" xfId="0" applyFont="1" applyFill="1" applyBorder="1" applyAlignment="1" applyProtection="1">
      <alignment horizontal="left" vertical="top" wrapText="1"/>
      <protection locked="0"/>
    </xf>
    <xf numFmtId="0" fontId="41" fillId="33" borderId="62" xfId="0" applyFont="1" applyFill="1" applyBorder="1" applyAlignment="1" applyProtection="1">
      <alignment horizontal="left" vertical="top" wrapText="1"/>
      <protection locked="0"/>
    </xf>
    <xf numFmtId="0" fontId="52" fillId="0" borderId="47" xfId="0" applyFont="1" applyFill="1" applyBorder="1" applyAlignment="1" applyProtection="1">
      <alignment horizontal="center" vertical="center" wrapText="1"/>
      <protection locked="0"/>
    </xf>
    <xf numFmtId="0" fontId="41" fillId="0" borderId="34" xfId="0" applyFont="1" applyFill="1" applyBorder="1" applyAlignment="1" applyProtection="1">
      <alignment horizontal="center" vertical="center" wrapText="1"/>
      <protection locked="0"/>
    </xf>
    <xf numFmtId="0" fontId="41" fillId="0" borderId="27" xfId="0" applyFont="1" applyFill="1" applyBorder="1" applyAlignment="1" applyProtection="1">
      <alignment horizontal="center" vertical="center" wrapText="1"/>
      <protection locked="0"/>
    </xf>
    <xf numFmtId="0" fontId="41" fillId="33" borderId="47" xfId="0" applyFont="1" applyFill="1" applyBorder="1" applyAlignment="1" applyProtection="1">
      <alignment horizontal="center" vertical="center" wrapText="1"/>
      <protection locked="0"/>
    </xf>
    <xf numFmtId="0" fontId="41" fillId="33" borderId="48" xfId="0" applyFont="1" applyFill="1" applyBorder="1" applyAlignment="1" applyProtection="1">
      <alignment horizontal="center" vertical="top" wrapText="1"/>
      <protection locked="0"/>
    </xf>
    <xf numFmtId="0" fontId="41" fillId="33" borderId="76" xfId="0" applyFont="1" applyFill="1" applyBorder="1" applyAlignment="1" applyProtection="1">
      <alignment horizontal="center" vertical="top" wrapText="1"/>
      <protection locked="0"/>
    </xf>
    <xf numFmtId="0" fontId="41" fillId="33" borderId="28" xfId="0" applyFont="1" applyFill="1" applyBorder="1" applyAlignment="1" applyProtection="1">
      <alignment horizontal="center" vertical="top"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8" fillId="0" borderId="19"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6" fillId="0" borderId="0" xfId="0" applyFont="1" applyAlignment="1" applyProtection="1">
      <alignment horizontal="left" vertical="center"/>
      <protection locked="0"/>
    </xf>
    <xf numFmtId="0" fontId="52" fillId="0" borderId="0" xfId="0" applyFont="1" applyAlignment="1" applyProtection="1">
      <alignment horizontal="left" vertical="center"/>
      <protection locked="0"/>
    </xf>
    <xf numFmtId="0" fontId="41" fillId="0" borderId="69" xfId="0" applyFont="1" applyBorder="1" applyAlignment="1" applyProtection="1">
      <alignment vertical="top" wrapText="1"/>
      <protection locked="0"/>
    </xf>
    <xf numFmtId="0" fontId="41" fillId="0" borderId="38" xfId="0" applyFont="1" applyBorder="1" applyAlignment="1" applyProtection="1">
      <alignment vertical="top" wrapText="1"/>
      <protection locked="0"/>
    </xf>
    <xf numFmtId="0" fontId="58" fillId="0" borderId="34"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48" fillId="0" borderId="19" xfId="0" applyFont="1" applyBorder="1" applyAlignment="1" applyProtection="1">
      <alignment horizontal="left" vertical="top" wrapText="1"/>
      <protection locked="0"/>
    </xf>
    <xf numFmtId="0" fontId="48" fillId="0" borderId="20" xfId="0" applyFont="1" applyBorder="1" applyAlignment="1" applyProtection="1">
      <alignment horizontal="left" vertical="top" wrapText="1"/>
      <protection locked="0"/>
    </xf>
    <xf numFmtId="0" fontId="48" fillId="0" borderId="18" xfId="0" applyFont="1" applyBorder="1" applyAlignment="1" applyProtection="1">
      <alignment horizontal="right" vertical="top" wrapText="1"/>
      <protection locked="0"/>
    </xf>
    <xf numFmtId="0" fontId="48" fillId="0" borderId="39" xfId="0" applyFont="1" applyBorder="1" applyAlignment="1" applyProtection="1">
      <alignment horizontal="right" vertical="top" wrapText="1"/>
      <protection locked="0"/>
    </xf>
    <xf numFmtId="0" fontId="55" fillId="0" borderId="0" xfId="0" applyFont="1" applyAlignment="1" applyProtection="1">
      <alignment horizontal="center" vertical="center" shrinkToFit="1"/>
      <protection locked="0"/>
    </xf>
    <xf numFmtId="0" fontId="54" fillId="0" borderId="0" xfId="0" applyFont="1" applyAlignment="1" applyProtection="1">
      <alignment horizontal="center" vertical="center" wrapText="1" shrinkToFit="1"/>
      <protection locked="0"/>
    </xf>
    <xf numFmtId="0" fontId="54" fillId="0" borderId="0" xfId="0" applyFont="1" applyAlignment="1" applyProtection="1">
      <alignment horizontal="center" vertical="center" shrinkToFit="1"/>
      <protection locked="0"/>
    </xf>
    <xf numFmtId="0" fontId="48" fillId="0" borderId="34" xfId="0" applyFont="1" applyBorder="1" applyAlignment="1" applyProtection="1">
      <alignment horizontal="justify" vertical="center" wrapText="1"/>
      <protection locked="0"/>
    </xf>
    <xf numFmtId="0" fontId="48" fillId="0" borderId="39" xfId="0" applyFont="1" applyBorder="1" applyAlignment="1" applyProtection="1">
      <alignment horizontal="right" vertical="top"/>
      <protection locked="0"/>
    </xf>
    <xf numFmtId="0" fontId="60" fillId="0" borderId="31" xfId="0" applyFont="1" applyBorder="1" applyAlignment="1" applyProtection="1">
      <alignment horizontal="center" vertical="top" textRotation="255" wrapText="1"/>
      <protection locked="0"/>
    </xf>
    <xf numFmtId="0" fontId="41" fillId="0" borderId="50" xfId="0" applyFont="1" applyBorder="1" applyAlignment="1" applyProtection="1">
      <alignment horizontal="left" vertical="top" wrapText="1"/>
      <protection locked="0"/>
    </xf>
    <xf numFmtId="0" fontId="41" fillId="0" borderId="21" xfId="0" applyFont="1" applyBorder="1" applyAlignment="1" applyProtection="1">
      <alignment horizontal="left" vertical="top" wrapText="1"/>
      <protection locked="0"/>
    </xf>
    <xf numFmtId="0" fontId="41" fillId="0" borderId="53" xfId="0" applyFont="1" applyBorder="1" applyAlignment="1" applyProtection="1">
      <alignment horizontal="left" vertical="center" wrapText="1"/>
      <protection locked="0"/>
    </xf>
    <xf numFmtId="0" fontId="41" fillId="0" borderId="10" xfId="0" applyFont="1" applyBorder="1" applyAlignment="1" applyProtection="1">
      <alignment horizontal="left" vertical="center" wrapText="1"/>
      <protection locked="0"/>
    </xf>
    <xf numFmtId="0" fontId="41" fillId="0" borderId="52" xfId="0" applyFont="1" applyBorder="1" applyAlignment="1" applyProtection="1">
      <alignment horizontal="left" vertical="center" wrapText="1"/>
      <protection locked="0"/>
    </xf>
    <xf numFmtId="0" fontId="48" fillId="0" borderId="35" xfId="0" applyFont="1" applyBorder="1" applyAlignment="1" applyProtection="1">
      <alignment horizontal="left" vertical="top" wrapText="1"/>
      <protection locked="0"/>
    </xf>
    <xf numFmtId="0" fontId="72" fillId="0" borderId="35" xfId="0" applyFont="1" applyBorder="1" applyAlignment="1" applyProtection="1">
      <alignment horizontal="left" vertical="top"/>
      <protection locked="0"/>
    </xf>
    <xf numFmtId="0" fontId="72" fillId="0" borderId="19" xfId="0" applyFont="1" applyBorder="1" applyAlignment="1" applyProtection="1">
      <alignment horizontal="left" vertical="top"/>
      <protection locked="0"/>
    </xf>
    <xf numFmtId="49" fontId="48" fillId="33" borderId="22" xfId="0" applyNumberFormat="1" applyFont="1" applyFill="1" applyBorder="1" applyAlignment="1" applyProtection="1">
      <alignment horizontal="right" vertical="top" wrapText="1"/>
      <protection locked="0"/>
    </xf>
    <xf numFmtId="49" fontId="48" fillId="33" borderId="20" xfId="0" applyNumberFormat="1" applyFont="1" applyFill="1" applyBorder="1" applyAlignment="1" applyProtection="1">
      <alignment horizontal="right" vertical="top" wrapText="1"/>
      <protection locked="0"/>
    </xf>
    <xf numFmtId="0" fontId="41" fillId="33" borderId="64" xfId="0" applyFont="1" applyFill="1" applyBorder="1" applyAlignment="1" applyProtection="1">
      <alignment horizontal="left" vertical="top" wrapText="1"/>
      <protection locked="0"/>
    </xf>
    <xf numFmtId="0" fontId="41" fillId="33" borderId="45" xfId="0" applyFont="1" applyFill="1" applyBorder="1" applyAlignment="1" applyProtection="1">
      <alignment horizontal="left" vertical="top" wrapText="1"/>
      <protection locked="0"/>
    </xf>
    <xf numFmtId="0" fontId="41" fillId="33" borderId="63" xfId="0" applyFont="1" applyFill="1" applyBorder="1" applyAlignment="1" applyProtection="1">
      <alignment horizontal="left" vertical="top" wrapText="1"/>
      <protection locked="0"/>
    </xf>
    <xf numFmtId="0" fontId="41" fillId="33" borderId="43" xfId="0" applyFont="1" applyFill="1" applyBorder="1" applyAlignment="1" applyProtection="1">
      <alignment horizontal="left" vertical="top" wrapText="1"/>
      <protection locked="0"/>
    </xf>
    <xf numFmtId="0" fontId="41" fillId="33" borderId="39" xfId="0" applyFont="1" applyFill="1" applyBorder="1" applyAlignment="1" applyProtection="1">
      <alignment horizontal="left" vertical="top" wrapText="1"/>
      <protection locked="0"/>
    </xf>
    <xf numFmtId="0" fontId="41" fillId="33" borderId="35" xfId="0" applyFont="1" applyFill="1" applyBorder="1" applyAlignment="1" applyProtection="1">
      <alignment horizontal="left" vertical="top" wrapText="1"/>
      <protection locked="0"/>
    </xf>
    <xf numFmtId="0" fontId="41" fillId="33" borderId="19" xfId="0" applyFont="1" applyFill="1" applyBorder="1" applyAlignment="1" applyProtection="1">
      <alignment horizontal="left" vertical="top" wrapText="1"/>
      <protection locked="0"/>
    </xf>
    <xf numFmtId="49" fontId="48" fillId="33" borderId="39" xfId="0" applyNumberFormat="1" applyFont="1" applyFill="1" applyBorder="1" applyAlignment="1" applyProtection="1">
      <alignment horizontal="right" vertical="top" wrapText="1"/>
      <protection locked="0"/>
    </xf>
    <xf numFmtId="49" fontId="48" fillId="33" borderId="34" xfId="0" applyNumberFormat="1" applyFont="1" applyFill="1" applyBorder="1" applyAlignment="1" applyProtection="1">
      <alignment horizontal="right" vertical="top" wrapText="1"/>
      <protection locked="0"/>
    </xf>
    <xf numFmtId="49" fontId="48" fillId="33" borderId="27" xfId="0" applyNumberFormat="1" applyFont="1" applyFill="1" applyBorder="1" applyAlignment="1" applyProtection="1">
      <alignment horizontal="right" vertical="top" wrapText="1"/>
      <protection locked="0"/>
    </xf>
    <xf numFmtId="0" fontId="41" fillId="33" borderId="34" xfId="0" applyFont="1" applyFill="1" applyBorder="1" applyAlignment="1" applyProtection="1">
      <alignment horizontal="left" vertical="top" wrapText="1"/>
      <protection locked="0"/>
    </xf>
    <xf numFmtId="0" fontId="41" fillId="33" borderId="27" xfId="0" applyFont="1" applyFill="1" applyBorder="1" applyAlignment="1" applyProtection="1">
      <alignment horizontal="left" vertical="top" wrapText="1"/>
      <protection locked="0"/>
    </xf>
    <xf numFmtId="0" fontId="60" fillId="0" borderId="31" xfId="0" applyFont="1" applyBorder="1" applyAlignment="1" applyProtection="1">
      <alignment horizontal="center" vertical="center" textRotation="255" wrapText="1"/>
      <protection locked="0"/>
    </xf>
    <xf numFmtId="0" fontId="60" fillId="0" borderId="32" xfId="0" applyFont="1" applyBorder="1" applyAlignment="1" applyProtection="1">
      <alignment horizontal="center" vertical="center" textRotation="255" wrapText="1"/>
      <protection locked="0"/>
    </xf>
    <xf numFmtId="0" fontId="57" fillId="0" borderId="31" xfId="0" applyFont="1" applyBorder="1" applyAlignment="1" applyProtection="1">
      <alignment horizontal="center" vertical="top" textRotation="255" wrapText="1"/>
      <protection locked="0"/>
    </xf>
    <xf numFmtId="0" fontId="41"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0" fontId="52" fillId="0" borderId="0" xfId="0" applyFont="1" applyAlignment="1" applyProtection="1">
      <alignment horizontal="left" vertical="center" wrapText="1"/>
      <protection locked="0"/>
    </xf>
    <xf numFmtId="0" fontId="52" fillId="0" borderId="27" xfId="0" applyFont="1" applyBorder="1" applyAlignment="1" applyProtection="1">
      <alignment horizontal="center" vertical="center"/>
      <protection locked="0"/>
    </xf>
    <xf numFmtId="0" fontId="52" fillId="0" borderId="36" xfId="0" applyFont="1" applyBorder="1" applyAlignment="1" applyProtection="1">
      <alignment horizontal="right" vertical="center" wrapText="1"/>
      <protection locked="0"/>
    </xf>
    <xf numFmtId="0" fontId="52" fillId="0" borderId="27" xfId="0" applyFont="1" applyBorder="1" applyAlignment="1" applyProtection="1">
      <alignment horizontal="right" vertical="center" wrapText="1"/>
      <protection locked="0"/>
    </xf>
    <xf numFmtId="0" fontId="41" fillId="0" borderId="18" xfId="0" applyFont="1" applyBorder="1" applyAlignment="1" applyProtection="1">
      <alignment horizontal="left" vertical="center" wrapText="1"/>
      <protection locked="0"/>
    </xf>
    <xf numFmtId="0" fontId="41" fillId="0" borderId="35" xfId="0" applyFont="1" applyBorder="1" applyAlignment="1" applyProtection="1">
      <alignment horizontal="left" vertical="center" wrapText="1"/>
      <protection locked="0"/>
    </xf>
    <xf numFmtId="0" fontId="41" fillId="0" borderId="67" xfId="0" applyFont="1" applyBorder="1" applyAlignment="1" applyProtection="1">
      <alignment horizontal="left" vertical="center" wrapText="1"/>
      <protection locked="0"/>
    </xf>
    <xf numFmtId="0" fontId="48" fillId="0" borderId="36" xfId="0" applyFont="1" applyBorder="1" applyAlignment="1" applyProtection="1">
      <alignment horizontal="center" vertical="center"/>
      <protection locked="0"/>
    </xf>
    <xf numFmtId="0" fontId="48" fillId="0" borderId="27" xfId="0" applyFont="1" applyBorder="1" applyAlignment="1" applyProtection="1">
      <alignment horizontal="center" vertical="center"/>
      <protection locked="0"/>
    </xf>
    <xf numFmtId="0" fontId="41" fillId="0" borderId="47" xfId="0" applyFont="1" applyBorder="1" applyAlignment="1" applyProtection="1">
      <alignment horizontal="left" vertical="top" wrapText="1"/>
      <protection locked="0"/>
    </xf>
    <xf numFmtId="0" fontId="42" fillId="0" borderId="27" xfId="0" applyFont="1" applyBorder="1" applyAlignment="1" applyProtection="1">
      <alignment horizontal="left" vertical="top" wrapText="1"/>
      <protection locked="0"/>
    </xf>
    <xf numFmtId="0" fontId="41" fillId="0" borderId="20"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0" fontId="41" fillId="0" borderId="45" xfId="0" applyFont="1" applyBorder="1" applyAlignment="1" applyProtection="1">
      <alignment horizontal="left" vertical="center" wrapText="1"/>
      <protection locked="0"/>
    </xf>
    <xf numFmtId="49" fontId="48" fillId="0" borderId="36" xfId="0" applyNumberFormat="1" applyFont="1" applyBorder="1" applyAlignment="1" applyProtection="1">
      <alignment horizontal="justify" vertical="center" wrapText="1"/>
      <protection locked="0"/>
    </xf>
    <xf numFmtId="0" fontId="62" fillId="0" borderId="34" xfId="0" applyFont="1" applyBorder="1" applyAlignment="1" applyProtection="1">
      <alignment horizontal="justify" vertical="center" wrapText="1"/>
      <protection locked="0"/>
    </xf>
    <xf numFmtId="0" fontId="62" fillId="0" borderId="27" xfId="0" applyFont="1" applyBorder="1" applyAlignment="1" applyProtection="1">
      <alignment horizontal="justify" vertical="center" wrapText="1"/>
      <protection locked="0"/>
    </xf>
    <xf numFmtId="49" fontId="30" fillId="0" borderId="53" xfId="0" applyNumberFormat="1" applyFont="1" applyBorder="1" applyAlignment="1">
      <alignment horizontal="center" vertical="center"/>
    </xf>
    <xf numFmtId="49" fontId="30" fillId="0" borderId="10" xfId="0" applyNumberFormat="1" applyFont="1" applyBorder="1" applyAlignment="1">
      <alignment horizontal="center" vertical="center"/>
    </xf>
    <xf numFmtId="49" fontId="30" fillId="0" borderId="52" xfId="0" applyNumberFormat="1" applyFont="1" applyBorder="1" applyAlignment="1">
      <alignment horizontal="center" vertical="center"/>
    </xf>
    <xf numFmtId="0" fontId="48" fillId="33" borderId="0" xfId="0" applyFont="1" applyFill="1" applyAlignment="1" applyProtection="1">
      <alignment horizontal="left" vertical="center" wrapText="1"/>
      <protection locked="0"/>
    </xf>
    <xf numFmtId="0" fontId="48" fillId="33" borderId="36" xfId="0" applyFont="1" applyFill="1" applyBorder="1" applyAlignment="1" applyProtection="1">
      <alignment horizontal="center" vertical="center" wrapText="1"/>
      <protection locked="0"/>
    </xf>
    <xf numFmtId="0" fontId="48" fillId="33" borderId="27" xfId="0" applyFont="1" applyFill="1" applyBorder="1" applyAlignment="1" applyProtection="1">
      <alignment horizontal="center" vertical="center" wrapText="1"/>
      <protection locked="0"/>
    </xf>
    <xf numFmtId="0" fontId="41" fillId="33" borderId="20" xfId="0" applyFont="1" applyFill="1" applyBorder="1" applyAlignment="1" applyProtection="1">
      <alignment horizontal="left" vertical="top" wrapText="1"/>
      <protection locked="0"/>
    </xf>
    <xf numFmtId="0" fontId="41" fillId="33" borderId="64" xfId="0" applyFont="1" applyFill="1" applyBorder="1" applyAlignment="1" applyProtection="1">
      <alignment vertical="top" wrapText="1"/>
      <protection locked="0"/>
    </xf>
    <xf numFmtId="0" fontId="41" fillId="33" borderId="45" xfId="0" applyFont="1" applyFill="1" applyBorder="1" applyAlignment="1" applyProtection="1">
      <alignment vertical="top" wrapText="1"/>
      <protection locked="0"/>
    </xf>
    <xf numFmtId="0" fontId="52" fillId="33" borderId="36" xfId="0" applyFont="1" applyFill="1" applyBorder="1" applyAlignment="1" applyProtection="1">
      <alignment horizontal="center" vertical="center" wrapText="1"/>
      <protection locked="0"/>
    </xf>
    <xf numFmtId="0" fontId="48" fillId="33" borderId="46" xfId="0" applyFont="1" applyFill="1" applyBorder="1" applyAlignment="1" applyProtection="1">
      <alignment horizontal="center" vertical="center" wrapText="1"/>
      <protection locked="0"/>
    </xf>
    <xf numFmtId="0" fontId="41" fillId="33" borderId="62" xfId="0" applyFont="1" applyFill="1" applyBorder="1" applyAlignment="1" applyProtection="1">
      <alignment vertical="top" wrapText="1"/>
      <protection locked="0"/>
    </xf>
    <xf numFmtId="0" fontId="41" fillId="33" borderId="43" xfId="0" applyFont="1" applyFill="1" applyBorder="1" applyAlignment="1" applyProtection="1">
      <alignment vertical="top" wrapText="1"/>
      <protection locked="0"/>
    </xf>
    <xf numFmtId="0" fontId="48" fillId="33" borderId="28" xfId="0" applyFont="1" applyFill="1" applyBorder="1" applyAlignment="1" applyProtection="1">
      <alignment horizontal="center" vertical="center" wrapText="1"/>
      <protection locked="0"/>
    </xf>
    <xf numFmtId="0" fontId="48" fillId="33" borderId="39" xfId="0" applyFont="1" applyFill="1" applyBorder="1" applyAlignment="1" applyProtection="1">
      <alignment horizontal="left" vertical="top" wrapText="1"/>
      <protection locked="0"/>
    </xf>
    <xf numFmtId="0" fontId="48" fillId="33" borderId="44" xfId="0" applyFont="1" applyFill="1" applyBorder="1" applyAlignment="1" applyProtection="1">
      <alignment horizontal="left" vertical="top" wrapText="1"/>
      <protection locked="0"/>
    </xf>
    <xf numFmtId="0" fontId="54" fillId="33" borderId="32" xfId="0" applyFont="1" applyFill="1" applyBorder="1" applyAlignment="1" applyProtection="1">
      <alignment vertical="center" textRotation="255" wrapText="1"/>
      <protection locked="0"/>
    </xf>
    <xf numFmtId="0" fontId="41" fillId="33" borderId="25" xfId="0" applyFont="1" applyFill="1" applyBorder="1" applyAlignment="1" applyProtection="1">
      <alignment horizontal="left" vertical="top" wrapText="1"/>
      <protection locked="0"/>
    </xf>
    <xf numFmtId="0" fontId="41" fillId="33" borderId="22" xfId="0" applyFont="1" applyFill="1" applyBorder="1" applyAlignment="1" applyProtection="1">
      <alignment horizontal="left" vertical="top"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96">
    <dxf>
      <font>
        <strike/>
      </font>
    </dxf>
    <dxf>
      <font>
        <strike/>
      </font>
    </dxf>
    <dxf>
      <fill>
        <patternFill>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font>
    </dxf>
    <dxf>
      <font>
        <strike/>
      </font>
    </dxf>
    <dxf>
      <font>
        <strike/>
      </font>
    </dxf>
    <dxf>
      <font>
        <b/>
        <i val="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2" tint="-9.9948118533890809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2" tint="-9.9948118533890809E-2"/>
        </patternFill>
      </fill>
    </dxf>
    <dxf>
      <fill>
        <patternFill>
          <bgColor theme="2" tint="-9.9948118533890809E-2"/>
        </patternFill>
      </fill>
    </dxf>
    <dxf>
      <fill>
        <patternFill>
          <bgColor theme="0" tint="-0.24994659260841701"/>
        </patternFill>
      </fill>
    </dxf>
    <dxf>
      <font>
        <strike/>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2" tint="-9.9948118533890809E-2"/>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2" tint="-9.9948118533890809E-2"/>
        </patternFill>
      </fill>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ont>
        <strike/>
      </font>
    </dxf>
    <dxf>
      <font>
        <strike/>
      </font>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2" tint="-9.9948118533890809E-2"/>
        </patternFill>
      </fill>
    </dxf>
    <dxf>
      <fill>
        <patternFill>
          <bgColor theme="2" tint="-9.9948118533890809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2" tint="-9.9948118533890809E-2"/>
        </patternFill>
      </fill>
    </dxf>
    <dxf>
      <fill>
        <patternFill>
          <bgColor theme="0" tint="-0.24994659260841701"/>
        </patternFill>
      </fill>
    </dxf>
    <dxf>
      <fill>
        <patternFill>
          <bgColor theme="0" tint="-0.24994659260841701"/>
        </patternFill>
      </fill>
    </dxf>
    <dxf>
      <fill>
        <patternFill>
          <bgColor theme="0" tint="-0.24994659260841701"/>
        </patternFill>
      </fill>
    </dxf>
    <dxf>
      <font>
        <strike/>
      </font>
    </dxf>
    <dxf>
      <font>
        <strike/>
      </font>
    </dxf>
    <dxf>
      <font>
        <strike/>
      </font>
    </dxf>
    <dxf>
      <font>
        <strike/>
      </font>
    </dxf>
    <dxf>
      <font>
        <strike/>
      </font>
    </dxf>
    <dxf>
      <fill>
        <patternFill>
          <bgColor theme="0" tint="-0.24994659260841701"/>
        </patternFill>
      </fill>
    </dxf>
    <dxf>
      <fill>
        <patternFill>
          <bgColor theme="0" tint="-0.24994659260841701"/>
        </patternFill>
      </fill>
    </dxf>
    <dxf>
      <fill>
        <patternFill>
          <bgColor theme="0" tint="-0.24994659260841701"/>
        </patternFill>
      </fill>
    </dxf>
    <dxf>
      <font>
        <strike/>
      </font>
    </dxf>
    <dxf>
      <font>
        <strike/>
      </font>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ill>
        <patternFill>
          <bgColor theme="0" tint="-0.24994659260841701"/>
        </patternFill>
      </fill>
    </dxf>
    <dxf>
      <font>
        <strike/>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font>
      <fill>
        <patternFill patternType="none">
          <bgColor auto="1"/>
        </patternFill>
      </fill>
      <border>
        <vertical/>
        <horizontal/>
      </border>
    </dxf>
    <dxf>
      <fill>
        <patternFill>
          <bgColor theme="4" tint="0.79998168889431442"/>
        </patternFill>
      </fill>
    </dxf>
    <dxf>
      <fill>
        <patternFill>
          <bgColor theme="4" tint="0.79998168889431442"/>
        </patternFill>
      </fill>
    </dxf>
    <dxf>
      <fill>
        <patternFill>
          <bgColor theme="0" tint="-0.24994659260841701"/>
        </patternFill>
      </fill>
    </dxf>
    <dxf>
      <font>
        <strike/>
      </font>
    </dxf>
    <dxf>
      <fill>
        <patternFill>
          <bgColor theme="0" tint="-0.24994659260841701"/>
        </patternFill>
      </fill>
    </dxf>
    <dxf>
      <font>
        <strike/>
      </font>
    </dxf>
    <dxf>
      <fill>
        <patternFill>
          <bgColor theme="0"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font>
    </dxf>
    <dxf>
      <font>
        <b/>
        <i val="0"/>
      </font>
    </dxf>
    <dxf>
      <font>
        <b/>
        <i val="0"/>
      </font>
    </dxf>
    <dxf>
      <font>
        <b/>
        <i val="0"/>
      </font>
    </dxf>
    <dxf>
      <font>
        <b/>
        <i val="0"/>
      </font>
      <fill>
        <patternFill patternType="none">
          <bgColor auto="1"/>
        </patternFill>
      </fill>
    </dxf>
    <dxf>
      <font>
        <strike/>
      </font>
    </dxf>
    <dxf>
      <font>
        <b/>
        <i val="0"/>
      </font>
    </dxf>
    <dxf>
      <fill>
        <patternFill>
          <bgColor theme="0" tint="-0.24994659260841701"/>
        </patternFill>
      </fill>
    </dxf>
    <dxf>
      <fill>
        <patternFill>
          <bgColor theme="0" tint="-0.24994659260841701"/>
        </patternFill>
      </fill>
    </dxf>
    <dxf>
      <fill>
        <patternFill>
          <bgColor theme="0" tint="-0.24994659260841701"/>
        </patternFill>
      </fill>
    </dxf>
    <dxf>
      <font>
        <b/>
        <i val="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auto="1"/>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ill>
        <patternFill patternType="none">
          <fgColor indexed="64"/>
          <bgColor indexed="65"/>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M$15" lockText="1" noThreeD="1"/>
</file>

<file path=xl/ctrlProps/ctrlProp10.xml><?xml version="1.0" encoding="utf-8"?>
<formControlPr xmlns="http://schemas.microsoft.com/office/spreadsheetml/2009/9/main" objectType="CheckBox" checked="Checked" fmlaLink="$M$302" lockText="1" noThreeD="1"/>
</file>

<file path=xl/ctrlProps/ctrlProp11.xml><?xml version="1.0" encoding="utf-8"?>
<formControlPr xmlns="http://schemas.microsoft.com/office/spreadsheetml/2009/9/main" objectType="CheckBox" checked="Checked" fmlaLink="$M$296" lockText="1" noThreeD="1"/>
</file>

<file path=xl/ctrlProps/ctrlProp12.xml><?xml version="1.0" encoding="utf-8"?>
<formControlPr xmlns="http://schemas.microsoft.com/office/spreadsheetml/2009/9/main" objectType="CheckBox" checked="Checked" fmlaLink="$M$274" lockText="1" noThreeD="1"/>
</file>

<file path=xl/ctrlProps/ctrlProp13.xml><?xml version="1.0" encoding="utf-8"?>
<formControlPr xmlns="http://schemas.microsoft.com/office/spreadsheetml/2009/9/main" objectType="CheckBox" checked="Checked" fmlaLink="$M$248" lockText="1" noThreeD="1"/>
</file>

<file path=xl/ctrlProps/ctrlProp14.xml><?xml version="1.0" encoding="utf-8"?>
<formControlPr xmlns="http://schemas.microsoft.com/office/spreadsheetml/2009/9/main" objectType="CheckBox" checked="Checked" fmlaLink="$M$239" lockText="1" noThreeD="1"/>
</file>

<file path=xl/ctrlProps/ctrlProp15.xml><?xml version="1.0" encoding="utf-8"?>
<formControlPr xmlns="http://schemas.microsoft.com/office/spreadsheetml/2009/9/main" objectType="CheckBox" checked="Checked" fmlaLink="$M$187" lockText="1" noThreeD="1"/>
</file>

<file path=xl/ctrlProps/ctrlProp16.xml><?xml version="1.0" encoding="utf-8"?>
<formControlPr xmlns="http://schemas.microsoft.com/office/spreadsheetml/2009/9/main" objectType="CheckBox" checked="Checked" fmlaLink="$M$165" lockText="1" noThreeD="1"/>
</file>

<file path=xl/ctrlProps/ctrlProp17.xml><?xml version="1.0" encoding="utf-8"?>
<formControlPr xmlns="http://schemas.microsoft.com/office/spreadsheetml/2009/9/main" objectType="CheckBox" checked="Checked" fmlaLink="$M$139" lockText="1" noThreeD="1"/>
</file>

<file path=xl/ctrlProps/ctrlProp18.xml><?xml version="1.0" encoding="utf-8"?>
<formControlPr xmlns="http://schemas.microsoft.com/office/spreadsheetml/2009/9/main" objectType="CheckBox" checked="Checked" fmlaLink="$M$333" lockText="1" noThreeD="1"/>
</file>

<file path=xl/ctrlProps/ctrlProp19.xml><?xml version="1.0" encoding="utf-8"?>
<formControlPr xmlns="http://schemas.microsoft.com/office/spreadsheetml/2009/9/main" objectType="CheckBox" checked="Checked" fmlaLink="$M$330" lockText="1" noThreeD="1"/>
</file>

<file path=xl/ctrlProps/ctrlProp2.xml><?xml version="1.0" encoding="utf-8"?>
<formControlPr xmlns="http://schemas.microsoft.com/office/spreadsheetml/2009/9/main" objectType="CheckBox" checked="Checked" fmlaLink="$M$23" lockText="1" noThreeD="1"/>
</file>

<file path=xl/ctrlProps/ctrlProp3.xml><?xml version="1.0" encoding="utf-8"?>
<formControlPr xmlns="http://schemas.microsoft.com/office/spreadsheetml/2009/9/main" objectType="CheckBox" checked="Checked" fmlaLink="$M$73" lockText="1" noThreeD="1"/>
</file>

<file path=xl/ctrlProps/ctrlProp4.xml><?xml version="1.0" encoding="utf-8"?>
<formControlPr xmlns="http://schemas.microsoft.com/office/spreadsheetml/2009/9/main" objectType="CheckBox" checked="Checked" fmlaLink="$M$98" lockText="1" noThreeD="1"/>
</file>

<file path=xl/ctrlProps/ctrlProp5.xml><?xml version="1.0" encoding="utf-8"?>
<formControlPr xmlns="http://schemas.microsoft.com/office/spreadsheetml/2009/9/main" objectType="CheckBox" checked="Checked" fmlaLink="$M$103" lockText="1" noThreeD="1"/>
</file>

<file path=xl/ctrlProps/ctrlProp6.xml><?xml version="1.0" encoding="utf-8"?>
<formControlPr xmlns="http://schemas.microsoft.com/office/spreadsheetml/2009/9/main" objectType="CheckBox" checked="Checked" fmlaLink="$M$117" lockText="1" noThreeD="1"/>
</file>

<file path=xl/ctrlProps/ctrlProp7.xml><?xml version="1.0" encoding="utf-8"?>
<formControlPr xmlns="http://schemas.microsoft.com/office/spreadsheetml/2009/9/main" objectType="CheckBox" checked="Checked" fmlaLink="$M$337" lockText="1" noThreeD="1"/>
</file>

<file path=xl/ctrlProps/ctrlProp8.xml><?xml version="1.0" encoding="utf-8"?>
<formControlPr xmlns="http://schemas.microsoft.com/office/spreadsheetml/2009/9/main" objectType="CheckBox" checked="Checked" fmlaLink="$M$319" lockText="1" noThreeD="1"/>
</file>

<file path=xl/ctrlProps/ctrlProp9.xml><?xml version="1.0" encoding="utf-8"?>
<formControlPr xmlns="http://schemas.microsoft.com/office/spreadsheetml/2009/9/main" objectType="CheckBox" checked="Checked" fmlaLink="$M$315" lockText="1" noThreeD="1"/>
</file>

<file path=xl/drawings/drawing1.xml><?xml version="1.0" encoding="utf-8"?>
<xdr:wsDr xmlns:xdr="http://schemas.openxmlformats.org/drawingml/2006/spreadsheetDrawing" xmlns:a="http://schemas.openxmlformats.org/drawingml/2006/main">
  <xdr:twoCellAnchor>
    <xdr:from>
      <xdr:col>0</xdr:col>
      <xdr:colOff>0</xdr:colOff>
      <xdr:row>22</xdr:row>
      <xdr:rowOff>0</xdr:rowOff>
    </xdr:from>
    <xdr:to>
      <xdr:col>1</xdr:col>
      <xdr:colOff>104775</xdr:colOff>
      <xdr:row>22</xdr:row>
      <xdr:rowOff>9525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0" y="924877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13</xdr:row>
          <xdr:rowOff>609600</xdr:rowOff>
        </xdr:from>
        <xdr:to>
          <xdr:col>1</xdr:col>
          <xdr:colOff>104775</xdr:colOff>
          <xdr:row>15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48</xdr:row>
      <xdr:rowOff>0</xdr:rowOff>
    </xdr:from>
    <xdr:to>
      <xdr:col>1</xdr:col>
      <xdr:colOff>104775</xdr:colOff>
      <xdr:row>48</xdr:row>
      <xdr:rowOff>9525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1846897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22</xdr:row>
          <xdr:rowOff>38100</xdr:rowOff>
        </xdr:from>
        <xdr:to>
          <xdr:col>1</xdr:col>
          <xdr:colOff>104775</xdr:colOff>
          <xdr:row>22</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102</xdr:row>
      <xdr:rowOff>0</xdr:rowOff>
    </xdr:from>
    <xdr:to>
      <xdr:col>1</xdr:col>
      <xdr:colOff>104775</xdr:colOff>
      <xdr:row>102</xdr:row>
      <xdr:rowOff>9525</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0" y="3669982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116</xdr:row>
      <xdr:rowOff>0</xdr:rowOff>
    </xdr:from>
    <xdr:to>
      <xdr:col>1</xdr:col>
      <xdr:colOff>104775</xdr:colOff>
      <xdr:row>116</xdr:row>
      <xdr:rowOff>9525</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0" y="4582477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138</xdr:row>
      <xdr:rowOff>0</xdr:rowOff>
    </xdr:from>
    <xdr:to>
      <xdr:col>1</xdr:col>
      <xdr:colOff>104775</xdr:colOff>
      <xdr:row>138</xdr:row>
      <xdr:rowOff>9525</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0" y="5491162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72</xdr:row>
          <xdr:rowOff>38100</xdr:rowOff>
        </xdr:from>
        <xdr:to>
          <xdr:col>1</xdr:col>
          <xdr:colOff>104775</xdr:colOff>
          <xdr:row>73</xdr:row>
          <xdr:rowOff>209550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28575</xdr:rowOff>
        </xdr:from>
        <xdr:to>
          <xdr:col>1</xdr:col>
          <xdr:colOff>104775</xdr:colOff>
          <xdr:row>97</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28575</xdr:rowOff>
        </xdr:from>
        <xdr:to>
          <xdr:col>1</xdr:col>
          <xdr:colOff>104775</xdr:colOff>
          <xdr:row>102</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115</xdr:row>
          <xdr:rowOff>314325</xdr:rowOff>
        </xdr:from>
        <xdr:to>
          <xdr:col>1</xdr:col>
          <xdr:colOff>123825</xdr:colOff>
          <xdr:row>116</xdr:row>
          <xdr:rowOff>257175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164</xdr:row>
      <xdr:rowOff>0</xdr:rowOff>
    </xdr:from>
    <xdr:to>
      <xdr:col>1</xdr:col>
      <xdr:colOff>104775</xdr:colOff>
      <xdr:row>164</xdr:row>
      <xdr:rowOff>9525</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0" y="64027050"/>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186</xdr:row>
      <xdr:rowOff>0</xdr:rowOff>
    </xdr:from>
    <xdr:to>
      <xdr:col>1</xdr:col>
      <xdr:colOff>104775</xdr:colOff>
      <xdr:row>186</xdr:row>
      <xdr:rowOff>9525</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0" y="73190100"/>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295</xdr:row>
      <xdr:rowOff>0</xdr:rowOff>
    </xdr:from>
    <xdr:to>
      <xdr:col>1</xdr:col>
      <xdr:colOff>104775</xdr:colOff>
      <xdr:row>295</xdr:row>
      <xdr:rowOff>9525</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0" y="10990897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335</xdr:row>
          <xdr:rowOff>752475</xdr:rowOff>
        </xdr:from>
        <xdr:to>
          <xdr:col>1</xdr:col>
          <xdr:colOff>142875</xdr:colOff>
          <xdr:row>336</xdr:row>
          <xdr:rowOff>381000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318</xdr:row>
          <xdr:rowOff>0</xdr:rowOff>
        </xdr:from>
        <xdr:to>
          <xdr:col>1</xdr:col>
          <xdr:colOff>123825</xdr:colOff>
          <xdr:row>318</xdr:row>
          <xdr:rowOff>247650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314</xdr:row>
          <xdr:rowOff>85725</xdr:rowOff>
        </xdr:from>
        <xdr:to>
          <xdr:col>1</xdr:col>
          <xdr:colOff>104775</xdr:colOff>
          <xdr:row>314</xdr:row>
          <xdr:rowOff>361950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301</xdr:row>
          <xdr:rowOff>57150</xdr:rowOff>
        </xdr:from>
        <xdr:to>
          <xdr:col>1</xdr:col>
          <xdr:colOff>114300</xdr:colOff>
          <xdr:row>301</xdr:row>
          <xdr:rowOff>323850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295</xdr:row>
          <xdr:rowOff>76200</xdr:rowOff>
        </xdr:from>
        <xdr:to>
          <xdr:col>1</xdr:col>
          <xdr:colOff>104775</xdr:colOff>
          <xdr:row>295</xdr:row>
          <xdr:rowOff>333375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273</xdr:row>
          <xdr:rowOff>152400</xdr:rowOff>
        </xdr:from>
        <xdr:to>
          <xdr:col>1</xdr:col>
          <xdr:colOff>114300</xdr:colOff>
          <xdr:row>273</xdr:row>
          <xdr:rowOff>428625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247</xdr:row>
          <xdr:rowOff>9525</xdr:rowOff>
        </xdr:from>
        <xdr:to>
          <xdr:col>1</xdr:col>
          <xdr:colOff>104775</xdr:colOff>
          <xdr:row>248</xdr:row>
          <xdr:rowOff>85725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237</xdr:row>
          <xdr:rowOff>219075</xdr:rowOff>
        </xdr:from>
        <xdr:to>
          <xdr:col>1</xdr:col>
          <xdr:colOff>114300</xdr:colOff>
          <xdr:row>238</xdr:row>
          <xdr:rowOff>476250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28575</xdr:rowOff>
        </xdr:from>
        <xdr:to>
          <xdr:col>1</xdr:col>
          <xdr:colOff>104775</xdr:colOff>
          <xdr:row>186</xdr:row>
          <xdr:rowOff>276225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266700</xdr:rowOff>
        </xdr:from>
        <xdr:to>
          <xdr:col>1</xdr:col>
          <xdr:colOff>104775</xdr:colOff>
          <xdr:row>164</xdr:row>
          <xdr:rowOff>333375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138</xdr:row>
          <xdr:rowOff>28575</xdr:rowOff>
        </xdr:from>
        <xdr:to>
          <xdr:col>1</xdr:col>
          <xdr:colOff>104775</xdr:colOff>
          <xdr:row>138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257</xdr:row>
      <xdr:rowOff>0</xdr:rowOff>
    </xdr:from>
    <xdr:to>
      <xdr:col>1</xdr:col>
      <xdr:colOff>104775</xdr:colOff>
      <xdr:row>257</xdr:row>
      <xdr:rowOff>9525</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0" y="100831650"/>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332</xdr:row>
          <xdr:rowOff>0</xdr:rowOff>
        </xdr:from>
        <xdr:to>
          <xdr:col>1</xdr:col>
          <xdr:colOff>104775</xdr:colOff>
          <xdr:row>332</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78441</xdr:colOff>
      <xdr:row>138</xdr:row>
      <xdr:rowOff>48590</xdr:rowOff>
    </xdr:from>
    <xdr:ext cx="4134465" cy="328423"/>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006353" y="51696502"/>
          <a:ext cx="4134465"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・「７傾斜路」は屋内傾斜路についてチェックしてください。</a:t>
          </a:r>
          <a:endParaRPr kumimoji="1" lang="en-US" altLang="ja-JP" sz="1100">
            <a:solidFill>
              <a:srgbClr val="FF0000"/>
            </a:solidFill>
          </a:endParaRPr>
        </a:p>
      </xdr:txBody>
    </xdr:sp>
    <xdr:clientData/>
  </xdr:oneCellAnchor>
  <xdr:oneCellAnchor>
    <xdr:from>
      <xdr:col>28</xdr:col>
      <xdr:colOff>201705</xdr:colOff>
      <xdr:row>1</xdr:row>
      <xdr:rowOff>122253</xdr:rowOff>
    </xdr:from>
    <xdr:ext cx="6399594" cy="342939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6129617" y="323959"/>
          <a:ext cx="6399594" cy="342939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u="none">
              <a:solidFill>
                <a:srgbClr val="FF0000"/>
              </a:solidFill>
              <a:effectLst/>
              <a:latin typeface="+mn-lt"/>
              <a:ea typeface="+mn-ea"/>
              <a:cs typeface="+mn-cs"/>
            </a:rPr>
            <a:t>指定施設整備基準の</a:t>
          </a:r>
          <a:r>
            <a:rPr lang="ja-JP" altLang="ja-JP" sz="1400" u="none">
              <a:solidFill>
                <a:srgbClr val="FF0000"/>
              </a:solidFill>
              <a:effectLst/>
              <a:latin typeface="+mn-lt"/>
              <a:ea typeface="+mn-ea"/>
              <a:cs typeface="+mn-cs"/>
            </a:rPr>
            <a:t>適合</a:t>
          </a:r>
          <a:r>
            <a:rPr lang="ja-JP" altLang="en-US" sz="1400" u="none">
              <a:solidFill>
                <a:srgbClr val="FF0000"/>
              </a:solidFill>
              <a:effectLst/>
              <a:latin typeface="+mn-lt"/>
              <a:ea typeface="+mn-ea"/>
              <a:cs typeface="+mn-cs"/>
            </a:rPr>
            <a:t>状況等</a:t>
          </a:r>
          <a:r>
            <a:rPr lang="ja-JP" altLang="ja-JP" sz="1400" u="none">
              <a:solidFill>
                <a:srgbClr val="FF0000"/>
              </a:solidFill>
              <a:effectLst/>
              <a:latin typeface="+mn-lt"/>
              <a:ea typeface="+mn-ea"/>
              <a:cs typeface="+mn-cs"/>
            </a:rPr>
            <a:t>を記入する前に、下記の計画の概要等について</a:t>
          </a:r>
          <a:r>
            <a:rPr lang="ja-JP" altLang="en-US" sz="1400" u="none">
              <a:solidFill>
                <a:srgbClr val="FF0000"/>
              </a:solidFill>
              <a:effectLst/>
              <a:latin typeface="+mn-lt"/>
              <a:ea typeface="+mn-ea"/>
              <a:cs typeface="+mn-cs"/>
            </a:rPr>
            <a:t>確認</a:t>
          </a:r>
          <a:r>
            <a:rPr lang="ja-JP" altLang="ja-JP" sz="1400" u="none">
              <a:solidFill>
                <a:srgbClr val="FF0000"/>
              </a:solidFill>
              <a:effectLst/>
              <a:latin typeface="+mn-lt"/>
              <a:ea typeface="+mn-ea"/>
              <a:cs typeface="+mn-cs"/>
            </a:rPr>
            <a:t>してください。</a:t>
          </a:r>
        </a:p>
        <a:p>
          <a:endParaRPr kumimoji="1" lang="en-US" altLang="ja-JP" sz="1100">
            <a:solidFill>
              <a:srgbClr val="FF0000"/>
            </a:solidFill>
          </a:endParaRPr>
        </a:p>
        <a:p>
          <a:r>
            <a:rPr kumimoji="1" lang="ja-JP" altLang="en-US" sz="1100" b="1">
              <a:solidFill>
                <a:srgbClr val="FF0000"/>
              </a:solidFill>
            </a:rPr>
            <a:t>・「施設の区分」、「施設の規模」、「バリアフリー法対象施設」及び「確認申請」について全て</a:t>
          </a:r>
          <a:endParaRPr kumimoji="1" lang="en-US" altLang="ja-JP" sz="1100" b="1">
            <a:solidFill>
              <a:srgbClr val="FF0000"/>
            </a:solidFill>
          </a:endParaRPr>
        </a:p>
        <a:p>
          <a:r>
            <a:rPr kumimoji="1" lang="ja-JP" altLang="en-US" sz="1100" b="1">
              <a:solidFill>
                <a:srgbClr val="FF0000"/>
              </a:solidFill>
            </a:rPr>
            <a:t>　　ご確認の上、プルダウンより選択</a:t>
          </a:r>
          <a:r>
            <a:rPr kumimoji="1" lang="ja-JP" altLang="en-US" sz="1100" b="1" baseline="0">
              <a:solidFill>
                <a:srgbClr val="FF0000"/>
              </a:solidFill>
            </a:rPr>
            <a:t> </a:t>
          </a:r>
          <a:r>
            <a:rPr kumimoji="1" lang="ja-JP" altLang="en-US" sz="1100" b="1">
              <a:solidFill>
                <a:srgbClr val="FF0000"/>
              </a:solidFill>
            </a:rPr>
            <a:t>してください。</a:t>
          </a:r>
          <a:endParaRPr kumimoji="1" lang="en-US" altLang="ja-JP" sz="1100" b="1">
            <a:solidFill>
              <a:srgbClr val="FF0000"/>
            </a:solidFill>
          </a:endParaRPr>
        </a:p>
        <a:p>
          <a:r>
            <a:rPr kumimoji="1" lang="ja-JP" altLang="en-US" sz="1100" b="0">
              <a:solidFill>
                <a:srgbClr val="FF0000"/>
              </a:solidFill>
            </a:rPr>
            <a:t>・対象となる「整備項目」の□にチェックをしてください。</a:t>
          </a:r>
          <a:endParaRPr kumimoji="1" lang="en-US" altLang="ja-JP" sz="1100" b="0">
            <a:solidFill>
              <a:srgbClr val="FF0000"/>
            </a:solidFill>
          </a:endParaRPr>
        </a:p>
        <a:p>
          <a:r>
            <a:rPr kumimoji="1" lang="ja-JP" altLang="en-US" sz="1100" b="0">
              <a:solidFill>
                <a:srgbClr val="FF0000"/>
              </a:solidFill>
            </a:rPr>
            <a:t>（あらかじめ全ての項目にチェックを入れています。）</a:t>
          </a:r>
          <a:endParaRPr kumimoji="1" lang="en-US" altLang="ja-JP" sz="1100" b="0">
            <a:solidFill>
              <a:srgbClr val="FF0000"/>
            </a:solidFill>
          </a:endParaRPr>
        </a:p>
        <a:p>
          <a:r>
            <a:rPr kumimoji="1" lang="ja-JP" altLang="en-US" sz="1100" b="0">
              <a:solidFill>
                <a:srgbClr val="FF0000"/>
              </a:solidFill>
            </a:rPr>
            <a:t>・「適合・不適合」、「あり・なし」はいずれかに○をしてください</a:t>
          </a:r>
          <a:r>
            <a:rPr kumimoji="1" lang="ja-JP" altLang="en-US" sz="1100">
              <a:solidFill>
                <a:srgbClr val="FF0000"/>
              </a:solidFill>
            </a:rPr>
            <a:t>。</a:t>
          </a:r>
          <a:endParaRPr kumimoji="1" lang="en-US" altLang="ja-JP" sz="1100">
            <a:solidFill>
              <a:srgbClr val="FF0000"/>
            </a:solidFill>
          </a:endParaRPr>
        </a:p>
        <a:p>
          <a:r>
            <a:rPr kumimoji="1" lang="ja-JP" altLang="en-US" sz="1100">
              <a:solidFill>
                <a:srgbClr val="FF0000"/>
              </a:solidFill>
            </a:rPr>
            <a:t>・</a:t>
          </a:r>
          <a:r>
            <a:rPr lang="ja-JP" altLang="ja-JP" sz="1100" u="none">
              <a:solidFill>
                <a:srgbClr val="FF0000"/>
              </a:solidFill>
              <a:effectLst/>
              <a:latin typeface="+mn-lt"/>
              <a:ea typeface="+mn-ea"/>
              <a:cs typeface="+mn-cs"/>
            </a:rPr>
            <a:t>エクセルで作業される場合は、「適合」または「不適合」、「あり」または「なし」を記入する</a:t>
          </a:r>
          <a:r>
            <a:rPr lang="ja-JP" altLang="en-US" sz="1100" u="none">
              <a:solidFill>
                <a:srgbClr val="FF0000"/>
              </a:solidFill>
              <a:effectLst/>
              <a:latin typeface="+mn-lt"/>
              <a:ea typeface="+mn-ea"/>
              <a:cs typeface="+mn-cs"/>
            </a:rPr>
            <a:t>　</a:t>
          </a:r>
          <a:endParaRPr lang="en-US" altLang="ja-JP" sz="1100" u="none">
            <a:solidFill>
              <a:srgbClr val="FF0000"/>
            </a:solidFill>
            <a:effectLst/>
            <a:latin typeface="+mn-lt"/>
            <a:ea typeface="+mn-ea"/>
            <a:cs typeface="+mn-cs"/>
          </a:endParaRPr>
        </a:p>
        <a:p>
          <a:r>
            <a:rPr lang="ja-JP" altLang="en-US" sz="1100" u="none">
              <a:solidFill>
                <a:srgbClr val="FF0000"/>
              </a:solidFill>
              <a:effectLst/>
              <a:latin typeface="+mn-lt"/>
              <a:ea typeface="+mn-ea"/>
              <a:cs typeface="+mn-cs"/>
            </a:rPr>
            <a:t>　</a:t>
          </a:r>
          <a:r>
            <a:rPr lang="ja-JP" altLang="ja-JP" sz="1100" u="none">
              <a:solidFill>
                <a:srgbClr val="FF0000"/>
              </a:solidFill>
              <a:effectLst/>
              <a:latin typeface="+mn-lt"/>
              <a:ea typeface="+mn-ea"/>
              <a:cs typeface="+mn-cs"/>
            </a:rPr>
            <a:t>ことも可能です。</a:t>
          </a:r>
          <a:r>
            <a:rPr lang="ja-JP" altLang="en-US" sz="1100" u="none">
              <a:solidFill>
                <a:srgbClr val="FF0000"/>
              </a:solidFill>
              <a:effectLst/>
              <a:latin typeface="+mn-lt"/>
              <a:ea typeface="+mn-ea"/>
              <a:cs typeface="+mn-cs"/>
            </a:rPr>
            <a:t>（</a:t>
          </a:r>
          <a:r>
            <a:rPr kumimoji="1" lang="ja-JP" altLang="en-US" sz="1100">
              <a:solidFill>
                <a:srgbClr val="FF0000"/>
              </a:solidFill>
            </a:rPr>
            <a:t>プルダウンで選択してください。）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・建築物移動等円滑化基準の項目については、建築確認時に内容の審査が必要です。</a:t>
          </a:r>
          <a:endParaRPr lang="ja-JP" altLang="ja-JP">
            <a:solidFill>
              <a:srgbClr val="FF0000"/>
            </a:solidFill>
            <a:effectLst/>
          </a:endParaRPr>
        </a:p>
        <a:p>
          <a:endParaRPr kumimoji="1" lang="en-US" altLang="ja-JP" sz="1100">
            <a:solidFill>
              <a:srgbClr val="FF0000"/>
            </a:solidFill>
            <a:effectLst/>
            <a:latin typeface="+mn-lt"/>
            <a:ea typeface="+mn-ea"/>
            <a:cs typeface="+mn-cs"/>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水色に着色された（建築物移動等円滑化基準が</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同左</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の）箇所について</a:t>
          </a:r>
          <a:r>
            <a:rPr kumimoji="0"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協議結果が不適合となる場合は、図面による</a:t>
          </a:r>
          <a:r>
            <a:rPr lang="ja-JP" altLang="en-US" sz="1100">
              <a:solidFill>
                <a:srgbClr val="FF0000"/>
              </a:solidFill>
              <a:effectLst/>
              <a:latin typeface="+mn-lt"/>
              <a:ea typeface="+mn-ea"/>
              <a:cs typeface="+mn-cs"/>
            </a:rPr>
            <a:t>確認を省</a:t>
          </a:r>
          <a:r>
            <a:rPr lang="ja-JP" altLang="ja-JP" sz="1100">
              <a:solidFill>
                <a:srgbClr val="FF0000"/>
              </a:solidFill>
              <a:effectLst/>
              <a:latin typeface="+mn-lt"/>
              <a:ea typeface="+mn-ea"/>
              <a:cs typeface="+mn-cs"/>
            </a:rPr>
            <a:t>略し</a:t>
          </a:r>
          <a:r>
            <a:rPr lang="ja-JP" altLang="en-US" sz="1100">
              <a:solidFill>
                <a:srgbClr val="FF0000"/>
              </a:solidFill>
              <a:effectLst/>
              <a:latin typeface="+mn-lt"/>
              <a:ea typeface="+mn-ea"/>
              <a:cs typeface="+mn-cs"/>
            </a:rPr>
            <a:t>ていま</a:t>
          </a:r>
          <a:r>
            <a:rPr lang="ja-JP" altLang="ja-JP" sz="1100">
              <a:solidFill>
                <a:srgbClr val="FF0000"/>
              </a:solidFill>
              <a:effectLst/>
              <a:latin typeface="+mn-lt"/>
              <a:ea typeface="+mn-ea"/>
              <a:cs typeface="+mn-cs"/>
            </a:rPr>
            <a:t>す。</a:t>
          </a:r>
          <a:endParaRPr kumimoji="1" lang="en-US" altLang="ja-JP" sz="1100">
            <a:solidFill>
              <a:srgbClr val="FF0000"/>
            </a:solidFill>
          </a:endParaRPr>
        </a:p>
        <a:p>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u="none">
              <a:solidFill>
                <a:srgbClr val="FF0000"/>
              </a:solidFill>
              <a:effectLst/>
              <a:latin typeface="+mn-lt"/>
              <a:ea typeface="+mn-ea"/>
              <a:cs typeface="+mn-cs"/>
            </a:rPr>
            <a:t>     </a:t>
          </a:r>
          <a:endParaRPr kumimoji="1" lang="en-US" altLang="ja-JP" sz="1100">
            <a:solidFill>
              <a:srgbClr val="FF0000"/>
            </a:solidFill>
          </a:endParaRPr>
        </a:p>
      </xdr:txBody>
    </xdr:sp>
    <xdr:clientData/>
  </xdr:oneCellAnchor>
  <xdr:oneCellAnchor>
    <xdr:from>
      <xdr:col>28</xdr:col>
      <xdr:colOff>123265</xdr:colOff>
      <xdr:row>102</xdr:row>
      <xdr:rowOff>65751</xdr:rowOff>
    </xdr:from>
    <xdr:ext cx="3993401" cy="328423"/>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051177" y="36193516"/>
          <a:ext cx="399340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・「５廊下等」は屋内通路についてチェックしてください。</a:t>
          </a:r>
          <a:endParaRPr kumimoji="1" lang="en-US" altLang="ja-JP" sz="11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328</xdr:row>
          <xdr:rowOff>247650</xdr:rowOff>
        </xdr:from>
        <xdr:to>
          <xdr:col>1</xdr:col>
          <xdr:colOff>104775</xdr:colOff>
          <xdr:row>329</xdr:row>
          <xdr:rowOff>285750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72</xdr:row>
      <xdr:rowOff>0</xdr:rowOff>
    </xdr:from>
    <xdr:to>
      <xdr:col>1</xdr:col>
      <xdr:colOff>104775</xdr:colOff>
      <xdr:row>72</xdr:row>
      <xdr:rowOff>10583</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0" y="23516167"/>
          <a:ext cx="327025" cy="23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97</xdr:row>
      <xdr:rowOff>0</xdr:rowOff>
    </xdr:from>
    <xdr:to>
      <xdr:col>1</xdr:col>
      <xdr:colOff>104775</xdr:colOff>
      <xdr:row>97</xdr:row>
      <xdr:rowOff>9525</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0" y="35326108"/>
          <a:ext cx="327025" cy="23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oneCellAnchor>
    <xdr:from>
      <xdr:col>28</xdr:col>
      <xdr:colOff>145677</xdr:colOff>
      <xdr:row>22</xdr:row>
      <xdr:rowOff>39843</xdr:rowOff>
    </xdr:from>
    <xdr:ext cx="3852337" cy="564514"/>
    <xdr:sp macro="" textlink="">
      <xdr:nvSpPr>
        <xdr:cNvPr id="36" name="テキスト ボックス 35">
          <a:extLst>
            <a:ext uri="{FF2B5EF4-FFF2-40B4-BE49-F238E27FC236}">
              <a16:creationId xmlns:a16="http://schemas.microsoft.com/office/drawing/2014/main" id="{00000000-0008-0000-0000-000028000000}"/>
            </a:ext>
          </a:extLst>
        </xdr:cNvPr>
        <xdr:cNvSpPr txBox="1"/>
      </xdr:nvSpPr>
      <xdr:spPr>
        <a:xfrm>
          <a:off x="6073589" y="9329519"/>
          <a:ext cx="3852337"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・「２敷地内の通路」は屋外の通路、段、傾斜路について</a:t>
          </a:r>
          <a:endParaRPr kumimoji="1" lang="en-US" altLang="ja-JP" sz="1100">
            <a:solidFill>
              <a:srgbClr val="FF0000"/>
            </a:solidFill>
          </a:endParaRPr>
        </a:p>
        <a:p>
          <a:r>
            <a:rPr kumimoji="1" lang="ja-JP" altLang="en-US" sz="1100">
              <a:solidFill>
                <a:srgbClr val="FF0000"/>
              </a:solidFill>
            </a:rPr>
            <a:t>　チェックしてください。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7" tint="0.79998168889431442"/>
  </sheetPr>
  <dimension ref="A1:AB350"/>
  <sheetViews>
    <sheetView showGridLines="0" tabSelected="1" view="pageBreakPreview" zoomScaleNormal="130" zoomScaleSheetLayoutView="100" workbookViewId="0">
      <selection activeCell="F8" sqref="F8"/>
    </sheetView>
  </sheetViews>
  <sheetFormatPr defaultRowHeight="18.75"/>
  <cols>
    <col min="1" max="1" width="2.625" customWidth="1"/>
    <col min="2" max="3" width="2.875" customWidth="1"/>
    <col min="4" max="5" width="3.125" customWidth="1"/>
    <col min="6" max="6" width="21.625" customWidth="1"/>
    <col min="7" max="7" width="2.875" customWidth="1"/>
    <col min="8" max="8" width="17.125" customWidth="1"/>
    <col min="9" max="9" width="9.375" style="105" customWidth="1"/>
    <col min="10" max="10" width="7.125" style="96" customWidth="1"/>
    <col min="11" max="11" width="5" customWidth="1"/>
    <col min="12" max="12" width="1.625" hidden="1" customWidth="1"/>
    <col min="13" max="13" width="8.125" style="18" hidden="1" customWidth="1"/>
    <col min="14" max="14" width="9.875" style="17" hidden="1" customWidth="1"/>
    <col min="15" max="15" width="3.625" style="70" hidden="1" customWidth="1"/>
    <col min="16" max="18" width="2.875" style="70" hidden="1" customWidth="1"/>
    <col min="19" max="20" width="3.75" style="70" hidden="1" customWidth="1"/>
    <col min="21" max="22" width="2.875" style="70" hidden="1" customWidth="1"/>
    <col min="23" max="27" width="9" hidden="1" customWidth="1"/>
    <col min="28" max="28" width="10.625" hidden="1" customWidth="1"/>
  </cols>
  <sheetData>
    <row r="1" spans="1:28" ht="15.75" customHeight="1">
      <c r="A1" s="111"/>
      <c r="B1" s="111"/>
      <c r="C1" s="111"/>
      <c r="D1" s="111"/>
      <c r="E1" s="111"/>
      <c r="F1" s="111"/>
      <c r="G1" s="111"/>
      <c r="H1" s="111"/>
      <c r="I1" s="271" t="s">
        <v>588</v>
      </c>
      <c r="J1" s="112"/>
      <c r="K1" s="112"/>
      <c r="L1" s="16"/>
    </row>
    <row r="2" spans="1:28" ht="18.75" customHeight="1">
      <c r="A2" s="522" t="s">
        <v>673</v>
      </c>
      <c r="B2" s="522"/>
      <c r="C2" s="522"/>
      <c r="D2" s="522"/>
      <c r="E2" s="522"/>
      <c r="F2" s="522"/>
      <c r="G2" s="522"/>
      <c r="H2" s="522"/>
      <c r="I2" s="454" t="s">
        <v>0</v>
      </c>
      <c r="J2" s="455"/>
      <c r="K2" s="456"/>
      <c r="L2" s="27"/>
    </row>
    <row r="3" spans="1:28" ht="5.25" customHeight="1">
      <c r="A3" s="113"/>
      <c r="B3" s="111"/>
      <c r="C3" s="111"/>
      <c r="D3" s="111"/>
      <c r="E3" s="111"/>
      <c r="F3" s="111"/>
      <c r="G3" s="111"/>
      <c r="H3" s="111"/>
      <c r="I3" s="114"/>
      <c r="J3" s="111"/>
      <c r="K3" s="111"/>
    </row>
    <row r="4" spans="1:28" ht="18.75" customHeight="1">
      <c r="A4" s="457" t="s">
        <v>1</v>
      </c>
      <c r="B4" s="457"/>
      <c r="C4" s="457"/>
      <c r="D4" s="457"/>
      <c r="E4" s="457"/>
      <c r="F4" s="457"/>
      <c r="G4" s="457"/>
      <c r="H4" s="457"/>
      <c r="I4" s="457"/>
      <c r="J4" s="457"/>
      <c r="K4" s="457"/>
      <c r="L4" s="81"/>
    </row>
    <row r="5" spans="1:28" ht="7.5" customHeight="1">
      <c r="A5" s="115"/>
      <c r="B5" s="111"/>
      <c r="C5" s="111"/>
      <c r="D5" s="111"/>
      <c r="E5" s="111"/>
      <c r="F5" s="111"/>
      <c r="G5" s="111"/>
      <c r="H5" s="111"/>
      <c r="I5" s="114"/>
      <c r="J5" s="111"/>
      <c r="K5" s="111"/>
    </row>
    <row r="6" spans="1:28" ht="48" customHeight="1">
      <c r="A6" s="502" t="s">
        <v>2</v>
      </c>
      <c r="B6" s="502"/>
      <c r="C6" s="502"/>
      <c r="D6" s="502"/>
      <c r="E6" s="502"/>
      <c r="F6" s="502"/>
      <c r="G6" s="502"/>
      <c r="H6" s="502"/>
      <c r="I6" s="502"/>
      <c r="J6" s="502"/>
      <c r="K6" s="502"/>
      <c r="L6" s="82"/>
      <c r="X6" s="245"/>
    </row>
    <row r="7" spans="1:28" ht="1.5" customHeight="1">
      <c r="A7" s="116"/>
      <c r="B7" s="111"/>
      <c r="C7" s="111"/>
      <c r="D7" s="111"/>
      <c r="E7" s="111"/>
      <c r="F7" s="111"/>
      <c r="G7" s="111"/>
      <c r="H7" s="111"/>
      <c r="I7" s="114"/>
      <c r="J7" s="111"/>
      <c r="K7" s="111"/>
    </row>
    <row r="8" spans="1:28" s="101" customFormat="1" ht="33" customHeight="1">
      <c r="A8" s="458" t="s">
        <v>3</v>
      </c>
      <c r="B8" s="458"/>
      <c r="C8" s="458"/>
      <c r="D8" s="458"/>
      <c r="E8" s="117" t="s">
        <v>4</v>
      </c>
      <c r="F8" s="118"/>
      <c r="G8" s="118" t="s">
        <v>5</v>
      </c>
      <c r="H8" s="272" t="s">
        <v>6</v>
      </c>
      <c r="I8" s="469"/>
      <c r="J8" s="469"/>
      <c r="K8" s="273" t="s">
        <v>8</v>
      </c>
      <c r="L8" s="97"/>
      <c r="M8" s="98" t="e">
        <f>VLOOKUP(F8,プルダウンリスト!B3:C38,2,FALSE)</f>
        <v>#N/A</v>
      </c>
      <c r="N8" s="99" t="e">
        <f>VLOOKUP(I8,プルダウンリスト!B41:C45,2,FALSE)</f>
        <v>#N/A</v>
      </c>
      <c r="O8" s="100"/>
      <c r="P8" s="100"/>
      <c r="Q8" s="100"/>
      <c r="R8" s="100"/>
      <c r="S8" s="100"/>
      <c r="T8" s="100"/>
      <c r="U8" s="100"/>
      <c r="V8" s="100"/>
      <c r="AB8" s="245" t="s">
        <v>644</v>
      </c>
    </row>
    <row r="9" spans="1:28" s="101" customFormat="1" ht="26.25" customHeight="1">
      <c r="A9" s="470" t="s">
        <v>9</v>
      </c>
      <c r="B9" s="471"/>
      <c r="C9" s="471"/>
      <c r="D9" s="471"/>
      <c r="E9" s="274" t="s">
        <v>4</v>
      </c>
      <c r="F9" s="275" t="s">
        <v>681</v>
      </c>
      <c r="G9" s="118" t="s">
        <v>5</v>
      </c>
      <c r="H9" s="272" t="s">
        <v>10</v>
      </c>
      <c r="I9" s="469"/>
      <c r="J9" s="469"/>
      <c r="K9" s="273" t="s">
        <v>8</v>
      </c>
      <c r="L9" s="97"/>
      <c r="M9" s="98" t="str">
        <f>IF(AND(F9="対象",I9="要"),"〇","×")</f>
        <v>×</v>
      </c>
      <c r="N9" s="99" t="str">
        <f>IF(F9="対象","〇","×")</f>
        <v>〇</v>
      </c>
      <c r="O9" s="100"/>
      <c r="P9" s="100"/>
      <c r="Q9" s="100"/>
      <c r="R9" s="100"/>
      <c r="S9" s="100"/>
      <c r="T9" s="100"/>
      <c r="U9" s="100"/>
      <c r="V9" s="100"/>
      <c r="AB9" s="101" t="s">
        <v>645</v>
      </c>
    </row>
    <row r="10" spans="1:28" ht="17.25" customHeight="1">
      <c r="A10" s="276" t="s">
        <v>11</v>
      </c>
      <c r="B10" s="277"/>
      <c r="C10" s="277"/>
      <c r="D10" s="277"/>
      <c r="E10" s="277"/>
      <c r="F10" s="111"/>
      <c r="G10" s="111"/>
      <c r="H10" s="111"/>
      <c r="I10" s="114"/>
      <c r="J10" s="111"/>
      <c r="K10" s="111"/>
      <c r="M10" s="18" t="e">
        <f>M8&amp;N8</f>
        <v>#N/A</v>
      </c>
      <c r="P10" s="70" t="e">
        <f>VLOOKUP($M$10,プルダウンリスト!$A$49:$AD$158,24,0)</f>
        <v>#N/A</v>
      </c>
      <c r="Q10" s="70" t="e">
        <f>VLOOKUP($M$10,プルダウンリスト!$A$49:$AD$158,25,0)</f>
        <v>#N/A</v>
      </c>
      <c r="R10" s="70" t="e">
        <f>VLOOKUP($M$10,プルダウンリスト!$A$49:$AD$158,26,0)</f>
        <v>#N/A</v>
      </c>
      <c r="S10" s="70" t="e">
        <f>VLOOKUP($M$10,プルダウンリスト!$A$49:$AD$158,27,0)</f>
        <v>#N/A</v>
      </c>
      <c r="T10" s="70" t="e">
        <f>VLOOKUP($M$10,プルダウンリスト!$A$49:$AD$158,28,0)</f>
        <v>#N/A</v>
      </c>
      <c r="U10" s="70" t="e">
        <f>VLOOKUP($M$10,プルダウンリスト!$A$49:$AD$158,29,0)</f>
        <v>#N/A</v>
      </c>
      <c r="V10" s="70" t="e">
        <f>VLOOKUP($M$10,プルダウンリスト!$A$49:$AD$158,30,0)</f>
        <v>#N/A</v>
      </c>
      <c r="AB10" s="101" t="s">
        <v>646</v>
      </c>
    </row>
    <row r="11" spans="1:28" ht="56.25" customHeight="1">
      <c r="A11" s="500" t="s">
        <v>627</v>
      </c>
      <c r="B11" s="501"/>
      <c r="C11" s="501"/>
      <c r="D11" s="501"/>
      <c r="E11" s="501"/>
      <c r="F11" s="501"/>
      <c r="G11" s="501"/>
      <c r="H11" s="501"/>
      <c r="I11" s="501"/>
      <c r="J11" s="501"/>
      <c r="K11" s="501"/>
    </row>
    <row r="12" spans="1:28" ht="18.75" customHeight="1">
      <c r="A12" s="459" t="s">
        <v>12</v>
      </c>
      <c r="B12" s="460"/>
      <c r="C12" s="460"/>
      <c r="D12" s="460"/>
      <c r="E12" s="460"/>
      <c r="F12" s="460"/>
      <c r="G12" s="460"/>
      <c r="H12" s="460"/>
      <c r="I12" s="460"/>
      <c r="J12" s="460"/>
      <c r="K12" s="460"/>
      <c r="L12" s="83"/>
      <c r="M12" s="18" t="e">
        <f>VLOOKUP(M10,プルダウンリスト!A49:B158,2,FALSE)</f>
        <v>#N/A</v>
      </c>
    </row>
    <row r="13" spans="1:28" ht="7.5" customHeight="1" thickBot="1">
      <c r="A13" s="119"/>
      <c r="B13" s="111"/>
      <c r="C13" s="111"/>
      <c r="D13" s="111"/>
      <c r="E13" s="111"/>
      <c r="F13" s="111"/>
      <c r="G13" s="111"/>
      <c r="H13" s="111"/>
      <c r="I13" s="114"/>
      <c r="J13" s="111"/>
      <c r="K13" s="111"/>
    </row>
    <row r="14" spans="1:28" s="110" customFormat="1" ht="49.5" customHeight="1" thickBot="1">
      <c r="A14" s="120" t="s">
        <v>13</v>
      </c>
      <c r="B14" s="316" t="s">
        <v>628</v>
      </c>
      <c r="C14" s="317"/>
      <c r="D14" s="317"/>
      <c r="E14" s="317"/>
      <c r="F14" s="317"/>
      <c r="G14" s="317"/>
      <c r="H14" s="317"/>
      <c r="I14" s="318"/>
      <c r="J14" s="278" t="s">
        <v>14</v>
      </c>
      <c r="K14" s="279" t="s">
        <v>15</v>
      </c>
      <c r="L14" s="106"/>
      <c r="M14" s="107"/>
      <c r="N14" s="108"/>
      <c r="O14" s="109"/>
      <c r="P14" s="109"/>
      <c r="Q14" s="109"/>
      <c r="R14" s="109"/>
      <c r="S14" s="109"/>
      <c r="T14" s="109"/>
      <c r="U14" s="109"/>
      <c r="V14" s="109"/>
    </row>
    <row r="15" spans="1:28" ht="27" customHeight="1">
      <c r="A15" s="121"/>
      <c r="B15" s="122" t="s">
        <v>16</v>
      </c>
      <c r="C15" s="337" t="s">
        <v>17</v>
      </c>
      <c r="D15" s="337"/>
      <c r="E15" s="337"/>
      <c r="F15" s="337"/>
      <c r="G15" s="337"/>
      <c r="H15" s="337"/>
      <c r="I15" s="337"/>
      <c r="J15" s="337"/>
      <c r="K15" s="338"/>
      <c r="L15" s="85"/>
      <c r="M15" s="234" t="b">
        <v>1</v>
      </c>
      <c r="O15" s="70" t="e">
        <f>VLOOKUP($M$10,プルダウンリスト!$A$49:$AD$158,3,0)</f>
        <v>#N/A</v>
      </c>
    </row>
    <row r="16" spans="1:28" ht="78" customHeight="1">
      <c r="A16" s="319" t="s">
        <v>18</v>
      </c>
      <c r="B16" s="331"/>
      <c r="C16" s="254" t="s">
        <v>19</v>
      </c>
      <c r="D16" s="326" t="s">
        <v>651</v>
      </c>
      <c r="E16" s="326"/>
      <c r="F16" s="326"/>
      <c r="G16" s="326"/>
      <c r="H16" s="322"/>
      <c r="I16" s="252" t="s">
        <v>23</v>
      </c>
      <c r="J16" s="123" t="s">
        <v>20</v>
      </c>
      <c r="K16" s="124"/>
      <c r="L16" s="85"/>
    </row>
    <row r="17" spans="1:15" ht="98.25" customHeight="1">
      <c r="A17" s="319"/>
      <c r="B17" s="332"/>
      <c r="C17" s="125" t="s">
        <v>21</v>
      </c>
      <c r="D17" s="326" t="s">
        <v>652</v>
      </c>
      <c r="E17" s="326"/>
      <c r="F17" s="326"/>
      <c r="G17" s="326"/>
      <c r="H17" s="322"/>
      <c r="I17" s="252" t="s">
        <v>23</v>
      </c>
      <c r="J17" s="123" t="s">
        <v>20</v>
      </c>
      <c r="K17" s="124"/>
      <c r="L17" s="85"/>
    </row>
    <row r="18" spans="1:15" ht="63" customHeight="1">
      <c r="A18" s="319"/>
      <c r="B18" s="332"/>
      <c r="C18" s="125" t="s">
        <v>22</v>
      </c>
      <c r="D18" s="326" t="s">
        <v>653</v>
      </c>
      <c r="E18" s="326"/>
      <c r="F18" s="326"/>
      <c r="G18" s="326"/>
      <c r="H18" s="322"/>
      <c r="I18" s="252" t="s">
        <v>23</v>
      </c>
      <c r="J18" s="123" t="s">
        <v>20</v>
      </c>
      <c r="K18" s="124"/>
      <c r="L18" s="85"/>
    </row>
    <row r="19" spans="1:15" ht="18" customHeight="1">
      <c r="A19" s="319"/>
      <c r="B19" s="332"/>
      <c r="C19" s="125" t="s">
        <v>24</v>
      </c>
      <c r="D19" s="326" t="s">
        <v>25</v>
      </c>
      <c r="E19" s="326"/>
      <c r="F19" s="326"/>
      <c r="G19" s="326"/>
      <c r="H19" s="322"/>
      <c r="I19" s="252" t="s">
        <v>23</v>
      </c>
      <c r="J19" s="123" t="s">
        <v>26</v>
      </c>
      <c r="K19" s="124"/>
      <c r="L19" s="85"/>
    </row>
    <row r="20" spans="1:15" ht="40.5" customHeight="1">
      <c r="A20" s="319"/>
      <c r="B20" s="332"/>
      <c r="C20" s="125" t="s">
        <v>27</v>
      </c>
      <c r="D20" s="333" t="s">
        <v>28</v>
      </c>
      <c r="E20" s="333"/>
      <c r="F20" s="333"/>
      <c r="G20" s="333"/>
      <c r="H20" s="334"/>
      <c r="I20" s="252" t="s">
        <v>23</v>
      </c>
      <c r="J20" s="280" t="s">
        <v>29</v>
      </c>
      <c r="K20" s="126"/>
      <c r="L20" s="86"/>
    </row>
    <row r="21" spans="1:15" ht="40.5" customHeight="1">
      <c r="A21" s="319"/>
      <c r="B21" s="332"/>
      <c r="C21" s="125" t="s">
        <v>30</v>
      </c>
      <c r="D21" s="333" t="s">
        <v>31</v>
      </c>
      <c r="E21" s="333"/>
      <c r="F21" s="333"/>
      <c r="G21" s="333"/>
      <c r="H21" s="334"/>
      <c r="I21" s="252" t="s">
        <v>23</v>
      </c>
      <c r="J21" s="280" t="s">
        <v>29</v>
      </c>
      <c r="K21" s="126"/>
      <c r="L21" s="86"/>
    </row>
    <row r="22" spans="1:15" ht="42.75" customHeight="1" thickBot="1">
      <c r="A22" s="127"/>
      <c r="B22" s="128" t="s">
        <v>32</v>
      </c>
      <c r="C22" s="461" t="s">
        <v>33</v>
      </c>
      <c r="D22" s="462"/>
      <c r="E22" s="462"/>
      <c r="F22" s="462"/>
      <c r="G22" s="462"/>
      <c r="H22" s="462"/>
      <c r="I22" s="129" t="s">
        <v>637</v>
      </c>
      <c r="J22" s="281" t="s">
        <v>29</v>
      </c>
      <c r="K22" s="130"/>
      <c r="L22" s="86"/>
    </row>
    <row r="23" spans="1:15" ht="51" customHeight="1">
      <c r="A23" s="499" t="s">
        <v>35</v>
      </c>
      <c r="B23" s="131" t="s">
        <v>36</v>
      </c>
      <c r="C23" s="336" t="s">
        <v>37</v>
      </c>
      <c r="D23" s="337"/>
      <c r="E23" s="337"/>
      <c r="F23" s="337"/>
      <c r="G23" s="337"/>
      <c r="H23" s="337"/>
      <c r="I23" s="337"/>
      <c r="J23" s="337"/>
      <c r="K23" s="338"/>
      <c r="L23" s="85"/>
      <c r="M23" s="234" t="b">
        <v>1</v>
      </c>
      <c r="O23" s="70" t="e">
        <f>VLOOKUP($M$10,プルダウンリスト!$A$49:$AD$158,4,0)</f>
        <v>#N/A</v>
      </c>
    </row>
    <row r="24" spans="1:15" ht="18" customHeight="1">
      <c r="A24" s="319"/>
      <c r="B24" s="463"/>
      <c r="C24" s="125" t="s">
        <v>38</v>
      </c>
      <c r="D24" s="465" t="s">
        <v>39</v>
      </c>
      <c r="E24" s="466"/>
      <c r="F24" s="466"/>
      <c r="G24" s="466"/>
      <c r="H24" s="466"/>
      <c r="I24" s="252" t="s">
        <v>40</v>
      </c>
      <c r="J24" s="265" t="s">
        <v>29</v>
      </c>
      <c r="K24" s="132"/>
      <c r="L24" s="27"/>
    </row>
    <row r="25" spans="1:15" ht="27" customHeight="1">
      <c r="A25" s="319"/>
      <c r="B25" s="463"/>
      <c r="C25" s="133" t="s">
        <v>41</v>
      </c>
      <c r="D25" s="326" t="s">
        <v>42</v>
      </c>
      <c r="E25" s="326"/>
      <c r="F25" s="326"/>
      <c r="G25" s="326"/>
      <c r="H25" s="326"/>
      <c r="I25" s="326"/>
      <c r="J25" s="326"/>
      <c r="K25" s="335"/>
      <c r="L25" s="85"/>
      <c r="M25" s="19"/>
    </row>
    <row r="26" spans="1:15" ht="18" customHeight="1">
      <c r="A26" s="319"/>
      <c r="B26" s="463"/>
      <c r="C26" s="134"/>
      <c r="D26" s="135" t="s">
        <v>43</v>
      </c>
      <c r="E26" s="436" t="s">
        <v>44</v>
      </c>
      <c r="F26" s="437"/>
      <c r="G26" s="437"/>
      <c r="H26" s="437"/>
      <c r="I26" s="252" t="s">
        <v>34</v>
      </c>
      <c r="J26" s="265" t="s">
        <v>20</v>
      </c>
      <c r="K26" s="132"/>
      <c r="L26" s="27"/>
    </row>
    <row r="27" spans="1:15" ht="18" customHeight="1">
      <c r="A27" s="319"/>
      <c r="B27" s="463"/>
      <c r="C27" s="136"/>
      <c r="D27" s="135" t="s">
        <v>45</v>
      </c>
      <c r="E27" s="436" t="s">
        <v>46</v>
      </c>
      <c r="F27" s="437"/>
      <c r="G27" s="437"/>
      <c r="H27" s="437"/>
      <c r="I27" s="252" t="s">
        <v>40</v>
      </c>
      <c r="J27" s="265" t="s">
        <v>20</v>
      </c>
      <c r="K27" s="132"/>
      <c r="L27" s="27"/>
    </row>
    <row r="28" spans="1:15" ht="18" customHeight="1">
      <c r="A28" s="319"/>
      <c r="B28" s="463"/>
      <c r="C28" s="137" t="s">
        <v>47</v>
      </c>
      <c r="D28" s="322" t="s">
        <v>48</v>
      </c>
      <c r="E28" s="437"/>
      <c r="F28" s="437"/>
      <c r="G28" s="437"/>
      <c r="H28" s="437"/>
      <c r="I28" s="252" t="s">
        <v>23</v>
      </c>
      <c r="J28" s="123" t="s">
        <v>29</v>
      </c>
      <c r="K28" s="124"/>
      <c r="L28" s="85"/>
    </row>
    <row r="29" spans="1:15" ht="18" customHeight="1">
      <c r="A29" s="319"/>
      <c r="B29" s="463"/>
      <c r="C29" s="134"/>
      <c r="D29" s="269" t="s">
        <v>43</v>
      </c>
      <c r="E29" s="436" t="s">
        <v>49</v>
      </c>
      <c r="F29" s="437"/>
      <c r="G29" s="437"/>
      <c r="H29" s="437"/>
      <c r="I29" s="252" t="s">
        <v>34</v>
      </c>
      <c r="J29" s="123" t="s">
        <v>29</v>
      </c>
      <c r="K29" s="124"/>
      <c r="L29" s="85"/>
    </row>
    <row r="30" spans="1:15" ht="39" customHeight="1">
      <c r="A30" s="319"/>
      <c r="B30" s="463"/>
      <c r="C30" s="138"/>
      <c r="D30" s="139"/>
      <c r="E30" s="140" t="s">
        <v>50</v>
      </c>
      <c r="F30" s="322" t="s">
        <v>51</v>
      </c>
      <c r="G30" s="323"/>
      <c r="H30" s="323"/>
      <c r="I30" s="252" t="s">
        <v>40</v>
      </c>
      <c r="J30" s="265" t="s">
        <v>29</v>
      </c>
      <c r="K30" s="132"/>
      <c r="L30" s="27"/>
    </row>
    <row r="31" spans="1:15" ht="18" customHeight="1">
      <c r="A31" s="319"/>
      <c r="B31" s="463"/>
      <c r="C31" s="138"/>
      <c r="D31" s="141"/>
      <c r="E31" s="140" t="s">
        <v>52</v>
      </c>
      <c r="F31" s="322" t="s">
        <v>53</v>
      </c>
      <c r="G31" s="323"/>
      <c r="H31" s="323"/>
      <c r="I31" s="252" t="s">
        <v>34</v>
      </c>
      <c r="J31" s="265" t="s">
        <v>29</v>
      </c>
      <c r="K31" s="132"/>
      <c r="L31" s="27"/>
    </row>
    <row r="32" spans="1:15" ht="39" customHeight="1">
      <c r="A32" s="142"/>
      <c r="B32" s="463"/>
      <c r="C32" s="138"/>
      <c r="D32" s="141"/>
      <c r="E32" s="140" t="s">
        <v>54</v>
      </c>
      <c r="F32" s="322" t="s">
        <v>55</v>
      </c>
      <c r="G32" s="323"/>
      <c r="H32" s="323"/>
      <c r="I32" s="252" t="s">
        <v>34</v>
      </c>
      <c r="J32" s="265" t="s">
        <v>29</v>
      </c>
      <c r="K32" s="132"/>
      <c r="L32" s="27"/>
    </row>
    <row r="33" spans="1:12" ht="39" customHeight="1">
      <c r="A33" s="143"/>
      <c r="B33" s="463"/>
      <c r="C33" s="138"/>
      <c r="D33" s="144"/>
      <c r="E33" s="140" t="s">
        <v>56</v>
      </c>
      <c r="F33" s="322" t="s">
        <v>57</v>
      </c>
      <c r="G33" s="323"/>
      <c r="H33" s="323"/>
      <c r="I33" s="252" t="s">
        <v>40</v>
      </c>
      <c r="J33" s="265" t="s">
        <v>29</v>
      </c>
      <c r="K33" s="132"/>
      <c r="L33" s="27"/>
    </row>
    <row r="34" spans="1:12" ht="27" customHeight="1">
      <c r="A34" s="143"/>
      <c r="B34" s="463"/>
      <c r="C34" s="138"/>
      <c r="D34" s="144"/>
      <c r="E34" s="140" t="s">
        <v>58</v>
      </c>
      <c r="F34" s="322" t="s">
        <v>59</v>
      </c>
      <c r="G34" s="323"/>
      <c r="H34" s="323"/>
      <c r="I34" s="252" t="s">
        <v>34</v>
      </c>
      <c r="J34" s="265" t="s">
        <v>29</v>
      </c>
      <c r="K34" s="132"/>
      <c r="L34" s="27"/>
    </row>
    <row r="35" spans="1:12" ht="27" customHeight="1">
      <c r="A35" s="143"/>
      <c r="B35" s="463"/>
      <c r="C35" s="138"/>
      <c r="D35" s="145"/>
      <c r="E35" s="140" t="s">
        <v>60</v>
      </c>
      <c r="F35" s="322" t="s">
        <v>61</v>
      </c>
      <c r="G35" s="323"/>
      <c r="H35" s="323"/>
      <c r="I35" s="252" t="s">
        <v>34</v>
      </c>
      <c r="J35" s="123" t="s">
        <v>62</v>
      </c>
      <c r="K35" s="132"/>
      <c r="L35" s="27"/>
    </row>
    <row r="36" spans="1:12" ht="39" customHeight="1">
      <c r="A36" s="143"/>
      <c r="B36" s="463"/>
      <c r="C36" s="138"/>
      <c r="D36" s="266" t="s">
        <v>63</v>
      </c>
      <c r="E36" s="322" t="s">
        <v>64</v>
      </c>
      <c r="F36" s="323"/>
      <c r="G36" s="323"/>
      <c r="H36" s="323"/>
      <c r="I36" s="252" t="s">
        <v>34</v>
      </c>
      <c r="J36" s="265" t="s">
        <v>29</v>
      </c>
      <c r="K36" s="132"/>
      <c r="L36" s="27"/>
    </row>
    <row r="37" spans="1:12" ht="27" customHeight="1">
      <c r="A37" s="143"/>
      <c r="B37" s="463"/>
      <c r="C37" s="138"/>
      <c r="D37" s="266" t="s">
        <v>65</v>
      </c>
      <c r="E37" s="322" t="s">
        <v>163</v>
      </c>
      <c r="F37" s="323"/>
      <c r="G37" s="323"/>
      <c r="H37" s="323"/>
      <c r="I37" s="252" t="s">
        <v>34</v>
      </c>
      <c r="J37" s="265" t="s">
        <v>29</v>
      </c>
      <c r="K37" s="132"/>
      <c r="L37" s="27"/>
    </row>
    <row r="38" spans="1:12" ht="18" customHeight="1">
      <c r="A38" s="143"/>
      <c r="B38" s="463"/>
      <c r="C38" s="138"/>
      <c r="D38" s="266" t="s">
        <v>66</v>
      </c>
      <c r="E38" s="465" t="s">
        <v>67</v>
      </c>
      <c r="F38" s="466"/>
      <c r="G38" s="466"/>
      <c r="H38" s="466"/>
      <c r="I38" s="252" t="s">
        <v>34</v>
      </c>
      <c r="J38" s="265" t="s">
        <v>29</v>
      </c>
      <c r="K38" s="132"/>
      <c r="L38" s="27"/>
    </row>
    <row r="39" spans="1:12" ht="18" customHeight="1">
      <c r="A39" s="143"/>
      <c r="B39" s="463"/>
      <c r="C39" s="138"/>
      <c r="D39" s="266" t="s">
        <v>68</v>
      </c>
      <c r="E39" s="465" t="s">
        <v>69</v>
      </c>
      <c r="F39" s="466"/>
      <c r="G39" s="466"/>
      <c r="H39" s="466"/>
      <c r="I39" s="252" t="s">
        <v>40</v>
      </c>
      <c r="J39" s="265" t="s">
        <v>29</v>
      </c>
      <c r="K39" s="132"/>
      <c r="L39" s="27"/>
    </row>
    <row r="40" spans="1:12" ht="18" customHeight="1">
      <c r="A40" s="143"/>
      <c r="B40" s="463"/>
      <c r="C40" s="146"/>
      <c r="D40" s="266" t="s">
        <v>70</v>
      </c>
      <c r="E40" s="465" t="s">
        <v>71</v>
      </c>
      <c r="F40" s="466"/>
      <c r="G40" s="466"/>
      <c r="H40" s="466"/>
      <c r="I40" s="252" t="s">
        <v>34</v>
      </c>
      <c r="J40" s="265" t="s">
        <v>26</v>
      </c>
      <c r="K40" s="132"/>
      <c r="L40" s="27"/>
    </row>
    <row r="41" spans="1:12" ht="18" customHeight="1">
      <c r="A41" s="143"/>
      <c r="B41" s="463"/>
      <c r="C41" s="133" t="s">
        <v>24</v>
      </c>
      <c r="D41" s="322" t="s">
        <v>72</v>
      </c>
      <c r="E41" s="323"/>
      <c r="F41" s="323"/>
      <c r="G41" s="323"/>
      <c r="H41" s="323"/>
      <c r="I41" s="252" t="s">
        <v>23</v>
      </c>
      <c r="J41" s="265" t="s">
        <v>29</v>
      </c>
      <c r="K41" s="124"/>
      <c r="L41" s="85"/>
    </row>
    <row r="42" spans="1:12" ht="20.25" customHeight="1">
      <c r="A42" s="143"/>
      <c r="B42" s="463"/>
      <c r="C42" s="138"/>
      <c r="D42" s="467" t="s">
        <v>73</v>
      </c>
      <c r="E42" s="322" t="s">
        <v>74</v>
      </c>
      <c r="F42" s="323"/>
      <c r="G42" s="323"/>
      <c r="H42" s="323"/>
      <c r="I42" s="313" t="s">
        <v>75</v>
      </c>
      <c r="J42" s="523" t="s">
        <v>29</v>
      </c>
      <c r="K42" s="263"/>
      <c r="L42" s="85"/>
    </row>
    <row r="43" spans="1:12" ht="20.25" customHeight="1">
      <c r="A43" s="143"/>
      <c r="B43" s="463"/>
      <c r="C43" s="138"/>
      <c r="D43" s="468"/>
      <c r="E43" s="322"/>
      <c r="F43" s="323"/>
      <c r="G43" s="323"/>
      <c r="H43" s="323"/>
      <c r="I43" s="262" t="s">
        <v>640</v>
      </c>
      <c r="J43" s="524"/>
      <c r="K43" s="264"/>
      <c r="L43" s="85"/>
    </row>
    <row r="44" spans="1:12" ht="36" customHeight="1">
      <c r="A44" s="143"/>
      <c r="B44" s="463"/>
      <c r="C44" s="138"/>
      <c r="D44" s="144"/>
      <c r="E44" s="147" t="s">
        <v>50</v>
      </c>
      <c r="F44" s="322" t="s">
        <v>76</v>
      </c>
      <c r="G44" s="323"/>
      <c r="H44" s="323"/>
      <c r="I44" s="252" t="s">
        <v>40</v>
      </c>
      <c r="J44" s="265" t="s">
        <v>29</v>
      </c>
      <c r="K44" s="132"/>
      <c r="L44" s="27"/>
    </row>
    <row r="45" spans="1:12" ht="18" customHeight="1">
      <c r="A45" s="143"/>
      <c r="B45" s="463"/>
      <c r="C45" s="138"/>
      <c r="D45" s="144"/>
      <c r="E45" s="147" t="s">
        <v>52</v>
      </c>
      <c r="F45" s="436" t="s">
        <v>77</v>
      </c>
      <c r="G45" s="437"/>
      <c r="H45" s="437"/>
      <c r="I45" s="252" t="s">
        <v>34</v>
      </c>
      <c r="J45" s="265" t="s">
        <v>29</v>
      </c>
      <c r="K45" s="132"/>
      <c r="L45" s="27"/>
    </row>
    <row r="46" spans="1:12" ht="18" customHeight="1">
      <c r="A46" s="143"/>
      <c r="B46" s="463"/>
      <c r="C46" s="138"/>
      <c r="D46" s="144"/>
      <c r="E46" s="147" t="s">
        <v>78</v>
      </c>
      <c r="F46" s="322" t="s">
        <v>53</v>
      </c>
      <c r="G46" s="323"/>
      <c r="H46" s="323"/>
      <c r="I46" s="252" t="s">
        <v>34</v>
      </c>
      <c r="J46" s="265" t="s">
        <v>29</v>
      </c>
      <c r="K46" s="132"/>
      <c r="L46" s="27"/>
    </row>
    <row r="47" spans="1:12" ht="27" customHeight="1">
      <c r="A47" s="143"/>
      <c r="B47" s="463"/>
      <c r="C47" s="138"/>
      <c r="D47" s="145"/>
      <c r="E47" s="147" t="s">
        <v>79</v>
      </c>
      <c r="F47" s="322" t="s">
        <v>80</v>
      </c>
      <c r="G47" s="323"/>
      <c r="H47" s="323"/>
      <c r="I47" s="252" t="s">
        <v>34</v>
      </c>
      <c r="J47" s="265" t="s">
        <v>29</v>
      </c>
      <c r="K47" s="132"/>
      <c r="L47" s="27"/>
    </row>
    <row r="48" spans="1:12" ht="27" customHeight="1" thickBot="1">
      <c r="A48" s="148"/>
      <c r="B48" s="464"/>
      <c r="C48" s="149"/>
      <c r="D48" s="150" t="s">
        <v>63</v>
      </c>
      <c r="E48" s="324" t="s">
        <v>81</v>
      </c>
      <c r="F48" s="325"/>
      <c r="G48" s="325"/>
      <c r="H48" s="325"/>
      <c r="I48" s="151" t="s">
        <v>40</v>
      </c>
      <c r="J48" s="282" t="s">
        <v>29</v>
      </c>
      <c r="K48" s="152"/>
      <c r="L48" s="27"/>
    </row>
    <row r="49" spans="1:14" ht="32.1" customHeight="1">
      <c r="A49" s="474"/>
      <c r="B49" s="122" t="s">
        <v>82</v>
      </c>
      <c r="C49" s="337" t="s">
        <v>83</v>
      </c>
      <c r="D49" s="337"/>
      <c r="E49" s="337"/>
      <c r="F49" s="337"/>
      <c r="G49" s="337"/>
      <c r="H49" s="337"/>
      <c r="I49" s="337"/>
      <c r="J49" s="337"/>
      <c r="K49" s="338"/>
      <c r="L49" s="84"/>
      <c r="M49" s="19"/>
      <c r="N49" s="71"/>
    </row>
    <row r="50" spans="1:14" ht="27" customHeight="1">
      <c r="A50" s="372"/>
      <c r="B50" s="153"/>
      <c r="C50" s="125" t="s">
        <v>19</v>
      </c>
      <c r="D50" s="322" t="s">
        <v>84</v>
      </c>
      <c r="E50" s="323"/>
      <c r="F50" s="323"/>
      <c r="G50" s="323"/>
      <c r="H50" s="323"/>
      <c r="I50" s="252" t="s">
        <v>34</v>
      </c>
      <c r="J50" s="265" t="s">
        <v>29</v>
      </c>
      <c r="K50" s="132"/>
      <c r="L50" s="27"/>
      <c r="M50" s="19"/>
      <c r="N50" s="71"/>
    </row>
    <row r="51" spans="1:14">
      <c r="A51" s="372"/>
      <c r="B51" s="268"/>
      <c r="C51" s="125" t="s">
        <v>85</v>
      </c>
      <c r="D51" s="322" t="s">
        <v>86</v>
      </c>
      <c r="E51" s="323"/>
      <c r="F51" s="323"/>
      <c r="G51" s="323"/>
      <c r="H51" s="323"/>
      <c r="I51" s="156" t="s">
        <v>641</v>
      </c>
      <c r="J51" s="265" t="s">
        <v>29</v>
      </c>
      <c r="K51" s="124"/>
      <c r="L51" s="85"/>
    </row>
    <row r="52" spans="1:14" ht="27" customHeight="1">
      <c r="A52" s="372"/>
      <c r="B52" s="268"/>
      <c r="C52" s="125" t="s">
        <v>47</v>
      </c>
      <c r="D52" s="322" t="s">
        <v>592</v>
      </c>
      <c r="E52" s="323"/>
      <c r="F52" s="323"/>
      <c r="G52" s="323"/>
      <c r="H52" s="323"/>
      <c r="I52" s="252" t="s">
        <v>34</v>
      </c>
      <c r="J52" s="265" t="s">
        <v>29</v>
      </c>
      <c r="K52" s="132"/>
      <c r="L52" s="27"/>
    </row>
    <row r="53" spans="1:14" ht="44.25" customHeight="1">
      <c r="A53" s="372"/>
      <c r="B53" s="268"/>
      <c r="C53" s="125" t="s">
        <v>87</v>
      </c>
      <c r="D53" s="322" t="s">
        <v>88</v>
      </c>
      <c r="E53" s="323"/>
      <c r="F53" s="323"/>
      <c r="G53" s="323"/>
      <c r="H53" s="323"/>
      <c r="I53" s="252" t="s">
        <v>34</v>
      </c>
      <c r="J53" s="265" t="s">
        <v>29</v>
      </c>
      <c r="K53" s="132"/>
      <c r="L53" s="27"/>
    </row>
    <row r="54" spans="1:14">
      <c r="A54" s="372"/>
      <c r="B54" s="268"/>
      <c r="C54" s="133" t="s">
        <v>89</v>
      </c>
      <c r="D54" s="322" t="s">
        <v>72</v>
      </c>
      <c r="E54" s="323"/>
      <c r="F54" s="323"/>
      <c r="G54" s="323"/>
      <c r="H54" s="323"/>
      <c r="I54" s="252" t="s">
        <v>23</v>
      </c>
      <c r="J54" s="123" t="s">
        <v>29</v>
      </c>
      <c r="K54" s="124"/>
      <c r="L54" s="85"/>
    </row>
    <row r="55" spans="1:14" ht="18" customHeight="1">
      <c r="A55" s="372"/>
      <c r="B55" s="472"/>
      <c r="C55" s="138"/>
      <c r="D55" s="467" t="s">
        <v>90</v>
      </c>
      <c r="E55" s="334" t="s">
        <v>91</v>
      </c>
      <c r="F55" s="427"/>
      <c r="G55" s="427"/>
      <c r="H55" s="427"/>
      <c r="I55" s="154" t="s">
        <v>92</v>
      </c>
      <c r="J55" s="418" t="s">
        <v>29</v>
      </c>
      <c r="K55" s="419"/>
      <c r="L55" s="88"/>
    </row>
    <row r="56" spans="1:14" ht="21.75" customHeight="1">
      <c r="A56" s="372"/>
      <c r="B56" s="472"/>
      <c r="C56" s="138"/>
      <c r="D56" s="473"/>
      <c r="E56" s="334"/>
      <c r="F56" s="427"/>
      <c r="G56" s="427"/>
      <c r="H56" s="427"/>
      <c r="I56" s="244" t="s">
        <v>644</v>
      </c>
      <c r="J56" s="408"/>
      <c r="K56" s="417"/>
      <c r="L56" s="89"/>
    </row>
    <row r="57" spans="1:14" ht="38.25" customHeight="1">
      <c r="A57" s="372"/>
      <c r="B57" s="268"/>
      <c r="C57" s="138"/>
      <c r="D57" s="155"/>
      <c r="E57" s="147" t="s">
        <v>93</v>
      </c>
      <c r="F57" s="322" t="s">
        <v>94</v>
      </c>
      <c r="G57" s="323"/>
      <c r="H57" s="323"/>
      <c r="I57" s="156" t="s">
        <v>92</v>
      </c>
      <c r="J57" s="123" t="s">
        <v>29</v>
      </c>
      <c r="K57" s="124"/>
      <c r="L57" s="88"/>
    </row>
    <row r="58" spans="1:14" ht="18" customHeight="1">
      <c r="A58" s="372"/>
      <c r="B58" s="268"/>
      <c r="C58" s="138"/>
      <c r="D58" s="155"/>
      <c r="E58" s="147" t="s">
        <v>95</v>
      </c>
      <c r="F58" s="491" t="s">
        <v>674</v>
      </c>
      <c r="G58" s="525"/>
      <c r="H58" s="525"/>
      <c r="I58" s="156" t="s">
        <v>92</v>
      </c>
      <c r="J58" s="265" t="s">
        <v>29</v>
      </c>
      <c r="K58" s="124"/>
      <c r="L58" s="85"/>
    </row>
    <row r="59" spans="1:14" ht="18" customHeight="1">
      <c r="A59" s="372"/>
      <c r="B59" s="268"/>
      <c r="C59" s="138"/>
      <c r="D59" s="157"/>
      <c r="E59" s="147" t="s">
        <v>96</v>
      </c>
      <c r="F59" s="322" t="s">
        <v>97</v>
      </c>
      <c r="G59" s="323"/>
      <c r="H59" s="323"/>
      <c r="I59" s="156" t="s">
        <v>92</v>
      </c>
      <c r="J59" s="265" t="s">
        <v>29</v>
      </c>
      <c r="K59" s="124"/>
      <c r="L59" s="85"/>
    </row>
    <row r="60" spans="1:14" ht="18" customHeight="1">
      <c r="A60" s="372"/>
      <c r="B60" s="268"/>
      <c r="C60" s="138"/>
      <c r="D60" s="266" t="s">
        <v>45</v>
      </c>
      <c r="E60" s="465" t="s">
        <v>98</v>
      </c>
      <c r="F60" s="466"/>
      <c r="G60" s="466"/>
      <c r="H60" s="466"/>
      <c r="I60" s="311" t="s">
        <v>682</v>
      </c>
      <c r="J60" s="265" t="s">
        <v>29</v>
      </c>
      <c r="K60" s="124"/>
      <c r="L60" s="85"/>
    </row>
    <row r="61" spans="1:14" ht="38.25" customHeight="1">
      <c r="A61" s="372"/>
      <c r="B61" s="472"/>
      <c r="C61" s="138"/>
      <c r="D61" s="467" t="s">
        <v>65</v>
      </c>
      <c r="E61" s="322" t="s">
        <v>99</v>
      </c>
      <c r="F61" s="323"/>
      <c r="G61" s="323"/>
      <c r="H61" s="323"/>
      <c r="I61" s="158" t="s">
        <v>100</v>
      </c>
      <c r="J61" s="400" t="s">
        <v>29</v>
      </c>
      <c r="K61" s="159"/>
      <c r="L61" s="90"/>
    </row>
    <row r="62" spans="1:14" hidden="1">
      <c r="A62" s="372"/>
      <c r="B62" s="472"/>
      <c r="C62" s="138"/>
      <c r="D62" s="467"/>
      <c r="E62" s="322"/>
      <c r="F62" s="323"/>
      <c r="G62" s="323"/>
      <c r="H62" s="323"/>
      <c r="I62" s="236" t="s">
        <v>34</v>
      </c>
      <c r="J62" s="376"/>
      <c r="K62" s="160"/>
      <c r="L62" s="27"/>
    </row>
    <row r="63" spans="1:14" ht="26.25" customHeight="1">
      <c r="A63" s="372"/>
      <c r="B63" s="268"/>
      <c r="C63" s="138"/>
      <c r="D63" s="267" t="s">
        <v>101</v>
      </c>
      <c r="E63" s="322" t="s">
        <v>586</v>
      </c>
      <c r="F63" s="323"/>
      <c r="G63" s="323"/>
      <c r="H63" s="323"/>
      <c r="I63" s="252" t="s">
        <v>34</v>
      </c>
      <c r="J63" s="265" t="s">
        <v>20</v>
      </c>
      <c r="K63" s="132"/>
      <c r="L63" s="27"/>
    </row>
    <row r="64" spans="1:14" ht="18.75" customHeight="1">
      <c r="A64" s="372"/>
      <c r="B64" s="268"/>
      <c r="C64" s="138"/>
      <c r="D64" s="155"/>
      <c r="E64" s="328" t="s">
        <v>102</v>
      </c>
      <c r="F64" s="326"/>
      <c r="G64" s="326"/>
      <c r="H64" s="326"/>
      <c r="I64" s="326"/>
      <c r="J64" s="326"/>
      <c r="K64" s="335"/>
      <c r="L64" s="91"/>
    </row>
    <row r="65" spans="1:21" ht="36" customHeight="1">
      <c r="A65" s="372"/>
      <c r="B65" s="268"/>
      <c r="C65" s="138"/>
      <c r="D65" s="155"/>
      <c r="E65" s="147" t="s">
        <v>103</v>
      </c>
      <c r="F65" s="322" t="s">
        <v>76</v>
      </c>
      <c r="G65" s="323"/>
      <c r="H65" s="323"/>
      <c r="I65" s="252" t="s">
        <v>34</v>
      </c>
      <c r="J65" s="265" t="s">
        <v>29</v>
      </c>
      <c r="K65" s="132"/>
      <c r="L65" s="27"/>
    </row>
    <row r="66" spans="1:21" ht="18" customHeight="1">
      <c r="A66" s="372"/>
      <c r="B66" s="268"/>
      <c r="C66" s="138"/>
      <c r="D66" s="155"/>
      <c r="E66" s="147" t="s">
        <v>95</v>
      </c>
      <c r="F66" s="322" t="s">
        <v>77</v>
      </c>
      <c r="G66" s="323"/>
      <c r="H66" s="323"/>
      <c r="I66" s="252" t="s">
        <v>34</v>
      </c>
      <c r="J66" s="265" t="s">
        <v>29</v>
      </c>
      <c r="K66" s="132"/>
      <c r="L66" s="27"/>
    </row>
    <row r="67" spans="1:21" ht="18" customHeight="1">
      <c r="A67" s="372"/>
      <c r="B67" s="268"/>
      <c r="C67" s="138"/>
      <c r="D67" s="155"/>
      <c r="E67" s="147" t="s">
        <v>78</v>
      </c>
      <c r="F67" s="322" t="s">
        <v>53</v>
      </c>
      <c r="G67" s="323"/>
      <c r="H67" s="323"/>
      <c r="I67" s="252" t="s">
        <v>34</v>
      </c>
      <c r="J67" s="265" t="s">
        <v>29</v>
      </c>
      <c r="K67" s="132"/>
      <c r="L67" s="27"/>
    </row>
    <row r="68" spans="1:21" ht="27" customHeight="1">
      <c r="A68" s="372"/>
      <c r="B68" s="268"/>
      <c r="C68" s="138"/>
      <c r="D68" s="157"/>
      <c r="E68" s="147" t="s">
        <v>79</v>
      </c>
      <c r="F68" s="322" t="s">
        <v>80</v>
      </c>
      <c r="G68" s="323"/>
      <c r="H68" s="323"/>
      <c r="I68" s="252" t="s">
        <v>34</v>
      </c>
      <c r="J68" s="265" t="s">
        <v>29</v>
      </c>
      <c r="K68" s="132"/>
      <c r="L68" s="27"/>
    </row>
    <row r="69" spans="1:21" ht="27" customHeight="1">
      <c r="A69" s="372"/>
      <c r="B69" s="268"/>
      <c r="C69" s="146"/>
      <c r="D69" s="266" t="s">
        <v>104</v>
      </c>
      <c r="E69" s="322" t="s">
        <v>105</v>
      </c>
      <c r="F69" s="323"/>
      <c r="G69" s="323"/>
      <c r="H69" s="323"/>
      <c r="I69" s="252" t="s">
        <v>34</v>
      </c>
      <c r="J69" s="265" t="s">
        <v>29</v>
      </c>
      <c r="K69" s="132"/>
      <c r="L69" s="27"/>
    </row>
    <row r="70" spans="1:21" ht="27" customHeight="1">
      <c r="A70" s="372"/>
      <c r="B70" s="268"/>
      <c r="C70" s="125" t="s">
        <v>106</v>
      </c>
      <c r="D70" s="322" t="s">
        <v>107</v>
      </c>
      <c r="E70" s="323"/>
      <c r="F70" s="323"/>
      <c r="G70" s="323"/>
      <c r="H70" s="323"/>
      <c r="I70" s="252" t="s">
        <v>34</v>
      </c>
      <c r="J70" s="265" t="s">
        <v>29</v>
      </c>
      <c r="K70" s="132"/>
      <c r="L70" s="27"/>
    </row>
    <row r="71" spans="1:21" ht="27" customHeight="1">
      <c r="A71" s="372"/>
      <c r="B71" s="259"/>
      <c r="C71" s="125" t="s">
        <v>108</v>
      </c>
      <c r="D71" s="322" t="s">
        <v>109</v>
      </c>
      <c r="E71" s="323"/>
      <c r="F71" s="323"/>
      <c r="G71" s="323"/>
      <c r="H71" s="323"/>
      <c r="I71" s="252" t="s">
        <v>637</v>
      </c>
      <c r="J71" s="265" t="s">
        <v>29</v>
      </c>
      <c r="K71" s="132"/>
      <c r="L71" s="27"/>
    </row>
    <row r="72" spans="1:21" ht="58.5" customHeight="1" thickBot="1">
      <c r="A72" s="373"/>
      <c r="B72" s="161" t="s">
        <v>110</v>
      </c>
      <c r="C72" s="475" t="s">
        <v>654</v>
      </c>
      <c r="D72" s="475"/>
      <c r="E72" s="475"/>
      <c r="F72" s="475"/>
      <c r="G72" s="475"/>
      <c r="H72" s="475"/>
      <c r="I72" s="475"/>
      <c r="J72" s="475"/>
      <c r="K72" s="476"/>
      <c r="L72" s="22"/>
      <c r="N72" s="71"/>
    </row>
    <row r="73" spans="1:21" ht="15.75" customHeight="1">
      <c r="A73" s="162"/>
      <c r="B73" s="483" t="s">
        <v>111</v>
      </c>
      <c r="C73" s="441" t="s">
        <v>593</v>
      </c>
      <c r="D73" s="442"/>
      <c r="E73" s="442"/>
      <c r="F73" s="442"/>
      <c r="G73" s="442"/>
      <c r="H73" s="442"/>
      <c r="I73" s="447" t="s">
        <v>40</v>
      </c>
      <c r="J73" s="450" t="s">
        <v>630</v>
      </c>
      <c r="K73" s="451"/>
      <c r="L73" s="87"/>
      <c r="M73" s="234" t="b">
        <v>1</v>
      </c>
      <c r="N73" s="17" t="e">
        <f>VLOOKUP($M$10,プルダウンリスト!$A$49:$AD$158,5,0)</f>
        <v>#N/A</v>
      </c>
    </row>
    <row r="74" spans="1:21" ht="35.25" customHeight="1">
      <c r="A74" s="319" t="s">
        <v>112</v>
      </c>
      <c r="B74" s="484"/>
      <c r="C74" s="443"/>
      <c r="D74" s="444"/>
      <c r="E74" s="444"/>
      <c r="F74" s="444"/>
      <c r="G74" s="444"/>
      <c r="H74" s="444"/>
      <c r="I74" s="448"/>
      <c r="J74" s="347"/>
      <c r="K74" s="452"/>
      <c r="L74" s="88"/>
      <c r="M74" s="19"/>
      <c r="N74" s="71"/>
      <c r="P74" s="71"/>
      <c r="Q74" s="71"/>
      <c r="S74" s="396"/>
      <c r="T74" s="396"/>
      <c r="U74" s="396"/>
    </row>
    <row r="75" spans="1:21" ht="35.25" customHeight="1">
      <c r="A75" s="319"/>
      <c r="B75" s="484"/>
      <c r="C75" s="445"/>
      <c r="D75" s="446"/>
      <c r="E75" s="446"/>
      <c r="F75" s="446"/>
      <c r="G75" s="446"/>
      <c r="H75" s="446"/>
      <c r="I75" s="449"/>
      <c r="J75" s="348"/>
      <c r="K75" s="453"/>
      <c r="L75" s="88"/>
      <c r="M75" s="19"/>
      <c r="N75" s="71"/>
      <c r="P75" s="71"/>
      <c r="Q75" s="71"/>
      <c r="S75" s="396"/>
      <c r="T75" s="396"/>
      <c r="U75" s="396"/>
    </row>
    <row r="76" spans="1:21" ht="18" customHeight="1">
      <c r="A76" s="319"/>
      <c r="B76" s="484"/>
      <c r="C76" s="489" t="s">
        <v>113</v>
      </c>
      <c r="D76" s="485" t="s">
        <v>594</v>
      </c>
      <c r="E76" s="485"/>
      <c r="F76" s="485"/>
      <c r="G76" s="485"/>
      <c r="H76" s="486"/>
      <c r="I76" s="438" t="s">
        <v>114</v>
      </c>
      <c r="J76" s="346" t="s">
        <v>29</v>
      </c>
      <c r="K76" s="349"/>
      <c r="L76" s="88"/>
      <c r="M76" s="19"/>
      <c r="N76" s="71"/>
      <c r="P76" s="71"/>
      <c r="Q76" s="71"/>
      <c r="S76" s="72"/>
      <c r="T76" s="72"/>
      <c r="U76" s="72"/>
    </row>
    <row r="77" spans="1:21" ht="18" customHeight="1">
      <c r="A77" s="319"/>
      <c r="B77" s="484"/>
      <c r="C77" s="443"/>
      <c r="D77" s="444"/>
      <c r="E77" s="444"/>
      <c r="F77" s="444"/>
      <c r="G77" s="444"/>
      <c r="H77" s="487"/>
      <c r="I77" s="439"/>
      <c r="J77" s="347"/>
      <c r="K77" s="350"/>
      <c r="L77" s="88"/>
      <c r="M77" s="19"/>
      <c r="N77" s="71"/>
      <c r="P77" s="71"/>
      <c r="Q77" s="71"/>
      <c r="S77" s="72"/>
      <c r="T77" s="72"/>
      <c r="U77" s="72"/>
    </row>
    <row r="78" spans="1:21" ht="3.75" customHeight="1">
      <c r="A78" s="319"/>
      <c r="B78" s="484"/>
      <c r="C78" s="445"/>
      <c r="D78" s="446"/>
      <c r="E78" s="446"/>
      <c r="F78" s="446"/>
      <c r="G78" s="446"/>
      <c r="H78" s="488"/>
      <c r="I78" s="440"/>
      <c r="J78" s="348"/>
      <c r="K78" s="351"/>
      <c r="L78" s="88"/>
      <c r="M78" s="19"/>
      <c r="N78" s="71"/>
      <c r="P78" s="71"/>
      <c r="Q78" s="71"/>
      <c r="S78" s="72"/>
      <c r="T78" s="72"/>
      <c r="U78" s="72"/>
    </row>
    <row r="79" spans="1:21" ht="18" customHeight="1">
      <c r="A79" s="319"/>
      <c r="B79" s="484"/>
      <c r="C79" s="489" t="s">
        <v>115</v>
      </c>
      <c r="D79" s="485" t="s">
        <v>595</v>
      </c>
      <c r="E79" s="485"/>
      <c r="F79" s="485"/>
      <c r="G79" s="485"/>
      <c r="H79" s="486"/>
      <c r="I79" s="438" t="s">
        <v>116</v>
      </c>
      <c r="J79" s="346" t="s">
        <v>29</v>
      </c>
      <c r="K79" s="349"/>
      <c r="L79" s="88"/>
      <c r="M79" s="19"/>
      <c r="N79" s="71"/>
      <c r="P79" s="71"/>
      <c r="Q79" s="71"/>
      <c r="S79" s="72"/>
      <c r="T79" s="72"/>
      <c r="U79" s="72"/>
    </row>
    <row r="80" spans="1:21" ht="18" customHeight="1">
      <c r="A80" s="319"/>
      <c r="B80" s="484"/>
      <c r="C80" s="443"/>
      <c r="D80" s="444"/>
      <c r="E80" s="444"/>
      <c r="F80" s="444"/>
      <c r="G80" s="444"/>
      <c r="H80" s="487"/>
      <c r="I80" s="439"/>
      <c r="J80" s="347"/>
      <c r="K80" s="350"/>
      <c r="L80" s="88"/>
      <c r="M80" s="19"/>
      <c r="N80" s="71"/>
      <c r="P80" s="71"/>
      <c r="Q80" s="71"/>
      <c r="S80" s="72"/>
      <c r="T80" s="72"/>
      <c r="U80" s="72"/>
    </row>
    <row r="81" spans="1:21" ht="15.75" customHeight="1">
      <c r="A81" s="319"/>
      <c r="B81" s="484"/>
      <c r="C81" s="445"/>
      <c r="D81" s="446"/>
      <c r="E81" s="446"/>
      <c r="F81" s="446"/>
      <c r="G81" s="446"/>
      <c r="H81" s="488"/>
      <c r="I81" s="440"/>
      <c r="J81" s="348"/>
      <c r="K81" s="351"/>
      <c r="L81" s="88"/>
      <c r="M81" s="19"/>
      <c r="N81" s="71"/>
      <c r="P81" s="71"/>
      <c r="Q81" s="71"/>
      <c r="S81" s="72"/>
      <c r="T81" s="72"/>
      <c r="U81" s="72"/>
    </row>
    <row r="82" spans="1:21" ht="48" customHeight="1">
      <c r="A82" s="319"/>
      <c r="B82" s="492" t="s">
        <v>117</v>
      </c>
      <c r="C82" s="352" t="s">
        <v>596</v>
      </c>
      <c r="D82" s="352"/>
      <c r="E82" s="352"/>
      <c r="F82" s="352"/>
      <c r="G82" s="352"/>
      <c r="H82" s="352"/>
      <c r="I82" s="352"/>
      <c r="J82" s="352"/>
      <c r="K82" s="353"/>
      <c r="L82" s="88"/>
      <c r="M82" s="19"/>
      <c r="N82" s="71"/>
      <c r="P82" s="71"/>
      <c r="Q82" s="71"/>
      <c r="S82" s="72"/>
      <c r="T82" s="72"/>
      <c r="U82" s="72"/>
    </row>
    <row r="83" spans="1:21" ht="48" customHeight="1">
      <c r="A83" s="319"/>
      <c r="B83" s="493"/>
      <c r="C83" s="489" t="s">
        <v>38</v>
      </c>
      <c r="D83" s="490" t="s">
        <v>597</v>
      </c>
      <c r="E83" s="490"/>
      <c r="F83" s="490"/>
      <c r="G83" s="490"/>
      <c r="H83" s="491"/>
      <c r="I83" s="261" t="s">
        <v>629</v>
      </c>
      <c r="J83" s="265" t="s">
        <v>29</v>
      </c>
      <c r="K83" s="283"/>
      <c r="L83" s="88"/>
      <c r="M83" s="19"/>
      <c r="N83" s="71"/>
      <c r="P83" s="71"/>
      <c r="Q83" s="71"/>
      <c r="S83" s="72"/>
      <c r="T83" s="72"/>
      <c r="U83" s="72"/>
    </row>
    <row r="84" spans="1:21" ht="84" customHeight="1">
      <c r="A84" s="319"/>
      <c r="B84" s="493"/>
      <c r="C84" s="495"/>
      <c r="D84" s="284" t="s">
        <v>43</v>
      </c>
      <c r="E84" s="490" t="s">
        <v>598</v>
      </c>
      <c r="F84" s="490"/>
      <c r="G84" s="490"/>
      <c r="H84" s="490"/>
      <c r="I84" s="285" t="s">
        <v>114</v>
      </c>
      <c r="J84" s="265" t="s">
        <v>29</v>
      </c>
      <c r="K84" s="283"/>
      <c r="L84" s="88"/>
      <c r="M84" s="19"/>
      <c r="N84" s="71"/>
      <c r="P84" s="71"/>
      <c r="Q84" s="71"/>
      <c r="S84" s="72"/>
      <c r="T84" s="72"/>
      <c r="U84" s="72"/>
    </row>
    <row r="85" spans="1:21" ht="50.25" customHeight="1">
      <c r="A85" s="319"/>
      <c r="B85" s="493"/>
      <c r="C85" s="496"/>
      <c r="D85" s="284" t="s">
        <v>45</v>
      </c>
      <c r="E85" s="490" t="s">
        <v>599</v>
      </c>
      <c r="F85" s="490"/>
      <c r="G85" s="490"/>
      <c r="H85" s="490"/>
      <c r="I85" s="286" t="s">
        <v>114</v>
      </c>
      <c r="J85" s="265" t="s">
        <v>29</v>
      </c>
      <c r="K85" s="283"/>
      <c r="L85" s="88"/>
      <c r="M85" s="19"/>
      <c r="N85" s="71"/>
      <c r="P85" s="71"/>
      <c r="Q85" s="71"/>
      <c r="S85" s="72"/>
      <c r="T85" s="72"/>
      <c r="U85" s="72"/>
    </row>
    <row r="86" spans="1:21" ht="15" customHeight="1">
      <c r="A86" s="319"/>
      <c r="B86" s="494"/>
      <c r="C86" s="287" t="s">
        <v>115</v>
      </c>
      <c r="D86" s="490" t="s">
        <v>118</v>
      </c>
      <c r="E86" s="490"/>
      <c r="F86" s="490"/>
      <c r="G86" s="490"/>
      <c r="H86" s="490"/>
      <c r="I86" s="252" t="s">
        <v>34</v>
      </c>
      <c r="J86" s="265" t="s">
        <v>29</v>
      </c>
      <c r="K86" s="283"/>
      <c r="L86" s="88"/>
      <c r="M86" s="19"/>
      <c r="N86" s="71"/>
      <c r="P86" s="71"/>
      <c r="Q86" s="71"/>
      <c r="S86" s="72"/>
      <c r="T86" s="72"/>
      <c r="U86" s="72"/>
    </row>
    <row r="87" spans="1:21" ht="19.5" customHeight="1">
      <c r="A87" s="319"/>
      <c r="B87" s="163" t="s">
        <v>119</v>
      </c>
      <c r="C87" s="326" t="s">
        <v>120</v>
      </c>
      <c r="D87" s="326"/>
      <c r="E87" s="326"/>
      <c r="F87" s="326"/>
      <c r="G87" s="326"/>
      <c r="H87" s="322"/>
      <c r="I87" s="261" t="s">
        <v>637</v>
      </c>
      <c r="J87" s="265" t="s">
        <v>29</v>
      </c>
      <c r="K87" s="164"/>
      <c r="L87" s="84"/>
      <c r="M87" s="19"/>
      <c r="N87" s="71"/>
      <c r="P87" s="71"/>
      <c r="Q87" s="71"/>
      <c r="S87" s="71"/>
      <c r="T87" s="71"/>
      <c r="U87" s="71"/>
    </row>
    <row r="88" spans="1:21" ht="15" customHeight="1">
      <c r="A88" s="319"/>
      <c r="B88" s="342"/>
      <c r="C88" s="125" t="s">
        <v>38</v>
      </c>
      <c r="D88" s="322" t="s">
        <v>121</v>
      </c>
      <c r="E88" s="323"/>
      <c r="F88" s="323"/>
      <c r="G88" s="323"/>
      <c r="H88" s="323"/>
      <c r="I88" s="252" t="s">
        <v>34</v>
      </c>
      <c r="J88" s="265" t="s">
        <v>29</v>
      </c>
      <c r="K88" s="132"/>
      <c r="L88" s="27"/>
      <c r="M88" s="19"/>
      <c r="N88" s="71"/>
      <c r="P88" s="71"/>
      <c r="Q88" s="71"/>
      <c r="S88" s="396"/>
      <c r="T88" s="396"/>
      <c r="U88" s="396"/>
    </row>
    <row r="89" spans="1:21" ht="27" customHeight="1">
      <c r="A89" s="319"/>
      <c r="B89" s="343"/>
      <c r="C89" s="125" t="s">
        <v>115</v>
      </c>
      <c r="D89" s="322" t="s">
        <v>122</v>
      </c>
      <c r="E89" s="323"/>
      <c r="F89" s="323"/>
      <c r="G89" s="323"/>
      <c r="H89" s="323"/>
      <c r="I89" s="252" t="s">
        <v>34</v>
      </c>
      <c r="J89" s="265" t="s">
        <v>29</v>
      </c>
      <c r="K89" s="132"/>
      <c r="L89" s="27"/>
      <c r="M89" s="19"/>
      <c r="N89" s="71"/>
      <c r="P89" s="71"/>
      <c r="Q89" s="71"/>
      <c r="S89" s="396"/>
      <c r="T89" s="396"/>
      <c r="U89" s="396"/>
    </row>
    <row r="90" spans="1:21" ht="18" customHeight="1">
      <c r="A90" s="319"/>
      <c r="B90" s="343"/>
      <c r="C90" s="133" t="s">
        <v>47</v>
      </c>
      <c r="D90" s="322" t="s">
        <v>123</v>
      </c>
      <c r="E90" s="437"/>
      <c r="F90" s="437"/>
      <c r="G90" s="437"/>
      <c r="H90" s="437"/>
      <c r="I90" s="261" t="s">
        <v>34</v>
      </c>
      <c r="J90" s="265" t="s">
        <v>29</v>
      </c>
      <c r="K90" s="132"/>
      <c r="L90" s="27"/>
      <c r="M90" s="19"/>
      <c r="N90" s="71"/>
      <c r="P90" s="71"/>
      <c r="Q90" s="71"/>
      <c r="S90" s="396"/>
      <c r="T90" s="396"/>
      <c r="U90" s="396"/>
    </row>
    <row r="91" spans="1:21" ht="36" customHeight="1">
      <c r="A91" s="165"/>
      <c r="B91" s="343"/>
      <c r="C91" s="138"/>
      <c r="D91" s="266" t="s">
        <v>124</v>
      </c>
      <c r="E91" s="322" t="s">
        <v>655</v>
      </c>
      <c r="F91" s="323"/>
      <c r="G91" s="323"/>
      <c r="H91" s="323"/>
      <c r="I91" s="252" t="s">
        <v>34</v>
      </c>
      <c r="J91" s="265" t="s">
        <v>29</v>
      </c>
      <c r="K91" s="132"/>
      <c r="L91" s="27"/>
      <c r="M91" s="19"/>
      <c r="N91" s="71"/>
      <c r="P91" s="71"/>
      <c r="Q91" s="71"/>
      <c r="S91" s="72"/>
      <c r="T91" s="72"/>
      <c r="U91" s="72"/>
    </row>
    <row r="92" spans="1:21" ht="15.75" customHeight="1">
      <c r="A92" s="165"/>
      <c r="B92" s="343"/>
      <c r="C92" s="138"/>
      <c r="D92" s="266" t="s">
        <v>45</v>
      </c>
      <c r="E92" s="322" t="s">
        <v>125</v>
      </c>
      <c r="F92" s="323"/>
      <c r="G92" s="323"/>
      <c r="H92" s="323"/>
      <c r="I92" s="252" t="s">
        <v>40</v>
      </c>
      <c r="J92" s="265" t="s">
        <v>29</v>
      </c>
      <c r="K92" s="132"/>
      <c r="L92" s="27"/>
      <c r="M92" s="19"/>
      <c r="N92" s="71"/>
      <c r="P92" s="71"/>
      <c r="Q92" s="71"/>
      <c r="S92" s="72"/>
      <c r="T92" s="72"/>
      <c r="U92" s="72"/>
    </row>
    <row r="93" spans="1:21" ht="27" customHeight="1">
      <c r="A93" s="165"/>
      <c r="B93" s="343"/>
      <c r="C93" s="146"/>
      <c r="D93" s="266" t="s">
        <v>65</v>
      </c>
      <c r="E93" s="322" t="s">
        <v>126</v>
      </c>
      <c r="F93" s="323"/>
      <c r="G93" s="323"/>
      <c r="H93" s="323"/>
      <c r="I93" s="252" t="s">
        <v>34</v>
      </c>
      <c r="J93" s="265" t="s">
        <v>29</v>
      </c>
      <c r="K93" s="132"/>
      <c r="L93" s="27"/>
      <c r="M93" s="19"/>
      <c r="N93" s="71"/>
      <c r="P93" s="71"/>
      <c r="Q93" s="71"/>
      <c r="S93" s="396"/>
      <c r="T93" s="396"/>
      <c r="U93" s="396"/>
    </row>
    <row r="94" spans="1:21" ht="18" customHeight="1">
      <c r="A94" s="165"/>
      <c r="B94" s="343"/>
      <c r="C94" s="133" t="s">
        <v>24</v>
      </c>
      <c r="D94" s="436" t="s">
        <v>127</v>
      </c>
      <c r="E94" s="437"/>
      <c r="F94" s="437"/>
      <c r="G94" s="437"/>
      <c r="H94" s="437"/>
      <c r="I94" s="261" t="s">
        <v>34</v>
      </c>
      <c r="J94" s="265" t="s">
        <v>29</v>
      </c>
      <c r="K94" s="132"/>
      <c r="L94" s="27"/>
      <c r="M94" s="19"/>
      <c r="N94" s="71"/>
      <c r="P94" s="71"/>
      <c r="Q94" s="71"/>
      <c r="S94" s="72"/>
      <c r="T94" s="72"/>
      <c r="U94" s="72"/>
    </row>
    <row r="95" spans="1:21" ht="36" customHeight="1">
      <c r="A95" s="165"/>
      <c r="B95" s="343"/>
      <c r="C95" s="166"/>
      <c r="D95" s="266" t="s">
        <v>43</v>
      </c>
      <c r="E95" s="322" t="s">
        <v>128</v>
      </c>
      <c r="F95" s="323"/>
      <c r="G95" s="323"/>
      <c r="H95" s="323"/>
      <c r="I95" s="252" t="s">
        <v>34</v>
      </c>
      <c r="J95" s="265" t="s">
        <v>29</v>
      </c>
      <c r="K95" s="132"/>
      <c r="L95" s="27"/>
      <c r="M95" s="19"/>
      <c r="N95" s="71"/>
      <c r="P95" s="71"/>
      <c r="Q95" s="71"/>
      <c r="S95" s="72"/>
      <c r="T95" s="72"/>
      <c r="U95" s="72"/>
    </row>
    <row r="96" spans="1:21" ht="16.5" customHeight="1">
      <c r="A96" s="165"/>
      <c r="B96" s="343"/>
      <c r="C96" s="260"/>
      <c r="D96" s="266" t="s">
        <v>45</v>
      </c>
      <c r="E96" s="322" t="s">
        <v>129</v>
      </c>
      <c r="F96" s="323"/>
      <c r="G96" s="323"/>
      <c r="H96" s="323"/>
      <c r="I96" s="252" t="s">
        <v>34</v>
      </c>
      <c r="J96" s="265" t="s">
        <v>29</v>
      </c>
      <c r="K96" s="132"/>
      <c r="L96" s="27"/>
      <c r="M96" s="19"/>
      <c r="N96" s="71"/>
      <c r="P96" s="71"/>
      <c r="Q96" s="71"/>
      <c r="S96" s="396"/>
      <c r="T96" s="396"/>
      <c r="U96" s="396"/>
    </row>
    <row r="97" spans="1:21" ht="36" customHeight="1" thickBot="1">
      <c r="A97" s="167"/>
      <c r="B97" s="161" t="s">
        <v>130</v>
      </c>
      <c r="C97" s="324" t="s">
        <v>131</v>
      </c>
      <c r="D97" s="325"/>
      <c r="E97" s="325"/>
      <c r="F97" s="325"/>
      <c r="G97" s="325"/>
      <c r="H97" s="325"/>
      <c r="I97" s="151" t="s">
        <v>34</v>
      </c>
      <c r="J97" s="282" t="s">
        <v>62</v>
      </c>
      <c r="K97" s="152"/>
      <c r="L97" s="27"/>
      <c r="M97" s="19"/>
      <c r="N97" s="71"/>
      <c r="P97" s="71"/>
      <c r="Q97" s="71"/>
      <c r="S97" s="396"/>
      <c r="T97" s="396"/>
      <c r="U97" s="396"/>
    </row>
    <row r="98" spans="1:21" ht="42" customHeight="1">
      <c r="A98" s="499" t="s">
        <v>132</v>
      </c>
      <c r="B98" s="336" t="s">
        <v>133</v>
      </c>
      <c r="C98" s="337"/>
      <c r="D98" s="337"/>
      <c r="E98" s="337"/>
      <c r="F98" s="337"/>
      <c r="G98" s="337"/>
      <c r="H98" s="337"/>
      <c r="I98" s="337"/>
      <c r="J98" s="337"/>
      <c r="K98" s="338"/>
      <c r="L98" s="84"/>
      <c r="M98" s="235" t="b">
        <v>1</v>
      </c>
      <c r="N98" s="71"/>
      <c r="O98" s="70" t="e">
        <f>VLOOKUP($M$10,プルダウンリスト!$A$49:$AD$158,6,0)</f>
        <v>#N/A</v>
      </c>
    </row>
    <row r="99" spans="1:21" ht="18" customHeight="1">
      <c r="A99" s="319"/>
      <c r="B99" s="168" t="s">
        <v>134</v>
      </c>
      <c r="C99" s="322" t="s">
        <v>135</v>
      </c>
      <c r="D99" s="323"/>
      <c r="E99" s="323"/>
      <c r="F99" s="323"/>
      <c r="G99" s="323"/>
      <c r="H99" s="323"/>
      <c r="I99" s="156" t="s">
        <v>92</v>
      </c>
      <c r="J99" s="265" t="s">
        <v>29</v>
      </c>
      <c r="K99" s="169"/>
      <c r="L99" s="88"/>
      <c r="M99" s="19"/>
      <c r="N99" s="71"/>
      <c r="P99" s="71"/>
      <c r="Q99" s="71"/>
      <c r="S99" s="435"/>
      <c r="T99" s="435"/>
      <c r="U99" s="435"/>
    </row>
    <row r="100" spans="1:21" ht="18" customHeight="1">
      <c r="A100" s="319"/>
      <c r="B100" s="168" t="s">
        <v>117</v>
      </c>
      <c r="C100" s="383" t="s">
        <v>136</v>
      </c>
      <c r="D100" s="384"/>
      <c r="E100" s="384"/>
      <c r="F100" s="384"/>
      <c r="G100" s="384"/>
      <c r="H100" s="384"/>
      <c r="I100" s="156" t="s">
        <v>92</v>
      </c>
      <c r="J100" s="265" t="s">
        <v>29</v>
      </c>
      <c r="K100" s="169"/>
      <c r="L100" s="88"/>
      <c r="M100" s="19"/>
      <c r="N100" s="71"/>
      <c r="P100" s="71"/>
      <c r="Q100" s="71"/>
      <c r="S100" s="435"/>
      <c r="T100" s="435"/>
      <c r="U100" s="435"/>
    </row>
    <row r="101" spans="1:21" ht="36" customHeight="1">
      <c r="A101" s="319"/>
      <c r="B101" s="168" t="s">
        <v>110</v>
      </c>
      <c r="C101" s="322" t="s">
        <v>88</v>
      </c>
      <c r="D101" s="323"/>
      <c r="E101" s="323"/>
      <c r="F101" s="323"/>
      <c r="G101" s="323"/>
      <c r="H101" s="323"/>
      <c r="I101" s="252" t="s">
        <v>34</v>
      </c>
      <c r="J101" s="265" t="s">
        <v>29</v>
      </c>
      <c r="K101" s="132"/>
      <c r="L101" s="27"/>
      <c r="M101" s="19"/>
      <c r="N101" s="71"/>
      <c r="P101" s="71"/>
      <c r="Q101" s="71"/>
      <c r="S101" s="435"/>
      <c r="T101" s="435"/>
      <c r="U101" s="435"/>
    </row>
    <row r="102" spans="1:21" ht="36" customHeight="1" thickBot="1">
      <c r="A102" s="329"/>
      <c r="B102" s="161" t="s">
        <v>130</v>
      </c>
      <c r="C102" s="324" t="s">
        <v>137</v>
      </c>
      <c r="D102" s="325"/>
      <c r="E102" s="325"/>
      <c r="F102" s="325"/>
      <c r="G102" s="325"/>
      <c r="H102" s="325"/>
      <c r="I102" s="151" t="s">
        <v>34</v>
      </c>
      <c r="J102" s="282" t="s">
        <v>62</v>
      </c>
      <c r="K102" s="152"/>
      <c r="L102" s="27"/>
      <c r="M102" s="19"/>
      <c r="N102" s="71"/>
      <c r="P102" s="71"/>
      <c r="Q102" s="71"/>
      <c r="S102" s="435"/>
      <c r="T102" s="435"/>
      <c r="U102" s="435"/>
    </row>
    <row r="103" spans="1:21" ht="27" customHeight="1">
      <c r="A103" s="121"/>
      <c r="B103" s="122" t="s">
        <v>16</v>
      </c>
      <c r="C103" s="337" t="s">
        <v>600</v>
      </c>
      <c r="D103" s="337"/>
      <c r="E103" s="337"/>
      <c r="F103" s="337"/>
      <c r="G103" s="337"/>
      <c r="H103" s="337"/>
      <c r="I103" s="337"/>
      <c r="J103" s="337"/>
      <c r="K103" s="338"/>
      <c r="L103" s="84"/>
      <c r="M103" s="235" t="b">
        <v>1</v>
      </c>
      <c r="N103" s="71" t="e">
        <f>VLOOKUP($M$10,プルダウンリスト!$A$49:$AD$158,7,0)</f>
        <v>#N/A</v>
      </c>
      <c r="P103" s="71"/>
      <c r="Q103" s="71"/>
      <c r="R103" s="71"/>
      <c r="S103" s="71"/>
      <c r="T103" s="71"/>
      <c r="U103" s="71"/>
    </row>
    <row r="104" spans="1:21" ht="18" customHeight="1">
      <c r="A104" s="319" t="s">
        <v>138</v>
      </c>
      <c r="B104" s="170"/>
      <c r="C104" s="125" t="s">
        <v>38</v>
      </c>
      <c r="D104" s="322" t="s">
        <v>39</v>
      </c>
      <c r="E104" s="323"/>
      <c r="F104" s="323"/>
      <c r="G104" s="323"/>
      <c r="H104" s="323"/>
      <c r="I104" s="252" t="s">
        <v>34</v>
      </c>
      <c r="J104" s="288" t="s">
        <v>29</v>
      </c>
      <c r="K104" s="171"/>
      <c r="L104" s="27"/>
      <c r="M104" s="19"/>
      <c r="N104" s="71"/>
      <c r="P104" s="71"/>
      <c r="Q104" s="71"/>
      <c r="S104" s="73"/>
      <c r="T104" s="73"/>
      <c r="U104" s="73"/>
    </row>
    <row r="105" spans="1:21" ht="62.1" customHeight="1">
      <c r="A105" s="319"/>
      <c r="B105" s="172"/>
      <c r="C105" s="125" t="s">
        <v>139</v>
      </c>
      <c r="D105" s="322" t="s">
        <v>140</v>
      </c>
      <c r="E105" s="323"/>
      <c r="F105" s="323"/>
      <c r="G105" s="323"/>
      <c r="H105" s="323"/>
      <c r="I105" s="252" t="s">
        <v>34</v>
      </c>
      <c r="J105" s="265" t="s">
        <v>20</v>
      </c>
      <c r="K105" s="132"/>
      <c r="L105" s="27"/>
      <c r="M105" s="25"/>
      <c r="N105" s="74"/>
      <c r="P105" s="74"/>
      <c r="Q105" s="74"/>
      <c r="S105" s="73"/>
      <c r="T105" s="73"/>
      <c r="U105" s="73"/>
    </row>
    <row r="106" spans="1:21" ht="30" customHeight="1">
      <c r="A106" s="165"/>
      <c r="B106" s="163" t="s">
        <v>82</v>
      </c>
      <c r="C106" s="326" t="s">
        <v>656</v>
      </c>
      <c r="D106" s="326"/>
      <c r="E106" s="326"/>
      <c r="F106" s="326"/>
      <c r="G106" s="326"/>
      <c r="H106" s="326"/>
      <c r="I106" s="326"/>
      <c r="J106" s="326"/>
      <c r="K106" s="335"/>
      <c r="L106" s="84"/>
      <c r="M106" s="19"/>
      <c r="N106" s="71"/>
      <c r="P106" s="71"/>
      <c r="Q106" s="71"/>
      <c r="R106" s="71"/>
      <c r="S106" s="71"/>
      <c r="T106" s="71"/>
      <c r="U106" s="71"/>
    </row>
    <row r="107" spans="1:21" ht="27" customHeight="1">
      <c r="A107" s="165"/>
      <c r="B107" s="153"/>
      <c r="C107" s="125" t="s">
        <v>19</v>
      </c>
      <c r="D107" s="322" t="s">
        <v>141</v>
      </c>
      <c r="E107" s="323"/>
      <c r="F107" s="323"/>
      <c r="G107" s="323"/>
      <c r="H107" s="323"/>
      <c r="I107" s="252" t="s">
        <v>34</v>
      </c>
      <c r="J107" s="288" t="s">
        <v>29</v>
      </c>
      <c r="K107" s="171"/>
      <c r="L107" s="27"/>
      <c r="M107" s="19"/>
      <c r="N107" s="71"/>
      <c r="P107" s="71"/>
      <c r="Q107" s="71"/>
      <c r="R107" s="71"/>
      <c r="S107" s="71"/>
      <c r="T107" s="71"/>
      <c r="U107" s="71"/>
    </row>
    <row r="108" spans="1:21" ht="37.5" customHeight="1">
      <c r="A108" s="165"/>
      <c r="B108" s="173"/>
      <c r="C108" s="125" t="s">
        <v>142</v>
      </c>
      <c r="D108" s="322" t="s">
        <v>143</v>
      </c>
      <c r="E108" s="323"/>
      <c r="F108" s="323"/>
      <c r="G108" s="323"/>
      <c r="H108" s="323"/>
      <c r="I108" s="156" t="s">
        <v>144</v>
      </c>
      <c r="J108" s="270" t="s">
        <v>145</v>
      </c>
      <c r="K108" s="174"/>
      <c r="L108" s="88"/>
      <c r="M108" s="25"/>
      <c r="N108" s="74"/>
      <c r="P108" s="74"/>
      <c r="Q108" s="74"/>
      <c r="S108" s="71"/>
      <c r="T108" s="73"/>
      <c r="U108" s="73"/>
    </row>
    <row r="109" spans="1:21" ht="26.25" customHeight="1">
      <c r="A109" s="165"/>
      <c r="B109" s="173"/>
      <c r="C109" s="125" t="s">
        <v>22</v>
      </c>
      <c r="D109" s="383" t="s">
        <v>657</v>
      </c>
      <c r="E109" s="384"/>
      <c r="F109" s="384"/>
      <c r="G109" s="384"/>
      <c r="H109" s="384"/>
      <c r="I109" s="252" t="s">
        <v>40</v>
      </c>
      <c r="J109" s="288" t="s">
        <v>145</v>
      </c>
      <c r="K109" s="171"/>
      <c r="L109" s="27"/>
      <c r="M109" s="25"/>
      <c r="N109" s="74"/>
      <c r="P109" s="74"/>
      <c r="Q109" s="74"/>
      <c r="S109" s="71"/>
      <c r="T109" s="73"/>
      <c r="U109" s="73"/>
    </row>
    <row r="110" spans="1:21" ht="38.1" customHeight="1">
      <c r="A110" s="165"/>
      <c r="B110" s="173"/>
      <c r="C110" s="125" t="s">
        <v>87</v>
      </c>
      <c r="D110" s="322" t="s">
        <v>88</v>
      </c>
      <c r="E110" s="323"/>
      <c r="F110" s="323"/>
      <c r="G110" s="323"/>
      <c r="H110" s="323"/>
      <c r="I110" s="252" t="s">
        <v>34</v>
      </c>
      <c r="J110" s="288" t="s">
        <v>145</v>
      </c>
      <c r="K110" s="171"/>
      <c r="L110" s="27"/>
      <c r="M110" s="19"/>
      <c r="N110" s="71"/>
      <c r="P110" s="71"/>
      <c r="Q110" s="71"/>
      <c r="S110" s="71"/>
      <c r="T110" s="71"/>
      <c r="U110" s="71"/>
    </row>
    <row r="111" spans="1:21" ht="72" customHeight="1">
      <c r="A111" s="165"/>
      <c r="B111" s="173"/>
      <c r="C111" s="125" t="s">
        <v>146</v>
      </c>
      <c r="D111" s="491" t="s">
        <v>675</v>
      </c>
      <c r="E111" s="525"/>
      <c r="F111" s="525"/>
      <c r="G111" s="525"/>
      <c r="H111" s="525"/>
      <c r="I111" s="252" t="s">
        <v>34</v>
      </c>
      <c r="J111" s="265" t="s">
        <v>20</v>
      </c>
      <c r="K111" s="132"/>
      <c r="L111" s="27"/>
      <c r="M111" s="19"/>
      <c r="N111" s="71"/>
      <c r="P111" s="71"/>
      <c r="Q111" s="71"/>
      <c r="S111" s="71"/>
      <c r="T111" s="71"/>
      <c r="U111" s="71"/>
    </row>
    <row r="112" spans="1:21" ht="27" customHeight="1">
      <c r="A112" s="165"/>
      <c r="B112" s="517"/>
      <c r="C112" s="125" t="s">
        <v>147</v>
      </c>
      <c r="D112" s="322" t="s">
        <v>148</v>
      </c>
      <c r="E112" s="323"/>
      <c r="F112" s="323"/>
      <c r="G112" s="323"/>
      <c r="H112" s="323"/>
      <c r="I112" s="252" t="s">
        <v>34</v>
      </c>
      <c r="J112" s="265" t="s">
        <v>29</v>
      </c>
      <c r="K112" s="132"/>
      <c r="L112" s="27"/>
      <c r="M112" s="19"/>
      <c r="N112" s="71"/>
      <c r="P112" s="71"/>
      <c r="Q112" s="71"/>
      <c r="T112" s="399"/>
      <c r="U112" s="399"/>
    </row>
    <row r="113" spans="1:21" ht="51" customHeight="1">
      <c r="A113" s="165"/>
      <c r="B113" s="517"/>
      <c r="C113" s="125" t="s">
        <v>149</v>
      </c>
      <c r="D113" s="322" t="s">
        <v>650</v>
      </c>
      <c r="E113" s="323"/>
      <c r="F113" s="323"/>
      <c r="G113" s="323"/>
      <c r="H113" s="323"/>
      <c r="I113" s="252" t="s">
        <v>34</v>
      </c>
      <c r="J113" s="265" t="s">
        <v>29</v>
      </c>
      <c r="K113" s="132"/>
      <c r="L113" s="27"/>
      <c r="M113" s="19"/>
      <c r="N113" s="71"/>
      <c r="O113" s="70" t="e">
        <f>VLOOKUP($M$10,プルダウンリスト!$A$49:$AD$158,8,0)</f>
        <v>#N/A</v>
      </c>
    </row>
    <row r="114" spans="1:21" ht="51" customHeight="1">
      <c r="A114" s="165"/>
      <c r="B114" s="518"/>
      <c r="C114" s="125" t="s">
        <v>150</v>
      </c>
      <c r="D114" s="322" t="s">
        <v>151</v>
      </c>
      <c r="E114" s="323"/>
      <c r="F114" s="323"/>
      <c r="G114" s="323"/>
      <c r="H114" s="323"/>
      <c r="I114" s="252" t="s">
        <v>34</v>
      </c>
      <c r="J114" s="265" t="s">
        <v>29</v>
      </c>
      <c r="K114" s="132"/>
      <c r="L114" s="27"/>
      <c r="M114" s="19"/>
      <c r="N114" s="71"/>
      <c r="P114" s="71"/>
      <c r="Q114" s="71"/>
      <c r="T114" s="399"/>
      <c r="U114" s="399"/>
    </row>
    <row r="115" spans="1:21" ht="39" customHeight="1">
      <c r="A115" s="165"/>
      <c r="B115" s="328" t="s">
        <v>601</v>
      </c>
      <c r="C115" s="326"/>
      <c r="D115" s="326"/>
      <c r="E115" s="326"/>
      <c r="F115" s="326"/>
      <c r="G115" s="326"/>
      <c r="H115" s="326"/>
      <c r="I115" s="326"/>
      <c r="J115" s="326"/>
      <c r="K115" s="335"/>
      <c r="L115" s="84"/>
      <c r="M115" s="19"/>
      <c r="N115" s="71"/>
      <c r="P115" s="71"/>
      <c r="Q115" s="71"/>
      <c r="R115" s="71"/>
      <c r="S115" s="71"/>
      <c r="T115" s="71"/>
      <c r="U115" s="71"/>
    </row>
    <row r="116" spans="1:21" ht="27" customHeight="1" thickBot="1">
      <c r="A116" s="167"/>
      <c r="B116" s="339" t="s">
        <v>152</v>
      </c>
      <c r="C116" s="340"/>
      <c r="D116" s="340"/>
      <c r="E116" s="340"/>
      <c r="F116" s="340"/>
      <c r="G116" s="340"/>
      <c r="H116" s="340"/>
      <c r="I116" s="340"/>
      <c r="J116" s="340"/>
      <c r="K116" s="341"/>
      <c r="L116" s="84"/>
      <c r="M116" s="19"/>
      <c r="N116" s="71"/>
      <c r="P116" s="71"/>
      <c r="Q116" s="71"/>
      <c r="R116" s="71"/>
      <c r="S116" s="71"/>
      <c r="T116" s="71"/>
      <c r="U116" s="71"/>
    </row>
    <row r="117" spans="1:21" ht="28.5" customHeight="1">
      <c r="A117" s="162"/>
      <c r="B117" s="122" t="s">
        <v>153</v>
      </c>
      <c r="C117" s="337" t="s">
        <v>658</v>
      </c>
      <c r="D117" s="337"/>
      <c r="E117" s="337"/>
      <c r="F117" s="337"/>
      <c r="G117" s="337"/>
      <c r="H117" s="337"/>
      <c r="I117" s="337"/>
      <c r="J117" s="337"/>
      <c r="K117" s="338"/>
      <c r="L117" s="84"/>
      <c r="M117" s="235" t="b">
        <v>1</v>
      </c>
      <c r="N117" s="71" t="e">
        <f>VLOOKUP($M$10,プルダウンリスト!$A$49:$AD$158,9,0)</f>
        <v>#N/A</v>
      </c>
      <c r="P117" s="71"/>
      <c r="Q117" s="71"/>
      <c r="R117" s="71"/>
      <c r="S117" s="71"/>
      <c r="T117" s="71"/>
      <c r="U117" s="71"/>
    </row>
    <row r="118" spans="1:21" ht="51" customHeight="1">
      <c r="A118" s="372" t="s">
        <v>154</v>
      </c>
      <c r="B118" s="342"/>
      <c r="C118" s="133" t="s">
        <v>155</v>
      </c>
      <c r="D118" s="322" t="s">
        <v>156</v>
      </c>
      <c r="E118" s="323"/>
      <c r="F118" s="323"/>
      <c r="G118" s="323"/>
      <c r="H118" s="323"/>
      <c r="I118" s="252" t="s">
        <v>34</v>
      </c>
      <c r="J118" s="265" t="s">
        <v>29</v>
      </c>
      <c r="K118" s="132"/>
      <c r="L118" s="92"/>
      <c r="M118" s="19"/>
      <c r="N118" s="71"/>
      <c r="P118" s="71"/>
      <c r="Q118" s="71"/>
      <c r="R118" s="399"/>
      <c r="S118" s="399"/>
      <c r="T118" s="396"/>
      <c r="U118" s="396"/>
    </row>
    <row r="119" spans="1:21" ht="18" customHeight="1">
      <c r="A119" s="372"/>
      <c r="B119" s="343"/>
      <c r="C119" s="175"/>
      <c r="D119" s="432" t="s">
        <v>157</v>
      </c>
      <c r="E119" s="433"/>
      <c r="F119" s="433"/>
      <c r="G119" s="433"/>
      <c r="H119" s="433"/>
      <c r="I119" s="433"/>
      <c r="J119" s="433"/>
      <c r="K119" s="434"/>
      <c r="L119" s="93"/>
      <c r="M119" s="20"/>
      <c r="N119" s="75"/>
      <c r="P119" s="75"/>
      <c r="Q119" s="75"/>
      <c r="R119" s="75"/>
      <c r="S119" s="75"/>
      <c r="T119" s="75"/>
      <c r="U119" s="75"/>
    </row>
    <row r="120" spans="1:21" ht="38.25" customHeight="1">
      <c r="A120" s="372"/>
      <c r="B120" s="343"/>
      <c r="C120" s="175"/>
      <c r="D120" s="268"/>
      <c r="E120" s="147" t="s">
        <v>50</v>
      </c>
      <c r="F120" s="322" t="s">
        <v>51</v>
      </c>
      <c r="G120" s="323"/>
      <c r="H120" s="323"/>
      <c r="I120" s="252" t="s">
        <v>34</v>
      </c>
      <c r="J120" s="265" t="s">
        <v>29</v>
      </c>
      <c r="K120" s="132"/>
      <c r="L120" s="92"/>
      <c r="M120" s="19"/>
      <c r="N120" s="71"/>
      <c r="P120" s="71"/>
      <c r="Q120" s="71"/>
      <c r="S120" s="71"/>
      <c r="T120" s="71"/>
      <c r="U120" s="71"/>
    </row>
    <row r="121" spans="1:21" ht="18" customHeight="1">
      <c r="A121" s="372"/>
      <c r="B121" s="343"/>
      <c r="C121" s="175"/>
      <c r="D121" s="268"/>
      <c r="E121" s="147" t="s">
        <v>52</v>
      </c>
      <c r="F121" s="322" t="s">
        <v>53</v>
      </c>
      <c r="G121" s="323"/>
      <c r="H121" s="323"/>
      <c r="I121" s="252" t="s">
        <v>34</v>
      </c>
      <c r="J121" s="265" t="s">
        <v>29</v>
      </c>
      <c r="K121" s="132"/>
      <c r="L121" s="92"/>
      <c r="M121" s="19"/>
      <c r="N121" s="71"/>
      <c r="P121" s="71"/>
      <c r="Q121" s="71"/>
      <c r="S121" s="71"/>
      <c r="T121" s="71"/>
      <c r="U121" s="71"/>
    </row>
    <row r="122" spans="1:21" ht="35.25" customHeight="1">
      <c r="A122" s="176"/>
      <c r="B122" s="343"/>
      <c r="C122" s="175"/>
      <c r="D122" s="268"/>
      <c r="E122" s="147" t="s">
        <v>54</v>
      </c>
      <c r="F122" s="322" t="s">
        <v>158</v>
      </c>
      <c r="G122" s="323"/>
      <c r="H122" s="323"/>
      <c r="I122" s="252" t="s">
        <v>34</v>
      </c>
      <c r="J122" s="265" t="s">
        <v>29</v>
      </c>
      <c r="K122" s="132"/>
      <c r="L122" s="92"/>
      <c r="M122" s="19"/>
      <c r="N122" s="71"/>
      <c r="P122" s="71"/>
      <c r="Q122" s="71"/>
      <c r="S122" s="71"/>
      <c r="T122" s="71"/>
      <c r="U122" s="71"/>
    </row>
    <row r="123" spans="1:21" ht="39" customHeight="1">
      <c r="A123" s="176"/>
      <c r="B123" s="343"/>
      <c r="C123" s="175"/>
      <c r="D123" s="268"/>
      <c r="E123" s="147" t="s">
        <v>79</v>
      </c>
      <c r="F123" s="322" t="s">
        <v>159</v>
      </c>
      <c r="G123" s="323"/>
      <c r="H123" s="323"/>
      <c r="I123" s="252" t="s">
        <v>34</v>
      </c>
      <c r="J123" s="265" t="s">
        <v>29</v>
      </c>
      <c r="K123" s="132"/>
      <c r="L123" s="92"/>
      <c r="M123" s="19"/>
      <c r="N123" s="71"/>
      <c r="P123" s="71"/>
      <c r="Q123" s="71"/>
      <c r="R123" s="71"/>
      <c r="S123" s="71"/>
      <c r="T123" s="71"/>
      <c r="U123" s="71"/>
    </row>
    <row r="124" spans="1:21" ht="27" customHeight="1">
      <c r="A124" s="176"/>
      <c r="B124" s="343"/>
      <c r="C124" s="175"/>
      <c r="D124" s="268"/>
      <c r="E124" s="147" t="s">
        <v>58</v>
      </c>
      <c r="F124" s="322" t="s">
        <v>160</v>
      </c>
      <c r="G124" s="323"/>
      <c r="H124" s="323"/>
      <c r="I124" s="252" t="s">
        <v>34</v>
      </c>
      <c r="J124" s="265" t="s">
        <v>29</v>
      </c>
      <c r="K124" s="132"/>
      <c r="L124" s="92"/>
      <c r="M124" s="19"/>
      <c r="N124" s="71"/>
      <c r="P124" s="71"/>
      <c r="Q124" s="71"/>
      <c r="R124" s="71"/>
      <c r="S124" s="71"/>
      <c r="T124" s="71"/>
      <c r="U124" s="71"/>
    </row>
    <row r="125" spans="1:21" ht="27" customHeight="1">
      <c r="A125" s="176"/>
      <c r="B125" s="516"/>
      <c r="C125" s="253"/>
      <c r="D125" s="259"/>
      <c r="E125" s="147" t="s">
        <v>60</v>
      </c>
      <c r="F125" s="322" t="s">
        <v>161</v>
      </c>
      <c r="G125" s="323"/>
      <c r="H125" s="323"/>
      <c r="I125" s="252" t="s">
        <v>34</v>
      </c>
      <c r="J125" s="265" t="s">
        <v>62</v>
      </c>
      <c r="K125" s="132"/>
      <c r="L125" s="92"/>
      <c r="M125" s="19"/>
      <c r="N125" s="71"/>
      <c r="P125" s="71"/>
      <c r="Q125" s="71"/>
      <c r="R125" s="71"/>
      <c r="S125" s="71"/>
      <c r="T125" s="71"/>
      <c r="U125" s="71"/>
    </row>
    <row r="126" spans="1:21" ht="14.25" customHeight="1">
      <c r="A126" s="176"/>
      <c r="B126" s="342"/>
      <c r="C126" s="125" t="s">
        <v>85</v>
      </c>
      <c r="D126" s="322" t="s">
        <v>39</v>
      </c>
      <c r="E126" s="323"/>
      <c r="F126" s="323"/>
      <c r="G126" s="323"/>
      <c r="H126" s="323"/>
      <c r="I126" s="252" t="s">
        <v>34</v>
      </c>
      <c r="J126" s="265" t="s">
        <v>29</v>
      </c>
      <c r="K126" s="132"/>
      <c r="L126" s="92"/>
      <c r="M126" s="19"/>
      <c r="N126" s="71"/>
      <c r="P126" s="71"/>
      <c r="Q126" s="71"/>
      <c r="R126" s="399"/>
      <c r="S126" s="399"/>
      <c r="T126" s="396"/>
      <c r="U126" s="396"/>
    </row>
    <row r="127" spans="1:21" ht="27" customHeight="1">
      <c r="A127" s="176"/>
      <c r="B127" s="343"/>
      <c r="C127" s="125" t="s">
        <v>22</v>
      </c>
      <c r="D127" s="334" t="s">
        <v>64</v>
      </c>
      <c r="E127" s="427"/>
      <c r="F127" s="427"/>
      <c r="G127" s="427"/>
      <c r="H127" s="427"/>
      <c r="I127" s="252" t="s">
        <v>34</v>
      </c>
      <c r="J127" s="265" t="s">
        <v>29</v>
      </c>
      <c r="K127" s="132"/>
      <c r="L127" s="92"/>
      <c r="M127" s="19"/>
      <c r="N127" s="71"/>
      <c r="P127" s="71"/>
      <c r="Q127" s="71"/>
      <c r="R127" s="399"/>
      <c r="S127" s="399"/>
      <c r="T127" s="396"/>
      <c r="U127" s="396"/>
    </row>
    <row r="128" spans="1:21" ht="27" customHeight="1">
      <c r="A128" s="176"/>
      <c r="B128" s="343"/>
      <c r="C128" s="125" t="s">
        <v>162</v>
      </c>
      <c r="D128" s="322" t="s">
        <v>163</v>
      </c>
      <c r="E128" s="323"/>
      <c r="F128" s="323"/>
      <c r="G128" s="323"/>
      <c r="H128" s="323"/>
      <c r="I128" s="252" t="s">
        <v>34</v>
      </c>
      <c r="J128" s="265" t="s">
        <v>29</v>
      </c>
      <c r="K128" s="132"/>
      <c r="L128" s="92"/>
      <c r="M128" s="19"/>
      <c r="N128" s="71"/>
      <c r="P128" s="71"/>
      <c r="Q128" s="71"/>
      <c r="R128" s="399"/>
      <c r="S128" s="399"/>
      <c r="T128" s="396"/>
      <c r="U128" s="396"/>
    </row>
    <row r="129" spans="1:21" ht="75" customHeight="1">
      <c r="A129" s="176"/>
      <c r="B129" s="343"/>
      <c r="C129" s="125" t="s">
        <v>164</v>
      </c>
      <c r="D129" s="334" t="s">
        <v>165</v>
      </c>
      <c r="E129" s="427"/>
      <c r="F129" s="427"/>
      <c r="G129" s="427"/>
      <c r="H129" s="427"/>
      <c r="I129" s="252" t="s">
        <v>637</v>
      </c>
      <c r="J129" s="265" t="s">
        <v>20</v>
      </c>
      <c r="K129" s="132"/>
      <c r="L129" s="92"/>
      <c r="M129" s="19"/>
      <c r="N129" s="71"/>
      <c r="P129" s="71"/>
      <c r="Q129" s="71"/>
      <c r="R129" s="399"/>
      <c r="S129" s="399"/>
      <c r="T129" s="396"/>
      <c r="U129" s="396"/>
    </row>
    <row r="130" spans="1:21" ht="14.25" customHeight="1">
      <c r="A130" s="176"/>
      <c r="B130" s="343"/>
      <c r="C130" s="125" t="s">
        <v>106</v>
      </c>
      <c r="D130" s="322" t="s">
        <v>166</v>
      </c>
      <c r="E130" s="323"/>
      <c r="F130" s="323"/>
      <c r="G130" s="323"/>
      <c r="H130" s="323"/>
      <c r="I130" s="252" t="s">
        <v>34</v>
      </c>
      <c r="J130" s="265" t="s">
        <v>29</v>
      </c>
      <c r="K130" s="132"/>
      <c r="L130" s="92"/>
      <c r="M130" s="19"/>
      <c r="N130" s="71"/>
      <c r="P130" s="71"/>
      <c r="Q130" s="71"/>
      <c r="R130" s="399"/>
      <c r="S130" s="399"/>
      <c r="T130" s="396"/>
      <c r="U130" s="396"/>
    </row>
    <row r="131" spans="1:21" ht="15" customHeight="1">
      <c r="A131" s="176"/>
      <c r="B131" s="343"/>
      <c r="C131" s="125" t="s">
        <v>167</v>
      </c>
      <c r="D131" s="491" t="s">
        <v>676</v>
      </c>
      <c r="E131" s="525"/>
      <c r="F131" s="525"/>
      <c r="G131" s="525"/>
      <c r="H131" s="525"/>
      <c r="I131" s="156" t="s">
        <v>92</v>
      </c>
      <c r="J131" s="265" t="s">
        <v>29</v>
      </c>
      <c r="K131" s="169"/>
      <c r="L131" s="88"/>
      <c r="M131" s="19"/>
      <c r="N131" s="71"/>
      <c r="P131" s="71"/>
      <c r="Q131" s="71"/>
      <c r="R131" s="431"/>
      <c r="S131" s="431"/>
      <c r="T131" s="396"/>
      <c r="U131" s="396"/>
    </row>
    <row r="132" spans="1:21" ht="18" customHeight="1">
      <c r="A132" s="176"/>
      <c r="B132" s="343"/>
      <c r="C132" s="125" t="s">
        <v>168</v>
      </c>
      <c r="D132" s="322" t="s">
        <v>169</v>
      </c>
      <c r="E132" s="323"/>
      <c r="F132" s="323"/>
      <c r="G132" s="323"/>
      <c r="H132" s="323"/>
      <c r="I132" s="156" t="s">
        <v>92</v>
      </c>
      <c r="J132" s="265" t="s">
        <v>29</v>
      </c>
      <c r="K132" s="169"/>
      <c r="L132" s="88"/>
      <c r="M132" s="19"/>
      <c r="N132" s="71"/>
      <c r="P132" s="71"/>
      <c r="Q132" s="71"/>
      <c r="R132" s="431"/>
      <c r="S132" s="431"/>
      <c r="T132" s="396"/>
      <c r="U132" s="396"/>
    </row>
    <row r="133" spans="1:21" ht="32.25" customHeight="1">
      <c r="A133" s="176"/>
      <c r="B133" s="343"/>
      <c r="C133" s="125" t="s">
        <v>170</v>
      </c>
      <c r="D133" s="383" t="s">
        <v>171</v>
      </c>
      <c r="E133" s="384"/>
      <c r="F133" s="384"/>
      <c r="G133" s="384"/>
      <c r="H133" s="384"/>
      <c r="I133" s="156" t="s">
        <v>92</v>
      </c>
      <c r="J133" s="265" t="s">
        <v>29</v>
      </c>
      <c r="K133" s="169"/>
      <c r="L133" s="88"/>
      <c r="M133" s="19"/>
      <c r="N133" s="71"/>
      <c r="P133" s="71"/>
      <c r="Q133" s="71"/>
      <c r="R133" s="431"/>
      <c r="S133" s="431"/>
      <c r="T133" s="396"/>
      <c r="U133" s="396"/>
    </row>
    <row r="134" spans="1:21" ht="15.75" customHeight="1">
      <c r="A134" s="176"/>
      <c r="B134" s="343"/>
      <c r="C134" s="125" t="s">
        <v>172</v>
      </c>
      <c r="D134" s="322" t="s">
        <v>69</v>
      </c>
      <c r="E134" s="323"/>
      <c r="F134" s="323"/>
      <c r="G134" s="323"/>
      <c r="H134" s="323"/>
      <c r="I134" s="252" t="s">
        <v>629</v>
      </c>
      <c r="J134" s="265" t="s">
        <v>29</v>
      </c>
      <c r="K134" s="132"/>
      <c r="L134" s="92"/>
      <c r="M134" s="19"/>
      <c r="N134" s="71"/>
      <c r="P134" s="71"/>
      <c r="Q134" s="71"/>
      <c r="R134" s="399"/>
      <c r="S134" s="399"/>
      <c r="T134" s="396"/>
      <c r="U134" s="396"/>
    </row>
    <row r="135" spans="1:21" ht="15.75" customHeight="1">
      <c r="A135" s="176"/>
      <c r="B135" s="343"/>
      <c r="C135" s="254" t="s">
        <v>173</v>
      </c>
      <c r="D135" s="322" t="s">
        <v>174</v>
      </c>
      <c r="E135" s="323"/>
      <c r="F135" s="323"/>
      <c r="G135" s="323"/>
      <c r="H135" s="323"/>
      <c r="I135" s="252" t="s">
        <v>34</v>
      </c>
      <c r="J135" s="265" t="s">
        <v>62</v>
      </c>
      <c r="K135" s="132"/>
      <c r="L135" s="92"/>
      <c r="M135" s="19"/>
      <c r="N135" s="71"/>
      <c r="P135" s="71"/>
      <c r="Q135" s="71"/>
      <c r="R135" s="399"/>
      <c r="S135" s="399"/>
      <c r="T135" s="396"/>
      <c r="U135" s="396"/>
    </row>
    <row r="136" spans="1:21" ht="51" customHeight="1">
      <c r="A136" s="176"/>
      <c r="B136" s="168" t="s">
        <v>32</v>
      </c>
      <c r="C136" s="326" t="s">
        <v>175</v>
      </c>
      <c r="D136" s="326"/>
      <c r="E136" s="326"/>
      <c r="F136" s="326"/>
      <c r="G136" s="326"/>
      <c r="H136" s="326"/>
      <c r="I136" s="252" t="s">
        <v>629</v>
      </c>
      <c r="J136" s="270" t="s">
        <v>20</v>
      </c>
      <c r="K136" s="256"/>
      <c r="L136" s="84"/>
      <c r="M136" s="19"/>
      <c r="N136" s="71"/>
      <c r="P136" s="71"/>
      <c r="Q136" s="71"/>
      <c r="R136" s="71"/>
      <c r="S136" s="71"/>
      <c r="T136" s="71"/>
      <c r="U136" s="71"/>
    </row>
    <row r="137" spans="1:21" ht="47.25" customHeight="1">
      <c r="A137" s="176"/>
      <c r="B137" s="168" t="s">
        <v>110</v>
      </c>
      <c r="C137" s="326" t="s">
        <v>176</v>
      </c>
      <c r="D137" s="326"/>
      <c r="E137" s="326"/>
      <c r="F137" s="326"/>
      <c r="G137" s="326"/>
      <c r="H137" s="326"/>
      <c r="I137" s="252" t="s">
        <v>629</v>
      </c>
      <c r="J137" s="270" t="s">
        <v>20</v>
      </c>
      <c r="K137" s="177"/>
      <c r="L137" s="84"/>
      <c r="M137" s="19"/>
      <c r="N137" s="71"/>
      <c r="P137" s="71"/>
      <c r="Q137" s="71"/>
      <c r="R137" s="71"/>
      <c r="S137" s="71"/>
      <c r="T137" s="71"/>
      <c r="U137" s="71"/>
    </row>
    <row r="138" spans="1:21" ht="51.75" customHeight="1" thickBot="1">
      <c r="A138" s="178"/>
      <c r="B138" s="161" t="s">
        <v>177</v>
      </c>
      <c r="C138" s="475" t="s">
        <v>178</v>
      </c>
      <c r="D138" s="475"/>
      <c r="E138" s="475"/>
      <c r="F138" s="475"/>
      <c r="G138" s="475"/>
      <c r="H138" s="475"/>
      <c r="I138" s="324"/>
      <c r="J138" s="282" t="s">
        <v>20</v>
      </c>
      <c r="K138" s="152"/>
      <c r="L138" s="92"/>
      <c r="M138" s="19"/>
      <c r="N138" s="71"/>
      <c r="P138" s="71"/>
      <c r="Q138" s="71"/>
      <c r="R138" s="71"/>
      <c r="S138" s="71"/>
      <c r="T138" s="71"/>
      <c r="U138" s="72"/>
    </row>
    <row r="139" spans="1:21" ht="51" customHeight="1">
      <c r="A139" s="179"/>
      <c r="B139" s="122" t="s">
        <v>36</v>
      </c>
      <c r="C139" s="337" t="s">
        <v>649</v>
      </c>
      <c r="D139" s="337"/>
      <c r="E139" s="337"/>
      <c r="F139" s="337"/>
      <c r="G139" s="337"/>
      <c r="H139" s="337"/>
      <c r="I139" s="337"/>
      <c r="J139" s="337"/>
      <c r="K139" s="338"/>
      <c r="L139" s="84"/>
      <c r="M139" s="235" t="b">
        <v>1</v>
      </c>
      <c r="N139" s="71" t="e">
        <f>VLOOKUP($M$10,プルダウンリスト!$A$49:$AD$158,10,0)</f>
        <v>#N/A</v>
      </c>
      <c r="P139" s="71"/>
      <c r="Q139" s="71"/>
      <c r="R139" s="71"/>
      <c r="S139" s="71"/>
      <c r="T139" s="71"/>
      <c r="U139" s="71"/>
    </row>
    <row r="140" spans="1:21" ht="32.1" customHeight="1">
      <c r="A140" s="319" t="s">
        <v>179</v>
      </c>
      <c r="B140" s="342"/>
      <c r="C140" s="133" t="s">
        <v>19</v>
      </c>
      <c r="D140" s="322" t="s">
        <v>180</v>
      </c>
      <c r="E140" s="323"/>
      <c r="F140" s="323"/>
      <c r="G140" s="323"/>
      <c r="H140" s="323"/>
      <c r="I140" s="312" t="s">
        <v>181</v>
      </c>
      <c r="J140" s="123" t="s">
        <v>29</v>
      </c>
      <c r="K140" s="180"/>
      <c r="L140" s="84"/>
      <c r="M140" s="19"/>
      <c r="N140" s="71"/>
      <c r="P140" s="71"/>
      <c r="Q140" s="71"/>
      <c r="S140" s="71"/>
      <c r="T140" s="71"/>
      <c r="U140" s="72"/>
    </row>
    <row r="141" spans="1:21" ht="17.100000000000001" customHeight="1">
      <c r="A141" s="319"/>
      <c r="B141" s="343"/>
      <c r="C141" s="268"/>
      <c r="D141" s="432" t="s">
        <v>182</v>
      </c>
      <c r="E141" s="433"/>
      <c r="F141" s="433"/>
      <c r="G141" s="433"/>
      <c r="H141" s="433"/>
      <c r="I141" s="181"/>
      <c r="J141" s="182"/>
      <c r="K141" s="183"/>
      <c r="L141" s="93"/>
      <c r="M141" s="20"/>
      <c r="N141" s="75"/>
      <c r="P141" s="75"/>
      <c r="Q141" s="75"/>
      <c r="R141" s="75"/>
      <c r="S141" s="75"/>
      <c r="T141" s="75"/>
      <c r="U141" s="75"/>
    </row>
    <row r="142" spans="1:21" ht="42" customHeight="1">
      <c r="A142" s="319"/>
      <c r="B142" s="343"/>
      <c r="C142" s="268"/>
      <c r="D142" s="175"/>
      <c r="E142" s="265" t="s">
        <v>103</v>
      </c>
      <c r="F142" s="322" t="s">
        <v>76</v>
      </c>
      <c r="G142" s="323"/>
      <c r="H142" s="323"/>
      <c r="I142" s="252" t="s">
        <v>34</v>
      </c>
      <c r="J142" s="123" t="s">
        <v>29</v>
      </c>
      <c r="K142" s="132"/>
      <c r="L142" s="27"/>
      <c r="M142" s="19"/>
      <c r="N142" s="71"/>
      <c r="P142" s="71"/>
      <c r="Q142" s="71"/>
      <c r="R142" s="71"/>
      <c r="S142" s="71"/>
      <c r="T142" s="71"/>
      <c r="U142" s="72"/>
    </row>
    <row r="143" spans="1:21" ht="20.25" customHeight="1">
      <c r="A143" s="319"/>
      <c r="B143" s="343"/>
      <c r="C143" s="268"/>
      <c r="D143" s="268"/>
      <c r="E143" s="265" t="s">
        <v>95</v>
      </c>
      <c r="F143" s="322" t="s">
        <v>77</v>
      </c>
      <c r="G143" s="323"/>
      <c r="H143" s="323"/>
      <c r="I143" s="252" t="s">
        <v>34</v>
      </c>
      <c r="J143" s="123" t="s">
        <v>29</v>
      </c>
      <c r="K143" s="132"/>
      <c r="L143" s="27"/>
      <c r="M143" s="19"/>
      <c r="N143" s="71"/>
      <c r="P143" s="71"/>
      <c r="Q143" s="71"/>
      <c r="R143" s="71"/>
      <c r="S143" s="71"/>
      <c r="T143" s="71"/>
      <c r="U143" s="72"/>
    </row>
    <row r="144" spans="1:21">
      <c r="A144" s="184"/>
      <c r="B144" s="343"/>
      <c r="C144" s="268"/>
      <c r="D144" s="268"/>
      <c r="E144" s="265" t="s">
        <v>78</v>
      </c>
      <c r="F144" s="322" t="s">
        <v>53</v>
      </c>
      <c r="G144" s="323"/>
      <c r="H144" s="323"/>
      <c r="I144" s="252" t="s">
        <v>34</v>
      </c>
      <c r="J144" s="123" t="s">
        <v>29</v>
      </c>
      <c r="K144" s="132"/>
      <c r="L144" s="27"/>
      <c r="M144" s="19"/>
      <c r="N144" s="71"/>
      <c r="P144" s="71"/>
      <c r="Q144" s="71"/>
      <c r="R144" s="71"/>
      <c r="S144" s="71"/>
      <c r="T144" s="71"/>
      <c r="U144" s="72"/>
    </row>
    <row r="145" spans="1:28" ht="24">
      <c r="A145" s="184"/>
      <c r="B145" s="343"/>
      <c r="C145" s="259"/>
      <c r="D145" s="259"/>
      <c r="E145" s="265" t="s">
        <v>79</v>
      </c>
      <c r="F145" s="322" t="s">
        <v>80</v>
      </c>
      <c r="G145" s="323"/>
      <c r="H145" s="323"/>
      <c r="I145" s="252" t="s">
        <v>34</v>
      </c>
      <c r="J145" s="123" t="s">
        <v>29</v>
      </c>
      <c r="K145" s="132"/>
      <c r="L145" s="27"/>
      <c r="M145" s="19"/>
      <c r="N145" s="71"/>
      <c r="P145" s="71"/>
      <c r="Q145" s="71"/>
      <c r="R145" s="71"/>
      <c r="S145" s="71"/>
      <c r="T145" s="71"/>
      <c r="U145" s="72"/>
    </row>
    <row r="146" spans="1:28" ht="17.25" customHeight="1">
      <c r="A146" s="184"/>
      <c r="B146" s="343"/>
      <c r="C146" s="125" t="s">
        <v>85</v>
      </c>
      <c r="D146" s="322" t="s">
        <v>39</v>
      </c>
      <c r="E146" s="323"/>
      <c r="F146" s="323"/>
      <c r="G146" s="323"/>
      <c r="H146" s="323"/>
      <c r="I146" s="252" t="s">
        <v>34</v>
      </c>
      <c r="J146" s="123" t="s">
        <v>29</v>
      </c>
      <c r="K146" s="132"/>
      <c r="L146" s="27"/>
      <c r="M146" s="19"/>
      <c r="N146" s="71"/>
      <c r="P146" s="71"/>
      <c r="Q146" s="71"/>
      <c r="R146" s="71"/>
      <c r="S146" s="71"/>
      <c r="T146" s="71"/>
      <c r="U146" s="72"/>
    </row>
    <row r="147" spans="1:28" ht="27" customHeight="1">
      <c r="A147" s="184"/>
      <c r="B147" s="343"/>
      <c r="C147" s="125" t="s">
        <v>22</v>
      </c>
      <c r="D147" s="322" t="s">
        <v>183</v>
      </c>
      <c r="E147" s="323"/>
      <c r="F147" s="323"/>
      <c r="G147" s="323"/>
      <c r="H147" s="323"/>
      <c r="I147" s="252" t="s">
        <v>34</v>
      </c>
      <c r="J147" s="123" t="s">
        <v>29</v>
      </c>
      <c r="K147" s="132"/>
      <c r="L147" s="27"/>
      <c r="M147" s="19"/>
      <c r="N147" s="71"/>
      <c r="P147" s="71"/>
      <c r="Q147" s="71"/>
      <c r="R147" s="71"/>
      <c r="S147" s="71"/>
      <c r="T147" s="71"/>
      <c r="U147" s="72"/>
    </row>
    <row r="148" spans="1:28" ht="78" customHeight="1">
      <c r="A148" s="184"/>
      <c r="B148" s="343"/>
      <c r="C148" s="125" t="s">
        <v>184</v>
      </c>
      <c r="D148" s="322" t="s">
        <v>185</v>
      </c>
      <c r="E148" s="323"/>
      <c r="F148" s="323"/>
      <c r="G148" s="323"/>
      <c r="H148" s="323"/>
      <c r="I148" s="252" t="s">
        <v>40</v>
      </c>
      <c r="J148" s="265" t="s">
        <v>20</v>
      </c>
      <c r="K148" s="132"/>
      <c r="L148" s="27"/>
      <c r="M148" s="19"/>
      <c r="N148" s="71"/>
      <c r="P148" s="71"/>
      <c r="Q148" s="71"/>
      <c r="R148" s="71"/>
      <c r="S148" s="71"/>
      <c r="T148" s="71"/>
      <c r="U148" s="72"/>
    </row>
    <row r="149" spans="1:28" ht="27" customHeight="1">
      <c r="A149" s="184"/>
      <c r="B149" s="163" t="s">
        <v>82</v>
      </c>
      <c r="C149" s="326" t="s">
        <v>659</v>
      </c>
      <c r="D149" s="326"/>
      <c r="E149" s="326"/>
      <c r="F149" s="326"/>
      <c r="G149" s="326"/>
      <c r="H149" s="326"/>
      <c r="I149" s="326"/>
      <c r="J149" s="326"/>
      <c r="K149" s="335"/>
      <c r="L149" s="84"/>
      <c r="M149" s="19"/>
      <c r="N149" s="71"/>
      <c r="P149" s="71"/>
      <c r="Q149" s="71"/>
      <c r="R149" s="71"/>
      <c r="S149" s="71"/>
      <c r="T149" s="71"/>
      <c r="U149" s="71"/>
    </row>
    <row r="150" spans="1:28" ht="15" customHeight="1">
      <c r="A150" s="184"/>
      <c r="B150" s="342"/>
      <c r="C150" s="133" t="s">
        <v>186</v>
      </c>
      <c r="D150" s="388" t="s">
        <v>187</v>
      </c>
      <c r="E150" s="388"/>
      <c r="F150" s="388"/>
      <c r="G150" s="388"/>
      <c r="H150" s="389"/>
      <c r="I150" s="248" t="s">
        <v>647</v>
      </c>
      <c r="J150" s="418" t="s">
        <v>29</v>
      </c>
      <c r="K150" s="419"/>
      <c r="L150" s="88"/>
      <c r="M150" s="19"/>
      <c r="N150" s="71"/>
      <c r="P150" s="71"/>
      <c r="Q150" s="71"/>
      <c r="S150" s="71"/>
      <c r="T150" s="71"/>
      <c r="U150" s="72"/>
    </row>
    <row r="151" spans="1:28" ht="22.5" customHeight="1">
      <c r="A151" s="184"/>
      <c r="B151" s="342"/>
      <c r="C151" s="221"/>
      <c r="D151" s="386"/>
      <c r="E151" s="386"/>
      <c r="F151" s="386"/>
      <c r="G151" s="386"/>
      <c r="H151" s="387"/>
      <c r="I151" s="247" t="s">
        <v>644</v>
      </c>
      <c r="J151" s="408"/>
      <c r="K151" s="417"/>
      <c r="L151" s="88"/>
      <c r="M151" s="19"/>
      <c r="N151" s="71"/>
      <c r="P151" s="71"/>
      <c r="Q151" s="71"/>
      <c r="S151" s="71"/>
      <c r="T151" s="71"/>
      <c r="U151" s="246"/>
    </row>
    <row r="152" spans="1:28" ht="18" customHeight="1">
      <c r="A152" s="184"/>
      <c r="B152" s="343"/>
      <c r="C152" s="166"/>
      <c r="D152" s="266" t="s">
        <v>43</v>
      </c>
      <c r="E152" s="491" t="s">
        <v>674</v>
      </c>
      <c r="F152" s="525"/>
      <c r="G152" s="525"/>
      <c r="H152" s="525"/>
      <c r="I152" s="156" t="s">
        <v>92</v>
      </c>
      <c r="J152" s="123" t="s">
        <v>29</v>
      </c>
      <c r="K152" s="169"/>
      <c r="L152" s="94"/>
      <c r="M152" s="19"/>
      <c r="N152" s="71"/>
      <c r="P152" s="71"/>
      <c r="Q152" s="71"/>
      <c r="S152" s="71"/>
      <c r="T152" s="71"/>
      <c r="U152" s="72"/>
    </row>
    <row r="153" spans="1:28" ht="18" customHeight="1">
      <c r="A153" s="184"/>
      <c r="B153" s="343"/>
      <c r="C153" s="166"/>
      <c r="D153" s="266" t="s">
        <v>188</v>
      </c>
      <c r="E153" s="322" t="s">
        <v>189</v>
      </c>
      <c r="F153" s="323"/>
      <c r="G153" s="323"/>
      <c r="H153" s="323"/>
      <c r="I153" s="156" t="s">
        <v>92</v>
      </c>
      <c r="J153" s="123" t="s">
        <v>29</v>
      </c>
      <c r="K153" s="169"/>
      <c r="L153" s="94"/>
      <c r="M153" s="19"/>
      <c r="N153" s="71"/>
      <c r="O153" s="71"/>
      <c r="P153" s="71"/>
      <c r="Q153" s="71"/>
      <c r="S153" s="71"/>
      <c r="T153" s="71"/>
      <c r="U153" s="72"/>
    </row>
    <row r="154" spans="1:28" ht="32.1" customHeight="1">
      <c r="A154" s="184"/>
      <c r="B154" s="343"/>
      <c r="C154" s="260"/>
      <c r="D154" s="266" t="s">
        <v>65</v>
      </c>
      <c r="E154" s="322" t="s">
        <v>190</v>
      </c>
      <c r="F154" s="323"/>
      <c r="G154" s="323"/>
      <c r="H154" s="323"/>
      <c r="I154" s="156" t="s">
        <v>92</v>
      </c>
      <c r="J154" s="123" t="s">
        <v>62</v>
      </c>
      <c r="K154" s="169"/>
      <c r="L154" s="94"/>
      <c r="M154" s="19"/>
      <c r="N154" s="71"/>
      <c r="O154" s="71"/>
      <c r="P154" s="71"/>
      <c r="Q154" s="71"/>
      <c r="S154" s="71"/>
      <c r="T154" s="71"/>
      <c r="U154" s="72"/>
    </row>
    <row r="155" spans="1:28" ht="18.75" customHeight="1">
      <c r="A155" s="184"/>
      <c r="B155" s="343"/>
      <c r="C155" s="125" t="s">
        <v>85</v>
      </c>
      <c r="D155" s="322" t="s">
        <v>98</v>
      </c>
      <c r="E155" s="323"/>
      <c r="F155" s="323"/>
      <c r="G155" s="323"/>
      <c r="H155" s="323"/>
      <c r="I155" s="311" t="s">
        <v>672</v>
      </c>
      <c r="J155" s="123" t="s">
        <v>29</v>
      </c>
      <c r="K155" s="164"/>
      <c r="L155" s="23"/>
      <c r="M155" s="19"/>
      <c r="N155" s="71"/>
      <c r="O155" s="71"/>
      <c r="P155" s="71"/>
      <c r="Q155" s="71"/>
      <c r="S155" s="71"/>
      <c r="T155" s="71"/>
      <c r="U155" s="72"/>
    </row>
    <row r="156" spans="1:28" s="315" customFormat="1" ht="17.100000000000001" customHeight="1">
      <c r="A156" s="535"/>
      <c r="B156" s="344"/>
      <c r="C156" s="533" t="s">
        <v>22</v>
      </c>
      <c r="D156" s="526" t="s">
        <v>191</v>
      </c>
      <c r="E156" s="526"/>
      <c r="F156" s="526"/>
      <c r="G156" s="526"/>
      <c r="H156" s="527"/>
      <c r="I156" s="528" t="s">
        <v>677</v>
      </c>
      <c r="J156" s="346" t="s">
        <v>29</v>
      </c>
      <c r="K156" s="529"/>
      <c r="L156" s="27"/>
      <c r="M156" s="19"/>
      <c r="N156" s="71"/>
      <c r="O156" s="71"/>
      <c r="P156" s="71"/>
      <c r="Q156" s="71"/>
      <c r="R156" s="70"/>
      <c r="S156" s="71"/>
      <c r="T156" s="71"/>
      <c r="U156" s="72"/>
      <c r="V156" s="70"/>
      <c r="W156"/>
      <c r="X156"/>
      <c r="Y156"/>
      <c r="Z156"/>
      <c r="AA156"/>
      <c r="AB156"/>
    </row>
    <row r="157" spans="1:28" s="315" customFormat="1" ht="17.100000000000001" customHeight="1">
      <c r="A157" s="535"/>
      <c r="B157" s="344"/>
      <c r="C157" s="534"/>
      <c r="D157" s="530"/>
      <c r="E157" s="530"/>
      <c r="F157" s="530"/>
      <c r="G157" s="530"/>
      <c r="H157" s="531"/>
      <c r="I157" s="244" t="s">
        <v>34</v>
      </c>
      <c r="J157" s="348"/>
      <c r="K157" s="532"/>
      <c r="L157" s="27"/>
      <c r="M157" s="19"/>
      <c r="N157" s="71"/>
      <c r="O157" s="71"/>
      <c r="P157" s="71"/>
      <c r="Q157" s="71"/>
      <c r="R157" s="70"/>
      <c r="S157" s="71"/>
      <c r="T157" s="71"/>
      <c r="U157" s="314"/>
      <c r="V157" s="70"/>
      <c r="W157"/>
      <c r="X157"/>
      <c r="Y157"/>
      <c r="Z157"/>
      <c r="AA157"/>
      <c r="AB157"/>
    </row>
    <row r="158" spans="1:28" ht="18.75" customHeight="1">
      <c r="A158" s="184"/>
      <c r="B158" s="343"/>
      <c r="C158" s="133" t="s">
        <v>24</v>
      </c>
      <c r="D158" s="322" t="s">
        <v>587</v>
      </c>
      <c r="E158" s="323"/>
      <c r="F158" s="323"/>
      <c r="G158" s="323"/>
      <c r="H158" s="323"/>
      <c r="I158" s="252" t="s">
        <v>34</v>
      </c>
      <c r="J158" s="265" t="s">
        <v>20</v>
      </c>
      <c r="K158" s="132"/>
      <c r="L158" s="27"/>
      <c r="M158" s="19"/>
      <c r="N158" s="71"/>
      <c r="O158" s="71"/>
      <c r="P158" s="71"/>
      <c r="Q158" s="71"/>
      <c r="R158" s="71"/>
      <c r="S158" s="71"/>
      <c r="T158" s="71"/>
      <c r="U158" s="72"/>
    </row>
    <row r="159" spans="1:28" ht="18" customHeight="1">
      <c r="A159" s="184"/>
      <c r="B159" s="343"/>
      <c r="C159" s="166"/>
      <c r="D159" s="432" t="s">
        <v>182</v>
      </c>
      <c r="E159" s="433"/>
      <c r="F159" s="433"/>
      <c r="G159" s="433"/>
      <c r="H159" s="433"/>
      <c r="I159" s="433"/>
      <c r="J159" s="433"/>
      <c r="K159" s="434"/>
      <c r="L159" s="93"/>
      <c r="M159" s="20"/>
      <c r="N159" s="75"/>
      <c r="O159" s="75"/>
      <c r="P159" s="75"/>
      <c r="Q159" s="75"/>
      <c r="R159" s="75"/>
      <c r="S159" s="75"/>
      <c r="T159" s="75"/>
      <c r="U159" s="75"/>
    </row>
    <row r="160" spans="1:28" ht="42.75" customHeight="1">
      <c r="A160" s="184"/>
      <c r="B160" s="343"/>
      <c r="C160" s="166"/>
      <c r="D160" s="175"/>
      <c r="E160" s="147" t="s">
        <v>103</v>
      </c>
      <c r="F160" s="322" t="s">
        <v>76</v>
      </c>
      <c r="G160" s="323"/>
      <c r="H160" s="323"/>
      <c r="I160" s="252" t="s">
        <v>34</v>
      </c>
      <c r="J160" s="123" t="s">
        <v>29</v>
      </c>
      <c r="K160" s="132"/>
      <c r="L160" s="27"/>
      <c r="M160" s="19"/>
      <c r="N160" s="71"/>
      <c r="O160" s="71"/>
      <c r="P160" s="71"/>
      <c r="Q160" s="71"/>
      <c r="R160" s="71"/>
      <c r="S160" s="71"/>
      <c r="T160" s="71"/>
      <c r="U160" s="72"/>
    </row>
    <row r="161" spans="1:21" ht="18" customHeight="1">
      <c r="A161" s="184"/>
      <c r="B161" s="343"/>
      <c r="C161" s="166"/>
      <c r="D161" s="175"/>
      <c r="E161" s="147" t="s">
        <v>95</v>
      </c>
      <c r="F161" s="322" t="s">
        <v>77</v>
      </c>
      <c r="G161" s="323"/>
      <c r="H161" s="323"/>
      <c r="I161" s="252" t="s">
        <v>34</v>
      </c>
      <c r="J161" s="123" t="s">
        <v>29</v>
      </c>
      <c r="K161" s="132"/>
      <c r="L161" s="27"/>
      <c r="M161" s="19"/>
      <c r="N161" s="71"/>
      <c r="O161" s="71"/>
      <c r="P161" s="71"/>
      <c r="Q161" s="71"/>
      <c r="R161" s="71"/>
      <c r="S161" s="71"/>
      <c r="T161" s="71"/>
      <c r="U161" s="72"/>
    </row>
    <row r="162" spans="1:21" ht="18" customHeight="1">
      <c r="A162" s="184"/>
      <c r="B162" s="343"/>
      <c r="C162" s="166"/>
      <c r="D162" s="175"/>
      <c r="E162" s="147" t="s">
        <v>78</v>
      </c>
      <c r="F162" s="322" t="s">
        <v>53</v>
      </c>
      <c r="G162" s="323"/>
      <c r="H162" s="323"/>
      <c r="I162" s="252" t="s">
        <v>34</v>
      </c>
      <c r="J162" s="123" t="s">
        <v>29</v>
      </c>
      <c r="K162" s="132"/>
      <c r="L162" s="27"/>
      <c r="M162" s="19"/>
      <c r="N162" s="71"/>
      <c r="O162" s="71"/>
      <c r="P162" s="71"/>
      <c r="Q162" s="71"/>
      <c r="R162" s="71"/>
      <c r="S162" s="71"/>
      <c r="T162" s="71"/>
      <c r="U162" s="72"/>
    </row>
    <row r="163" spans="1:21" ht="27" customHeight="1">
      <c r="A163" s="184"/>
      <c r="B163" s="343"/>
      <c r="C163" s="260"/>
      <c r="D163" s="253"/>
      <c r="E163" s="147" t="s">
        <v>79</v>
      </c>
      <c r="F163" s="322" t="s">
        <v>80</v>
      </c>
      <c r="G163" s="323"/>
      <c r="H163" s="323"/>
      <c r="I163" s="252" t="s">
        <v>34</v>
      </c>
      <c r="J163" s="123" t="s">
        <v>29</v>
      </c>
      <c r="K163" s="132"/>
      <c r="L163" s="27"/>
      <c r="M163" s="19"/>
      <c r="N163" s="71"/>
      <c r="O163" s="71"/>
      <c r="P163" s="71"/>
      <c r="Q163" s="71"/>
      <c r="R163" s="71"/>
      <c r="S163" s="71"/>
      <c r="T163" s="71"/>
      <c r="U163" s="72"/>
    </row>
    <row r="164" spans="1:21" ht="27" customHeight="1" thickBot="1">
      <c r="A164" s="185"/>
      <c r="B164" s="345"/>
      <c r="C164" s="186" t="s">
        <v>89</v>
      </c>
      <c r="D164" s="324" t="s">
        <v>105</v>
      </c>
      <c r="E164" s="325"/>
      <c r="F164" s="325"/>
      <c r="G164" s="325"/>
      <c r="H164" s="325"/>
      <c r="I164" s="151" t="s">
        <v>34</v>
      </c>
      <c r="J164" s="289" t="s">
        <v>29</v>
      </c>
      <c r="K164" s="152"/>
      <c r="L164" s="27"/>
      <c r="M164" s="19"/>
      <c r="N164" s="71"/>
      <c r="O164" s="71"/>
      <c r="P164" s="71"/>
      <c r="Q164" s="71"/>
      <c r="R164" s="71"/>
      <c r="S164" s="71"/>
      <c r="T164" s="71"/>
      <c r="U164" s="72"/>
    </row>
    <row r="165" spans="1:21" ht="59.25" customHeight="1">
      <c r="A165" s="474" t="s">
        <v>192</v>
      </c>
      <c r="B165" s="122" t="s">
        <v>16</v>
      </c>
      <c r="C165" s="337" t="s">
        <v>193</v>
      </c>
      <c r="D165" s="337"/>
      <c r="E165" s="337"/>
      <c r="F165" s="337"/>
      <c r="G165" s="337"/>
      <c r="H165" s="337"/>
      <c r="I165" s="337"/>
      <c r="J165" s="337"/>
      <c r="K165" s="338"/>
      <c r="L165" s="84"/>
      <c r="M165" s="235" t="b">
        <v>1</v>
      </c>
      <c r="N165" s="71" t="e">
        <f>VLOOKUP($M$10,プルダウンリスト!$A$49:$AD$158,11,0)</f>
        <v>#N/A</v>
      </c>
      <c r="P165" s="71"/>
      <c r="Q165" s="71"/>
      <c r="R165" s="71"/>
      <c r="S165" s="71"/>
      <c r="T165" s="71"/>
      <c r="U165" s="71"/>
    </row>
    <row r="166" spans="1:21" ht="27" customHeight="1">
      <c r="A166" s="372"/>
      <c r="B166" s="331"/>
      <c r="C166" s="125" t="s">
        <v>19</v>
      </c>
      <c r="D166" s="322" t="s">
        <v>648</v>
      </c>
      <c r="E166" s="323"/>
      <c r="F166" s="323"/>
      <c r="G166" s="323"/>
      <c r="H166" s="323"/>
      <c r="I166" s="252" t="s">
        <v>34</v>
      </c>
      <c r="J166" s="265" t="s">
        <v>20</v>
      </c>
      <c r="K166" s="132"/>
      <c r="L166" s="92"/>
      <c r="N166" s="71"/>
      <c r="P166" s="71"/>
      <c r="Q166" s="71"/>
      <c r="S166" s="71"/>
      <c r="T166" s="71"/>
      <c r="U166" s="72"/>
    </row>
    <row r="167" spans="1:21" ht="87.95" customHeight="1">
      <c r="A167" s="372"/>
      <c r="B167" s="332"/>
      <c r="C167" s="125" t="s">
        <v>194</v>
      </c>
      <c r="D167" s="322" t="s">
        <v>660</v>
      </c>
      <c r="E167" s="323"/>
      <c r="F167" s="323"/>
      <c r="G167" s="323"/>
      <c r="H167" s="323"/>
      <c r="I167" s="156" t="s">
        <v>144</v>
      </c>
      <c r="J167" s="123" t="s">
        <v>29</v>
      </c>
      <c r="K167" s="169"/>
      <c r="L167" s="94"/>
      <c r="M167" s="19"/>
      <c r="N167" s="71"/>
      <c r="P167" s="71"/>
      <c r="Q167" s="71"/>
      <c r="S167" s="71"/>
      <c r="T167" s="71"/>
      <c r="U167" s="72"/>
    </row>
    <row r="168" spans="1:21" ht="18" customHeight="1">
      <c r="A168" s="372"/>
      <c r="B168" s="332"/>
      <c r="C168" s="125" t="s">
        <v>47</v>
      </c>
      <c r="D168" s="322" t="s">
        <v>616</v>
      </c>
      <c r="E168" s="323"/>
      <c r="F168" s="323"/>
      <c r="G168" s="323"/>
      <c r="H168" s="323"/>
      <c r="I168" s="156" t="s">
        <v>195</v>
      </c>
      <c r="J168" s="123" t="s">
        <v>29</v>
      </c>
      <c r="K168" s="187"/>
      <c r="L168" s="26"/>
      <c r="M168" s="19"/>
      <c r="N168" s="71"/>
      <c r="P168" s="71"/>
      <c r="Q168" s="71"/>
      <c r="S168" s="71"/>
      <c r="T168" s="71"/>
      <c r="U168" s="72"/>
    </row>
    <row r="169" spans="1:21" ht="24">
      <c r="A169" s="372"/>
      <c r="B169" s="332"/>
      <c r="C169" s="125" t="s">
        <v>162</v>
      </c>
      <c r="D169" s="322" t="s">
        <v>196</v>
      </c>
      <c r="E169" s="323"/>
      <c r="F169" s="323"/>
      <c r="G169" s="323"/>
      <c r="H169" s="323"/>
      <c r="I169" s="252" t="s">
        <v>34</v>
      </c>
      <c r="J169" s="123" t="s">
        <v>29</v>
      </c>
      <c r="K169" s="132"/>
      <c r="L169" s="92"/>
      <c r="M169" s="19"/>
      <c r="N169" s="71"/>
      <c r="P169" s="71"/>
      <c r="Q169" s="71"/>
      <c r="S169" s="71"/>
      <c r="T169" s="71"/>
      <c r="U169" s="72"/>
    </row>
    <row r="170" spans="1:21" ht="29.25" customHeight="1">
      <c r="A170" s="372"/>
      <c r="B170" s="332"/>
      <c r="C170" s="125" t="s">
        <v>197</v>
      </c>
      <c r="D170" s="322" t="s">
        <v>198</v>
      </c>
      <c r="E170" s="323"/>
      <c r="F170" s="323"/>
      <c r="G170" s="323"/>
      <c r="H170" s="323"/>
      <c r="I170" s="252" t="s">
        <v>34</v>
      </c>
      <c r="J170" s="123" t="s">
        <v>29</v>
      </c>
      <c r="K170" s="132"/>
      <c r="L170" s="92"/>
      <c r="M170" s="19"/>
      <c r="N170" s="71"/>
      <c r="P170" s="71"/>
      <c r="Q170" s="71"/>
      <c r="S170" s="71"/>
      <c r="T170" s="71"/>
      <c r="U170" s="72"/>
    </row>
    <row r="171" spans="1:21" ht="24">
      <c r="A171" s="372"/>
      <c r="B171" s="332"/>
      <c r="C171" s="125" t="s">
        <v>147</v>
      </c>
      <c r="D171" s="322" t="s">
        <v>199</v>
      </c>
      <c r="E171" s="323"/>
      <c r="F171" s="323"/>
      <c r="G171" s="323"/>
      <c r="H171" s="323"/>
      <c r="I171" s="252" t="s">
        <v>34</v>
      </c>
      <c r="J171" s="123" t="s">
        <v>29</v>
      </c>
      <c r="K171" s="132"/>
      <c r="L171" s="92"/>
      <c r="M171" s="19"/>
      <c r="N171" s="71"/>
      <c r="P171" s="71"/>
      <c r="Q171" s="71"/>
      <c r="S171" s="71"/>
      <c r="T171" s="71"/>
      <c r="U171" s="72"/>
    </row>
    <row r="172" spans="1:21" ht="24">
      <c r="A172" s="372"/>
      <c r="B172" s="332"/>
      <c r="C172" s="125" t="s">
        <v>108</v>
      </c>
      <c r="D172" s="322" t="s">
        <v>643</v>
      </c>
      <c r="E172" s="323"/>
      <c r="F172" s="323"/>
      <c r="G172" s="323"/>
      <c r="H172" s="323"/>
      <c r="I172" s="252" t="s">
        <v>34</v>
      </c>
      <c r="J172" s="123" t="s">
        <v>29</v>
      </c>
      <c r="K172" s="132"/>
      <c r="L172" s="92"/>
      <c r="M172" s="19"/>
      <c r="N172" s="71"/>
      <c r="P172" s="71"/>
      <c r="Q172" s="71"/>
      <c r="S172" s="71"/>
      <c r="T172" s="71"/>
      <c r="U172" s="72"/>
    </row>
    <row r="173" spans="1:21" ht="39" customHeight="1">
      <c r="A173" s="372"/>
      <c r="B173" s="332"/>
      <c r="C173" s="133" t="s">
        <v>200</v>
      </c>
      <c r="D173" s="326" t="s">
        <v>661</v>
      </c>
      <c r="E173" s="326"/>
      <c r="F173" s="326"/>
      <c r="G173" s="326"/>
      <c r="H173" s="326"/>
      <c r="I173" s="252" t="s">
        <v>40</v>
      </c>
      <c r="J173" s="288" t="s">
        <v>20</v>
      </c>
      <c r="K173" s="177"/>
      <c r="L173" s="84"/>
      <c r="M173" s="19"/>
      <c r="N173" s="71"/>
      <c r="P173" s="71"/>
      <c r="Q173" s="71"/>
      <c r="S173" s="71"/>
      <c r="T173" s="71"/>
      <c r="U173" s="71"/>
    </row>
    <row r="174" spans="1:21" ht="18" customHeight="1">
      <c r="A174" s="176"/>
      <c r="B174" s="332"/>
      <c r="C174" s="188"/>
      <c r="D174" s="266" t="s">
        <v>201</v>
      </c>
      <c r="E174" s="322" t="s">
        <v>202</v>
      </c>
      <c r="F174" s="323"/>
      <c r="G174" s="323"/>
      <c r="H174" s="323"/>
      <c r="I174" s="156" t="s">
        <v>144</v>
      </c>
      <c r="J174" s="123" t="s">
        <v>29</v>
      </c>
      <c r="K174" s="187"/>
      <c r="L174" s="26"/>
      <c r="M174" s="19"/>
      <c r="N174" s="71"/>
      <c r="P174" s="71"/>
      <c r="Q174" s="71"/>
      <c r="S174" s="71"/>
      <c r="T174" s="71"/>
      <c r="U174" s="72"/>
    </row>
    <row r="175" spans="1:21" ht="15" customHeight="1">
      <c r="A175" s="176"/>
      <c r="B175" s="332"/>
      <c r="C175" s="189"/>
      <c r="D175" s="266" t="s">
        <v>203</v>
      </c>
      <c r="E175" s="322" t="s">
        <v>204</v>
      </c>
      <c r="F175" s="323"/>
      <c r="G175" s="323"/>
      <c r="H175" s="323"/>
      <c r="I175" s="252" t="s">
        <v>40</v>
      </c>
      <c r="J175" s="123" t="s">
        <v>29</v>
      </c>
      <c r="K175" s="132"/>
      <c r="L175" s="92"/>
      <c r="M175" s="19"/>
      <c r="N175" s="71"/>
      <c r="P175" s="71"/>
      <c r="Q175" s="71"/>
      <c r="R175" s="399"/>
      <c r="S175" s="399"/>
      <c r="T175" s="399"/>
      <c r="U175" s="72"/>
    </row>
    <row r="176" spans="1:21" ht="27" customHeight="1">
      <c r="A176" s="176"/>
      <c r="B176" s="332"/>
      <c r="C176" s="125" t="s">
        <v>170</v>
      </c>
      <c r="D176" s="425" t="s">
        <v>205</v>
      </c>
      <c r="E176" s="426"/>
      <c r="F176" s="426"/>
      <c r="G176" s="426"/>
      <c r="H176" s="426"/>
      <c r="I176" s="252" t="s">
        <v>34</v>
      </c>
      <c r="J176" s="288" t="s">
        <v>20</v>
      </c>
      <c r="K176" s="132"/>
      <c r="L176" s="92"/>
      <c r="M176" s="19"/>
      <c r="N176" s="71"/>
      <c r="P176" s="71"/>
      <c r="Q176" s="71"/>
      <c r="R176" s="399"/>
      <c r="S176" s="399"/>
      <c r="T176" s="399"/>
      <c r="U176" s="72"/>
    </row>
    <row r="177" spans="1:21" ht="63" customHeight="1">
      <c r="A177" s="176"/>
      <c r="B177" s="332"/>
      <c r="C177" s="133" t="s">
        <v>206</v>
      </c>
      <c r="D177" s="334" t="s">
        <v>207</v>
      </c>
      <c r="E177" s="427"/>
      <c r="F177" s="427"/>
      <c r="G177" s="427"/>
      <c r="H177" s="427"/>
      <c r="I177" s="411" t="s">
        <v>34</v>
      </c>
      <c r="J177" s="400" t="s">
        <v>20</v>
      </c>
      <c r="K177" s="159"/>
      <c r="L177" s="92"/>
      <c r="M177" s="19"/>
      <c r="N177" s="71"/>
      <c r="O177" s="71"/>
      <c r="P177" s="71"/>
      <c r="Q177" s="71"/>
      <c r="R177" s="399"/>
      <c r="S177" s="399"/>
      <c r="T177" s="399"/>
      <c r="U177" s="72"/>
    </row>
    <row r="178" spans="1:21" ht="14.25" customHeight="1">
      <c r="A178" s="176"/>
      <c r="B178" s="332"/>
      <c r="C178" s="138"/>
      <c r="D178" s="266" t="s">
        <v>208</v>
      </c>
      <c r="E178" s="428" t="s">
        <v>209</v>
      </c>
      <c r="F178" s="429"/>
      <c r="G178" s="429"/>
      <c r="H178" s="429"/>
      <c r="I178" s="430"/>
      <c r="J178" s="375"/>
      <c r="K178" s="255"/>
      <c r="L178" s="92"/>
      <c r="M178" s="19"/>
      <c r="N178" s="71"/>
      <c r="O178" s="71"/>
      <c r="P178" s="71"/>
      <c r="Q178" s="71"/>
      <c r="R178" s="399"/>
      <c r="S178" s="399"/>
      <c r="T178" s="399"/>
      <c r="U178" s="72"/>
    </row>
    <row r="179" spans="1:21" ht="15.75" customHeight="1">
      <c r="A179" s="176"/>
      <c r="B179" s="332"/>
      <c r="C179" s="138"/>
      <c r="D179" s="266" t="s">
        <v>188</v>
      </c>
      <c r="E179" s="428" t="s">
        <v>210</v>
      </c>
      <c r="F179" s="429"/>
      <c r="G179" s="429"/>
      <c r="H179" s="429"/>
      <c r="I179" s="430"/>
      <c r="J179" s="375"/>
      <c r="K179" s="255"/>
      <c r="L179" s="92"/>
      <c r="M179" s="19"/>
      <c r="N179" s="71"/>
      <c r="O179" s="71"/>
      <c r="P179" s="71"/>
      <c r="Q179" s="71"/>
      <c r="R179" s="399"/>
      <c r="S179" s="399"/>
      <c r="T179" s="399"/>
      <c r="U179" s="72"/>
    </row>
    <row r="180" spans="1:21" ht="15" customHeight="1">
      <c r="A180" s="176"/>
      <c r="B180" s="332"/>
      <c r="C180" s="138"/>
      <c r="D180" s="266" t="s">
        <v>211</v>
      </c>
      <c r="E180" s="428" t="s">
        <v>212</v>
      </c>
      <c r="F180" s="429"/>
      <c r="G180" s="429"/>
      <c r="H180" s="429"/>
      <c r="I180" s="430"/>
      <c r="J180" s="375"/>
      <c r="K180" s="255"/>
      <c r="L180" s="92"/>
      <c r="M180" s="19"/>
      <c r="N180" s="71"/>
      <c r="O180" s="71"/>
      <c r="P180" s="71"/>
      <c r="Q180" s="71"/>
      <c r="R180" s="399"/>
      <c r="S180" s="399"/>
      <c r="T180" s="399"/>
      <c r="U180" s="72"/>
    </row>
    <row r="181" spans="1:21" ht="15" customHeight="1">
      <c r="A181" s="176"/>
      <c r="B181" s="332"/>
      <c r="C181" s="146"/>
      <c r="D181" s="266" t="s">
        <v>213</v>
      </c>
      <c r="E181" s="428" t="s">
        <v>214</v>
      </c>
      <c r="F181" s="429"/>
      <c r="G181" s="429"/>
      <c r="H181" s="429"/>
      <c r="I181" s="412"/>
      <c r="J181" s="376"/>
      <c r="K181" s="160"/>
      <c r="L181" s="92"/>
      <c r="M181" s="19"/>
      <c r="N181" s="71"/>
      <c r="O181" s="71"/>
      <c r="P181" s="71"/>
      <c r="Q181" s="71"/>
      <c r="R181" s="399"/>
      <c r="S181" s="399"/>
      <c r="T181" s="399"/>
      <c r="U181" s="72"/>
    </row>
    <row r="182" spans="1:21" ht="27" customHeight="1">
      <c r="A182" s="176"/>
      <c r="B182" s="332"/>
      <c r="C182" s="125" t="s">
        <v>215</v>
      </c>
      <c r="D182" s="322" t="s">
        <v>216</v>
      </c>
      <c r="E182" s="323"/>
      <c r="F182" s="323"/>
      <c r="G182" s="323"/>
      <c r="H182" s="323"/>
      <c r="I182" s="252" t="s">
        <v>34</v>
      </c>
      <c r="J182" s="288" t="s">
        <v>20</v>
      </c>
      <c r="K182" s="132"/>
      <c r="L182" s="92"/>
      <c r="M182" s="19"/>
      <c r="N182" s="71"/>
      <c r="O182" s="71"/>
      <c r="P182" s="71"/>
      <c r="Q182" s="71"/>
      <c r="R182" s="399"/>
      <c r="S182" s="399"/>
      <c r="T182" s="399"/>
      <c r="U182" s="72"/>
    </row>
    <row r="183" spans="1:21" ht="24.75" customHeight="1">
      <c r="A183" s="176"/>
      <c r="B183" s="332"/>
      <c r="C183" s="125" t="s">
        <v>217</v>
      </c>
      <c r="D183" s="322" t="s">
        <v>218</v>
      </c>
      <c r="E183" s="323"/>
      <c r="F183" s="323"/>
      <c r="G183" s="323"/>
      <c r="H183" s="323"/>
      <c r="I183" s="252" t="s">
        <v>34</v>
      </c>
      <c r="J183" s="123" t="s">
        <v>29</v>
      </c>
      <c r="K183" s="132"/>
      <c r="L183" s="92"/>
      <c r="M183" s="19"/>
      <c r="N183" s="71"/>
      <c r="O183" s="71"/>
      <c r="P183" s="71"/>
      <c r="Q183" s="71"/>
      <c r="R183" s="399"/>
      <c r="S183" s="399"/>
      <c r="T183" s="399"/>
      <c r="U183" s="72"/>
    </row>
    <row r="184" spans="1:21" ht="15.75" customHeight="1">
      <c r="A184" s="176"/>
      <c r="B184" s="332"/>
      <c r="C184" s="125" t="s">
        <v>219</v>
      </c>
      <c r="D184" s="322" t="s">
        <v>220</v>
      </c>
      <c r="E184" s="323"/>
      <c r="F184" s="323"/>
      <c r="G184" s="323"/>
      <c r="H184" s="323"/>
      <c r="I184" s="252" t="s">
        <v>34</v>
      </c>
      <c r="J184" s="123" t="s">
        <v>29</v>
      </c>
      <c r="K184" s="132"/>
      <c r="L184" s="92"/>
      <c r="M184" s="19"/>
      <c r="N184" s="71"/>
      <c r="O184" s="71"/>
      <c r="P184" s="71"/>
      <c r="Q184" s="71"/>
      <c r="R184" s="399"/>
      <c r="S184" s="399"/>
      <c r="T184" s="399"/>
      <c r="U184" s="72"/>
    </row>
    <row r="185" spans="1:21" ht="39" customHeight="1">
      <c r="A185" s="176"/>
      <c r="B185" s="328" t="s">
        <v>221</v>
      </c>
      <c r="C185" s="326"/>
      <c r="D185" s="326"/>
      <c r="E185" s="326"/>
      <c r="F185" s="326"/>
      <c r="G185" s="326"/>
      <c r="H185" s="326"/>
      <c r="I185" s="326"/>
      <c r="J185" s="326"/>
      <c r="K185" s="335"/>
      <c r="L185" s="22"/>
      <c r="M185" s="19" t="s">
        <v>222</v>
      </c>
      <c r="N185" s="71"/>
      <c r="O185" s="71"/>
      <c r="P185" s="71"/>
      <c r="Q185" s="71"/>
      <c r="R185" s="71"/>
      <c r="S185" s="71"/>
      <c r="T185" s="71"/>
      <c r="U185" s="71"/>
    </row>
    <row r="186" spans="1:21" ht="60" customHeight="1" thickBot="1">
      <c r="A186" s="178"/>
      <c r="B186" s="161" t="s">
        <v>223</v>
      </c>
      <c r="C186" s="324" t="s">
        <v>662</v>
      </c>
      <c r="D186" s="325"/>
      <c r="E186" s="325"/>
      <c r="F186" s="325"/>
      <c r="G186" s="325"/>
      <c r="H186" s="325"/>
      <c r="I186" s="151" t="s">
        <v>34</v>
      </c>
      <c r="J186" s="289" t="s">
        <v>29</v>
      </c>
      <c r="K186" s="152"/>
      <c r="L186" s="92"/>
      <c r="M186" s="19"/>
      <c r="N186" s="71"/>
      <c r="O186" s="71"/>
      <c r="P186" s="71"/>
      <c r="Q186" s="71"/>
      <c r="U186" s="72"/>
    </row>
    <row r="187" spans="1:21" ht="72" customHeight="1">
      <c r="A187" s="474" t="s">
        <v>224</v>
      </c>
      <c r="B187" s="122" t="s">
        <v>16</v>
      </c>
      <c r="C187" s="421" t="s">
        <v>617</v>
      </c>
      <c r="D187" s="421"/>
      <c r="E187" s="421"/>
      <c r="F187" s="421"/>
      <c r="G187" s="421"/>
      <c r="H187" s="422"/>
      <c r="I187" s="423" t="s">
        <v>40</v>
      </c>
      <c r="J187" s="424" t="s">
        <v>29</v>
      </c>
      <c r="K187" s="416"/>
      <c r="L187" s="22"/>
      <c r="M187" s="235" t="b">
        <v>1</v>
      </c>
      <c r="N187" s="71" t="e">
        <f>VLOOKUP($M$10,プルダウンリスト!$A$49:$AD$158,12,0)</f>
        <v>#N/A</v>
      </c>
      <c r="P187" s="71"/>
      <c r="Q187" s="71"/>
      <c r="R187" s="71"/>
      <c r="S187" s="71"/>
      <c r="T187" s="71"/>
      <c r="U187" s="71"/>
    </row>
    <row r="188" spans="1:21" ht="33" customHeight="1">
      <c r="A188" s="372"/>
      <c r="B188" s="190"/>
      <c r="C188" s="386"/>
      <c r="D188" s="386"/>
      <c r="E188" s="386"/>
      <c r="F188" s="386"/>
      <c r="G188" s="386"/>
      <c r="H188" s="387"/>
      <c r="I188" s="412"/>
      <c r="J188" s="408"/>
      <c r="K188" s="417"/>
      <c r="L188" s="22"/>
      <c r="M188" s="19"/>
      <c r="N188" s="71"/>
      <c r="P188" s="71"/>
      <c r="Q188" s="71"/>
      <c r="R188" s="71"/>
      <c r="S188" s="71"/>
      <c r="T188" s="71"/>
      <c r="U188" s="71"/>
    </row>
    <row r="189" spans="1:21" ht="105" customHeight="1">
      <c r="A189" s="372"/>
      <c r="B189" s="191" t="s">
        <v>117</v>
      </c>
      <c r="C189" s="490" t="s">
        <v>678</v>
      </c>
      <c r="D189" s="490"/>
      <c r="E189" s="490"/>
      <c r="F189" s="490"/>
      <c r="G189" s="490"/>
      <c r="H189" s="490"/>
      <c r="I189" s="252" t="s">
        <v>629</v>
      </c>
      <c r="J189" s="270" t="s">
        <v>29</v>
      </c>
      <c r="K189" s="177"/>
      <c r="L189" s="22"/>
      <c r="M189" s="19"/>
      <c r="N189" s="71"/>
      <c r="P189" s="71"/>
      <c r="Q189" s="71"/>
      <c r="R189" s="71"/>
      <c r="S189" s="71"/>
      <c r="T189" s="71"/>
      <c r="U189" s="71"/>
    </row>
    <row r="190" spans="1:21" ht="18" customHeight="1">
      <c r="A190" s="372"/>
      <c r="B190" s="420"/>
      <c r="C190" s="192" t="s">
        <v>38</v>
      </c>
      <c r="D190" s="322" t="s">
        <v>225</v>
      </c>
      <c r="E190" s="323"/>
      <c r="F190" s="323"/>
      <c r="G190" s="323"/>
      <c r="H190" s="323"/>
      <c r="I190" s="252" t="s">
        <v>34</v>
      </c>
      <c r="J190" s="123" t="s">
        <v>29</v>
      </c>
      <c r="K190" s="132"/>
      <c r="L190" s="92"/>
      <c r="M190" s="19"/>
      <c r="N190" s="71"/>
      <c r="P190" s="71"/>
      <c r="Q190" s="71"/>
      <c r="R190" s="399"/>
      <c r="S190" s="399"/>
      <c r="T190" s="399"/>
      <c r="U190" s="72"/>
    </row>
    <row r="191" spans="1:21" ht="27" customHeight="1">
      <c r="A191" s="372"/>
      <c r="B191" s="384"/>
      <c r="C191" s="125" t="s">
        <v>115</v>
      </c>
      <c r="D191" s="322" t="s">
        <v>226</v>
      </c>
      <c r="E191" s="323"/>
      <c r="F191" s="323"/>
      <c r="G191" s="323"/>
      <c r="H191" s="323"/>
      <c r="I191" s="252" t="s">
        <v>34</v>
      </c>
      <c r="J191" s="123" t="s">
        <v>29</v>
      </c>
      <c r="K191" s="132"/>
      <c r="L191" s="92"/>
      <c r="M191" s="19"/>
      <c r="N191" s="71"/>
      <c r="P191" s="71"/>
      <c r="Q191" s="71"/>
      <c r="R191" s="399"/>
      <c r="S191" s="399"/>
      <c r="T191" s="399"/>
      <c r="U191" s="72"/>
    </row>
    <row r="192" spans="1:21" ht="27" customHeight="1">
      <c r="A192" s="372"/>
      <c r="B192" s="384"/>
      <c r="C192" s="125" t="s">
        <v>22</v>
      </c>
      <c r="D192" s="322" t="s">
        <v>227</v>
      </c>
      <c r="E192" s="323"/>
      <c r="F192" s="323"/>
      <c r="G192" s="323"/>
      <c r="H192" s="323"/>
      <c r="I192" s="156" t="s">
        <v>92</v>
      </c>
      <c r="J192" s="123" t="s">
        <v>29</v>
      </c>
      <c r="K192" s="187"/>
      <c r="L192" s="26"/>
      <c r="M192" s="19"/>
      <c r="N192" s="71"/>
      <c r="P192" s="71"/>
      <c r="Q192" s="71"/>
      <c r="S192" s="71"/>
      <c r="T192" s="71"/>
      <c r="U192" s="72"/>
    </row>
    <row r="193" spans="1:21" ht="27.75" customHeight="1">
      <c r="A193" s="372"/>
      <c r="B193" s="384"/>
      <c r="C193" s="133" t="s">
        <v>162</v>
      </c>
      <c r="D193" s="322" t="s">
        <v>228</v>
      </c>
      <c r="E193" s="323"/>
      <c r="F193" s="323"/>
      <c r="G193" s="323"/>
      <c r="H193" s="323"/>
      <c r="I193" s="252" t="s">
        <v>34</v>
      </c>
      <c r="J193" s="265" t="s">
        <v>62</v>
      </c>
      <c r="K193" s="132"/>
      <c r="L193" s="92"/>
      <c r="M193" s="19"/>
      <c r="N193" s="71"/>
      <c r="P193" s="71"/>
      <c r="Q193" s="71"/>
      <c r="S193" s="71"/>
      <c r="T193" s="71"/>
      <c r="U193" s="72"/>
    </row>
    <row r="194" spans="1:21" ht="48" customHeight="1">
      <c r="A194" s="372"/>
      <c r="B194" s="384"/>
      <c r="C194" s="166"/>
      <c r="D194" s="266" t="s">
        <v>73</v>
      </c>
      <c r="E194" s="322" t="s">
        <v>229</v>
      </c>
      <c r="F194" s="323"/>
      <c r="G194" s="323"/>
      <c r="H194" s="323"/>
      <c r="I194" s="252" t="s">
        <v>34</v>
      </c>
      <c r="J194" s="265" t="s">
        <v>20</v>
      </c>
      <c r="K194" s="132"/>
      <c r="L194" s="92"/>
      <c r="M194" s="19"/>
      <c r="N194" s="71"/>
      <c r="P194" s="71"/>
      <c r="Q194" s="71"/>
      <c r="S194" s="71"/>
      <c r="T194" s="71"/>
      <c r="U194" s="72"/>
    </row>
    <row r="195" spans="1:21" ht="27" customHeight="1">
      <c r="A195" s="176"/>
      <c r="B195" s="384"/>
      <c r="C195" s="166"/>
      <c r="D195" s="266" t="s">
        <v>63</v>
      </c>
      <c r="E195" s="322" t="s">
        <v>230</v>
      </c>
      <c r="F195" s="323"/>
      <c r="G195" s="323"/>
      <c r="H195" s="323"/>
      <c r="I195" s="252" t="s">
        <v>34</v>
      </c>
      <c r="J195" s="265" t="s">
        <v>62</v>
      </c>
      <c r="K195" s="132"/>
      <c r="L195" s="92"/>
      <c r="M195" s="19"/>
      <c r="N195" s="71"/>
      <c r="P195" s="71"/>
      <c r="Q195" s="71"/>
      <c r="S195" s="71"/>
      <c r="T195" s="71"/>
      <c r="U195" s="72"/>
    </row>
    <row r="196" spans="1:21" ht="39" customHeight="1">
      <c r="A196" s="176"/>
      <c r="B196" s="384"/>
      <c r="C196" s="260"/>
      <c r="D196" s="266" t="s">
        <v>231</v>
      </c>
      <c r="E196" s="322" t="s">
        <v>232</v>
      </c>
      <c r="F196" s="323"/>
      <c r="G196" s="323"/>
      <c r="H196" s="323"/>
      <c r="I196" s="252" t="s">
        <v>34</v>
      </c>
      <c r="J196" s="265" t="s">
        <v>62</v>
      </c>
      <c r="K196" s="132"/>
      <c r="L196" s="92"/>
      <c r="M196" s="19"/>
      <c r="N196" s="71"/>
      <c r="P196" s="71"/>
      <c r="Q196" s="71"/>
      <c r="S196" s="71"/>
      <c r="T196" s="71"/>
      <c r="U196" s="72"/>
    </row>
    <row r="197" spans="1:21" ht="21" customHeight="1">
      <c r="A197" s="176"/>
      <c r="B197" s="384"/>
      <c r="C197" s="133" t="s">
        <v>89</v>
      </c>
      <c r="D197" s="326" t="s">
        <v>233</v>
      </c>
      <c r="E197" s="326"/>
      <c r="F197" s="326"/>
      <c r="G197" s="326"/>
      <c r="H197" s="326"/>
      <c r="I197" s="326"/>
      <c r="J197" s="326"/>
      <c r="K197" s="335"/>
      <c r="L197" s="22"/>
      <c r="M197" s="19"/>
      <c r="N197" s="71"/>
      <c r="P197" s="71"/>
      <c r="Q197" s="71"/>
      <c r="S197" s="71"/>
      <c r="T197" s="71"/>
      <c r="U197" s="71"/>
    </row>
    <row r="198" spans="1:21" ht="38.25" customHeight="1">
      <c r="A198" s="176"/>
      <c r="B198" s="384"/>
      <c r="C198" s="166"/>
      <c r="D198" s="266" t="s">
        <v>90</v>
      </c>
      <c r="E198" s="322" t="s">
        <v>234</v>
      </c>
      <c r="F198" s="323"/>
      <c r="G198" s="323"/>
      <c r="H198" s="323"/>
      <c r="I198" s="252" t="s">
        <v>34</v>
      </c>
      <c r="J198" s="265" t="s">
        <v>29</v>
      </c>
      <c r="K198" s="132"/>
      <c r="L198" s="92"/>
      <c r="S198" s="71"/>
      <c r="T198" s="71"/>
      <c r="U198" s="72"/>
    </row>
    <row r="199" spans="1:21" ht="27" customHeight="1">
      <c r="A199" s="176"/>
      <c r="B199" s="384"/>
      <c r="C199" s="166"/>
      <c r="D199" s="266" t="s">
        <v>63</v>
      </c>
      <c r="E199" s="322" t="s">
        <v>235</v>
      </c>
      <c r="F199" s="323"/>
      <c r="G199" s="323"/>
      <c r="H199" s="323"/>
      <c r="I199" s="252" t="s">
        <v>34</v>
      </c>
      <c r="J199" s="265" t="s">
        <v>29</v>
      </c>
      <c r="K199" s="132"/>
      <c r="L199" s="92"/>
      <c r="S199" s="71"/>
      <c r="T199" s="71"/>
      <c r="U199" s="72"/>
    </row>
    <row r="200" spans="1:21" ht="27" customHeight="1">
      <c r="A200" s="176"/>
      <c r="B200" s="384"/>
      <c r="C200" s="166"/>
      <c r="D200" s="266" t="s">
        <v>236</v>
      </c>
      <c r="E200" s="322" t="s">
        <v>237</v>
      </c>
      <c r="F200" s="323"/>
      <c r="G200" s="323"/>
      <c r="H200" s="323"/>
      <c r="I200" s="252" t="s">
        <v>34</v>
      </c>
      <c r="J200" s="265" t="s">
        <v>62</v>
      </c>
      <c r="K200" s="132"/>
      <c r="L200" s="92"/>
      <c r="S200" s="71"/>
      <c r="T200" s="71"/>
      <c r="U200" s="72"/>
    </row>
    <row r="201" spans="1:21" ht="39.75" customHeight="1">
      <c r="A201" s="176"/>
      <c r="B201" s="384"/>
      <c r="C201" s="260" t="s">
        <v>222</v>
      </c>
      <c r="D201" s="266" t="s">
        <v>238</v>
      </c>
      <c r="E201" s="322" t="s">
        <v>239</v>
      </c>
      <c r="F201" s="323"/>
      <c r="G201" s="323"/>
      <c r="H201" s="323"/>
      <c r="I201" s="252" t="s">
        <v>34</v>
      </c>
      <c r="J201" s="265" t="s">
        <v>62</v>
      </c>
      <c r="K201" s="132"/>
      <c r="L201" s="92"/>
      <c r="S201" s="71"/>
      <c r="T201" s="71"/>
      <c r="U201" s="72"/>
    </row>
    <row r="202" spans="1:21" ht="48" customHeight="1">
      <c r="A202" s="176"/>
      <c r="B202" s="384"/>
      <c r="C202" s="133" t="s">
        <v>240</v>
      </c>
      <c r="D202" s="326" t="s">
        <v>241</v>
      </c>
      <c r="E202" s="326"/>
      <c r="F202" s="326"/>
      <c r="G202" s="326"/>
      <c r="H202" s="326"/>
      <c r="I202" s="326"/>
      <c r="J202" s="326"/>
      <c r="K202" s="335"/>
      <c r="L202" s="22"/>
      <c r="M202" s="19"/>
      <c r="N202" s="71"/>
      <c r="P202" s="71"/>
      <c r="Q202" s="71"/>
      <c r="R202" s="71"/>
      <c r="S202" s="71"/>
      <c r="T202" s="71"/>
      <c r="U202" s="71"/>
    </row>
    <row r="203" spans="1:21" ht="18" customHeight="1">
      <c r="A203" s="176"/>
      <c r="B203" s="384"/>
      <c r="C203" s="193"/>
      <c r="D203" s="266" t="s">
        <v>208</v>
      </c>
      <c r="E203" s="322" t="s">
        <v>242</v>
      </c>
      <c r="F203" s="323"/>
      <c r="G203" s="323"/>
      <c r="H203" s="323"/>
      <c r="I203" s="252" t="s">
        <v>34</v>
      </c>
      <c r="J203" s="265" t="s">
        <v>29</v>
      </c>
      <c r="K203" s="132"/>
      <c r="L203" s="92"/>
      <c r="M203" s="19"/>
      <c r="N203" s="71"/>
      <c r="P203" s="71"/>
      <c r="Q203" s="71"/>
      <c r="S203" s="71"/>
      <c r="T203" s="71"/>
      <c r="U203" s="72"/>
    </row>
    <row r="204" spans="1:21" ht="27" customHeight="1">
      <c r="A204" s="176"/>
      <c r="B204" s="384"/>
      <c r="C204" s="193"/>
      <c r="D204" s="266" t="s">
        <v>63</v>
      </c>
      <c r="E204" s="322" t="s">
        <v>243</v>
      </c>
      <c r="F204" s="323"/>
      <c r="G204" s="323"/>
      <c r="H204" s="323"/>
      <c r="I204" s="252" t="s">
        <v>34</v>
      </c>
      <c r="J204" s="265" t="s">
        <v>29</v>
      </c>
      <c r="K204" s="132"/>
      <c r="L204" s="92"/>
      <c r="M204" s="19"/>
      <c r="N204" s="71"/>
      <c r="P204" s="71"/>
      <c r="Q204" s="71"/>
      <c r="S204" s="71"/>
      <c r="T204" s="71"/>
      <c r="U204" s="72"/>
    </row>
    <row r="205" spans="1:21" ht="18" customHeight="1" thickBot="1">
      <c r="A205" s="178"/>
      <c r="B205" s="355"/>
      <c r="C205" s="194"/>
      <c r="D205" s="150" t="s">
        <v>236</v>
      </c>
      <c r="E205" s="324" t="s">
        <v>244</v>
      </c>
      <c r="F205" s="325"/>
      <c r="G205" s="325"/>
      <c r="H205" s="325"/>
      <c r="I205" s="151" t="s">
        <v>40</v>
      </c>
      <c r="J205" s="282" t="s">
        <v>29</v>
      </c>
      <c r="K205" s="152"/>
      <c r="L205" s="92"/>
      <c r="M205" s="19"/>
      <c r="N205" s="71"/>
      <c r="P205" s="71"/>
      <c r="Q205" s="71"/>
      <c r="S205" s="71"/>
      <c r="T205" s="71"/>
      <c r="U205" s="72"/>
    </row>
    <row r="206" spans="1:21" ht="126" customHeight="1">
      <c r="A206" s="497"/>
      <c r="B206" s="122" t="s">
        <v>245</v>
      </c>
      <c r="C206" s="421" t="s">
        <v>618</v>
      </c>
      <c r="D206" s="421"/>
      <c r="E206" s="421"/>
      <c r="F206" s="421"/>
      <c r="G206" s="421"/>
      <c r="H206" s="422"/>
      <c r="I206" s="257" t="s">
        <v>246</v>
      </c>
      <c r="J206" s="290" t="s">
        <v>29</v>
      </c>
      <c r="K206" s="291"/>
      <c r="L206" s="87"/>
    </row>
    <row r="207" spans="1:21" ht="120" customHeight="1">
      <c r="A207" s="498"/>
      <c r="B207" s="163" t="s">
        <v>247</v>
      </c>
      <c r="C207" s="388" t="s">
        <v>619</v>
      </c>
      <c r="D207" s="388"/>
      <c r="E207" s="388"/>
      <c r="F207" s="388"/>
      <c r="G207" s="388"/>
      <c r="H207" s="389"/>
      <c r="I207" s="411" t="s">
        <v>246</v>
      </c>
      <c r="J207" s="509" t="s">
        <v>29</v>
      </c>
      <c r="K207" s="292"/>
      <c r="L207" s="87"/>
    </row>
    <row r="208" spans="1:21" ht="6" customHeight="1">
      <c r="A208" s="498"/>
      <c r="B208" s="190"/>
      <c r="C208" s="386"/>
      <c r="D208" s="386"/>
      <c r="E208" s="386"/>
      <c r="F208" s="386"/>
      <c r="G208" s="386"/>
      <c r="H208" s="387"/>
      <c r="I208" s="503"/>
      <c r="J208" s="510"/>
      <c r="K208" s="293"/>
      <c r="L208" s="87"/>
    </row>
    <row r="209" spans="1:21" ht="32.1" customHeight="1">
      <c r="A209" s="498"/>
      <c r="B209" s="163" t="s">
        <v>248</v>
      </c>
      <c r="C209" s="386" t="s">
        <v>602</v>
      </c>
      <c r="D209" s="386"/>
      <c r="E209" s="386"/>
      <c r="F209" s="386"/>
      <c r="G209" s="386"/>
      <c r="H209" s="387"/>
      <c r="I209" s="252" t="s">
        <v>34</v>
      </c>
      <c r="J209" s="294" t="s">
        <v>29</v>
      </c>
      <c r="K209" s="295"/>
      <c r="L209" s="22"/>
      <c r="M209" s="19"/>
      <c r="N209" s="71"/>
      <c r="P209" s="71"/>
      <c r="Q209" s="71"/>
      <c r="R209" s="71"/>
      <c r="S209" s="71"/>
      <c r="T209" s="71"/>
      <c r="U209" s="71"/>
    </row>
    <row r="210" spans="1:21" ht="27" customHeight="1">
      <c r="A210" s="176"/>
      <c r="B210" s="195"/>
      <c r="C210" s="296" t="s">
        <v>38</v>
      </c>
      <c r="D210" s="326" t="s">
        <v>249</v>
      </c>
      <c r="E210" s="326"/>
      <c r="F210" s="326"/>
      <c r="G210" s="326"/>
      <c r="H210" s="322"/>
      <c r="I210" s="252" t="s">
        <v>34</v>
      </c>
      <c r="J210" s="265" t="s">
        <v>29</v>
      </c>
      <c r="K210" s="132"/>
      <c r="L210" s="92"/>
      <c r="M210" s="19"/>
      <c r="N210" s="71"/>
      <c r="P210" s="71"/>
      <c r="R210" s="71"/>
      <c r="S210" s="71"/>
      <c r="T210" s="71"/>
      <c r="U210" s="72"/>
    </row>
    <row r="211" spans="1:21" ht="18" customHeight="1">
      <c r="A211" s="176"/>
      <c r="B211" s="195"/>
      <c r="C211" s="196" t="s">
        <v>85</v>
      </c>
      <c r="D211" s="433" t="s">
        <v>250</v>
      </c>
      <c r="E211" s="433"/>
      <c r="F211" s="433"/>
      <c r="G211" s="433"/>
      <c r="H211" s="515"/>
      <c r="I211" s="252" t="s">
        <v>34</v>
      </c>
      <c r="J211" s="265" t="s">
        <v>20</v>
      </c>
      <c r="K211" s="132"/>
      <c r="L211" s="92"/>
      <c r="M211" s="19"/>
      <c r="N211" s="71"/>
      <c r="O211" s="71"/>
      <c r="P211" s="71"/>
      <c r="R211" s="71"/>
      <c r="S211" s="71"/>
      <c r="T211" s="71"/>
      <c r="U211" s="72"/>
    </row>
    <row r="212" spans="1:21" ht="39" customHeight="1">
      <c r="A212" s="176"/>
      <c r="B212" s="195"/>
      <c r="C212" s="166"/>
      <c r="D212" s="266" t="s">
        <v>251</v>
      </c>
      <c r="E212" s="326" t="s">
        <v>252</v>
      </c>
      <c r="F212" s="326"/>
      <c r="G212" s="326"/>
      <c r="H212" s="322"/>
      <c r="I212" s="252" t="s">
        <v>34</v>
      </c>
      <c r="J212" s="265" t="s">
        <v>62</v>
      </c>
      <c r="K212" s="132"/>
      <c r="L212" s="92"/>
      <c r="N212" s="71"/>
      <c r="O212" s="71"/>
      <c r="P212" s="71"/>
      <c r="R212" s="71"/>
      <c r="S212" s="71"/>
      <c r="T212" s="71"/>
      <c r="U212" s="72"/>
    </row>
    <row r="213" spans="1:21" ht="27" customHeight="1">
      <c r="A213" s="176"/>
      <c r="B213" s="195"/>
      <c r="C213" s="166"/>
      <c r="D213" s="266" t="s">
        <v>603</v>
      </c>
      <c r="E213" s="326" t="s">
        <v>253</v>
      </c>
      <c r="F213" s="326"/>
      <c r="G213" s="326"/>
      <c r="H213" s="322"/>
      <c r="I213" s="252" t="s">
        <v>34</v>
      </c>
      <c r="J213" s="265" t="s">
        <v>62</v>
      </c>
      <c r="K213" s="132"/>
      <c r="L213" s="92"/>
      <c r="N213" s="71"/>
      <c r="O213" s="71"/>
      <c r="P213" s="71"/>
      <c r="R213" s="71"/>
      <c r="S213" s="71"/>
      <c r="T213" s="71"/>
      <c r="U213" s="72"/>
    </row>
    <row r="214" spans="1:21" ht="27" customHeight="1">
      <c r="A214" s="176"/>
      <c r="B214" s="195"/>
      <c r="C214" s="166"/>
      <c r="D214" s="266" t="s">
        <v>604</v>
      </c>
      <c r="E214" s="326" t="s">
        <v>254</v>
      </c>
      <c r="F214" s="326"/>
      <c r="G214" s="326"/>
      <c r="H214" s="322"/>
      <c r="I214" s="252" t="s">
        <v>34</v>
      </c>
      <c r="J214" s="265" t="s">
        <v>62</v>
      </c>
      <c r="K214" s="132"/>
      <c r="L214" s="92"/>
      <c r="N214" s="71"/>
      <c r="O214" s="71"/>
      <c r="P214" s="71"/>
      <c r="R214" s="71"/>
      <c r="S214" s="71"/>
      <c r="T214" s="71"/>
      <c r="U214" s="72"/>
    </row>
    <row r="215" spans="1:21" ht="27" customHeight="1">
      <c r="A215" s="176"/>
      <c r="B215" s="195"/>
      <c r="C215" s="166"/>
      <c r="D215" s="266" t="s">
        <v>605</v>
      </c>
      <c r="E215" s="326" t="s">
        <v>255</v>
      </c>
      <c r="F215" s="326"/>
      <c r="G215" s="326"/>
      <c r="H215" s="322"/>
      <c r="I215" s="252" t="s">
        <v>34</v>
      </c>
      <c r="J215" s="265" t="s">
        <v>62</v>
      </c>
      <c r="K215" s="132"/>
      <c r="L215" s="92"/>
      <c r="N215" s="71"/>
      <c r="O215" s="71"/>
      <c r="P215" s="71"/>
      <c r="R215" s="71"/>
      <c r="S215" s="71"/>
      <c r="T215" s="71"/>
      <c r="U215" s="72"/>
    </row>
    <row r="216" spans="1:21" ht="27" customHeight="1">
      <c r="A216" s="176"/>
      <c r="B216" s="195"/>
      <c r="C216" s="166"/>
      <c r="D216" s="267" t="s">
        <v>606</v>
      </c>
      <c r="E216" s="388" t="s">
        <v>256</v>
      </c>
      <c r="F216" s="388"/>
      <c r="G216" s="388"/>
      <c r="H216" s="389"/>
      <c r="I216" s="261" t="s">
        <v>34</v>
      </c>
      <c r="J216" s="297" t="s">
        <v>62</v>
      </c>
      <c r="K216" s="159"/>
      <c r="L216" s="92"/>
      <c r="N216" s="71"/>
      <c r="O216" s="71"/>
      <c r="P216" s="71"/>
      <c r="R216" s="71"/>
      <c r="S216" s="71"/>
      <c r="T216" s="71"/>
      <c r="U216" s="72"/>
    </row>
    <row r="217" spans="1:21" ht="18" customHeight="1">
      <c r="A217" s="176"/>
      <c r="B217" s="195"/>
      <c r="C217" s="196" t="s">
        <v>47</v>
      </c>
      <c r="D217" s="326" t="s">
        <v>257</v>
      </c>
      <c r="E217" s="326"/>
      <c r="F217" s="326"/>
      <c r="G217" s="326"/>
      <c r="H217" s="326"/>
      <c r="I217" s="252" t="s">
        <v>34</v>
      </c>
      <c r="J217" s="288" t="s">
        <v>20</v>
      </c>
      <c r="K217" s="164"/>
      <c r="L217" s="22"/>
      <c r="M217" s="19"/>
      <c r="N217" s="71"/>
      <c r="O217" s="71"/>
      <c r="P217" s="71"/>
      <c r="Q217" s="71"/>
      <c r="R217" s="71"/>
      <c r="S217" s="71"/>
      <c r="T217" s="71"/>
      <c r="U217" s="71"/>
    </row>
    <row r="218" spans="1:21" ht="27" customHeight="1">
      <c r="A218" s="176"/>
      <c r="B218" s="195"/>
      <c r="C218" s="166"/>
      <c r="D218" s="266" t="s">
        <v>251</v>
      </c>
      <c r="E218" s="326" t="s">
        <v>258</v>
      </c>
      <c r="F218" s="326"/>
      <c r="G218" s="326"/>
      <c r="H218" s="322"/>
      <c r="I218" s="262" t="s">
        <v>34</v>
      </c>
      <c r="J218" s="298" t="s">
        <v>62</v>
      </c>
      <c r="K218" s="160"/>
      <c r="L218" s="92"/>
      <c r="N218" s="71"/>
      <c r="O218" s="71"/>
      <c r="P218" s="71"/>
      <c r="R218" s="71"/>
      <c r="S218" s="71"/>
      <c r="T218" s="71"/>
      <c r="U218" s="72"/>
    </row>
    <row r="219" spans="1:21" ht="27" customHeight="1">
      <c r="A219" s="176"/>
      <c r="B219" s="195"/>
      <c r="C219" s="166"/>
      <c r="D219" s="266" t="s">
        <v>603</v>
      </c>
      <c r="E219" s="326" t="s">
        <v>607</v>
      </c>
      <c r="F219" s="326"/>
      <c r="G219" s="326"/>
      <c r="H219" s="322"/>
      <c r="I219" s="252" t="s">
        <v>34</v>
      </c>
      <c r="J219" s="265" t="s">
        <v>62</v>
      </c>
      <c r="K219" s="132"/>
      <c r="L219" s="92"/>
      <c r="N219" s="71"/>
      <c r="O219" s="71"/>
      <c r="P219" s="71"/>
      <c r="R219" s="71"/>
      <c r="S219" s="71"/>
      <c r="T219" s="71"/>
      <c r="U219" s="72"/>
    </row>
    <row r="220" spans="1:21" ht="27" customHeight="1">
      <c r="A220" s="176"/>
      <c r="B220" s="195"/>
      <c r="C220" s="166"/>
      <c r="D220" s="266" t="s">
        <v>604</v>
      </c>
      <c r="E220" s="326" t="s">
        <v>259</v>
      </c>
      <c r="F220" s="326"/>
      <c r="G220" s="326"/>
      <c r="H220" s="322"/>
      <c r="I220" s="252" t="s">
        <v>34</v>
      </c>
      <c r="J220" s="265" t="s">
        <v>62</v>
      </c>
      <c r="K220" s="132"/>
      <c r="L220" s="92"/>
      <c r="N220" s="71"/>
      <c r="O220" s="71"/>
      <c r="P220" s="71"/>
      <c r="R220" s="71"/>
      <c r="S220" s="71"/>
      <c r="T220" s="71"/>
      <c r="U220" s="72"/>
    </row>
    <row r="221" spans="1:21" ht="27" customHeight="1" thickBot="1">
      <c r="A221" s="178"/>
      <c r="B221" s="197"/>
      <c r="C221" s="299" t="s">
        <v>24</v>
      </c>
      <c r="D221" s="340" t="s">
        <v>260</v>
      </c>
      <c r="E221" s="340"/>
      <c r="F221" s="340"/>
      <c r="G221" s="340"/>
      <c r="H221" s="354"/>
      <c r="I221" s="151" t="s">
        <v>34</v>
      </c>
      <c r="J221" s="282" t="s">
        <v>29</v>
      </c>
      <c r="K221" s="152"/>
      <c r="L221" s="92"/>
      <c r="M221" s="19"/>
      <c r="N221" s="71"/>
      <c r="O221" s="71"/>
      <c r="P221" s="71"/>
      <c r="Q221" s="399"/>
      <c r="R221" s="399"/>
      <c r="S221" s="399"/>
      <c r="T221" s="399"/>
      <c r="U221" s="72"/>
    </row>
    <row r="222" spans="1:21" ht="27" customHeight="1">
      <c r="A222" s="162"/>
      <c r="B222" s="198"/>
      <c r="C222" s="300" t="s">
        <v>89</v>
      </c>
      <c r="D222" s="337" t="s">
        <v>261</v>
      </c>
      <c r="E222" s="337"/>
      <c r="F222" s="337"/>
      <c r="G222" s="337"/>
      <c r="H222" s="356"/>
      <c r="I222" s="257" t="s">
        <v>34</v>
      </c>
      <c r="J222" s="301" t="s">
        <v>20</v>
      </c>
      <c r="K222" s="199"/>
      <c r="L222" s="92"/>
      <c r="M222" s="19"/>
      <c r="N222" s="71"/>
      <c r="O222" s="71"/>
      <c r="P222" s="71"/>
      <c r="Q222" s="399"/>
      <c r="R222" s="399"/>
      <c r="S222" s="399"/>
      <c r="T222" s="399"/>
      <c r="U222" s="72"/>
    </row>
    <row r="223" spans="1:21" ht="27" customHeight="1">
      <c r="A223" s="176"/>
      <c r="B223" s="195"/>
      <c r="C223" s="166"/>
      <c r="D223" s="266" t="s">
        <v>251</v>
      </c>
      <c r="E223" s="326" t="s">
        <v>230</v>
      </c>
      <c r="F223" s="326"/>
      <c r="G223" s="326"/>
      <c r="H223" s="322"/>
      <c r="I223" s="252" t="s">
        <v>34</v>
      </c>
      <c r="J223" s="265" t="s">
        <v>62</v>
      </c>
      <c r="K223" s="132"/>
      <c r="L223" s="92"/>
      <c r="N223" s="71"/>
      <c r="O223" s="71"/>
      <c r="P223" s="71"/>
      <c r="Q223" s="399"/>
      <c r="R223" s="399"/>
      <c r="S223" s="399"/>
      <c r="T223" s="399"/>
      <c r="U223" s="72"/>
    </row>
    <row r="224" spans="1:21" ht="27" customHeight="1">
      <c r="A224" s="176"/>
      <c r="B224" s="195"/>
      <c r="C224" s="166"/>
      <c r="D224" s="266" t="s">
        <v>262</v>
      </c>
      <c r="E224" s="326" t="s">
        <v>263</v>
      </c>
      <c r="F224" s="326"/>
      <c r="G224" s="326"/>
      <c r="H224" s="322"/>
      <c r="I224" s="252" t="s">
        <v>34</v>
      </c>
      <c r="J224" s="265" t="s">
        <v>62</v>
      </c>
      <c r="K224" s="132"/>
      <c r="L224" s="92"/>
      <c r="N224" s="71"/>
      <c r="O224" s="71"/>
      <c r="P224" s="71"/>
      <c r="Q224" s="399"/>
      <c r="R224" s="399"/>
      <c r="S224" s="399"/>
      <c r="T224" s="399"/>
      <c r="U224" s="72"/>
    </row>
    <row r="225" spans="1:21" ht="27" customHeight="1">
      <c r="A225" s="176"/>
      <c r="B225" s="195"/>
      <c r="C225" s="260"/>
      <c r="D225" s="266" t="s">
        <v>264</v>
      </c>
      <c r="E225" s="326" t="s">
        <v>265</v>
      </c>
      <c r="F225" s="326"/>
      <c r="G225" s="326"/>
      <c r="H225" s="322"/>
      <c r="I225" s="252" t="s">
        <v>34</v>
      </c>
      <c r="J225" s="265" t="s">
        <v>62</v>
      </c>
      <c r="K225" s="132"/>
      <c r="L225" s="92"/>
      <c r="N225" s="71"/>
      <c r="O225" s="71"/>
      <c r="P225" s="71"/>
      <c r="Q225" s="399"/>
      <c r="R225" s="399"/>
      <c r="S225" s="399"/>
      <c r="T225" s="399"/>
      <c r="U225" s="72"/>
    </row>
    <row r="226" spans="1:21" ht="18" customHeight="1">
      <c r="A226" s="176"/>
      <c r="B226" s="195"/>
      <c r="C226" s="302" t="s">
        <v>106</v>
      </c>
      <c r="D226" s="386" t="s">
        <v>266</v>
      </c>
      <c r="E226" s="386"/>
      <c r="F226" s="386"/>
      <c r="G226" s="386"/>
      <c r="H226" s="387"/>
      <c r="I226" s="262" t="s">
        <v>34</v>
      </c>
      <c r="J226" s="298" t="s">
        <v>62</v>
      </c>
      <c r="K226" s="160"/>
      <c r="L226" s="92"/>
      <c r="M226" s="19"/>
      <c r="N226" s="71"/>
      <c r="O226" s="71"/>
      <c r="P226" s="71"/>
      <c r="Q226" s="399"/>
      <c r="R226" s="399"/>
      <c r="S226" s="399"/>
      <c r="T226" s="399"/>
      <c r="U226" s="72"/>
    </row>
    <row r="227" spans="1:21" ht="37.5" customHeight="1">
      <c r="A227" s="176"/>
      <c r="B227" s="195"/>
      <c r="C227" s="196" t="s">
        <v>167</v>
      </c>
      <c r="D227" s="388" t="s">
        <v>633</v>
      </c>
      <c r="E227" s="388"/>
      <c r="F227" s="388"/>
      <c r="G227" s="388"/>
      <c r="H227" s="389"/>
      <c r="I227" s="411" t="s">
        <v>34</v>
      </c>
      <c r="J227" s="400" t="s">
        <v>26</v>
      </c>
      <c r="K227" s="159"/>
      <c r="L227" s="92"/>
      <c r="M227" s="19"/>
      <c r="N227" s="71"/>
      <c r="O227" s="71"/>
      <c r="P227" s="71"/>
      <c r="Q227" s="399"/>
      <c r="R227" s="399"/>
      <c r="S227" s="399"/>
      <c r="T227" s="399"/>
      <c r="U227" s="72"/>
    </row>
    <row r="228" spans="1:21" ht="15" customHeight="1">
      <c r="A228" s="176"/>
      <c r="B228" s="195"/>
      <c r="C228" s="302"/>
      <c r="D228" s="386"/>
      <c r="E228" s="386"/>
      <c r="F228" s="386"/>
      <c r="G228" s="386"/>
      <c r="H228" s="387"/>
      <c r="I228" s="412"/>
      <c r="J228" s="376"/>
      <c r="K228" s="160"/>
      <c r="L228" s="92"/>
      <c r="M228" s="19"/>
      <c r="N228" s="71"/>
      <c r="O228" s="71"/>
      <c r="P228" s="71"/>
      <c r="Q228" s="78"/>
      <c r="R228" s="78"/>
      <c r="S228" s="78"/>
      <c r="T228" s="78"/>
      <c r="U228" s="72"/>
    </row>
    <row r="229" spans="1:21" ht="39" customHeight="1">
      <c r="A229" s="176"/>
      <c r="B229" s="195"/>
      <c r="C229" s="254" t="s">
        <v>168</v>
      </c>
      <c r="D229" s="326" t="s">
        <v>267</v>
      </c>
      <c r="E229" s="326"/>
      <c r="F229" s="326"/>
      <c r="G229" s="326"/>
      <c r="H229" s="322"/>
      <c r="I229" s="252" t="s">
        <v>34</v>
      </c>
      <c r="J229" s="265" t="s">
        <v>62</v>
      </c>
      <c r="K229" s="132"/>
      <c r="L229" s="92"/>
      <c r="M229" s="19"/>
      <c r="N229" s="71"/>
      <c r="O229" s="71"/>
      <c r="P229" s="71"/>
      <c r="Q229" s="399"/>
      <c r="R229" s="399"/>
      <c r="S229" s="399"/>
      <c r="T229" s="399"/>
      <c r="U229" s="72"/>
    </row>
    <row r="230" spans="1:21" ht="27" customHeight="1">
      <c r="A230" s="176"/>
      <c r="B230" s="200"/>
      <c r="C230" s="302" t="s">
        <v>268</v>
      </c>
      <c r="D230" s="386" t="s">
        <v>663</v>
      </c>
      <c r="E230" s="386"/>
      <c r="F230" s="386"/>
      <c r="G230" s="386"/>
      <c r="H230" s="387"/>
      <c r="I230" s="252" t="s">
        <v>34</v>
      </c>
      <c r="J230" s="265" t="s">
        <v>29</v>
      </c>
      <c r="K230" s="132"/>
      <c r="L230" s="92"/>
      <c r="M230" s="19"/>
      <c r="N230" s="71"/>
      <c r="O230" s="71"/>
      <c r="P230" s="71"/>
      <c r="Q230" s="399"/>
      <c r="R230" s="399"/>
      <c r="S230" s="399"/>
      <c r="T230" s="399"/>
      <c r="U230" s="72"/>
    </row>
    <row r="231" spans="1:21" ht="51" customHeight="1">
      <c r="A231" s="201"/>
      <c r="B231" s="191" t="s">
        <v>269</v>
      </c>
      <c r="C231" s="386" t="s">
        <v>608</v>
      </c>
      <c r="D231" s="415"/>
      <c r="E231" s="415"/>
      <c r="F231" s="415"/>
      <c r="G231" s="415"/>
      <c r="H231" s="415"/>
      <c r="I231" s="262" t="s">
        <v>34</v>
      </c>
      <c r="J231" s="303" t="s">
        <v>29</v>
      </c>
      <c r="K231" s="202"/>
      <c r="L231" s="87"/>
    </row>
    <row r="232" spans="1:21" ht="64.5" customHeight="1">
      <c r="A232" s="176"/>
      <c r="B232" s="191"/>
      <c r="C232" s="296" t="s">
        <v>38</v>
      </c>
      <c r="D232" s="387" t="s">
        <v>270</v>
      </c>
      <c r="E232" s="410"/>
      <c r="F232" s="410"/>
      <c r="G232" s="410"/>
      <c r="H232" s="410"/>
      <c r="I232" s="262" t="s">
        <v>34</v>
      </c>
      <c r="J232" s="303" t="s">
        <v>29</v>
      </c>
      <c r="K232" s="160"/>
      <c r="L232" s="92"/>
      <c r="M232" s="19"/>
      <c r="N232" s="71"/>
      <c r="O232" s="71"/>
      <c r="P232" s="71"/>
      <c r="Q232" s="399"/>
      <c r="R232" s="399"/>
      <c r="S232" s="399"/>
      <c r="T232" s="399"/>
      <c r="U232" s="72"/>
    </row>
    <row r="233" spans="1:21" ht="27" customHeight="1">
      <c r="A233" s="176"/>
      <c r="B233" s="191"/>
      <c r="C233" s="175"/>
      <c r="D233" s="266" t="s">
        <v>90</v>
      </c>
      <c r="E233" s="322" t="s">
        <v>271</v>
      </c>
      <c r="F233" s="323"/>
      <c r="G233" s="323"/>
      <c r="H233" s="323"/>
      <c r="I233" s="252" t="s">
        <v>40</v>
      </c>
      <c r="J233" s="265" t="s">
        <v>29</v>
      </c>
      <c r="K233" s="132"/>
      <c r="L233" s="92"/>
      <c r="M233" s="19"/>
      <c r="N233" s="71"/>
      <c r="O233" s="71"/>
      <c r="P233" s="71"/>
      <c r="Q233" s="399"/>
      <c r="R233" s="399"/>
      <c r="S233" s="399"/>
      <c r="T233" s="399"/>
      <c r="U233" s="72"/>
    </row>
    <row r="234" spans="1:21" ht="27" customHeight="1">
      <c r="A234" s="203"/>
      <c r="B234" s="195"/>
      <c r="C234" s="175"/>
      <c r="D234" s="267" t="s">
        <v>63</v>
      </c>
      <c r="E234" s="389" t="s">
        <v>272</v>
      </c>
      <c r="F234" s="401"/>
      <c r="G234" s="401"/>
      <c r="H234" s="401"/>
      <c r="I234" s="411" t="s">
        <v>40</v>
      </c>
      <c r="J234" s="400" t="s">
        <v>62</v>
      </c>
      <c r="K234" s="159"/>
      <c r="L234" s="92"/>
      <c r="M234" s="19"/>
      <c r="N234" s="71"/>
      <c r="O234" s="71"/>
      <c r="P234" s="71"/>
      <c r="Q234" s="399"/>
      <c r="R234" s="399"/>
      <c r="S234" s="399"/>
      <c r="T234" s="399"/>
      <c r="U234" s="72"/>
    </row>
    <row r="235" spans="1:21" ht="27" customHeight="1">
      <c r="A235" s="203"/>
      <c r="B235" s="195"/>
      <c r="C235" s="253"/>
      <c r="D235" s="304"/>
      <c r="E235" s="413" t="s">
        <v>273</v>
      </c>
      <c r="F235" s="413"/>
      <c r="G235" s="413"/>
      <c r="H235" s="414"/>
      <c r="I235" s="412"/>
      <c r="J235" s="376"/>
      <c r="K235" s="255"/>
      <c r="L235" s="92"/>
      <c r="M235" s="19"/>
      <c r="N235" s="71"/>
      <c r="O235" s="71"/>
      <c r="P235" s="71"/>
      <c r="Q235" s="78"/>
      <c r="R235" s="78"/>
      <c r="S235" s="78"/>
      <c r="T235" s="78"/>
      <c r="U235" s="72"/>
    </row>
    <row r="236" spans="1:21" ht="84" customHeight="1">
      <c r="A236" s="203"/>
      <c r="B236" s="204"/>
      <c r="C236" s="196" t="s">
        <v>85</v>
      </c>
      <c r="D236" s="388" t="s">
        <v>664</v>
      </c>
      <c r="E236" s="388"/>
      <c r="F236" s="388"/>
      <c r="G236" s="388"/>
      <c r="H236" s="388"/>
      <c r="I236" s="252" t="s">
        <v>40</v>
      </c>
      <c r="J236" s="270" t="s">
        <v>29</v>
      </c>
      <c r="K236" s="164"/>
      <c r="L236" s="22"/>
      <c r="M236" s="19" t="e">
        <f>VLOOKUP($M$10,プルダウンリスト!$A$49:$AD$158,13,0)</f>
        <v>#N/A</v>
      </c>
      <c r="N236" s="71"/>
      <c r="O236" s="71"/>
      <c r="P236" s="71"/>
      <c r="Q236" s="78"/>
      <c r="R236" s="78"/>
      <c r="S236" s="78"/>
      <c r="T236" s="78"/>
      <c r="U236" s="72"/>
    </row>
    <row r="237" spans="1:21" ht="18" customHeight="1">
      <c r="A237" s="176"/>
      <c r="B237" s="195"/>
      <c r="C237" s="188"/>
      <c r="D237" s="266" t="s">
        <v>90</v>
      </c>
      <c r="E237" s="326" t="s">
        <v>274</v>
      </c>
      <c r="F237" s="326"/>
      <c r="G237" s="326"/>
      <c r="H237" s="322"/>
      <c r="I237" s="252" t="s">
        <v>40</v>
      </c>
      <c r="J237" s="270" t="s">
        <v>29</v>
      </c>
      <c r="K237" s="132"/>
      <c r="L237" s="92"/>
      <c r="M237" s="19"/>
      <c r="N237" s="71"/>
      <c r="P237" s="71"/>
      <c r="R237" s="71"/>
      <c r="S237" s="71"/>
      <c r="T237" s="71"/>
      <c r="U237" s="72"/>
    </row>
    <row r="238" spans="1:21" ht="26.25" customHeight="1" thickBot="1">
      <c r="A238" s="178"/>
      <c r="B238" s="197"/>
      <c r="C238" s="205"/>
      <c r="D238" s="150" t="s">
        <v>63</v>
      </c>
      <c r="E238" s="475" t="s">
        <v>642</v>
      </c>
      <c r="F238" s="475"/>
      <c r="G238" s="475"/>
      <c r="H238" s="324"/>
      <c r="I238" s="151" t="s">
        <v>34</v>
      </c>
      <c r="J238" s="305" t="s">
        <v>29</v>
      </c>
      <c r="K238" s="152"/>
      <c r="L238" s="92"/>
      <c r="M238" s="19"/>
      <c r="N238" s="71"/>
      <c r="P238" s="71"/>
      <c r="R238" s="71"/>
      <c r="S238" s="71"/>
      <c r="T238" s="71"/>
      <c r="U238" s="72"/>
    </row>
    <row r="239" spans="1:21" ht="51" customHeight="1">
      <c r="A239" s="206">
        <v>10</v>
      </c>
      <c r="B239" s="258" t="s">
        <v>36</v>
      </c>
      <c r="C239" s="536" t="s">
        <v>679</v>
      </c>
      <c r="D239" s="537"/>
      <c r="E239" s="537"/>
      <c r="F239" s="537"/>
      <c r="G239" s="537"/>
      <c r="H239" s="537"/>
      <c r="I239" s="257" t="s">
        <v>34</v>
      </c>
      <c r="J239" s="306" t="s">
        <v>29</v>
      </c>
      <c r="K239" s="199"/>
      <c r="L239" s="92"/>
      <c r="M239" s="235" t="b">
        <v>1</v>
      </c>
      <c r="N239" s="71"/>
      <c r="O239" s="70" t="e">
        <f>VLOOKUP($M$10,プルダウンリスト!$A$49:$AD$158,14,0)</f>
        <v>#N/A</v>
      </c>
    </row>
    <row r="240" spans="1:21" ht="36" customHeight="1">
      <c r="A240" s="402" t="s">
        <v>665</v>
      </c>
      <c r="B240" s="163" t="s">
        <v>82</v>
      </c>
      <c r="C240" s="326" t="s">
        <v>666</v>
      </c>
      <c r="D240" s="326"/>
      <c r="E240" s="326"/>
      <c r="F240" s="326"/>
      <c r="G240" s="326"/>
      <c r="H240" s="326"/>
      <c r="I240" s="326"/>
      <c r="J240" s="326"/>
      <c r="K240" s="335"/>
      <c r="L240" s="84"/>
      <c r="M240" s="19"/>
      <c r="N240" s="71"/>
      <c r="P240" s="71"/>
      <c r="Q240" s="71"/>
      <c r="R240" s="71"/>
      <c r="S240" s="71"/>
      <c r="T240" s="71"/>
      <c r="U240" s="71"/>
    </row>
    <row r="241" spans="1:21" ht="27" customHeight="1">
      <c r="A241" s="402"/>
      <c r="B241" s="404"/>
      <c r="C241" s="125" t="s">
        <v>38</v>
      </c>
      <c r="D241" s="322" t="s">
        <v>275</v>
      </c>
      <c r="E241" s="323"/>
      <c r="F241" s="323"/>
      <c r="G241" s="323"/>
      <c r="H241" s="323"/>
      <c r="I241" s="252" t="s">
        <v>34</v>
      </c>
      <c r="J241" s="270" t="s">
        <v>29</v>
      </c>
      <c r="K241" s="132"/>
      <c r="L241" s="92"/>
      <c r="M241" s="19"/>
      <c r="N241" s="71"/>
      <c r="P241" s="71"/>
      <c r="R241" s="71"/>
      <c r="S241" s="71"/>
      <c r="T241" s="71"/>
      <c r="U241" s="72"/>
    </row>
    <row r="242" spans="1:21" ht="27" customHeight="1">
      <c r="A242" s="402"/>
      <c r="B242" s="405"/>
      <c r="C242" s="125" t="s">
        <v>115</v>
      </c>
      <c r="D242" s="322" t="s">
        <v>276</v>
      </c>
      <c r="E242" s="323"/>
      <c r="F242" s="323"/>
      <c r="G242" s="323"/>
      <c r="H242" s="323"/>
      <c r="I242" s="252" t="s">
        <v>34</v>
      </c>
      <c r="J242" s="270" t="s">
        <v>29</v>
      </c>
      <c r="K242" s="132"/>
      <c r="L242" s="92"/>
      <c r="M242" s="19"/>
      <c r="N242" s="71"/>
      <c r="P242" s="71"/>
      <c r="R242" s="71"/>
      <c r="S242" s="71"/>
      <c r="T242" s="71"/>
      <c r="U242" s="72"/>
    </row>
    <row r="243" spans="1:21" ht="17.100000000000001" customHeight="1">
      <c r="A243" s="402"/>
      <c r="B243" s="405"/>
      <c r="C243" s="133" t="s">
        <v>47</v>
      </c>
      <c r="D243" s="326" t="s">
        <v>277</v>
      </c>
      <c r="E243" s="326"/>
      <c r="F243" s="326"/>
      <c r="G243" s="326"/>
      <c r="H243" s="326"/>
      <c r="I243" s="326"/>
      <c r="J243" s="326"/>
      <c r="K243" s="335"/>
      <c r="L243" s="22"/>
      <c r="M243" s="19"/>
      <c r="N243" s="71"/>
      <c r="P243" s="71"/>
      <c r="R243" s="71"/>
      <c r="S243" s="71"/>
      <c r="T243" s="71"/>
      <c r="U243" s="71"/>
    </row>
    <row r="244" spans="1:21" ht="17.100000000000001" customHeight="1">
      <c r="A244" s="402"/>
      <c r="B244" s="405"/>
      <c r="C244" s="138"/>
      <c r="D244" s="266" t="s">
        <v>208</v>
      </c>
      <c r="E244" s="322" t="s">
        <v>278</v>
      </c>
      <c r="F244" s="323"/>
      <c r="G244" s="323"/>
      <c r="H244" s="323"/>
      <c r="I244" s="207" t="s">
        <v>92</v>
      </c>
      <c r="J244" s="270" t="s">
        <v>29</v>
      </c>
      <c r="K244" s="187"/>
      <c r="L244" s="26"/>
      <c r="M244" s="19"/>
      <c r="N244" s="71"/>
      <c r="P244" s="71"/>
      <c r="R244" s="71"/>
      <c r="S244" s="71"/>
      <c r="T244" s="71"/>
      <c r="U244" s="72"/>
    </row>
    <row r="245" spans="1:21" ht="39" customHeight="1">
      <c r="A245" s="402"/>
      <c r="B245" s="405"/>
      <c r="C245" s="146"/>
      <c r="D245" s="266" t="s">
        <v>279</v>
      </c>
      <c r="E245" s="322" t="s">
        <v>88</v>
      </c>
      <c r="F245" s="323"/>
      <c r="G245" s="323"/>
      <c r="H245" s="323"/>
      <c r="I245" s="252" t="s">
        <v>34</v>
      </c>
      <c r="J245" s="270" t="s">
        <v>29</v>
      </c>
      <c r="K245" s="132"/>
      <c r="L245" s="92"/>
      <c r="M245" s="19"/>
      <c r="N245" s="71"/>
      <c r="P245" s="71"/>
      <c r="R245" s="71"/>
      <c r="S245" s="71"/>
      <c r="T245" s="71"/>
      <c r="U245" s="72"/>
    </row>
    <row r="246" spans="1:21" ht="27" customHeight="1">
      <c r="A246" s="402"/>
      <c r="B246" s="405"/>
      <c r="C246" s="125" t="s">
        <v>24</v>
      </c>
      <c r="D246" s="322" t="s">
        <v>280</v>
      </c>
      <c r="E246" s="323"/>
      <c r="F246" s="323"/>
      <c r="G246" s="323"/>
      <c r="H246" s="323"/>
      <c r="I246" s="252" t="s">
        <v>34</v>
      </c>
      <c r="J246" s="265" t="s">
        <v>26</v>
      </c>
      <c r="K246" s="132"/>
      <c r="L246" s="92"/>
      <c r="M246" s="19"/>
      <c r="N246" s="71"/>
      <c r="P246" s="71"/>
      <c r="R246" s="71"/>
      <c r="S246" s="71"/>
      <c r="T246" s="71"/>
      <c r="U246" s="72"/>
    </row>
    <row r="247" spans="1:21" ht="27" customHeight="1" thickBot="1">
      <c r="A247" s="403"/>
      <c r="B247" s="406"/>
      <c r="C247" s="186" t="s">
        <v>197</v>
      </c>
      <c r="D247" s="324" t="s">
        <v>281</v>
      </c>
      <c r="E247" s="325"/>
      <c r="F247" s="325"/>
      <c r="G247" s="325"/>
      <c r="H247" s="325"/>
      <c r="I247" s="151" t="s">
        <v>34</v>
      </c>
      <c r="J247" s="282" t="s">
        <v>26</v>
      </c>
      <c r="K247" s="208"/>
      <c r="L247" s="92"/>
      <c r="M247" s="19"/>
      <c r="N247" s="71"/>
      <c r="P247" s="71"/>
      <c r="R247" s="71"/>
      <c r="S247" s="71"/>
      <c r="T247" s="71"/>
      <c r="U247" s="72"/>
    </row>
    <row r="248" spans="1:21" ht="14.1" customHeight="1">
      <c r="A248" s="121"/>
      <c r="B248" s="393" t="s">
        <v>282</v>
      </c>
      <c r="C248" s="356" t="s">
        <v>283</v>
      </c>
      <c r="D248" s="360"/>
      <c r="E248" s="360"/>
      <c r="F248" s="360"/>
      <c r="G248" s="360"/>
      <c r="H248" s="360"/>
      <c r="I248" s="209" t="s">
        <v>284</v>
      </c>
      <c r="J248" s="374" t="s">
        <v>20</v>
      </c>
      <c r="K248" s="210"/>
      <c r="L248" s="3"/>
      <c r="M248" s="235" t="b">
        <v>1</v>
      </c>
      <c r="N248" s="71"/>
      <c r="O248" s="70" t="e">
        <f>VLOOKUP($M$10,プルダウンリスト!$A$49:$AD$158,15,0)</f>
        <v>#N/A</v>
      </c>
    </row>
    <row r="249" spans="1:21" ht="14.1" customHeight="1">
      <c r="A249" s="165"/>
      <c r="B249" s="394"/>
      <c r="C249" s="322"/>
      <c r="D249" s="323"/>
      <c r="E249" s="323"/>
      <c r="F249" s="323"/>
      <c r="G249" s="323"/>
      <c r="H249" s="323"/>
      <c r="I249" s="211" t="s">
        <v>285</v>
      </c>
      <c r="J249" s="407"/>
      <c r="K249" s="212"/>
      <c r="L249" s="88"/>
      <c r="M249" s="19"/>
      <c r="N249" s="71"/>
      <c r="P249" s="71"/>
      <c r="R249" s="71"/>
      <c r="S249" s="71"/>
      <c r="T249" s="71"/>
      <c r="U249" s="71"/>
    </row>
    <row r="250" spans="1:21" ht="14.1" customHeight="1">
      <c r="A250" s="213">
        <v>11</v>
      </c>
      <c r="B250" s="394"/>
      <c r="C250" s="322"/>
      <c r="D250" s="323"/>
      <c r="E250" s="323"/>
      <c r="F250" s="323"/>
      <c r="G250" s="323"/>
      <c r="H250" s="323"/>
      <c r="I250" s="214" t="s">
        <v>286</v>
      </c>
      <c r="J250" s="408"/>
      <c r="K250" s="215"/>
      <c r="L250" s="3"/>
      <c r="M250" s="19"/>
      <c r="N250" s="71"/>
      <c r="P250" s="71"/>
      <c r="R250" s="71"/>
      <c r="S250" s="71"/>
      <c r="T250" s="71"/>
      <c r="U250" s="71"/>
    </row>
    <row r="251" spans="1:21" ht="17.100000000000001" customHeight="1">
      <c r="A251" s="319" t="s">
        <v>287</v>
      </c>
      <c r="B251" s="216" t="s">
        <v>117</v>
      </c>
      <c r="C251" s="326" t="s">
        <v>288</v>
      </c>
      <c r="D251" s="326"/>
      <c r="E251" s="326"/>
      <c r="F251" s="326"/>
      <c r="G251" s="326"/>
      <c r="H251" s="326"/>
      <c r="I251" s="252" t="s">
        <v>629</v>
      </c>
      <c r="J251" s="270" t="s">
        <v>29</v>
      </c>
      <c r="K251" s="177"/>
      <c r="L251" s="84"/>
      <c r="M251" s="19"/>
      <c r="N251" s="71"/>
      <c r="P251" s="71"/>
      <c r="Q251" s="71"/>
      <c r="R251" s="71"/>
      <c r="S251" s="71"/>
      <c r="T251" s="71"/>
      <c r="U251" s="71"/>
    </row>
    <row r="252" spans="1:21" ht="17.100000000000001" customHeight="1">
      <c r="A252" s="319"/>
      <c r="B252" s="217"/>
      <c r="C252" s="133" t="s">
        <v>38</v>
      </c>
      <c r="D252" s="326" t="s">
        <v>289</v>
      </c>
      <c r="E252" s="326"/>
      <c r="F252" s="326"/>
      <c r="G252" s="326"/>
      <c r="H252" s="326"/>
      <c r="I252" s="252" t="s">
        <v>629</v>
      </c>
      <c r="J252" s="270" t="s">
        <v>20</v>
      </c>
      <c r="K252" s="177"/>
      <c r="L252" s="22"/>
      <c r="M252" s="19"/>
      <c r="N252" s="71"/>
      <c r="P252" s="71"/>
      <c r="Q252" s="71"/>
      <c r="R252" s="71"/>
      <c r="S252" s="71"/>
      <c r="T252" s="71"/>
      <c r="U252" s="71"/>
    </row>
    <row r="253" spans="1:21" ht="27" customHeight="1">
      <c r="A253" s="319"/>
      <c r="B253" s="217"/>
      <c r="C253" s="138"/>
      <c r="D253" s="266" t="s">
        <v>290</v>
      </c>
      <c r="E253" s="322" t="s">
        <v>667</v>
      </c>
      <c r="F253" s="323"/>
      <c r="G253" s="323"/>
      <c r="H253" s="323"/>
      <c r="I253" s="252" t="s">
        <v>629</v>
      </c>
      <c r="J253" s="265" t="s">
        <v>20</v>
      </c>
      <c r="K253" s="132"/>
      <c r="L253" s="92"/>
      <c r="M253" s="19"/>
      <c r="N253" s="71"/>
      <c r="P253" s="71"/>
      <c r="R253" s="71"/>
      <c r="S253" s="71"/>
      <c r="T253" s="71"/>
      <c r="U253" s="72"/>
    </row>
    <row r="254" spans="1:21" ht="27" customHeight="1">
      <c r="A254" s="319"/>
      <c r="B254" s="217"/>
      <c r="C254" s="138"/>
      <c r="D254" s="267" t="s">
        <v>63</v>
      </c>
      <c r="E254" s="326" t="s">
        <v>668</v>
      </c>
      <c r="F254" s="326"/>
      <c r="G254" s="326"/>
      <c r="H254" s="326"/>
      <c r="I254" s="326"/>
      <c r="J254" s="326"/>
      <c r="K254" s="335"/>
      <c r="L254" s="22"/>
      <c r="M254" s="19"/>
      <c r="N254" s="71"/>
      <c r="P254" s="71"/>
      <c r="Q254" s="71"/>
      <c r="R254" s="71"/>
      <c r="S254" s="71"/>
      <c r="T254" s="71"/>
      <c r="U254" s="71"/>
    </row>
    <row r="255" spans="1:21" ht="18" customHeight="1">
      <c r="A255" s="319"/>
      <c r="B255" s="217"/>
      <c r="C255" s="138"/>
      <c r="D255" s="218"/>
      <c r="E255" s="147" t="s">
        <v>291</v>
      </c>
      <c r="F255" s="322" t="s">
        <v>292</v>
      </c>
      <c r="G255" s="323"/>
      <c r="H255" s="323"/>
      <c r="I255" s="156" t="s">
        <v>92</v>
      </c>
      <c r="J255" s="270" t="s">
        <v>29</v>
      </c>
      <c r="K255" s="187"/>
      <c r="L255" s="26"/>
      <c r="N255" s="71"/>
      <c r="P255" s="71"/>
      <c r="R255" s="71"/>
      <c r="S255" s="71"/>
      <c r="T255" s="71"/>
      <c r="U255" s="72"/>
    </row>
    <row r="256" spans="1:21" ht="39" customHeight="1">
      <c r="A256" s="319"/>
      <c r="B256" s="217"/>
      <c r="C256" s="138"/>
      <c r="D256" s="219"/>
      <c r="E256" s="147" t="s">
        <v>293</v>
      </c>
      <c r="F256" s="322" t="s">
        <v>88</v>
      </c>
      <c r="G256" s="323"/>
      <c r="H256" s="323"/>
      <c r="I256" s="252" t="s">
        <v>34</v>
      </c>
      <c r="J256" s="270" t="s">
        <v>29</v>
      </c>
      <c r="K256" s="132"/>
      <c r="L256" s="27"/>
      <c r="N256" s="71"/>
      <c r="P256" s="71"/>
      <c r="R256" s="71"/>
      <c r="S256" s="71"/>
      <c r="T256" s="71"/>
      <c r="U256" s="72"/>
    </row>
    <row r="257" spans="1:21" ht="18" customHeight="1">
      <c r="A257" s="319"/>
      <c r="B257" s="217"/>
      <c r="C257" s="146"/>
      <c r="D257" s="266" t="s">
        <v>236</v>
      </c>
      <c r="E257" s="322" t="s">
        <v>294</v>
      </c>
      <c r="F257" s="323"/>
      <c r="G257" s="323"/>
      <c r="H257" s="323"/>
      <c r="I257" s="261" t="s">
        <v>34</v>
      </c>
      <c r="J257" s="297" t="s">
        <v>62</v>
      </c>
      <c r="K257" s="159"/>
      <c r="L257" s="27"/>
      <c r="M257" s="19"/>
      <c r="N257" s="71"/>
      <c r="O257" s="71"/>
      <c r="P257" s="71"/>
      <c r="Q257" s="71"/>
      <c r="R257" s="71"/>
      <c r="S257" s="71"/>
      <c r="T257" s="71"/>
      <c r="U257" s="72"/>
    </row>
    <row r="258" spans="1:21" ht="18.75" customHeight="1">
      <c r="A258" s="220"/>
      <c r="B258" s="407"/>
      <c r="C258" s="221" t="s">
        <v>85</v>
      </c>
      <c r="D258" s="386" t="s">
        <v>295</v>
      </c>
      <c r="E258" s="386"/>
      <c r="F258" s="386"/>
      <c r="G258" s="386"/>
      <c r="H258" s="386"/>
      <c r="I258" s="252" t="s">
        <v>629</v>
      </c>
      <c r="J258" s="270" t="s">
        <v>20</v>
      </c>
      <c r="K258" s="177"/>
      <c r="L258" s="22"/>
      <c r="M258" s="19"/>
      <c r="N258" s="71"/>
      <c r="P258" s="71"/>
      <c r="Q258" s="71"/>
      <c r="R258" s="71"/>
      <c r="S258" s="71"/>
      <c r="T258" s="71"/>
      <c r="U258" s="71"/>
    </row>
    <row r="259" spans="1:21" ht="27" customHeight="1">
      <c r="A259" s="213"/>
      <c r="B259" s="407"/>
      <c r="C259" s="138"/>
      <c r="D259" s="266" t="s">
        <v>290</v>
      </c>
      <c r="E259" s="322" t="s">
        <v>296</v>
      </c>
      <c r="F259" s="323"/>
      <c r="G259" s="323"/>
      <c r="H259" s="323"/>
      <c r="I259" s="252" t="s">
        <v>34</v>
      </c>
      <c r="J259" s="265" t="s">
        <v>29</v>
      </c>
      <c r="K259" s="132"/>
      <c r="L259" s="92"/>
      <c r="M259" s="19"/>
      <c r="N259" s="71"/>
      <c r="P259" s="71"/>
      <c r="R259" s="71"/>
      <c r="S259" s="71"/>
      <c r="T259" s="71"/>
      <c r="U259" s="72"/>
    </row>
    <row r="260" spans="1:21" ht="27" customHeight="1">
      <c r="A260" s="319"/>
      <c r="B260" s="407"/>
      <c r="C260" s="166"/>
      <c r="D260" s="266" t="s">
        <v>297</v>
      </c>
      <c r="E260" s="322" t="s">
        <v>260</v>
      </c>
      <c r="F260" s="323"/>
      <c r="G260" s="323"/>
      <c r="H260" s="323"/>
      <c r="I260" s="252" t="s">
        <v>40</v>
      </c>
      <c r="J260" s="270" t="s">
        <v>29</v>
      </c>
      <c r="K260" s="132"/>
      <c r="L260" s="92"/>
      <c r="M260" s="19"/>
      <c r="N260" s="71"/>
      <c r="P260" s="71"/>
      <c r="R260" s="71"/>
      <c r="S260" s="71"/>
      <c r="T260" s="71"/>
      <c r="U260" s="72"/>
    </row>
    <row r="261" spans="1:21" ht="17.100000000000001" customHeight="1">
      <c r="A261" s="319"/>
      <c r="B261" s="407"/>
      <c r="C261" s="166"/>
      <c r="D261" s="267" t="s">
        <v>236</v>
      </c>
      <c r="E261" s="326" t="s">
        <v>589</v>
      </c>
      <c r="F261" s="326"/>
      <c r="G261" s="326"/>
      <c r="H261" s="326"/>
      <c r="I261" s="326"/>
      <c r="J261" s="326"/>
      <c r="K261" s="335"/>
      <c r="L261" s="22"/>
      <c r="M261" s="19"/>
      <c r="N261" s="71"/>
      <c r="P261" s="71"/>
      <c r="Q261" s="71"/>
      <c r="R261" s="71"/>
      <c r="S261" s="71"/>
      <c r="T261" s="71"/>
      <c r="U261" s="71"/>
    </row>
    <row r="262" spans="1:21" ht="18" customHeight="1">
      <c r="A262" s="319"/>
      <c r="B262" s="407"/>
      <c r="C262" s="166"/>
      <c r="D262" s="175"/>
      <c r="E262" s="506" t="s">
        <v>298</v>
      </c>
      <c r="F262" s="507"/>
      <c r="G262" s="507"/>
      <c r="H262" s="507"/>
      <c r="I262" s="507"/>
      <c r="J262" s="507"/>
      <c r="K262" s="508"/>
      <c r="L262" s="93"/>
      <c r="N262" s="75"/>
      <c r="P262" s="75"/>
      <c r="Q262" s="75"/>
      <c r="R262" s="75"/>
      <c r="S262" s="75"/>
      <c r="T262" s="75"/>
      <c r="U262" s="75"/>
    </row>
    <row r="263" spans="1:21" ht="18" customHeight="1">
      <c r="A263" s="319"/>
      <c r="B263" s="407"/>
      <c r="C263" s="166"/>
      <c r="D263" s="175"/>
      <c r="E263" s="147" t="s">
        <v>299</v>
      </c>
      <c r="F263" s="322" t="s">
        <v>300</v>
      </c>
      <c r="G263" s="323"/>
      <c r="H263" s="323"/>
      <c r="I263" s="156" t="s">
        <v>92</v>
      </c>
      <c r="J263" s="270" t="s">
        <v>29</v>
      </c>
      <c r="K263" s="187"/>
      <c r="L263" s="26"/>
      <c r="N263" s="71"/>
      <c r="P263" s="71"/>
      <c r="R263" s="71"/>
      <c r="S263" s="71"/>
      <c r="T263" s="71"/>
      <c r="U263" s="72"/>
    </row>
    <row r="264" spans="1:21" ht="39" customHeight="1">
      <c r="A264" s="319"/>
      <c r="B264" s="407"/>
      <c r="C264" s="166"/>
      <c r="D264" s="253"/>
      <c r="E264" s="147" t="s">
        <v>301</v>
      </c>
      <c r="F264" s="322" t="s">
        <v>88</v>
      </c>
      <c r="G264" s="323"/>
      <c r="H264" s="323"/>
      <c r="I264" s="252" t="s">
        <v>34</v>
      </c>
      <c r="J264" s="270" t="s">
        <v>29</v>
      </c>
      <c r="K264" s="132"/>
      <c r="L264" s="92"/>
      <c r="N264" s="71"/>
      <c r="P264" s="71"/>
      <c r="Q264" s="71"/>
      <c r="R264" s="71"/>
      <c r="S264" s="71"/>
      <c r="T264" s="71"/>
      <c r="U264" s="72"/>
    </row>
    <row r="265" spans="1:21" ht="27" customHeight="1">
      <c r="A265" s="319"/>
      <c r="B265" s="407"/>
      <c r="C265" s="166"/>
      <c r="D265" s="266" t="s">
        <v>66</v>
      </c>
      <c r="E265" s="322" t="s">
        <v>302</v>
      </c>
      <c r="F265" s="323"/>
      <c r="G265" s="323"/>
      <c r="H265" s="323"/>
      <c r="I265" s="252" t="s">
        <v>34</v>
      </c>
      <c r="J265" s="265" t="s">
        <v>62</v>
      </c>
      <c r="K265" s="132"/>
      <c r="L265" s="92"/>
      <c r="M265" s="19"/>
      <c r="N265" s="71"/>
      <c r="O265" s="71"/>
      <c r="P265" s="71"/>
      <c r="Q265" s="71"/>
      <c r="R265" s="71"/>
      <c r="S265" s="71"/>
      <c r="T265" s="71"/>
      <c r="U265" s="72"/>
    </row>
    <row r="266" spans="1:21" ht="18" customHeight="1">
      <c r="A266" s="319"/>
      <c r="B266" s="407"/>
      <c r="C266" s="260"/>
      <c r="D266" s="266" t="s">
        <v>303</v>
      </c>
      <c r="E266" s="322" t="s">
        <v>304</v>
      </c>
      <c r="F266" s="323"/>
      <c r="G266" s="323"/>
      <c r="H266" s="323"/>
      <c r="I266" s="252" t="s">
        <v>34</v>
      </c>
      <c r="J266" s="265" t="s">
        <v>62</v>
      </c>
      <c r="K266" s="132"/>
      <c r="L266" s="92"/>
      <c r="M266" s="19"/>
      <c r="N266" s="71"/>
      <c r="O266" s="71"/>
      <c r="P266" s="71"/>
      <c r="Q266" s="71"/>
      <c r="R266" s="71"/>
      <c r="S266" s="71"/>
      <c r="T266" s="71"/>
      <c r="U266" s="72"/>
    </row>
    <row r="267" spans="1:21" ht="27" customHeight="1">
      <c r="A267" s="319"/>
      <c r="B267" s="407"/>
      <c r="C267" s="125" t="s">
        <v>22</v>
      </c>
      <c r="D267" s="322" t="s">
        <v>305</v>
      </c>
      <c r="E267" s="323"/>
      <c r="F267" s="323"/>
      <c r="G267" s="323"/>
      <c r="H267" s="323"/>
      <c r="I267" s="252" t="s">
        <v>34</v>
      </c>
      <c r="J267" s="270" t="s">
        <v>29</v>
      </c>
      <c r="K267" s="132"/>
      <c r="L267" s="92"/>
      <c r="M267" s="19"/>
      <c r="N267" s="71"/>
      <c r="O267" s="71"/>
      <c r="P267" s="71"/>
      <c r="Q267" s="71"/>
      <c r="R267" s="71"/>
      <c r="S267" s="71"/>
      <c r="T267" s="71"/>
      <c r="U267" s="72"/>
    </row>
    <row r="268" spans="1:21" ht="18" customHeight="1">
      <c r="A268" s="319"/>
      <c r="B268" s="407"/>
      <c r="C268" s="133" t="s">
        <v>24</v>
      </c>
      <c r="D268" s="326" t="s">
        <v>306</v>
      </c>
      <c r="E268" s="326"/>
      <c r="F268" s="326"/>
      <c r="G268" s="326"/>
      <c r="H268" s="326"/>
      <c r="I268" s="252" t="s">
        <v>629</v>
      </c>
      <c r="J268" s="270" t="s">
        <v>29</v>
      </c>
      <c r="K268" s="177"/>
      <c r="L268" s="22"/>
      <c r="M268" s="19"/>
      <c r="N268" s="71"/>
      <c r="O268" s="71"/>
      <c r="P268" s="71"/>
      <c r="Q268" s="71"/>
      <c r="R268" s="71"/>
      <c r="S268" s="71"/>
      <c r="T268" s="71"/>
      <c r="U268" s="71"/>
    </row>
    <row r="269" spans="1:21" ht="27" customHeight="1">
      <c r="A269" s="319"/>
      <c r="B269" s="407"/>
      <c r="C269" s="166"/>
      <c r="D269" s="266" t="s">
        <v>43</v>
      </c>
      <c r="E269" s="322" t="s">
        <v>609</v>
      </c>
      <c r="F269" s="323"/>
      <c r="G269" s="323"/>
      <c r="H269" s="323"/>
      <c r="I269" s="252" t="s">
        <v>34</v>
      </c>
      <c r="J269" s="270" t="s">
        <v>29</v>
      </c>
      <c r="K269" s="132"/>
      <c r="L269" s="92"/>
      <c r="M269" s="19"/>
      <c r="N269" s="71"/>
      <c r="O269" s="71"/>
      <c r="P269" s="71"/>
      <c r="Q269" s="71"/>
      <c r="R269" s="71"/>
      <c r="S269" s="71"/>
      <c r="T269" s="71"/>
      <c r="U269" s="72"/>
    </row>
    <row r="270" spans="1:21" ht="27" customHeight="1">
      <c r="A270" s="319"/>
      <c r="B270" s="407"/>
      <c r="C270" s="260"/>
      <c r="D270" s="266" t="s">
        <v>297</v>
      </c>
      <c r="E270" s="322" t="s">
        <v>610</v>
      </c>
      <c r="F270" s="323"/>
      <c r="G270" s="323"/>
      <c r="H270" s="323"/>
      <c r="I270" s="252" t="s">
        <v>34</v>
      </c>
      <c r="J270" s="265" t="s">
        <v>62</v>
      </c>
      <c r="K270" s="132"/>
      <c r="L270" s="92"/>
      <c r="M270" s="19"/>
      <c r="N270" s="71"/>
      <c r="O270" s="71"/>
      <c r="P270" s="71"/>
      <c r="Q270" s="71"/>
      <c r="R270" s="71"/>
      <c r="S270" s="71"/>
      <c r="T270" s="71"/>
      <c r="U270" s="72"/>
    </row>
    <row r="271" spans="1:21" ht="27" customHeight="1">
      <c r="A271" s="319"/>
      <c r="B271" s="407"/>
      <c r="C271" s="125" t="s">
        <v>197</v>
      </c>
      <c r="D271" s="322" t="s">
        <v>307</v>
      </c>
      <c r="E271" s="323"/>
      <c r="F271" s="323"/>
      <c r="G271" s="323"/>
      <c r="H271" s="323"/>
      <c r="I271" s="252" t="s">
        <v>34</v>
      </c>
      <c r="J271" s="265" t="s">
        <v>62</v>
      </c>
      <c r="K271" s="132"/>
      <c r="L271" s="92"/>
      <c r="M271" s="19"/>
      <c r="N271" s="71"/>
      <c r="O271" s="71"/>
      <c r="P271" s="71"/>
      <c r="Q271" s="399"/>
      <c r="R271" s="399"/>
      <c r="S271" s="399"/>
      <c r="T271" s="399"/>
      <c r="U271" s="72"/>
    </row>
    <row r="272" spans="1:21" ht="27" customHeight="1">
      <c r="A272" s="319"/>
      <c r="B272" s="407"/>
      <c r="C272" s="125" t="s">
        <v>147</v>
      </c>
      <c r="D272" s="322" t="s">
        <v>308</v>
      </c>
      <c r="E272" s="323"/>
      <c r="F272" s="323"/>
      <c r="G272" s="323"/>
      <c r="H272" s="323"/>
      <c r="I272" s="252" t="s">
        <v>34</v>
      </c>
      <c r="J272" s="265" t="s">
        <v>62</v>
      </c>
      <c r="K272" s="132"/>
      <c r="L272" s="92"/>
      <c r="M272" s="19"/>
      <c r="N272" s="71"/>
      <c r="O272" s="71"/>
      <c r="P272" s="71"/>
      <c r="Q272" s="399"/>
      <c r="R272" s="399"/>
      <c r="S272" s="399"/>
      <c r="T272" s="399"/>
      <c r="U272" s="72"/>
    </row>
    <row r="273" spans="1:21" ht="18.75" customHeight="1" thickBot="1">
      <c r="A273" s="329"/>
      <c r="B273" s="409"/>
      <c r="C273" s="186" t="s">
        <v>167</v>
      </c>
      <c r="D273" s="324" t="s">
        <v>309</v>
      </c>
      <c r="E273" s="325"/>
      <c r="F273" s="325"/>
      <c r="G273" s="325"/>
      <c r="H273" s="325"/>
      <c r="I273" s="151" t="s">
        <v>34</v>
      </c>
      <c r="J273" s="282" t="s">
        <v>62</v>
      </c>
      <c r="K273" s="152"/>
      <c r="L273" s="92"/>
      <c r="M273" s="19"/>
      <c r="N273" s="71"/>
      <c r="O273" s="71"/>
      <c r="P273" s="71"/>
      <c r="Q273" s="399"/>
      <c r="R273" s="399"/>
      <c r="S273" s="399"/>
      <c r="T273" s="399"/>
      <c r="U273" s="72"/>
    </row>
    <row r="274" spans="1:21" ht="48" customHeight="1">
      <c r="A274" s="222"/>
      <c r="B274" s="122" t="s">
        <v>16</v>
      </c>
      <c r="C274" s="337" t="s">
        <v>611</v>
      </c>
      <c r="D274" s="337"/>
      <c r="E274" s="337"/>
      <c r="F274" s="337"/>
      <c r="G274" s="337"/>
      <c r="H274" s="337"/>
      <c r="I274" s="257" t="s">
        <v>629</v>
      </c>
      <c r="J274" s="306" t="s">
        <v>29</v>
      </c>
      <c r="K274" s="250"/>
      <c r="L274" s="84"/>
      <c r="M274" s="235" t="b">
        <v>1</v>
      </c>
      <c r="N274" s="71"/>
      <c r="O274" s="70" t="e">
        <f>VLOOKUP($M$10,プルダウンリスト!$A$49:$AD$158,16,0)</f>
        <v>#N/A</v>
      </c>
    </row>
    <row r="275" spans="1:21" ht="18" customHeight="1">
      <c r="A275" s="223">
        <v>12</v>
      </c>
      <c r="B275" s="195"/>
      <c r="C275" s="327" t="s">
        <v>19</v>
      </c>
      <c r="D275" s="322" t="s">
        <v>612</v>
      </c>
      <c r="E275" s="323"/>
      <c r="F275" s="323"/>
      <c r="G275" s="323"/>
      <c r="H275" s="323"/>
      <c r="I275" s="504" t="s">
        <v>310</v>
      </c>
      <c r="J275" s="400" t="s">
        <v>20</v>
      </c>
      <c r="K275" s="307"/>
      <c r="L275" s="85"/>
      <c r="M275" s="19"/>
      <c r="N275" s="71"/>
      <c r="P275" s="71"/>
      <c r="Q275" s="71"/>
      <c r="T275" s="71"/>
      <c r="U275" s="71"/>
    </row>
    <row r="276" spans="1:21" ht="21" customHeight="1">
      <c r="A276" s="319" t="s">
        <v>311</v>
      </c>
      <c r="B276" s="195"/>
      <c r="C276" s="328"/>
      <c r="D276" s="322"/>
      <c r="E276" s="323"/>
      <c r="F276" s="323"/>
      <c r="G276" s="323"/>
      <c r="H276" s="323"/>
      <c r="I276" s="505"/>
      <c r="J276" s="376"/>
      <c r="K276" s="160"/>
      <c r="L276" s="27"/>
      <c r="M276" s="19"/>
      <c r="N276" s="71"/>
      <c r="P276" s="71"/>
      <c r="Q276" s="71"/>
      <c r="T276" s="71"/>
      <c r="U276" s="71"/>
    </row>
    <row r="277" spans="1:21" ht="18" customHeight="1">
      <c r="A277" s="319"/>
      <c r="B277" s="195"/>
      <c r="C277" s="196" t="s">
        <v>115</v>
      </c>
      <c r="D277" s="322" t="s">
        <v>613</v>
      </c>
      <c r="E277" s="323"/>
      <c r="F277" s="323"/>
      <c r="G277" s="323"/>
      <c r="H277" s="323"/>
      <c r="I277" s="504" t="s">
        <v>312</v>
      </c>
      <c r="J277" s="400" t="s">
        <v>29</v>
      </c>
      <c r="K277" s="159"/>
      <c r="L277" s="92"/>
      <c r="M277" s="19"/>
      <c r="N277" s="71"/>
      <c r="P277" s="71"/>
      <c r="Q277" s="71"/>
      <c r="R277" s="71"/>
      <c r="S277" s="71"/>
      <c r="T277" s="71"/>
      <c r="U277" s="71"/>
    </row>
    <row r="278" spans="1:21" ht="21" customHeight="1">
      <c r="A278" s="319"/>
      <c r="B278" s="195"/>
      <c r="C278" s="296"/>
      <c r="D278" s="389"/>
      <c r="E278" s="401"/>
      <c r="F278" s="401"/>
      <c r="G278" s="401"/>
      <c r="H278" s="401"/>
      <c r="I278" s="505"/>
      <c r="J278" s="376"/>
      <c r="K278" s="160"/>
      <c r="L278" s="92"/>
      <c r="M278" s="20"/>
      <c r="N278" s="75"/>
      <c r="P278" s="75"/>
      <c r="Q278" s="75"/>
      <c r="R278" s="75"/>
      <c r="S278" s="75"/>
      <c r="T278" s="75"/>
      <c r="U278" s="75"/>
    </row>
    <row r="279" spans="1:21" ht="27" customHeight="1">
      <c r="A279" s="319"/>
      <c r="B279" s="267" t="s">
        <v>223</v>
      </c>
      <c r="C279" s="326" t="s">
        <v>614</v>
      </c>
      <c r="D279" s="326"/>
      <c r="E279" s="326"/>
      <c r="F279" s="326"/>
      <c r="G279" s="326"/>
      <c r="H279" s="322"/>
      <c r="I279" s="252" t="s">
        <v>34</v>
      </c>
      <c r="J279" s="265" t="s">
        <v>29</v>
      </c>
      <c r="K279" s="132"/>
      <c r="L279" s="92"/>
      <c r="M279" s="19"/>
      <c r="N279" s="71"/>
      <c r="P279" s="71"/>
      <c r="Q279" s="71"/>
      <c r="R279" s="71"/>
      <c r="S279" s="71"/>
      <c r="T279" s="71"/>
      <c r="U279" s="71"/>
    </row>
    <row r="280" spans="1:21" ht="18" customHeight="1">
      <c r="A280" s="319"/>
      <c r="B280" s="308"/>
      <c r="C280" s="302" t="s">
        <v>38</v>
      </c>
      <c r="D280" s="480" t="s">
        <v>620</v>
      </c>
      <c r="E280" s="480"/>
      <c r="F280" s="480"/>
      <c r="G280" s="480"/>
      <c r="H280" s="465"/>
      <c r="I280" s="252" t="s">
        <v>34</v>
      </c>
      <c r="J280" s="270" t="s">
        <v>29</v>
      </c>
      <c r="K280" s="132"/>
      <c r="L280" s="92"/>
      <c r="M280" s="19"/>
      <c r="N280" s="71"/>
      <c r="P280" s="71"/>
      <c r="Q280" s="71"/>
      <c r="R280" s="71"/>
      <c r="S280" s="71"/>
      <c r="T280" s="71"/>
      <c r="U280" s="71"/>
    </row>
    <row r="281" spans="1:21" ht="39" customHeight="1">
      <c r="A281" s="319"/>
      <c r="B281" s="195"/>
      <c r="C281" s="254" t="s">
        <v>115</v>
      </c>
      <c r="D281" s="322" t="s">
        <v>621</v>
      </c>
      <c r="E281" s="323"/>
      <c r="F281" s="323"/>
      <c r="G281" s="323"/>
      <c r="H281" s="323"/>
      <c r="I281" s="252" t="s">
        <v>34</v>
      </c>
      <c r="J281" s="265" t="s">
        <v>20</v>
      </c>
      <c r="K281" s="132"/>
      <c r="L281" s="92"/>
      <c r="M281" s="20"/>
      <c r="N281" s="75"/>
      <c r="O281" s="75"/>
      <c r="P281" s="75"/>
      <c r="Q281" s="75"/>
      <c r="R281" s="75"/>
      <c r="S281" s="75"/>
      <c r="T281" s="75"/>
      <c r="U281" s="75"/>
    </row>
    <row r="282" spans="1:21" ht="27" customHeight="1">
      <c r="A282" s="319"/>
      <c r="B282" s="195"/>
      <c r="C282" s="251" t="s">
        <v>22</v>
      </c>
      <c r="D282" s="326" t="s">
        <v>313</v>
      </c>
      <c r="E282" s="481"/>
      <c r="F282" s="481"/>
      <c r="G282" s="481"/>
      <c r="H282" s="482"/>
      <c r="I282" s="252" t="s">
        <v>34</v>
      </c>
      <c r="J282" s="270" t="s">
        <v>26</v>
      </c>
      <c r="K282" s="132"/>
      <c r="L282" s="92"/>
      <c r="M282" s="20"/>
      <c r="N282" s="75"/>
      <c r="O282" s="75"/>
      <c r="P282" s="75"/>
      <c r="Q282" s="75"/>
      <c r="R282" s="75"/>
      <c r="S282" s="75"/>
      <c r="T282" s="75"/>
      <c r="U282" s="75"/>
    </row>
    <row r="283" spans="1:21" ht="18" customHeight="1">
      <c r="A283" s="165"/>
      <c r="B283" s="200"/>
      <c r="C283" s="251" t="s">
        <v>24</v>
      </c>
      <c r="D283" s="326" t="s">
        <v>314</v>
      </c>
      <c r="E283" s="326"/>
      <c r="F283" s="326"/>
      <c r="G283" s="326"/>
      <c r="H283" s="322"/>
      <c r="I283" s="252" t="s">
        <v>34</v>
      </c>
      <c r="J283" s="270" t="s">
        <v>29</v>
      </c>
      <c r="K283" s="132"/>
      <c r="L283" s="92"/>
      <c r="M283" s="20"/>
      <c r="N283" s="75"/>
      <c r="O283" s="75"/>
      <c r="P283" s="75"/>
      <c r="Q283" s="75"/>
      <c r="R283" s="75"/>
      <c r="S283" s="75"/>
      <c r="T283" s="75"/>
      <c r="U283" s="75"/>
    </row>
    <row r="284" spans="1:21" ht="39" customHeight="1">
      <c r="A284" s="165"/>
      <c r="B284" s="267" t="s">
        <v>315</v>
      </c>
      <c r="C284" s="490" t="s">
        <v>680</v>
      </c>
      <c r="D284" s="490"/>
      <c r="E284" s="490"/>
      <c r="F284" s="490"/>
      <c r="G284" s="490"/>
      <c r="H284" s="491"/>
      <c r="I284" s="252" t="s">
        <v>34</v>
      </c>
      <c r="J284" s="265" t="s">
        <v>29</v>
      </c>
      <c r="K284" s="132"/>
      <c r="L284" s="92"/>
      <c r="M284" s="20"/>
      <c r="N284" s="75"/>
      <c r="O284" s="75"/>
      <c r="P284" s="75"/>
      <c r="Q284" s="75"/>
      <c r="R284" s="75"/>
      <c r="S284" s="75"/>
      <c r="T284" s="75"/>
      <c r="U284" s="75"/>
    </row>
    <row r="285" spans="1:21" ht="27" customHeight="1">
      <c r="A285" s="165"/>
      <c r="B285" s="195"/>
      <c r="C285" s="251" t="s">
        <v>38</v>
      </c>
      <c r="D285" s="326" t="s">
        <v>615</v>
      </c>
      <c r="E285" s="326"/>
      <c r="F285" s="326"/>
      <c r="G285" s="326"/>
      <c r="H285" s="322"/>
      <c r="I285" s="252" t="s">
        <v>34</v>
      </c>
      <c r="J285" s="270" t="s">
        <v>26</v>
      </c>
      <c r="K285" s="132"/>
      <c r="L285" s="92"/>
      <c r="M285" s="20"/>
      <c r="N285" s="75"/>
      <c r="O285" s="75"/>
      <c r="P285" s="75"/>
      <c r="Q285" s="75"/>
      <c r="R285" s="75"/>
      <c r="S285" s="75"/>
      <c r="T285" s="75"/>
      <c r="U285" s="75"/>
    </row>
    <row r="286" spans="1:21">
      <c r="A286" s="165"/>
      <c r="B286" s="195"/>
      <c r="C286" s="251" t="s">
        <v>85</v>
      </c>
      <c r="D286" s="326" t="s">
        <v>622</v>
      </c>
      <c r="E286" s="326"/>
      <c r="F286" s="326"/>
      <c r="G286" s="326"/>
      <c r="H286" s="322"/>
      <c r="I286" s="252" t="s">
        <v>34</v>
      </c>
      <c r="J286" s="265" t="s">
        <v>20</v>
      </c>
      <c r="K286" s="132"/>
      <c r="L286" s="92"/>
      <c r="M286" s="20"/>
      <c r="N286" s="75"/>
      <c r="O286" s="75"/>
      <c r="P286" s="75"/>
      <c r="Q286" s="75"/>
      <c r="R286" s="75"/>
      <c r="S286" s="75"/>
      <c r="T286" s="75"/>
      <c r="U286" s="75"/>
    </row>
    <row r="287" spans="1:21" ht="27" customHeight="1">
      <c r="A287" s="165"/>
      <c r="B287" s="195"/>
      <c r="C287" s="251" t="s">
        <v>22</v>
      </c>
      <c r="D287" s="326" t="s">
        <v>592</v>
      </c>
      <c r="E287" s="326"/>
      <c r="F287" s="326"/>
      <c r="G287" s="326"/>
      <c r="H287" s="322"/>
      <c r="I287" s="252" t="s">
        <v>34</v>
      </c>
      <c r="J287" s="270" t="s">
        <v>29</v>
      </c>
      <c r="K287" s="132"/>
      <c r="L287" s="92"/>
      <c r="M287" s="20"/>
      <c r="N287" s="75"/>
      <c r="O287" s="75"/>
      <c r="P287" s="75"/>
      <c r="Q287" s="75"/>
      <c r="R287" s="75"/>
      <c r="S287" s="75"/>
      <c r="T287" s="75"/>
      <c r="U287" s="75"/>
    </row>
    <row r="288" spans="1:21">
      <c r="A288" s="165"/>
      <c r="B288" s="195"/>
      <c r="C288" s="251" t="s">
        <v>24</v>
      </c>
      <c r="D288" s="326" t="s">
        <v>316</v>
      </c>
      <c r="E288" s="326"/>
      <c r="F288" s="326"/>
      <c r="G288" s="326"/>
      <c r="H288" s="322"/>
      <c r="I288" s="252" t="s">
        <v>40</v>
      </c>
      <c r="J288" s="270" t="s">
        <v>20</v>
      </c>
      <c r="K288" s="132"/>
      <c r="L288" s="92"/>
      <c r="M288" s="20"/>
      <c r="N288" s="75"/>
      <c r="O288" s="75"/>
      <c r="P288" s="75"/>
      <c r="Q288" s="75"/>
      <c r="R288" s="75"/>
      <c r="S288" s="75"/>
      <c r="T288" s="75"/>
      <c r="U288" s="75"/>
    </row>
    <row r="289" spans="1:21" ht="27" customHeight="1">
      <c r="A289" s="165"/>
      <c r="B289" s="195"/>
      <c r="C289" s="251" t="s">
        <v>89</v>
      </c>
      <c r="D289" s="326" t="s">
        <v>623</v>
      </c>
      <c r="E289" s="326"/>
      <c r="F289" s="326"/>
      <c r="G289" s="326"/>
      <c r="H289" s="322"/>
      <c r="I289" s="252" t="s">
        <v>40</v>
      </c>
      <c r="J289" s="270" t="s">
        <v>20</v>
      </c>
      <c r="K289" s="132"/>
      <c r="L289" s="92"/>
      <c r="M289" s="20"/>
      <c r="N289" s="75"/>
      <c r="O289" s="75"/>
      <c r="P289" s="75"/>
      <c r="Q289" s="75"/>
      <c r="R289" s="75"/>
      <c r="S289" s="75"/>
      <c r="T289" s="75"/>
      <c r="U289" s="75"/>
    </row>
    <row r="290" spans="1:21" ht="27" customHeight="1">
      <c r="A290" s="165"/>
      <c r="B290" s="195"/>
      <c r="C290" s="251" t="s">
        <v>147</v>
      </c>
      <c r="D290" s="326" t="s">
        <v>624</v>
      </c>
      <c r="E290" s="326"/>
      <c r="F290" s="326"/>
      <c r="G290" s="326"/>
      <c r="H290" s="322"/>
      <c r="I290" s="252" t="s">
        <v>34</v>
      </c>
      <c r="J290" s="270" t="s">
        <v>26</v>
      </c>
      <c r="K290" s="132"/>
      <c r="L290" s="92"/>
      <c r="M290" s="20"/>
      <c r="N290" s="75"/>
      <c r="O290" s="75"/>
      <c r="P290" s="75"/>
      <c r="Q290" s="75"/>
      <c r="R290" s="75"/>
      <c r="S290" s="75"/>
      <c r="T290" s="75"/>
      <c r="U290" s="75"/>
    </row>
    <row r="291" spans="1:21" ht="39" customHeight="1">
      <c r="A291" s="165"/>
      <c r="B291" s="200"/>
      <c r="C291" s="251" t="s">
        <v>108</v>
      </c>
      <c r="D291" s="326" t="s">
        <v>625</v>
      </c>
      <c r="E291" s="326"/>
      <c r="F291" s="326"/>
      <c r="G291" s="326"/>
      <c r="H291" s="322"/>
      <c r="I291" s="252" t="s">
        <v>34</v>
      </c>
      <c r="J291" s="270" t="s">
        <v>29</v>
      </c>
      <c r="K291" s="132"/>
      <c r="L291" s="92"/>
      <c r="M291" s="20"/>
      <c r="N291" s="75"/>
      <c r="O291" s="75"/>
      <c r="P291" s="75"/>
      <c r="Q291" s="75"/>
      <c r="R291" s="75"/>
      <c r="S291" s="75"/>
      <c r="T291" s="75"/>
      <c r="U291" s="75"/>
    </row>
    <row r="292" spans="1:21" ht="63" customHeight="1">
      <c r="A292" s="165"/>
      <c r="B292" s="163" t="s">
        <v>177</v>
      </c>
      <c r="C292" s="323" t="s">
        <v>317</v>
      </c>
      <c r="D292" s="323"/>
      <c r="E292" s="323"/>
      <c r="F292" s="323"/>
      <c r="G292" s="323"/>
      <c r="H292" s="323"/>
      <c r="I292" s="252" t="s">
        <v>34</v>
      </c>
      <c r="J292" s="265" t="s">
        <v>62</v>
      </c>
      <c r="K292" s="132"/>
      <c r="L292" s="92"/>
      <c r="M292" s="19"/>
      <c r="N292" s="71"/>
      <c r="O292" s="71"/>
      <c r="P292" s="71"/>
      <c r="Q292" s="71"/>
      <c r="R292" s="71"/>
      <c r="S292" s="71"/>
      <c r="T292" s="71"/>
      <c r="U292" s="71"/>
    </row>
    <row r="293" spans="1:21" ht="18" customHeight="1">
      <c r="A293" s="165"/>
      <c r="B293" s="195"/>
      <c r="C293" s="125" t="s">
        <v>38</v>
      </c>
      <c r="D293" s="322" t="s">
        <v>318</v>
      </c>
      <c r="E293" s="323"/>
      <c r="F293" s="323"/>
      <c r="G293" s="323"/>
      <c r="H293" s="323"/>
      <c r="I293" s="252" t="s">
        <v>34</v>
      </c>
      <c r="J293" s="265" t="s">
        <v>62</v>
      </c>
      <c r="K293" s="132"/>
      <c r="L293" s="92"/>
      <c r="M293" s="19"/>
      <c r="N293" s="71"/>
      <c r="O293" s="71"/>
      <c r="P293" s="71"/>
      <c r="Q293" s="71"/>
      <c r="R293" s="76"/>
      <c r="S293" s="76"/>
      <c r="T293" s="71"/>
      <c r="U293" s="71"/>
    </row>
    <row r="294" spans="1:21" ht="18" customHeight="1">
      <c r="A294" s="165"/>
      <c r="B294" s="195"/>
      <c r="C294" s="125" t="s">
        <v>85</v>
      </c>
      <c r="D294" s="322" t="s">
        <v>319</v>
      </c>
      <c r="E294" s="323"/>
      <c r="F294" s="323"/>
      <c r="G294" s="323"/>
      <c r="H294" s="323"/>
      <c r="I294" s="252" t="s">
        <v>34</v>
      </c>
      <c r="J294" s="265" t="s">
        <v>62</v>
      </c>
      <c r="K294" s="132"/>
      <c r="L294" s="92"/>
      <c r="M294" s="19"/>
      <c r="N294" s="71"/>
      <c r="O294" s="71"/>
      <c r="P294" s="71"/>
      <c r="Q294" s="71"/>
      <c r="R294" s="71"/>
      <c r="S294" s="71"/>
      <c r="T294" s="71"/>
      <c r="U294" s="71"/>
    </row>
    <row r="295" spans="1:21" ht="39" customHeight="1" thickBot="1">
      <c r="A295" s="167"/>
      <c r="B295" s="197"/>
      <c r="C295" s="186" t="s">
        <v>22</v>
      </c>
      <c r="D295" s="324" t="s">
        <v>320</v>
      </c>
      <c r="E295" s="325"/>
      <c r="F295" s="325"/>
      <c r="G295" s="325"/>
      <c r="H295" s="325"/>
      <c r="I295" s="151" t="s">
        <v>34</v>
      </c>
      <c r="J295" s="309" t="s">
        <v>62</v>
      </c>
      <c r="K295" s="152"/>
      <c r="L295" s="92"/>
      <c r="M295" s="19"/>
      <c r="N295" s="71"/>
      <c r="O295" s="71"/>
      <c r="P295" s="71"/>
      <c r="Q295" s="71"/>
      <c r="R295" s="71"/>
      <c r="S295" s="71"/>
      <c r="T295" s="71"/>
      <c r="U295" s="71"/>
    </row>
    <row r="296" spans="1:21" ht="51" customHeight="1">
      <c r="A296" s="320" t="s">
        <v>321</v>
      </c>
      <c r="B296" s="122" t="s">
        <v>36</v>
      </c>
      <c r="C296" s="356" t="s">
        <v>322</v>
      </c>
      <c r="D296" s="360"/>
      <c r="E296" s="360"/>
      <c r="F296" s="360"/>
      <c r="G296" s="360"/>
      <c r="H296" s="360"/>
      <c r="I296" s="257" t="s">
        <v>34</v>
      </c>
      <c r="J296" s="306" t="s">
        <v>29</v>
      </c>
      <c r="K296" s="199"/>
      <c r="L296" s="92"/>
      <c r="M296" s="235" t="b">
        <v>1</v>
      </c>
      <c r="N296" s="71" t="e">
        <f>VLOOKUP($M$10,プルダウンリスト!$A$49:$AD$158,17,0)</f>
        <v>#N/A</v>
      </c>
      <c r="P296" s="71"/>
      <c r="Q296" s="71"/>
      <c r="S296" s="71"/>
      <c r="T296" s="396"/>
      <c r="U296" s="396"/>
    </row>
    <row r="297" spans="1:21" ht="18" customHeight="1">
      <c r="A297" s="321"/>
      <c r="B297" s="397"/>
      <c r="C297" s="125" t="s">
        <v>38</v>
      </c>
      <c r="D297" s="322" t="s">
        <v>323</v>
      </c>
      <c r="E297" s="323"/>
      <c r="F297" s="323"/>
      <c r="G297" s="323"/>
      <c r="H297" s="323"/>
      <c r="I297" s="252" t="s">
        <v>34</v>
      </c>
      <c r="J297" s="270" t="s">
        <v>29</v>
      </c>
      <c r="K297" s="132"/>
      <c r="L297" s="92"/>
      <c r="M297" s="19"/>
      <c r="N297" s="71"/>
      <c r="P297" s="71"/>
      <c r="Q297" s="71"/>
      <c r="S297" s="71"/>
      <c r="T297" s="396"/>
      <c r="U297" s="396"/>
    </row>
    <row r="298" spans="1:21" ht="42" customHeight="1">
      <c r="A298" s="321"/>
      <c r="B298" s="398"/>
      <c r="C298" s="125" t="s">
        <v>142</v>
      </c>
      <c r="D298" s="322" t="s">
        <v>324</v>
      </c>
      <c r="E298" s="323"/>
      <c r="F298" s="323"/>
      <c r="G298" s="323"/>
      <c r="H298" s="323"/>
      <c r="I298" s="252" t="s">
        <v>34</v>
      </c>
      <c r="J298" s="270" t="s">
        <v>29</v>
      </c>
      <c r="K298" s="132"/>
      <c r="L298" s="92"/>
      <c r="M298" s="19"/>
      <c r="N298" s="71"/>
      <c r="P298" s="71"/>
      <c r="Q298" s="71"/>
      <c r="S298" s="71"/>
      <c r="T298" s="396"/>
      <c r="U298" s="396"/>
    </row>
    <row r="299" spans="1:21" ht="54.75" customHeight="1">
      <c r="A299" s="321"/>
      <c r="B299" s="168" t="s">
        <v>325</v>
      </c>
      <c r="C299" s="322" t="s">
        <v>326</v>
      </c>
      <c r="D299" s="323"/>
      <c r="E299" s="323"/>
      <c r="F299" s="323"/>
      <c r="G299" s="323"/>
      <c r="H299" s="323"/>
      <c r="I299" s="252" t="s">
        <v>34</v>
      </c>
      <c r="J299" s="270" t="s">
        <v>29</v>
      </c>
      <c r="K299" s="132"/>
      <c r="L299" s="92"/>
      <c r="M299" s="19"/>
      <c r="N299" s="71"/>
      <c r="P299" s="71"/>
      <c r="Q299" s="71"/>
      <c r="S299" s="71"/>
      <c r="T299" s="396"/>
      <c r="U299" s="396"/>
    </row>
    <row r="300" spans="1:21" ht="32.25" customHeight="1">
      <c r="A300" s="165"/>
      <c r="B300" s="168" t="s">
        <v>327</v>
      </c>
      <c r="C300" s="322" t="s">
        <v>328</v>
      </c>
      <c r="D300" s="323"/>
      <c r="E300" s="323"/>
      <c r="F300" s="323"/>
      <c r="G300" s="323"/>
      <c r="H300" s="323"/>
      <c r="I300" s="252" t="s">
        <v>34</v>
      </c>
      <c r="J300" s="270" t="s">
        <v>29</v>
      </c>
      <c r="K300" s="132"/>
      <c r="L300" s="92"/>
      <c r="M300" s="19"/>
      <c r="N300" s="71"/>
      <c r="P300" s="71"/>
      <c r="Q300" s="71"/>
      <c r="S300" s="71"/>
      <c r="T300" s="396"/>
      <c r="U300" s="396"/>
    </row>
    <row r="301" spans="1:21" ht="60.75" thickBot="1">
      <c r="A301" s="167"/>
      <c r="B301" s="390" t="s">
        <v>329</v>
      </c>
      <c r="C301" s="391"/>
      <c r="D301" s="391"/>
      <c r="E301" s="391"/>
      <c r="F301" s="391"/>
      <c r="G301" s="391"/>
      <c r="H301" s="391"/>
      <c r="I301" s="391"/>
      <c r="J301" s="391"/>
      <c r="K301" s="392"/>
      <c r="L301" s="28"/>
      <c r="M301" s="19" t="s">
        <v>330</v>
      </c>
      <c r="N301" s="71"/>
      <c r="O301" s="71"/>
      <c r="P301" s="71"/>
      <c r="Q301" s="71"/>
      <c r="R301" s="71"/>
      <c r="S301" s="71"/>
      <c r="T301" s="71"/>
      <c r="U301" s="71"/>
    </row>
    <row r="302" spans="1:21" ht="51" customHeight="1">
      <c r="A302" s="320" t="s">
        <v>331</v>
      </c>
      <c r="B302" s="122" t="s">
        <v>36</v>
      </c>
      <c r="C302" s="337" t="s">
        <v>332</v>
      </c>
      <c r="D302" s="337"/>
      <c r="E302" s="337"/>
      <c r="F302" s="337"/>
      <c r="G302" s="337"/>
      <c r="H302" s="337"/>
      <c r="I302" s="337"/>
      <c r="J302" s="337"/>
      <c r="K302" s="338"/>
      <c r="L302" s="84"/>
      <c r="M302" s="235" t="b">
        <v>1</v>
      </c>
      <c r="N302" s="71"/>
      <c r="O302" s="70" t="e">
        <f>VLOOKUP($M$10,プルダウンリスト!$A$49:$AD$158,18,0)</f>
        <v>#N/A</v>
      </c>
    </row>
    <row r="303" spans="1:21" ht="27" customHeight="1">
      <c r="A303" s="321"/>
      <c r="B303" s="331"/>
      <c r="C303" s="125" t="s">
        <v>186</v>
      </c>
      <c r="D303" s="322" t="s">
        <v>333</v>
      </c>
      <c r="E303" s="323"/>
      <c r="F303" s="323"/>
      <c r="G303" s="323"/>
      <c r="H303" s="323"/>
      <c r="I303" s="252" t="s">
        <v>34</v>
      </c>
      <c r="J303" s="265" t="s">
        <v>62</v>
      </c>
      <c r="K303" s="132"/>
      <c r="L303" s="92"/>
      <c r="M303" s="19"/>
      <c r="N303" s="71"/>
      <c r="P303" s="71"/>
      <c r="R303" s="71"/>
      <c r="S303" s="71"/>
      <c r="T303" s="71"/>
      <c r="U303" s="72"/>
    </row>
    <row r="304" spans="1:21" ht="27" customHeight="1">
      <c r="A304" s="321"/>
      <c r="B304" s="332"/>
      <c r="C304" s="125" t="s">
        <v>115</v>
      </c>
      <c r="D304" s="322" t="s">
        <v>334</v>
      </c>
      <c r="E304" s="323"/>
      <c r="F304" s="323"/>
      <c r="G304" s="323"/>
      <c r="H304" s="323"/>
      <c r="I304" s="252" t="s">
        <v>34</v>
      </c>
      <c r="J304" s="265" t="s">
        <v>62</v>
      </c>
      <c r="K304" s="132"/>
      <c r="L304" s="92"/>
      <c r="M304" s="19"/>
      <c r="N304" s="71"/>
      <c r="P304" s="71"/>
      <c r="R304" s="71"/>
      <c r="S304" s="71"/>
      <c r="T304" s="71"/>
      <c r="U304" s="72"/>
    </row>
    <row r="305" spans="1:21" ht="18" customHeight="1">
      <c r="A305" s="321"/>
      <c r="B305" s="332"/>
      <c r="C305" s="125" t="s">
        <v>47</v>
      </c>
      <c r="D305" s="322" t="s">
        <v>335</v>
      </c>
      <c r="E305" s="323"/>
      <c r="F305" s="323"/>
      <c r="G305" s="323"/>
      <c r="H305" s="323"/>
      <c r="I305" s="252" t="s">
        <v>34</v>
      </c>
      <c r="J305" s="265" t="s">
        <v>62</v>
      </c>
      <c r="K305" s="132"/>
      <c r="L305" s="92"/>
      <c r="M305" s="19"/>
      <c r="N305" s="71"/>
      <c r="P305" s="71"/>
      <c r="R305" s="71"/>
      <c r="S305" s="71"/>
      <c r="T305" s="71"/>
      <c r="U305" s="72"/>
    </row>
    <row r="306" spans="1:21" ht="27" customHeight="1">
      <c r="A306" s="321"/>
      <c r="B306" s="332"/>
      <c r="C306" s="125" t="s">
        <v>162</v>
      </c>
      <c r="D306" s="322" t="s">
        <v>336</v>
      </c>
      <c r="E306" s="323"/>
      <c r="F306" s="323"/>
      <c r="G306" s="323"/>
      <c r="H306" s="323"/>
      <c r="I306" s="252" t="s">
        <v>34</v>
      </c>
      <c r="J306" s="265" t="s">
        <v>62</v>
      </c>
      <c r="K306" s="132"/>
      <c r="L306" s="92"/>
      <c r="M306" s="19"/>
      <c r="N306" s="71"/>
      <c r="P306" s="71"/>
      <c r="R306" s="71"/>
      <c r="S306" s="71"/>
      <c r="T306" s="71"/>
      <c r="U306" s="72"/>
    </row>
    <row r="307" spans="1:21" ht="27" customHeight="1">
      <c r="A307" s="321"/>
      <c r="B307" s="332"/>
      <c r="C307" s="125" t="s">
        <v>197</v>
      </c>
      <c r="D307" s="383" t="s">
        <v>337</v>
      </c>
      <c r="E307" s="384"/>
      <c r="F307" s="384"/>
      <c r="G307" s="384"/>
      <c r="H307" s="384"/>
      <c r="I307" s="252" t="s">
        <v>34</v>
      </c>
      <c r="J307" s="265" t="s">
        <v>62</v>
      </c>
      <c r="K307" s="132"/>
      <c r="L307" s="92"/>
      <c r="M307" s="19"/>
      <c r="N307" s="71"/>
      <c r="O307" s="71"/>
      <c r="P307" s="71"/>
      <c r="R307" s="71"/>
      <c r="S307" s="71"/>
      <c r="T307" s="71"/>
      <c r="U307" s="72"/>
    </row>
    <row r="308" spans="1:21" ht="51" customHeight="1">
      <c r="A308" s="165"/>
      <c r="B308" s="163" t="s">
        <v>325</v>
      </c>
      <c r="C308" s="322" t="s">
        <v>338</v>
      </c>
      <c r="D308" s="323"/>
      <c r="E308" s="323"/>
      <c r="F308" s="323"/>
      <c r="G308" s="323"/>
      <c r="H308" s="323"/>
      <c r="I308" s="330" t="s">
        <v>34</v>
      </c>
      <c r="J308" s="270" t="s">
        <v>29</v>
      </c>
      <c r="K308" s="132"/>
      <c r="L308" s="27"/>
      <c r="M308" s="19"/>
      <c r="N308" s="71"/>
      <c r="O308" s="71"/>
      <c r="P308" s="71"/>
      <c r="R308" s="71"/>
      <c r="S308" s="71"/>
      <c r="T308" s="71"/>
      <c r="U308" s="72"/>
    </row>
    <row r="309" spans="1:21" ht="17.100000000000001" customHeight="1">
      <c r="A309" s="165"/>
      <c r="B309" s="331"/>
      <c r="C309" s="125" t="s">
        <v>38</v>
      </c>
      <c r="D309" s="322" t="s">
        <v>339</v>
      </c>
      <c r="E309" s="323"/>
      <c r="F309" s="323"/>
      <c r="G309" s="323"/>
      <c r="H309" s="323"/>
      <c r="I309" s="330"/>
      <c r="J309" s="270" t="s">
        <v>29</v>
      </c>
      <c r="K309" s="132"/>
      <c r="L309" s="27"/>
      <c r="M309" s="19"/>
      <c r="N309" s="71"/>
      <c r="O309" s="71"/>
      <c r="P309" s="71"/>
      <c r="R309" s="71"/>
      <c r="S309" s="71"/>
      <c r="T309" s="71"/>
      <c r="U309" s="72"/>
    </row>
    <row r="310" spans="1:21" ht="17.100000000000001" customHeight="1">
      <c r="A310" s="165"/>
      <c r="B310" s="332"/>
      <c r="C310" s="125" t="s">
        <v>85</v>
      </c>
      <c r="D310" s="322" t="s">
        <v>340</v>
      </c>
      <c r="E310" s="323"/>
      <c r="F310" s="323"/>
      <c r="G310" s="323"/>
      <c r="H310" s="323"/>
      <c r="I310" s="330"/>
      <c r="J310" s="270" t="s">
        <v>29</v>
      </c>
      <c r="K310" s="132"/>
      <c r="L310" s="27"/>
      <c r="M310" s="19"/>
      <c r="N310" s="71"/>
      <c r="O310" s="71"/>
      <c r="P310" s="71"/>
      <c r="R310" s="71"/>
      <c r="S310" s="71"/>
      <c r="T310" s="71"/>
      <c r="U310" s="72"/>
    </row>
    <row r="311" spans="1:21" ht="17.100000000000001" customHeight="1">
      <c r="A311" s="165"/>
      <c r="B311" s="332"/>
      <c r="C311" s="125" t="s">
        <v>47</v>
      </c>
      <c r="D311" s="322" t="s">
        <v>212</v>
      </c>
      <c r="E311" s="323"/>
      <c r="F311" s="323"/>
      <c r="G311" s="323"/>
      <c r="H311" s="323"/>
      <c r="I311" s="330"/>
      <c r="J311" s="270" t="s">
        <v>29</v>
      </c>
      <c r="K311" s="132"/>
      <c r="L311" s="27"/>
      <c r="M311" s="19"/>
      <c r="N311" s="71"/>
      <c r="O311" s="71"/>
      <c r="P311" s="71"/>
      <c r="R311" s="71"/>
      <c r="S311" s="71"/>
      <c r="T311" s="71"/>
      <c r="U311" s="72"/>
    </row>
    <row r="312" spans="1:21" ht="17.100000000000001" customHeight="1">
      <c r="A312" s="165"/>
      <c r="B312" s="332"/>
      <c r="C312" s="125" t="s">
        <v>24</v>
      </c>
      <c r="D312" s="322" t="s">
        <v>341</v>
      </c>
      <c r="E312" s="323"/>
      <c r="F312" s="323"/>
      <c r="G312" s="323"/>
      <c r="H312" s="323"/>
      <c r="I312" s="330"/>
      <c r="J312" s="270" t="s">
        <v>29</v>
      </c>
      <c r="K312" s="132"/>
      <c r="L312" s="27"/>
      <c r="M312" s="19"/>
      <c r="N312" s="71"/>
      <c r="O312" s="71"/>
      <c r="P312" s="71"/>
      <c r="R312" s="71"/>
      <c r="S312" s="71"/>
      <c r="T312" s="71"/>
      <c r="U312" s="72"/>
    </row>
    <row r="313" spans="1:21" ht="17.100000000000001" customHeight="1">
      <c r="A313" s="165"/>
      <c r="B313" s="168" t="s">
        <v>119</v>
      </c>
      <c r="C313" s="322" t="s">
        <v>342</v>
      </c>
      <c r="D313" s="323"/>
      <c r="E313" s="323"/>
      <c r="F313" s="323"/>
      <c r="G313" s="323"/>
      <c r="H313" s="323"/>
      <c r="I313" s="252" t="s">
        <v>23</v>
      </c>
      <c r="J313" s="270" t="s">
        <v>29</v>
      </c>
      <c r="K313" s="124"/>
      <c r="L313" s="85"/>
      <c r="M313" s="19"/>
      <c r="N313" s="71"/>
      <c r="O313" s="71"/>
      <c r="P313" s="71"/>
      <c r="R313" s="71"/>
      <c r="S313" s="71"/>
      <c r="T313" s="71"/>
      <c r="U313" s="72"/>
    </row>
    <row r="314" spans="1:21" ht="60.75" thickBot="1">
      <c r="A314" s="167"/>
      <c r="B314" s="390" t="s">
        <v>343</v>
      </c>
      <c r="C314" s="391"/>
      <c r="D314" s="391"/>
      <c r="E314" s="391"/>
      <c r="F314" s="391"/>
      <c r="G314" s="391"/>
      <c r="H314" s="391"/>
      <c r="I314" s="391"/>
      <c r="J314" s="391"/>
      <c r="K314" s="392"/>
      <c r="L314" s="28"/>
      <c r="M314" s="19" t="s">
        <v>330</v>
      </c>
      <c r="N314" s="71"/>
      <c r="O314" s="71"/>
      <c r="P314" s="71"/>
      <c r="Q314" s="71"/>
      <c r="R314" s="71"/>
      <c r="S314" s="71"/>
      <c r="T314" s="71"/>
      <c r="U314" s="71"/>
    </row>
    <row r="315" spans="1:21" ht="29.25" customHeight="1">
      <c r="A315" s="224"/>
      <c r="B315" s="511" t="s">
        <v>344</v>
      </c>
      <c r="C315" s="511"/>
      <c r="D315" s="511"/>
      <c r="E315" s="511"/>
      <c r="F315" s="511"/>
      <c r="G315" s="511"/>
      <c r="H315" s="511"/>
      <c r="I315" s="385" t="s">
        <v>629</v>
      </c>
      <c r="J315" s="514" t="s">
        <v>20</v>
      </c>
      <c r="K315" s="377"/>
      <c r="L315" s="22"/>
      <c r="M315" s="235" t="b">
        <v>1</v>
      </c>
      <c r="N315" s="17" t="e">
        <f>VLOOKUP($M$10,プルダウンリスト!$A$49:$AD$158,19,0)</f>
        <v>#N/A</v>
      </c>
    </row>
    <row r="316" spans="1:21" ht="156" customHeight="1">
      <c r="A316" s="395" t="s">
        <v>345</v>
      </c>
      <c r="B316" s="512" t="s">
        <v>631</v>
      </c>
      <c r="C316" s="512"/>
      <c r="D316" s="512"/>
      <c r="E316" s="512"/>
      <c r="F316" s="512"/>
      <c r="G316" s="512"/>
      <c r="H316" s="512"/>
      <c r="I316" s="513"/>
      <c r="J316" s="513"/>
      <c r="K316" s="378"/>
      <c r="L316" s="95"/>
      <c r="M316" s="79" t="s">
        <v>346</v>
      </c>
    </row>
    <row r="317" spans="1:21" ht="53.25" customHeight="1">
      <c r="A317" s="395"/>
      <c r="B317" s="190" t="s">
        <v>36</v>
      </c>
      <c r="C317" s="386" t="s">
        <v>347</v>
      </c>
      <c r="D317" s="386"/>
      <c r="E317" s="386"/>
      <c r="F317" s="386"/>
      <c r="G317" s="386"/>
      <c r="H317" s="387"/>
      <c r="I317" s="262" t="s">
        <v>34</v>
      </c>
      <c r="J317" s="298" t="s">
        <v>20</v>
      </c>
      <c r="K317" s="160"/>
      <c r="L317" s="92"/>
      <c r="N317" s="71"/>
      <c r="O317" s="71"/>
      <c r="P317" s="71"/>
      <c r="R317" s="71"/>
      <c r="S317" s="71"/>
      <c r="T317" s="71"/>
      <c r="U317" s="72"/>
    </row>
    <row r="318" spans="1:21" ht="78" customHeight="1" thickBot="1">
      <c r="A318" s="395"/>
      <c r="B318" s="163" t="s">
        <v>348</v>
      </c>
      <c r="C318" s="388" t="s">
        <v>349</v>
      </c>
      <c r="D318" s="388"/>
      <c r="E318" s="388"/>
      <c r="F318" s="388"/>
      <c r="G318" s="388"/>
      <c r="H318" s="389"/>
      <c r="I318" s="261" t="s">
        <v>34</v>
      </c>
      <c r="J318" s="297" t="s">
        <v>20</v>
      </c>
      <c r="K318" s="159"/>
      <c r="L318" s="92"/>
      <c r="M318" s="19"/>
      <c r="N318" s="71"/>
      <c r="O318" s="71"/>
      <c r="P318" s="71"/>
      <c r="R318" s="71"/>
      <c r="S318" s="71"/>
      <c r="T318" s="71"/>
      <c r="U318" s="72"/>
    </row>
    <row r="319" spans="1:21" ht="27.75" customHeight="1">
      <c r="A319" s="225"/>
      <c r="B319" s="122" t="s">
        <v>134</v>
      </c>
      <c r="C319" s="337" t="s">
        <v>350</v>
      </c>
      <c r="D319" s="337"/>
      <c r="E319" s="337"/>
      <c r="F319" s="337"/>
      <c r="G319" s="337"/>
      <c r="H319" s="337"/>
      <c r="I319" s="249" t="s">
        <v>629</v>
      </c>
      <c r="J319" s="301" t="s">
        <v>62</v>
      </c>
      <c r="K319" s="250"/>
      <c r="L319" s="84"/>
      <c r="M319" s="235" t="b">
        <v>1</v>
      </c>
      <c r="N319" s="71"/>
      <c r="O319" s="70" t="e">
        <f>VLOOKUP($M$10,プルダウンリスト!$A$49:$AD$158,20,0)</f>
        <v>#N/A</v>
      </c>
    </row>
    <row r="320" spans="1:21" ht="18" customHeight="1">
      <c r="A320" s="395" t="s">
        <v>351</v>
      </c>
      <c r="B320" s="226"/>
      <c r="C320" s="254" t="s">
        <v>38</v>
      </c>
      <c r="D320" s="326" t="s">
        <v>352</v>
      </c>
      <c r="E320" s="326"/>
      <c r="F320" s="326"/>
      <c r="G320" s="326"/>
      <c r="H320" s="322"/>
      <c r="I320" s="252" t="s">
        <v>34</v>
      </c>
      <c r="J320" s="265" t="s">
        <v>62</v>
      </c>
      <c r="K320" s="132"/>
      <c r="L320" s="27"/>
      <c r="M320" s="19"/>
      <c r="N320" s="71"/>
      <c r="P320" s="71"/>
      <c r="R320" s="71"/>
      <c r="S320" s="71"/>
      <c r="T320" s="71"/>
      <c r="U320" s="72"/>
    </row>
    <row r="321" spans="1:22" ht="39" customHeight="1">
      <c r="A321" s="395"/>
      <c r="B321" s="226"/>
      <c r="C321" s="254" t="s">
        <v>115</v>
      </c>
      <c r="D321" s="326" t="s">
        <v>353</v>
      </c>
      <c r="E321" s="326"/>
      <c r="F321" s="326"/>
      <c r="G321" s="326"/>
      <c r="H321" s="322"/>
      <c r="I321" s="252" t="s">
        <v>34</v>
      </c>
      <c r="J321" s="265" t="s">
        <v>62</v>
      </c>
      <c r="K321" s="132"/>
      <c r="L321" s="92"/>
      <c r="M321" s="19"/>
      <c r="N321" s="71"/>
      <c r="P321" s="71"/>
      <c r="R321" s="71"/>
      <c r="S321" s="71"/>
      <c r="T321" s="71"/>
      <c r="U321" s="72"/>
    </row>
    <row r="322" spans="1:22" ht="27" customHeight="1">
      <c r="A322" s="395"/>
      <c r="B322" s="226"/>
      <c r="C322" s="254" t="s">
        <v>22</v>
      </c>
      <c r="D322" s="326" t="s">
        <v>354</v>
      </c>
      <c r="E322" s="326"/>
      <c r="F322" s="326"/>
      <c r="G322" s="326"/>
      <c r="H322" s="322"/>
      <c r="I322" s="252" t="s">
        <v>34</v>
      </c>
      <c r="J322" s="265" t="s">
        <v>62</v>
      </c>
      <c r="K322" s="132"/>
      <c r="L322" s="92"/>
      <c r="M322" s="19"/>
      <c r="N322" s="71"/>
      <c r="O322" s="71"/>
      <c r="P322" s="71"/>
      <c r="R322" s="71"/>
      <c r="S322" s="71"/>
      <c r="T322" s="71"/>
      <c r="U322" s="72"/>
    </row>
    <row r="323" spans="1:22" ht="18" customHeight="1">
      <c r="A323" s="395"/>
      <c r="B323" s="226"/>
      <c r="C323" s="196" t="s">
        <v>24</v>
      </c>
      <c r="D323" s="326" t="s">
        <v>355</v>
      </c>
      <c r="E323" s="326"/>
      <c r="F323" s="326"/>
      <c r="G323" s="326"/>
      <c r="H323" s="326"/>
      <c r="I323" s="326"/>
      <c r="J323" s="326"/>
      <c r="K323" s="335"/>
      <c r="L323" s="22"/>
      <c r="M323" s="19"/>
      <c r="N323" s="71"/>
      <c r="O323" s="71"/>
      <c r="P323" s="71"/>
      <c r="R323" s="71"/>
      <c r="S323" s="71"/>
      <c r="T323" s="71"/>
      <c r="U323" s="71"/>
    </row>
    <row r="324" spans="1:22" ht="27.75" customHeight="1">
      <c r="A324" s="395"/>
      <c r="B324" s="226"/>
      <c r="C324" s="166"/>
      <c r="D324" s="266" t="s">
        <v>43</v>
      </c>
      <c r="E324" s="326" t="s">
        <v>356</v>
      </c>
      <c r="F324" s="326"/>
      <c r="G324" s="326"/>
      <c r="H324" s="322"/>
      <c r="I324" s="252" t="s">
        <v>34</v>
      </c>
      <c r="J324" s="265" t="s">
        <v>62</v>
      </c>
      <c r="K324" s="132"/>
      <c r="L324" s="92"/>
      <c r="M324" s="19"/>
      <c r="N324" s="71"/>
      <c r="O324" s="71"/>
      <c r="P324" s="71"/>
      <c r="R324" s="71"/>
      <c r="S324" s="71"/>
      <c r="T324" s="71"/>
      <c r="U324" s="72"/>
    </row>
    <row r="325" spans="1:22" ht="18" customHeight="1">
      <c r="A325" s="395"/>
      <c r="B325" s="226"/>
      <c r="C325" s="166"/>
      <c r="D325" s="266" t="s">
        <v>45</v>
      </c>
      <c r="E325" s="326" t="s">
        <v>357</v>
      </c>
      <c r="F325" s="326"/>
      <c r="G325" s="326"/>
      <c r="H325" s="322"/>
      <c r="I325" s="252" t="s">
        <v>34</v>
      </c>
      <c r="J325" s="265" t="s">
        <v>62</v>
      </c>
      <c r="K325" s="132"/>
      <c r="L325" s="92"/>
      <c r="M325" s="19"/>
      <c r="N325" s="71"/>
      <c r="O325" s="71"/>
      <c r="P325" s="71"/>
      <c r="R325" s="71"/>
      <c r="S325" s="71"/>
      <c r="T325" s="71"/>
      <c r="U325" s="72"/>
    </row>
    <row r="326" spans="1:22" ht="32.25" customHeight="1">
      <c r="A326" s="395"/>
      <c r="B326" s="227"/>
      <c r="C326" s="260"/>
      <c r="D326" s="266" t="s">
        <v>65</v>
      </c>
      <c r="E326" s="322" t="s">
        <v>358</v>
      </c>
      <c r="F326" s="323"/>
      <c r="G326" s="323"/>
      <c r="H326" s="323"/>
      <c r="I326" s="252" t="s">
        <v>34</v>
      </c>
      <c r="J326" s="265" t="s">
        <v>62</v>
      </c>
      <c r="K326" s="132"/>
      <c r="L326" s="92"/>
      <c r="M326" s="19"/>
      <c r="N326" s="71"/>
      <c r="O326" s="71"/>
      <c r="P326" s="71"/>
      <c r="R326" s="71"/>
      <c r="S326" s="71"/>
      <c r="T326" s="71"/>
      <c r="U326" s="72"/>
    </row>
    <row r="327" spans="1:22" ht="27" customHeight="1">
      <c r="A327" s="228"/>
      <c r="B327" s="168" t="s">
        <v>82</v>
      </c>
      <c r="C327" s="322" t="s">
        <v>359</v>
      </c>
      <c r="D327" s="323"/>
      <c r="E327" s="323"/>
      <c r="F327" s="323"/>
      <c r="G327" s="323"/>
      <c r="H327" s="323"/>
      <c r="I327" s="252" t="s">
        <v>34</v>
      </c>
      <c r="J327" s="265" t="s">
        <v>62</v>
      </c>
      <c r="K327" s="132"/>
      <c r="L327" s="92"/>
      <c r="M327" s="19"/>
      <c r="N327" s="71"/>
      <c r="O327" s="71"/>
      <c r="P327" s="71"/>
      <c r="R327" s="71"/>
      <c r="S327" s="71"/>
      <c r="T327" s="71"/>
      <c r="U327" s="72"/>
    </row>
    <row r="328" spans="1:22" ht="27" customHeight="1">
      <c r="A328" s="228"/>
      <c r="B328" s="168" t="s">
        <v>327</v>
      </c>
      <c r="C328" s="322" t="s">
        <v>360</v>
      </c>
      <c r="D328" s="323"/>
      <c r="E328" s="323"/>
      <c r="F328" s="323"/>
      <c r="G328" s="323"/>
      <c r="H328" s="323"/>
      <c r="I328" s="252" t="s">
        <v>34</v>
      </c>
      <c r="J328" s="265" t="s">
        <v>62</v>
      </c>
      <c r="K328" s="132"/>
      <c r="L328" s="92"/>
      <c r="M328" s="19"/>
      <c r="N328" s="71"/>
      <c r="O328" s="71"/>
      <c r="P328" s="71"/>
      <c r="R328" s="71"/>
      <c r="S328" s="71"/>
      <c r="T328" s="71"/>
      <c r="U328" s="72"/>
    </row>
    <row r="329" spans="1:22" ht="27" customHeight="1" thickBot="1">
      <c r="A329" s="229"/>
      <c r="B329" s="161" t="s">
        <v>361</v>
      </c>
      <c r="C329" s="324" t="s">
        <v>362</v>
      </c>
      <c r="D329" s="325"/>
      <c r="E329" s="325"/>
      <c r="F329" s="325"/>
      <c r="G329" s="325"/>
      <c r="H329" s="325"/>
      <c r="I329" s="151" t="s">
        <v>34</v>
      </c>
      <c r="J329" s="282" t="s">
        <v>62</v>
      </c>
      <c r="K329" s="152"/>
      <c r="L329" s="92"/>
      <c r="M329" s="19"/>
      <c r="N329" s="71"/>
      <c r="O329" s="71"/>
      <c r="P329" s="71"/>
      <c r="R329" s="71"/>
      <c r="S329" s="71"/>
      <c r="T329" s="71"/>
      <c r="U329" s="72"/>
    </row>
    <row r="330" spans="1:22" ht="39" customHeight="1">
      <c r="A330" s="230">
        <v>17</v>
      </c>
      <c r="B330" s="258" t="s">
        <v>153</v>
      </c>
      <c r="C330" s="337" t="s">
        <v>363</v>
      </c>
      <c r="D330" s="337"/>
      <c r="E330" s="337"/>
      <c r="F330" s="337"/>
      <c r="G330" s="337"/>
      <c r="H330" s="356"/>
      <c r="I330" s="257" t="s">
        <v>34</v>
      </c>
      <c r="J330" s="301" t="s">
        <v>62</v>
      </c>
      <c r="K330" s="199"/>
      <c r="L330" s="27"/>
      <c r="M330" s="235" t="b">
        <v>1</v>
      </c>
      <c r="N330" s="71"/>
      <c r="O330" s="70" t="e">
        <f>VLOOKUP($M$10,プルダウンリスト!$A$49:$AD$158,21,0)</f>
        <v>#N/A</v>
      </c>
    </row>
    <row r="331" spans="1:22" ht="39" customHeight="1">
      <c r="A331" s="372" t="s">
        <v>364</v>
      </c>
      <c r="B331" s="168" t="s">
        <v>365</v>
      </c>
      <c r="C331" s="322" t="s">
        <v>366</v>
      </c>
      <c r="D331" s="323"/>
      <c r="E331" s="323"/>
      <c r="F331" s="323"/>
      <c r="G331" s="323"/>
      <c r="H331" s="323"/>
      <c r="I331" s="252" t="s">
        <v>34</v>
      </c>
      <c r="J331" s="265" t="s">
        <v>62</v>
      </c>
      <c r="K331" s="132"/>
      <c r="L331" s="92"/>
      <c r="M331" s="19"/>
      <c r="N331" s="71"/>
      <c r="O331" s="71"/>
      <c r="P331" s="71"/>
      <c r="R331" s="71"/>
      <c r="S331" s="71"/>
      <c r="T331" s="71"/>
      <c r="U331" s="72"/>
    </row>
    <row r="332" spans="1:22" ht="51" customHeight="1" thickBot="1">
      <c r="A332" s="373"/>
      <c r="B332" s="161" t="s">
        <v>367</v>
      </c>
      <c r="C332" s="324" t="s">
        <v>669</v>
      </c>
      <c r="D332" s="325"/>
      <c r="E332" s="325"/>
      <c r="F332" s="325"/>
      <c r="G332" s="325"/>
      <c r="H332" s="325"/>
      <c r="I332" s="151" t="s">
        <v>34</v>
      </c>
      <c r="J332" s="282" t="s">
        <v>62</v>
      </c>
      <c r="K332" s="152"/>
      <c r="L332" s="92"/>
      <c r="M332" s="19"/>
      <c r="N332" s="71"/>
      <c r="O332" s="71"/>
      <c r="P332" s="71"/>
      <c r="R332" s="71"/>
      <c r="S332" s="71"/>
      <c r="T332" s="71"/>
      <c r="U332" s="72"/>
    </row>
    <row r="333" spans="1:22" ht="36" customHeight="1">
      <c r="A333" s="231" t="s">
        <v>590</v>
      </c>
      <c r="B333" s="379" t="s">
        <v>16</v>
      </c>
      <c r="C333" s="381" t="s">
        <v>591</v>
      </c>
      <c r="D333" s="382"/>
      <c r="E333" s="382"/>
      <c r="F333" s="382"/>
      <c r="G333" s="382"/>
      <c r="H333" s="382"/>
      <c r="I333" s="385" t="s">
        <v>34</v>
      </c>
      <c r="J333" s="374" t="s">
        <v>26</v>
      </c>
      <c r="K333" s="366"/>
      <c r="L333" s="92"/>
      <c r="M333" s="234" t="b">
        <v>1</v>
      </c>
      <c r="O333" s="70" t="e">
        <f>VLOOKUP($M$10,プルダウンリスト!$A$49:$AD$158,22,0)</f>
        <v>#N/A</v>
      </c>
    </row>
    <row r="334" spans="1:22" s="242" customFormat="1" ht="14.25" customHeight="1">
      <c r="A334" s="370" t="s">
        <v>368</v>
      </c>
      <c r="B334" s="380"/>
      <c r="C334" s="383"/>
      <c r="D334" s="384"/>
      <c r="E334" s="384"/>
      <c r="F334" s="384"/>
      <c r="G334" s="384"/>
      <c r="H334" s="384"/>
      <c r="I334" s="330"/>
      <c r="J334" s="375"/>
      <c r="K334" s="367"/>
      <c r="L334" s="237"/>
      <c r="M334" s="238"/>
      <c r="N334" s="239"/>
      <c r="O334" s="239"/>
      <c r="P334" s="239"/>
      <c r="Q334" s="240"/>
      <c r="R334" s="239"/>
      <c r="S334" s="239"/>
      <c r="T334" s="239"/>
      <c r="U334" s="241"/>
      <c r="V334" s="240"/>
    </row>
    <row r="335" spans="1:22" s="242" customFormat="1" ht="14.25" customHeight="1">
      <c r="A335" s="370"/>
      <c r="B335" s="380"/>
      <c r="C335" s="383"/>
      <c r="D335" s="384"/>
      <c r="E335" s="384"/>
      <c r="F335" s="384"/>
      <c r="G335" s="384"/>
      <c r="H335" s="384"/>
      <c r="I335" s="330"/>
      <c r="J335" s="376"/>
      <c r="K335" s="243"/>
      <c r="L335" s="237"/>
      <c r="M335" s="238"/>
      <c r="N335" s="239"/>
      <c r="O335" s="239"/>
      <c r="P335" s="239"/>
      <c r="Q335" s="240"/>
      <c r="R335" s="239"/>
      <c r="S335" s="239"/>
      <c r="T335" s="239"/>
      <c r="U335" s="241"/>
      <c r="V335" s="240"/>
    </row>
    <row r="336" spans="1:22" ht="48" customHeight="1" thickBot="1">
      <c r="A336" s="371"/>
      <c r="B336" s="232" t="s">
        <v>82</v>
      </c>
      <c r="C336" s="354" t="s">
        <v>369</v>
      </c>
      <c r="D336" s="355"/>
      <c r="E336" s="355"/>
      <c r="F336" s="355"/>
      <c r="G336" s="355"/>
      <c r="H336" s="355"/>
      <c r="I336" s="151" t="s">
        <v>34</v>
      </c>
      <c r="J336" s="310" t="s">
        <v>26</v>
      </c>
      <c r="K336" s="152"/>
      <c r="L336" s="92"/>
      <c r="M336" s="19"/>
      <c r="N336" s="71"/>
      <c r="O336" s="71"/>
      <c r="P336" s="71"/>
      <c r="R336" s="71"/>
      <c r="S336" s="71"/>
      <c r="T336" s="71"/>
      <c r="U336" s="72"/>
    </row>
    <row r="337" spans="1:21" ht="39" customHeight="1">
      <c r="A337" s="368" t="s">
        <v>370</v>
      </c>
      <c r="B337" s="258" t="s">
        <v>153</v>
      </c>
      <c r="C337" s="356" t="s">
        <v>371</v>
      </c>
      <c r="D337" s="360"/>
      <c r="E337" s="360"/>
      <c r="F337" s="360"/>
      <c r="G337" s="360"/>
      <c r="H337" s="360"/>
      <c r="I337" s="252" t="s">
        <v>34</v>
      </c>
      <c r="J337" s="301" t="s">
        <v>62</v>
      </c>
      <c r="K337" s="199"/>
      <c r="L337" s="92"/>
      <c r="M337" s="235" t="b">
        <v>1</v>
      </c>
      <c r="N337" s="71" t="e">
        <f>VLOOKUP($M$10,プルダウンリスト!$A$49:$AD$158,23,0)</f>
        <v>#N/A</v>
      </c>
      <c r="O337" s="71"/>
      <c r="P337" s="71"/>
      <c r="R337" s="71"/>
      <c r="S337" s="71"/>
      <c r="T337" s="71"/>
      <c r="U337" s="72"/>
    </row>
    <row r="338" spans="1:21" ht="27" customHeight="1">
      <c r="A338" s="369"/>
      <c r="B338" s="163" t="s">
        <v>372</v>
      </c>
      <c r="C338" s="326" t="s">
        <v>373</v>
      </c>
      <c r="D338" s="326"/>
      <c r="E338" s="326"/>
      <c r="F338" s="326"/>
      <c r="G338" s="326"/>
      <c r="H338" s="326"/>
      <c r="I338" s="326"/>
      <c r="J338" s="326"/>
      <c r="K338" s="335"/>
      <c r="L338" s="22"/>
      <c r="M338" s="19"/>
      <c r="N338" s="71"/>
      <c r="O338" s="71"/>
      <c r="P338" s="71"/>
      <c r="Q338" s="71"/>
      <c r="R338" s="71"/>
      <c r="S338" s="71"/>
      <c r="T338" s="71"/>
      <c r="U338" s="71"/>
    </row>
    <row r="339" spans="1:21" ht="27" customHeight="1">
      <c r="A339" s="369"/>
      <c r="B339" s="342"/>
      <c r="C339" s="125" t="s">
        <v>19</v>
      </c>
      <c r="D339" s="322" t="s">
        <v>374</v>
      </c>
      <c r="E339" s="323"/>
      <c r="F339" s="323"/>
      <c r="G339" s="323"/>
      <c r="H339" s="323"/>
      <c r="I339" s="252" t="s">
        <v>34</v>
      </c>
      <c r="J339" s="265" t="s">
        <v>62</v>
      </c>
      <c r="K339" s="132"/>
      <c r="L339" s="92"/>
      <c r="M339" s="19"/>
      <c r="N339" s="71"/>
      <c r="O339" s="71"/>
      <c r="P339" s="71"/>
      <c r="R339" s="71"/>
      <c r="S339" s="71"/>
      <c r="T339" s="71"/>
      <c r="U339" s="72"/>
    </row>
    <row r="340" spans="1:21" ht="19.5" customHeight="1">
      <c r="A340" s="233"/>
      <c r="B340" s="343"/>
      <c r="C340" s="125" t="s">
        <v>85</v>
      </c>
      <c r="D340" s="322" t="s">
        <v>375</v>
      </c>
      <c r="E340" s="323"/>
      <c r="F340" s="323"/>
      <c r="G340" s="323"/>
      <c r="H340" s="323"/>
      <c r="I340" s="252" t="s">
        <v>34</v>
      </c>
      <c r="J340" s="265" t="s">
        <v>62</v>
      </c>
      <c r="K340" s="132"/>
      <c r="L340" s="92"/>
      <c r="M340" s="19"/>
      <c r="N340" s="71"/>
      <c r="O340" s="71"/>
      <c r="P340" s="71"/>
      <c r="R340" s="71"/>
      <c r="S340" s="71"/>
      <c r="T340" s="71"/>
      <c r="U340" s="72"/>
    </row>
    <row r="341" spans="1:21" ht="27" customHeight="1">
      <c r="A341" s="233"/>
      <c r="B341" s="163" t="s">
        <v>327</v>
      </c>
      <c r="C341" s="326" t="s">
        <v>376</v>
      </c>
      <c r="D341" s="326"/>
      <c r="E341" s="326"/>
      <c r="F341" s="326"/>
      <c r="G341" s="326"/>
      <c r="H341" s="326"/>
      <c r="I341" s="326"/>
      <c r="J341" s="326"/>
      <c r="K341" s="335"/>
      <c r="L341" s="22"/>
      <c r="M341" s="19"/>
      <c r="N341" s="71"/>
      <c r="O341" s="71"/>
      <c r="P341" s="71"/>
      <c r="Q341" s="71"/>
      <c r="R341" s="71"/>
      <c r="S341" s="71"/>
      <c r="T341" s="71"/>
      <c r="U341" s="71"/>
    </row>
    <row r="342" spans="1:21" ht="27" customHeight="1">
      <c r="A342" s="233"/>
      <c r="B342" s="361"/>
      <c r="C342" s="125" t="s">
        <v>19</v>
      </c>
      <c r="D342" s="322" t="s">
        <v>377</v>
      </c>
      <c r="E342" s="323"/>
      <c r="F342" s="323"/>
      <c r="G342" s="323"/>
      <c r="H342" s="323"/>
      <c r="I342" s="252" t="s">
        <v>34</v>
      </c>
      <c r="J342" s="265" t="s">
        <v>62</v>
      </c>
      <c r="K342" s="132"/>
      <c r="L342" s="92"/>
      <c r="M342" s="19"/>
      <c r="N342" s="71"/>
      <c r="O342" s="71"/>
      <c r="P342" s="71"/>
      <c r="R342" s="71"/>
      <c r="S342" s="71"/>
      <c r="T342" s="71"/>
      <c r="U342" s="72"/>
    </row>
    <row r="343" spans="1:21" ht="27" customHeight="1" thickBot="1">
      <c r="A343" s="229"/>
      <c r="B343" s="362"/>
      <c r="C343" s="186" t="s">
        <v>115</v>
      </c>
      <c r="D343" s="324" t="s">
        <v>378</v>
      </c>
      <c r="E343" s="325"/>
      <c r="F343" s="325"/>
      <c r="G343" s="325"/>
      <c r="H343" s="325"/>
      <c r="I343" s="252" t="s">
        <v>34</v>
      </c>
      <c r="J343" s="282" t="s">
        <v>62</v>
      </c>
      <c r="K343" s="152"/>
      <c r="L343" s="92"/>
      <c r="M343" s="19"/>
      <c r="N343" s="71"/>
      <c r="O343" s="71"/>
      <c r="P343" s="71"/>
      <c r="R343" s="71"/>
      <c r="S343" s="71"/>
      <c r="T343" s="71"/>
      <c r="U343" s="72"/>
    </row>
    <row r="344" spans="1:21" ht="93" customHeight="1">
      <c r="A344" s="363" t="s">
        <v>670</v>
      </c>
      <c r="B344" s="364"/>
      <c r="C344" s="364"/>
      <c r="D344" s="364"/>
      <c r="E344" s="364"/>
      <c r="F344" s="364"/>
      <c r="G344" s="364"/>
      <c r="H344" s="364"/>
      <c r="I344" s="364"/>
      <c r="J344" s="364"/>
      <c r="K344" s="365"/>
      <c r="L344" s="1"/>
      <c r="M344" s="21"/>
      <c r="N344" s="77"/>
      <c r="O344" s="77"/>
      <c r="P344" s="77"/>
      <c r="Q344" s="77"/>
      <c r="R344" s="77"/>
      <c r="S344" s="77"/>
      <c r="T344" s="77"/>
      <c r="U344" s="77"/>
    </row>
    <row r="345" spans="1:21" ht="43.5" customHeight="1">
      <c r="A345" s="357" t="s">
        <v>379</v>
      </c>
      <c r="B345" s="358"/>
      <c r="C345" s="358"/>
      <c r="D345" s="358"/>
      <c r="E345" s="358"/>
      <c r="F345" s="358"/>
      <c r="G345" s="358"/>
      <c r="H345" s="358"/>
      <c r="I345" s="358"/>
      <c r="J345" s="358"/>
      <c r="K345" s="359"/>
      <c r="L345" s="80"/>
    </row>
    <row r="346" spans="1:21" ht="31.5" customHeight="1" thickBot="1">
      <c r="A346" s="357"/>
      <c r="B346" s="358"/>
      <c r="C346" s="358"/>
      <c r="D346" s="358"/>
      <c r="E346" s="358"/>
      <c r="F346" s="358"/>
      <c r="G346" s="358"/>
      <c r="H346" s="358"/>
      <c r="I346" s="358"/>
      <c r="J346" s="358"/>
      <c r="K346" s="359"/>
      <c r="L346" s="80"/>
    </row>
    <row r="347" spans="1:21" ht="60" customHeight="1" thickBot="1">
      <c r="A347" s="477" t="s">
        <v>671</v>
      </c>
      <c r="B347" s="478"/>
      <c r="C347" s="478"/>
      <c r="D347" s="478"/>
      <c r="E347" s="478"/>
      <c r="F347" s="478"/>
      <c r="G347" s="478"/>
      <c r="H347" s="478"/>
      <c r="I347" s="478"/>
      <c r="J347" s="478"/>
      <c r="K347" s="479"/>
      <c r="L347" s="80"/>
      <c r="M347" s="79" t="s">
        <v>380</v>
      </c>
    </row>
    <row r="348" spans="1:21" ht="3.75" customHeight="1">
      <c r="A348" s="103"/>
      <c r="B348" s="103"/>
      <c r="C348" s="103"/>
      <c r="D348" s="103"/>
      <c r="E348" s="103"/>
      <c r="F348" s="103"/>
      <c r="G348" s="103"/>
      <c r="H348" s="103"/>
      <c r="I348" s="104"/>
      <c r="J348" s="103"/>
      <c r="K348" s="102"/>
    </row>
    <row r="349" spans="1:21" ht="87" customHeight="1">
      <c r="A349" s="103"/>
      <c r="B349" s="103"/>
      <c r="C349" s="103"/>
      <c r="D349" s="103"/>
      <c r="E349" s="103"/>
      <c r="F349" s="103"/>
      <c r="G349" s="103"/>
      <c r="H349" s="103"/>
      <c r="I349" s="104"/>
      <c r="J349" s="103"/>
      <c r="K349" s="103"/>
    </row>
    <row r="350" spans="1:21">
      <c r="A350" s="103"/>
      <c r="B350" s="103"/>
      <c r="C350" s="103"/>
      <c r="D350" s="103"/>
      <c r="E350" s="103"/>
      <c r="F350" s="103"/>
      <c r="G350" s="103"/>
      <c r="H350" s="103"/>
      <c r="I350" s="104"/>
      <c r="J350" s="103"/>
      <c r="K350" s="103"/>
    </row>
  </sheetData>
  <sheetProtection algorithmName="SHA-512" hashValue="Bi9Z+ZlyFSaxCMrFKGh2yF7hsiB4X/aQZcsuWspAM+y2iPAEgnWFuwjDZFzSbWhI4lCVD74+xoIgvNpULLsFmA==" saltValue="343s043vwUULGHhrQOyGtA==" spinCount="100000" sheet="1" objects="1" scenarios="1"/>
  <autoFilter ref="A13:V347">
    <filterColumn colId="8">
      <colorFilter dxfId="295"/>
    </filterColumn>
  </autoFilter>
  <mergeCells count="478">
    <mergeCell ref="B112:B114"/>
    <mergeCell ref="B126:B135"/>
    <mergeCell ref="C136:H136"/>
    <mergeCell ref="C137:H137"/>
    <mergeCell ref="F144:H144"/>
    <mergeCell ref="F145:H145"/>
    <mergeCell ref="B315:H315"/>
    <mergeCell ref="B316:H316"/>
    <mergeCell ref="I315:I316"/>
    <mergeCell ref="J315:J316"/>
    <mergeCell ref="C138:I138"/>
    <mergeCell ref="D211:H211"/>
    <mergeCell ref="E212:H212"/>
    <mergeCell ref="C207:H208"/>
    <mergeCell ref="B118:B125"/>
    <mergeCell ref="A11:K11"/>
    <mergeCell ref="A6:K6"/>
    <mergeCell ref="I207:I208"/>
    <mergeCell ref="I275:I276"/>
    <mergeCell ref="I277:I278"/>
    <mergeCell ref="D166:H166"/>
    <mergeCell ref="E174:H174"/>
    <mergeCell ref="E175:H175"/>
    <mergeCell ref="D191:H191"/>
    <mergeCell ref="E234:H234"/>
    <mergeCell ref="D236:H236"/>
    <mergeCell ref="E237:H237"/>
    <mergeCell ref="E238:H238"/>
    <mergeCell ref="C239:H239"/>
    <mergeCell ref="E262:K262"/>
    <mergeCell ref="J207:J208"/>
    <mergeCell ref="D267:H267"/>
    <mergeCell ref="E27:H27"/>
    <mergeCell ref="D28:H28"/>
    <mergeCell ref="E218:H218"/>
    <mergeCell ref="E219:H219"/>
    <mergeCell ref="J156:J157"/>
    <mergeCell ref="K156:K157"/>
    <mergeCell ref="D156:H157"/>
    <mergeCell ref="E37:H37"/>
    <mergeCell ref="E38:H38"/>
    <mergeCell ref="E39:H39"/>
    <mergeCell ref="F120:H120"/>
    <mergeCell ref="F121:H121"/>
    <mergeCell ref="C139:K139"/>
    <mergeCell ref="C149:K149"/>
    <mergeCell ref="C165:K165"/>
    <mergeCell ref="C206:H206"/>
    <mergeCell ref="F161:H161"/>
    <mergeCell ref="F162:H162"/>
    <mergeCell ref="D140:H140"/>
    <mergeCell ref="F59:H59"/>
    <mergeCell ref="E60:H60"/>
    <mergeCell ref="D61:D62"/>
    <mergeCell ref="E61:H62"/>
    <mergeCell ref="F58:H58"/>
    <mergeCell ref="E69:H69"/>
    <mergeCell ref="D118:H118"/>
    <mergeCell ref="D108:H108"/>
    <mergeCell ref="D110:H110"/>
    <mergeCell ref="D146:H146"/>
    <mergeCell ref="D147:H147"/>
    <mergeCell ref="J61:J62"/>
    <mergeCell ref="D111:H111"/>
    <mergeCell ref="D126:H126"/>
    <mergeCell ref="D132:H132"/>
    <mergeCell ref="A23:A31"/>
    <mergeCell ref="A98:A102"/>
    <mergeCell ref="A104:A105"/>
    <mergeCell ref="A118:A121"/>
    <mergeCell ref="A140:A143"/>
    <mergeCell ref="A165:A173"/>
    <mergeCell ref="E40:H40"/>
    <mergeCell ref="D41:H41"/>
    <mergeCell ref="F47:H47"/>
    <mergeCell ref="E48:H48"/>
    <mergeCell ref="F45:H45"/>
    <mergeCell ref="F44:H44"/>
    <mergeCell ref="E36:H36"/>
    <mergeCell ref="F57:H57"/>
    <mergeCell ref="D148:H148"/>
    <mergeCell ref="D141:H141"/>
    <mergeCell ref="F143:H143"/>
    <mergeCell ref="D150:H151"/>
    <mergeCell ref="D25:K25"/>
    <mergeCell ref="J55:J56"/>
    <mergeCell ref="J42:J43"/>
    <mergeCell ref="A187:A194"/>
    <mergeCell ref="E213:H213"/>
    <mergeCell ref="A206:A209"/>
    <mergeCell ref="D167:H167"/>
    <mergeCell ref="D168:H168"/>
    <mergeCell ref="D169:H169"/>
    <mergeCell ref="D170:H170"/>
    <mergeCell ref="D171:H171"/>
    <mergeCell ref="D172:H172"/>
    <mergeCell ref="B166:B184"/>
    <mergeCell ref="C209:H209"/>
    <mergeCell ref="D210:H210"/>
    <mergeCell ref="A347:K347"/>
    <mergeCell ref="D159:K159"/>
    <mergeCell ref="K55:K56"/>
    <mergeCell ref="D280:H280"/>
    <mergeCell ref="D283:H283"/>
    <mergeCell ref="D282:H282"/>
    <mergeCell ref="C284:H284"/>
    <mergeCell ref="A74:A90"/>
    <mergeCell ref="B73:B81"/>
    <mergeCell ref="D76:H78"/>
    <mergeCell ref="C76:C78"/>
    <mergeCell ref="D79:H81"/>
    <mergeCell ref="C79:C81"/>
    <mergeCell ref="D83:H83"/>
    <mergeCell ref="E84:H84"/>
    <mergeCell ref="E85:H85"/>
    <mergeCell ref="D86:H86"/>
    <mergeCell ref="B82:B86"/>
    <mergeCell ref="C83:C85"/>
    <mergeCell ref="D109:H109"/>
    <mergeCell ref="E214:H214"/>
    <mergeCell ref="E215:H215"/>
    <mergeCell ref="E216:H216"/>
    <mergeCell ref="D217:H217"/>
    <mergeCell ref="I8:J8"/>
    <mergeCell ref="I9:J9"/>
    <mergeCell ref="A9:D9"/>
    <mergeCell ref="E26:H26"/>
    <mergeCell ref="B55:B56"/>
    <mergeCell ref="D55:D56"/>
    <mergeCell ref="E55:H56"/>
    <mergeCell ref="F46:H46"/>
    <mergeCell ref="A49:A72"/>
    <mergeCell ref="C72:K72"/>
    <mergeCell ref="E63:H63"/>
    <mergeCell ref="F65:H65"/>
    <mergeCell ref="F66:H66"/>
    <mergeCell ref="F67:H67"/>
    <mergeCell ref="F68:H68"/>
    <mergeCell ref="D50:H50"/>
    <mergeCell ref="D51:H51"/>
    <mergeCell ref="D52:H52"/>
    <mergeCell ref="D53:H53"/>
    <mergeCell ref="D70:H70"/>
    <mergeCell ref="D54:H54"/>
    <mergeCell ref="D71:H71"/>
    <mergeCell ref="B61:B62"/>
    <mergeCell ref="A16:A21"/>
    <mergeCell ref="A2:H2"/>
    <mergeCell ref="I2:K2"/>
    <mergeCell ref="A4:K4"/>
    <mergeCell ref="A8:D8"/>
    <mergeCell ref="A12:K12"/>
    <mergeCell ref="F30:H30"/>
    <mergeCell ref="D21:H21"/>
    <mergeCell ref="C22:H22"/>
    <mergeCell ref="B24:B48"/>
    <mergeCell ref="D24:H24"/>
    <mergeCell ref="F32:H32"/>
    <mergeCell ref="F33:H33"/>
    <mergeCell ref="F34:H34"/>
    <mergeCell ref="F35:H35"/>
    <mergeCell ref="D42:D43"/>
    <mergeCell ref="E42:H43"/>
    <mergeCell ref="B16:B21"/>
    <mergeCell ref="D16:H16"/>
    <mergeCell ref="D17:H17"/>
    <mergeCell ref="D18:H18"/>
    <mergeCell ref="D19:H19"/>
    <mergeCell ref="E29:H29"/>
    <mergeCell ref="F31:H31"/>
    <mergeCell ref="C15:K15"/>
    <mergeCell ref="S93:U93"/>
    <mergeCell ref="D94:H94"/>
    <mergeCell ref="E95:H95"/>
    <mergeCell ref="S74:U75"/>
    <mergeCell ref="B88:B96"/>
    <mergeCell ref="D88:H88"/>
    <mergeCell ref="S88:U88"/>
    <mergeCell ref="D89:H89"/>
    <mergeCell ref="S89:U89"/>
    <mergeCell ref="D90:H90"/>
    <mergeCell ref="S90:U90"/>
    <mergeCell ref="E91:H91"/>
    <mergeCell ref="E92:H92"/>
    <mergeCell ref="E93:H93"/>
    <mergeCell ref="C87:H87"/>
    <mergeCell ref="I76:I78"/>
    <mergeCell ref="I79:I81"/>
    <mergeCell ref="C73:H75"/>
    <mergeCell ref="I73:I75"/>
    <mergeCell ref="J73:J75"/>
    <mergeCell ref="K73:K75"/>
    <mergeCell ref="S100:U100"/>
    <mergeCell ref="C101:H101"/>
    <mergeCell ref="S101:U101"/>
    <mergeCell ref="C102:H102"/>
    <mergeCell ref="S102:U102"/>
    <mergeCell ref="E96:H96"/>
    <mergeCell ref="S96:U96"/>
    <mergeCell ref="C97:H97"/>
    <mergeCell ref="S97:U97"/>
    <mergeCell ref="C99:H99"/>
    <mergeCell ref="S99:U99"/>
    <mergeCell ref="C100:H100"/>
    <mergeCell ref="R118:S118"/>
    <mergeCell ref="T118:U118"/>
    <mergeCell ref="F124:H124"/>
    <mergeCell ref="F125:H125"/>
    <mergeCell ref="T112:U112"/>
    <mergeCell ref="D113:H113"/>
    <mergeCell ref="D114:H114"/>
    <mergeCell ref="T114:U114"/>
    <mergeCell ref="F122:H122"/>
    <mergeCell ref="F123:H123"/>
    <mergeCell ref="D119:K119"/>
    <mergeCell ref="D112:H112"/>
    <mergeCell ref="C117:K117"/>
    <mergeCell ref="R126:S126"/>
    <mergeCell ref="T126:U126"/>
    <mergeCell ref="D127:H127"/>
    <mergeCell ref="R127:S127"/>
    <mergeCell ref="T127:U127"/>
    <mergeCell ref="D128:H128"/>
    <mergeCell ref="R128:S128"/>
    <mergeCell ref="T128:U128"/>
    <mergeCell ref="D131:H131"/>
    <mergeCell ref="R131:S131"/>
    <mergeCell ref="T131:U131"/>
    <mergeCell ref="R132:S132"/>
    <mergeCell ref="T132:U132"/>
    <mergeCell ref="D129:H129"/>
    <mergeCell ref="R129:S129"/>
    <mergeCell ref="T129:U129"/>
    <mergeCell ref="D130:H130"/>
    <mergeCell ref="R130:S130"/>
    <mergeCell ref="T130:U130"/>
    <mergeCell ref="D135:H135"/>
    <mergeCell ref="R135:S135"/>
    <mergeCell ref="T135:U135"/>
    <mergeCell ref="D133:H133"/>
    <mergeCell ref="R133:S133"/>
    <mergeCell ref="T133:U133"/>
    <mergeCell ref="D134:H134"/>
    <mergeCell ref="R134:S134"/>
    <mergeCell ref="T134:U134"/>
    <mergeCell ref="R184:T184"/>
    <mergeCell ref="R175:T175"/>
    <mergeCell ref="D176:H176"/>
    <mergeCell ref="R176:T176"/>
    <mergeCell ref="D177:H177"/>
    <mergeCell ref="R177:T181"/>
    <mergeCell ref="E178:H178"/>
    <mergeCell ref="E179:H179"/>
    <mergeCell ref="E180:H180"/>
    <mergeCell ref="E181:H181"/>
    <mergeCell ref="I177:I181"/>
    <mergeCell ref="D184:H184"/>
    <mergeCell ref="R182:T182"/>
    <mergeCell ref="D183:H183"/>
    <mergeCell ref="R183:T183"/>
    <mergeCell ref="D182:H182"/>
    <mergeCell ref="J177:J181"/>
    <mergeCell ref="J150:J151"/>
    <mergeCell ref="K150:K151"/>
    <mergeCell ref="R191:T191"/>
    <mergeCell ref="D192:H192"/>
    <mergeCell ref="D193:H193"/>
    <mergeCell ref="E194:H194"/>
    <mergeCell ref="C186:H186"/>
    <mergeCell ref="B190:B205"/>
    <mergeCell ref="D190:H190"/>
    <mergeCell ref="R190:T190"/>
    <mergeCell ref="E195:H195"/>
    <mergeCell ref="E196:H196"/>
    <mergeCell ref="E198:H198"/>
    <mergeCell ref="E205:H205"/>
    <mergeCell ref="E199:H199"/>
    <mergeCell ref="E200:H200"/>
    <mergeCell ref="E201:H201"/>
    <mergeCell ref="E203:H203"/>
    <mergeCell ref="E204:H204"/>
    <mergeCell ref="D202:K202"/>
    <mergeCell ref="C187:H188"/>
    <mergeCell ref="D197:K197"/>
    <mergeCell ref="I187:I188"/>
    <mergeCell ref="J187:J188"/>
    <mergeCell ref="K187:K188"/>
    <mergeCell ref="C189:H189"/>
    <mergeCell ref="Q221:T221"/>
    <mergeCell ref="Q222:T222"/>
    <mergeCell ref="D221:H221"/>
    <mergeCell ref="D222:H222"/>
    <mergeCell ref="Q226:T226"/>
    <mergeCell ref="Q227:T227"/>
    <mergeCell ref="Q229:T229"/>
    <mergeCell ref="Q223:T223"/>
    <mergeCell ref="Q224:T224"/>
    <mergeCell ref="Q225:T225"/>
    <mergeCell ref="I227:I228"/>
    <mergeCell ref="E223:H223"/>
    <mergeCell ref="E224:H224"/>
    <mergeCell ref="E225:H225"/>
    <mergeCell ref="D226:H226"/>
    <mergeCell ref="D227:H228"/>
    <mergeCell ref="D229:H229"/>
    <mergeCell ref="J227:J228"/>
    <mergeCell ref="E220:H220"/>
    <mergeCell ref="F263:H263"/>
    <mergeCell ref="F264:H264"/>
    <mergeCell ref="B258:B273"/>
    <mergeCell ref="C251:H251"/>
    <mergeCell ref="Q234:T234"/>
    <mergeCell ref="Q230:T230"/>
    <mergeCell ref="D232:H232"/>
    <mergeCell ref="Q232:T232"/>
    <mergeCell ref="E233:H233"/>
    <mergeCell ref="Q233:T233"/>
    <mergeCell ref="I234:I235"/>
    <mergeCell ref="E235:H235"/>
    <mergeCell ref="D230:H230"/>
    <mergeCell ref="C231:H231"/>
    <mergeCell ref="J234:J235"/>
    <mergeCell ref="E261:K261"/>
    <mergeCell ref="D252:H252"/>
    <mergeCell ref="D258:H258"/>
    <mergeCell ref="D268:H268"/>
    <mergeCell ref="D242:H242"/>
    <mergeCell ref="E244:H244"/>
    <mergeCell ref="E245:H245"/>
    <mergeCell ref="D246:H246"/>
    <mergeCell ref="D247:H247"/>
    <mergeCell ref="D243:K243"/>
    <mergeCell ref="C240:K240"/>
    <mergeCell ref="A251:A257"/>
    <mergeCell ref="E253:H253"/>
    <mergeCell ref="F255:H255"/>
    <mergeCell ref="F256:H256"/>
    <mergeCell ref="E257:H257"/>
    <mergeCell ref="E254:K254"/>
    <mergeCell ref="J248:J250"/>
    <mergeCell ref="Q271:T271"/>
    <mergeCell ref="D272:H272"/>
    <mergeCell ref="Q272:T272"/>
    <mergeCell ref="D273:H273"/>
    <mergeCell ref="Q273:T273"/>
    <mergeCell ref="C279:H279"/>
    <mergeCell ref="D287:H287"/>
    <mergeCell ref="D288:H288"/>
    <mergeCell ref="D290:H290"/>
    <mergeCell ref="D285:H285"/>
    <mergeCell ref="D286:H286"/>
    <mergeCell ref="J277:J278"/>
    <mergeCell ref="J275:J276"/>
    <mergeCell ref="D277:H278"/>
    <mergeCell ref="D281:H281"/>
    <mergeCell ref="D289:H289"/>
    <mergeCell ref="D271:H271"/>
    <mergeCell ref="C274:H274"/>
    <mergeCell ref="A302:A307"/>
    <mergeCell ref="C296:H296"/>
    <mergeCell ref="T296:U296"/>
    <mergeCell ref="B297:B298"/>
    <mergeCell ref="D297:H297"/>
    <mergeCell ref="T297:U297"/>
    <mergeCell ref="D298:H298"/>
    <mergeCell ref="T298:U298"/>
    <mergeCell ref="B303:B307"/>
    <mergeCell ref="D303:H303"/>
    <mergeCell ref="D304:H304"/>
    <mergeCell ref="D305:H305"/>
    <mergeCell ref="D306:H306"/>
    <mergeCell ref="D307:H307"/>
    <mergeCell ref="C299:H299"/>
    <mergeCell ref="T299:U299"/>
    <mergeCell ref="C300:H300"/>
    <mergeCell ref="T300:U300"/>
    <mergeCell ref="B301:K301"/>
    <mergeCell ref="C302:K302"/>
    <mergeCell ref="A316:A318"/>
    <mergeCell ref="C327:H327"/>
    <mergeCell ref="C328:H328"/>
    <mergeCell ref="C329:H329"/>
    <mergeCell ref="D322:H322"/>
    <mergeCell ref="E324:H324"/>
    <mergeCell ref="E325:H325"/>
    <mergeCell ref="E326:H326"/>
    <mergeCell ref="A320:A326"/>
    <mergeCell ref="C319:H319"/>
    <mergeCell ref="K315:K316"/>
    <mergeCell ref="D310:H310"/>
    <mergeCell ref="E64:K64"/>
    <mergeCell ref="F142:H142"/>
    <mergeCell ref="B333:B335"/>
    <mergeCell ref="C333:H335"/>
    <mergeCell ref="I333:I335"/>
    <mergeCell ref="D323:K323"/>
    <mergeCell ref="E259:H259"/>
    <mergeCell ref="D107:H107"/>
    <mergeCell ref="C331:H331"/>
    <mergeCell ref="C332:H332"/>
    <mergeCell ref="C317:H317"/>
    <mergeCell ref="C318:H318"/>
    <mergeCell ref="D320:H320"/>
    <mergeCell ref="D321:H321"/>
    <mergeCell ref="C313:H313"/>
    <mergeCell ref="D311:H311"/>
    <mergeCell ref="D312:H312"/>
    <mergeCell ref="B314:K314"/>
    <mergeCell ref="E270:H270"/>
    <mergeCell ref="B248:B250"/>
    <mergeCell ref="C248:H250"/>
    <mergeCell ref="E266:H266"/>
    <mergeCell ref="C336:H336"/>
    <mergeCell ref="C330:H330"/>
    <mergeCell ref="D343:H343"/>
    <mergeCell ref="A345:K346"/>
    <mergeCell ref="C337:H337"/>
    <mergeCell ref="B339:B340"/>
    <mergeCell ref="D339:H339"/>
    <mergeCell ref="D340:H340"/>
    <mergeCell ref="B342:B343"/>
    <mergeCell ref="D342:H342"/>
    <mergeCell ref="C338:K338"/>
    <mergeCell ref="C341:K341"/>
    <mergeCell ref="A344:K344"/>
    <mergeCell ref="K333:K334"/>
    <mergeCell ref="A337:A339"/>
    <mergeCell ref="A334:A336"/>
    <mergeCell ref="A331:A332"/>
    <mergeCell ref="J333:J335"/>
    <mergeCell ref="C308:H308"/>
    <mergeCell ref="I308:I312"/>
    <mergeCell ref="B309:B312"/>
    <mergeCell ref="D309:H309"/>
    <mergeCell ref="E269:H269"/>
    <mergeCell ref="D20:H20"/>
    <mergeCell ref="B185:K185"/>
    <mergeCell ref="C23:K23"/>
    <mergeCell ref="C49:K49"/>
    <mergeCell ref="B98:K98"/>
    <mergeCell ref="B115:K115"/>
    <mergeCell ref="B116:K116"/>
    <mergeCell ref="B150:B164"/>
    <mergeCell ref="D158:H158"/>
    <mergeCell ref="B140:B148"/>
    <mergeCell ref="C103:K103"/>
    <mergeCell ref="C106:K106"/>
    <mergeCell ref="J76:J78"/>
    <mergeCell ref="K76:K78"/>
    <mergeCell ref="J79:J81"/>
    <mergeCell ref="K79:K81"/>
    <mergeCell ref="C82:K82"/>
    <mergeCell ref="D104:H104"/>
    <mergeCell ref="D105:H105"/>
    <mergeCell ref="B14:I14"/>
    <mergeCell ref="A276:A282"/>
    <mergeCell ref="A296:A299"/>
    <mergeCell ref="E152:H152"/>
    <mergeCell ref="E153:H153"/>
    <mergeCell ref="E154:H154"/>
    <mergeCell ref="D155:H155"/>
    <mergeCell ref="F163:H163"/>
    <mergeCell ref="D164:H164"/>
    <mergeCell ref="D173:H173"/>
    <mergeCell ref="F160:H160"/>
    <mergeCell ref="C292:H292"/>
    <mergeCell ref="D293:H293"/>
    <mergeCell ref="D294:H294"/>
    <mergeCell ref="D295:H295"/>
    <mergeCell ref="C275:C276"/>
    <mergeCell ref="D275:H276"/>
    <mergeCell ref="D291:H291"/>
    <mergeCell ref="A260:A273"/>
    <mergeCell ref="E260:H260"/>
    <mergeCell ref="E265:H265"/>
    <mergeCell ref="A240:A247"/>
    <mergeCell ref="B241:B247"/>
    <mergeCell ref="D241:H241"/>
  </mergeCells>
  <phoneticPr fontId="27"/>
  <conditionalFormatting sqref="I88:I89 L74:L75 I76:L76 I79:L79 L77:L78 I97:L97 I91:I93 L80:L82 I84:I86 I95:I96 K83:L86 K88:L96">
    <cfRule type="expression" dxfId="294" priority="534">
      <formula>#REF!=FALSE</formula>
    </cfRule>
  </conditionalFormatting>
  <conditionalFormatting sqref="I99:I102">
    <cfRule type="expression" dxfId="293" priority="533">
      <formula>$M$98=FALSE</formula>
    </cfRule>
  </conditionalFormatting>
  <conditionalFormatting sqref="I104:I105 I107:I114 K107:L114 K104:L105">
    <cfRule type="expression" dxfId="292" priority="491">
      <formula>#REF!=FALSE</formula>
    </cfRule>
  </conditionalFormatting>
  <conditionalFormatting sqref="I131 K131:L131">
    <cfRule type="expression" dxfId="291" priority="507">
      <formula>$M$98=FALSE</formula>
    </cfRule>
  </conditionalFormatting>
  <conditionalFormatting sqref="I132 K132:L132">
    <cfRule type="expression" dxfId="290" priority="485">
      <formula>$M$98=FALSE</formula>
    </cfRule>
  </conditionalFormatting>
  <conditionalFormatting sqref="I133 K133:L133">
    <cfRule type="expression" dxfId="289" priority="483">
      <formula>$M$98=FALSE</formula>
    </cfRule>
  </conditionalFormatting>
  <conditionalFormatting sqref="I140:L140 I142:L148 I150:L150 I160:L164 I152:L156 I151 L151 I158:L158 L157 I157">
    <cfRule type="expression" dxfId="288" priority="527">
      <formula>#REF!=FALSE</formula>
    </cfRule>
  </conditionalFormatting>
  <conditionalFormatting sqref="I274:I295">
    <cfRule type="expression" dxfId="287" priority="521">
      <formula>$M$274=FALSE</formula>
    </cfRule>
  </conditionalFormatting>
  <conditionalFormatting sqref="I296:I300 K296:L300">
    <cfRule type="expression" dxfId="286" priority="520">
      <formula>#REF!=FALSE</formula>
    </cfRule>
  </conditionalFormatting>
  <conditionalFormatting sqref="I303:I313 K303:L313">
    <cfRule type="expression" dxfId="285" priority="519">
      <formula>$M$302=FALSE</formula>
    </cfRule>
  </conditionalFormatting>
  <conditionalFormatting sqref="I317:I318 K317:L318">
    <cfRule type="expression" dxfId="284" priority="518">
      <formula>#REF!=FALSE</formula>
    </cfRule>
  </conditionalFormatting>
  <conditionalFormatting sqref="I319:I322 I324:I329">
    <cfRule type="expression" dxfId="283" priority="517">
      <formula>$M$319=FALSE</formula>
    </cfRule>
  </conditionalFormatting>
  <conditionalFormatting sqref="I330:I332 K330:L332">
    <cfRule type="expression" dxfId="282" priority="516">
      <formula>$M$330=FALSE</formula>
    </cfRule>
  </conditionalFormatting>
  <conditionalFormatting sqref="A15:C15 K57 K16:L22 A22:I22 A16:I16 B17:I21">
    <cfRule type="expression" dxfId="281" priority="513">
      <formula>$O$15=0</formula>
    </cfRule>
  </conditionalFormatting>
  <conditionalFormatting sqref="A91:I93 B87:C87 A74 B88:I89 B73:C73 L74:L75 C82:C83 C86 I76:L76 I79:L79 L77:L78 A97:L97 A94:H94 B90:H90 C76 L80:L82 I84:I86 A95:I96 K83:L86 K88:L96">
    <cfRule type="expression" dxfId="280" priority="511">
      <formula>#REF!=0</formula>
    </cfRule>
  </conditionalFormatting>
  <conditionalFormatting sqref="A98:K102">
    <cfRule type="expression" dxfId="279" priority="501">
      <formula>$O$98=0</formula>
    </cfRule>
  </conditionalFormatting>
  <conditionalFormatting sqref="A103:K114">
    <cfRule type="expression" dxfId="278" priority="478">
      <formula>$N$103=0</formula>
    </cfRule>
  </conditionalFormatting>
  <conditionalFormatting sqref="C113:K114">
    <cfRule type="expression" dxfId="277" priority="462">
      <formula>$O$113=0</formula>
    </cfRule>
  </conditionalFormatting>
  <conditionalFormatting sqref="A117:K137 A138:C138 J138:K138">
    <cfRule type="expression" dxfId="276" priority="476">
      <formula>$N$117=0</formula>
    </cfRule>
  </conditionalFormatting>
  <conditionalFormatting sqref="A139:K155 A158:K164 I157 A156:D156 I156:K156 A157:C157">
    <cfRule type="expression" dxfId="275" priority="291">
      <formula>$N$139=0</formula>
    </cfRule>
  </conditionalFormatting>
  <conditionalFormatting sqref="A187:K238">
    <cfRule type="expression" dxfId="274" priority="26">
      <formula>$N$187=0</formula>
    </cfRule>
  </conditionalFormatting>
  <conditionalFormatting sqref="A239:K247">
    <cfRule type="expression" dxfId="273" priority="273">
      <formula>$O$239=0</formula>
    </cfRule>
  </conditionalFormatting>
  <conditionalFormatting sqref="A274:K295">
    <cfRule type="expression" dxfId="272" priority="15">
      <formula>$O$274=0</formula>
    </cfRule>
  </conditionalFormatting>
  <conditionalFormatting sqref="A296:K301">
    <cfRule type="expression" dxfId="271" priority="263">
      <formula>$N$296=0</formula>
    </cfRule>
  </conditionalFormatting>
  <conditionalFormatting sqref="A302:K314">
    <cfRule type="expression" dxfId="270" priority="262">
      <formula>$O$302=0</formula>
    </cfRule>
  </conditionalFormatting>
  <conditionalFormatting sqref="A317:K318 A315:B316 I315:K315">
    <cfRule type="expression" dxfId="269" priority="496">
      <formula>$N$315=0</formula>
    </cfRule>
  </conditionalFormatting>
  <conditionalFormatting sqref="A320:K329 A319:C319 I319:K319">
    <cfRule type="expression" dxfId="268" priority="495">
      <formula>$O$319=0</formula>
    </cfRule>
  </conditionalFormatting>
  <conditionalFormatting sqref="A330:K332">
    <cfRule type="expression" dxfId="267" priority="494">
      <formula>$O$330=0</formula>
    </cfRule>
  </conditionalFormatting>
  <conditionalFormatting sqref="A333:K336">
    <cfRule type="expression" dxfId="266" priority="493">
      <formula>$O$333=0</formula>
    </cfRule>
  </conditionalFormatting>
  <conditionalFormatting sqref="A337:K343">
    <cfRule type="expression" dxfId="265" priority="492">
      <formula>$N$337=0</formula>
    </cfRule>
  </conditionalFormatting>
  <conditionalFormatting sqref="C26:I27 C25:D25 K26:L27">
    <cfRule type="expression" dxfId="264" priority="487">
      <formula>OR($P$10=6,$Q$10=6,$R$10=6,$S$10=6,$T$10=6,$U$10=6,$V$10=6)</formula>
    </cfRule>
    <cfRule type="expression" dxfId="263" priority="488">
      <formula>OR($P$10=5,$Q$10=5,$R$10=5,$S$10=5,$T$10=5,$U$10=5,$V$10=5)</formula>
    </cfRule>
  </conditionalFormatting>
  <conditionalFormatting sqref="C105:K105">
    <cfRule type="expression" dxfId="262" priority="474">
      <formula>OR($P$10=5,$Q$10=5,$R$10=5,$S$10=5,$T$10=5,$U$10=5,$V$10=5)</formula>
    </cfRule>
  </conditionalFormatting>
  <conditionalFormatting sqref="C129:L129">
    <cfRule type="expression" dxfId="261" priority="459">
      <formula>OR($P$10=6,$Q$10=6,$R$10=6,$S$10=6,$T$10=6,$U$10=6,$V$10=6)</formula>
    </cfRule>
    <cfRule type="expression" dxfId="260" priority="475">
      <formula>OR($P$10=5,$Q$10=5,$R$10=5,$S$10=5,$T$10=5,$U$10=5,$V$10=5)</formula>
    </cfRule>
  </conditionalFormatting>
  <conditionalFormatting sqref="C148:L148">
    <cfRule type="expression" dxfId="259" priority="481">
      <formula>OR($P$10=7,$Q$10=7,$R$10=7,$S$10=7,$T$10=7,$U$10=7,$V$10=7)</formula>
    </cfRule>
    <cfRule type="expression" dxfId="258" priority="482">
      <formula>OR($P$10=6,$Q$10=6,$R$10=6,$S$10=6,$T$10=6,$U$10=6,$V$10=6)</formula>
    </cfRule>
    <cfRule type="expression" dxfId="257" priority="484">
      <formula>OR($P$10=5,$Q$10=5,$R$10=5,$S$10=5,$T$10=5,$U$10=5,$V$10=5)</formula>
    </cfRule>
  </conditionalFormatting>
  <conditionalFormatting sqref="C76 C82:C83 C86">
    <cfRule type="expression" dxfId="256" priority="480">
      <formula>OR($P$10=8,$Q$10=8,$R$10=8,$S$10=8,$T$10=8,$U$10=8,$V$10=8)</formula>
    </cfRule>
  </conditionalFormatting>
  <conditionalFormatting sqref="C104:K104 C107:K109 C111:K114">
    <cfRule type="expression" dxfId="255" priority="457">
      <formula>OR($P$10=10,$Q$10=10,$R$10=10,$S$10=10,$T$10=10,$U$10=10,$V$10=10)</formula>
    </cfRule>
  </conditionalFormatting>
  <conditionalFormatting sqref="C118:K128 C130:K135">
    <cfRule type="expression" dxfId="254" priority="458">
      <formula>OR($P$10=10,$Q$10=10,$R$10=10,$S$10=10,$T$10=10,$U$10=10,$V$10=10)</formula>
    </cfRule>
  </conditionalFormatting>
  <conditionalFormatting sqref="C108:I108 C125:L125 C119:D119 K108:L108 C120:I124 K120:L124">
    <cfRule type="expression" dxfId="253" priority="301">
      <formula>OR($P$10=11,$Q$10=11,$R$10=11,$S$10=11,$T$10=11,$U$10=11,$V$10=11)</formula>
    </cfRule>
  </conditionalFormatting>
  <conditionalFormatting sqref="C118:K125">
    <cfRule type="expression" dxfId="252" priority="330">
      <formula>OR($P$10=11,$Q$10=11,$R$10=11,$S$10=11,$T$10=11,$U$10=11,$V$10=11)</formula>
    </cfRule>
  </conditionalFormatting>
  <conditionalFormatting sqref="B103:K105 C107:K110 C112:K114">
    <cfRule type="expression" dxfId="251" priority="300">
      <formula>OR($P$10=12,$Q$10=12,$R$10=12,$S$10=12,$T$10=12,$U$10=12,$V$10=12)</formula>
    </cfRule>
  </conditionalFormatting>
  <conditionalFormatting sqref="B185">
    <cfRule type="expression" dxfId="250" priority="468">
      <formula>AND(OR($P$10=16,$Q$10=16,$R$10=16,$S$10=16,$T$10=16,$U$10=16,$V$10=16),$M$8&lt;&gt;37)</formula>
    </cfRule>
  </conditionalFormatting>
  <conditionalFormatting sqref="B217:K218 B213:C216 E213:K216 B221:K235 B219:C220 E219:K220 B207:K212">
    <cfRule type="expression" dxfId="249" priority="24">
      <formula>OR($P$10=17,$Q$10=17,$R$10=17,$S$10=17,$T$10=17,$U$10=17,$V$10=17)</formula>
    </cfRule>
  </conditionalFormatting>
  <conditionalFormatting sqref="B99:K99">
    <cfRule type="expression" dxfId="248" priority="303">
      <formula>OR($P$10=9,$Q$10=9,$R$10=9,$S$10=9,$T$10=9,$U$10=9,$V$10=9)</formula>
    </cfRule>
  </conditionalFormatting>
  <conditionalFormatting sqref="B231:K235">
    <cfRule type="expression" dxfId="247" priority="25">
      <formula>OR($P$10=18,$Q$10=18,$R$10=18,$S$10=18,$T$10=18,$U$10=18,$V$10=18)</formula>
    </cfRule>
  </conditionalFormatting>
  <conditionalFormatting sqref="E235:H235">
    <cfRule type="expression" dxfId="246" priority="463">
      <formula>OR($P$10=23,$Q$10=23,$R$10=23,$S$10=23,$T$10=23,$U$10=23,$V$10=23)</formula>
    </cfRule>
  </conditionalFormatting>
  <conditionalFormatting sqref="J138:L138">
    <cfRule type="expression" dxfId="245" priority="299">
      <formula>#REF!=FALSE</formula>
    </cfRule>
  </conditionalFormatting>
  <conditionalFormatting sqref="B115">
    <cfRule type="expression" dxfId="244" priority="456">
      <formula>OR($P$10=24,$Q$10=24,$R$10=24,$S$10=24,$T$10=24,$U$10=24,$V$10=24)</formula>
    </cfRule>
  </conditionalFormatting>
  <conditionalFormatting sqref="B115 L115">
    <cfRule type="expression" dxfId="243" priority="302">
      <formula>OR($P$10=14,$Q$10=14,$R$10=14,$S$10=14,$T$10=14,$U$10=14,$V$10=14)</formula>
    </cfRule>
    <cfRule type="expression" dxfId="242" priority="331">
      <formula>OR($P$10=13,$Q$10=13,$R$10=13,$S$10=13,$T$10=13,$U$10=13,$V$10=13)</formula>
    </cfRule>
  </conditionalFormatting>
  <conditionalFormatting sqref="B301:L301">
    <cfRule type="expression" dxfId="241" priority="455">
      <formula>OR($P$10=4,$Q$10=4,$R$10=4,$S$10=4,$T$10=4,$U$10=4,$V$10=4)</formula>
    </cfRule>
  </conditionalFormatting>
  <conditionalFormatting sqref="B314:L314">
    <cfRule type="expression" dxfId="240" priority="454">
      <formula>OR($P$10=4,$Q$10=4,$R$10=4,$S$10=4,$T$10=4,$U$10=4,$V$10=4)</formula>
    </cfRule>
  </conditionalFormatting>
  <conditionalFormatting sqref="E65:H68 B206:H208">
    <cfRule type="expression" dxfId="239" priority="450">
      <formula>$M$9="〇"</formula>
    </cfRule>
  </conditionalFormatting>
  <conditionalFormatting sqref="D36:H39">
    <cfRule type="expression" dxfId="238" priority="449">
      <formula>$M$9="〇"</formula>
    </cfRule>
  </conditionalFormatting>
  <conditionalFormatting sqref="C41:H48">
    <cfRule type="expression" dxfId="237" priority="448">
      <formula>$M$9="〇"</formula>
    </cfRule>
  </conditionalFormatting>
  <conditionalFormatting sqref="C50:H53">
    <cfRule type="expression" dxfId="236" priority="447">
      <formula>$M$9="〇"</formula>
    </cfRule>
  </conditionalFormatting>
  <conditionalFormatting sqref="D60:H62">
    <cfRule type="expression" dxfId="235" priority="445">
      <formula>$M$9="〇"</formula>
    </cfRule>
  </conditionalFormatting>
  <conditionalFormatting sqref="C70:H71">
    <cfRule type="expression" dxfId="234" priority="444">
      <formula>$M$9="〇"</formula>
    </cfRule>
  </conditionalFormatting>
  <conditionalFormatting sqref="C25:K27">
    <cfRule type="expression" dxfId="233" priority="440">
      <formula>OR($P$10=7,$Q$10=7,$R$10=7,$S$10=7,$T$10=7,$U$10=7,$V$10=7)</formula>
    </cfRule>
  </conditionalFormatting>
  <conditionalFormatting sqref="L25">
    <cfRule type="expression" dxfId="232" priority="438">
      <formula>#REF!=FALSE</formula>
    </cfRule>
  </conditionalFormatting>
  <conditionalFormatting sqref="L25">
    <cfRule type="expression" dxfId="231" priority="439">
      <formula>#REF!=0</formula>
    </cfRule>
  </conditionalFormatting>
  <conditionalFormatting sqref="L23">
    <cfRule type="expression" dxfId="230" priority="436">
      <formula>#REF!=FALSE</formula>
    </cfRule>
  </conditionalFormatting>
  <conditionalFormatting sqref="L23">
    <cfRule type="expression" dxfId="229" priority="437">
      <formula>#REF!=0</formula>
    </cfRule>
  </conditionalFormatting>
  <conditionalFormatting sqref="C20:H21">
    <cfRule type="expression" dxfId="228" priority="433">
      <formula>$M$9="〇"</formula>
    </cfRule>
  </conditionalFormatting>
  <conditionalFormatting sqref="B22:H22">
    <cfRule type="expression" dxfId="227" priority="432">
      <formula>$M$9="〇"</formula>
    </cfRule>
  </conditionalFormatting>
  <conditionalFormatting sqref="K54:K55">
    <cfRule type="expression" dxfId="226" priority="431">
      <formula>$M$15=FALSE</formula>
    </cfRule>
  </conditionalFormatting>
  <conditionalFormatting sqref="K54:K55">
    <cfRule type="expression" dxfId="225" priority="430">
      <formula>$O$15=0</formula>
    </cfRule>
  </conditionalFormatting>
  <conditionalFormatting sqref="J16:J22">
    <cfRule type="expression" dxfId="224" priority="340">
      <formula>$N$9="×"</formula>
    </cfRule>
  </conditionalFormatting>
  <conditionalFormatting sqref="J26:J27">
    <cfRule type="expression" dxfId="223" priority="420">
      <formula>OR($P$10=6,$Q$10=6,$R$10=6,$S$10=6,$T$10=6,$U$10=6,$V$10=6)</formula>
    </cfRule>
    <cfRule type="expression" dxfId="222" priority="421">
      <formula>OR($P$10=5,$Q$10=5,$R$10=5,$S$10=5,$T$10=5,$U$10=5,$V$10=5)</formula>
    </cfRule>
  </conditionalFormatting>
  <conditionalFormatting sqref="J26:J34">
    <cfRule type="expression" dxfId="221" priority="422">
      <formula>#REF!=FALSE</formula>
    </cfRule>
  </conditionalFormatting>
  <conditionalFormatting sqref="J26:J34">
    <cfRule type="expression" dxfId="220" priority="423">
      <formula>#REF!=0</formula>
    </cfRule>
  </conditionalFormatting>
  <conditionalFormatting sqref="C189">
    <cfRule type="expression" dxfId="219" priority="276">
      <formula>#REF!=0</formula>
    </cfRule>
  </conditionalFormatting>
  <conditionalFormatting sqref="I83">
    <cfRule type="expression" dxfId="218" priority="396">
      <formula>#REF!=FALSE</formula>
    </cfRule>
  </conditionalFormatting>
  <conditionalFormatting sqref="I83">
    <cfRule type="expression" dxfId="217" priority="395">
      <formula>#REF!=0</formula>
    </cfRule>
  </conditionalFormatting>
  <conditionalFormatting sqref="I87">
    <cfRule type="expression" dxfId="216" priority="394">
      <formula>#REF!=FALSE</formula>
    </cfRule>
  </conditionalFormatting>
  <conditionalFormatting sqref="I87">
    <cfRule type="expression" dxfId="215" priority="393">
      <formula>#REF!=0</formula>
    </cfRule>
  </conditionalFormatting>
  <conditionalFormatting sqref="I90">
    <cfRule type="expression" dxfId="214" priority="392">
      <formula>#REF!=FALSE</formula>
    </cfRule>
  </conditionalFormatting>
  <conditionalFormatting sqref="I90">
    <cfRule type="expression" dxfId="213" priority="391">
      <formula>#REF!=0</formula>
    </cfRule>
  </conditionalFormatting>
  <conditionalFormatting sqref="I94">
    <cfRule type="expression" dxfId="212" priority="390">
      <formula>#REF!=FALSE</formula>
    </cfRule>
  </conditionalFormatting>
  <conditionalFormatting sqref="I94">
    <cfRule type="expression" dxfId="211" priority="389">
      <formula>#REF!=0</formula>
    </cfRule>
  </conditionalFormatting>
  <conditionalFormatting sqref="I217">
    <cfRule type="expression" dxfId="210" priority="376">
      <formula>OR($P$10=17,$Q$10=17,$R$10=17,$S$10=17,$T$10=17,$U$10=17,$V$10=17)</formula>
    </cfRule>
  </conditionalFormatting>
  <conditionalFormatting sqref="I217">
    <cfRule type="expression" dxfId="209" priority="378">
      <formula>#REF!=FALSE</formula>
    </cfRule>
  </conditionalFormatting>
  <conditionalFormatting sqref="I217">
    <cfRule type="expression" dxfId="208" priority="377">
      <formula>#REF!=0</formula>
    </cfRule>
  </conditionalFormatting>
  <conditionalFormatting sqref="I231">
    <cfRule type="expression" dxfId="207" priority="367">
      <formula>#REF!=FALSE</formula>
    </cfRule>
  </conditionalFormatting>
  <conditionalFormatting sqref="I209">
    <cfRule type="expression" dxfId="206" priority="363">
      <formula>#REF!=FALSE</formula>
    </cfRule>
  </conditionalFormatting>
  <conditionalFormatting sqref="I209">
    <cfRule type="expression" dxfId="205" priority="362">
      <formula>#REF!=0</formula>
    </cfRule>
  </conditionalFormatting>
  <conditionalFormatting sqref="I209">
    <cfRule type="expression" dxfId="204" priority="361">
      <formula>OR($P$10=17,$Q$10=17,$R$10=17,$S$10=17,$T$10=17,$U$10=17,$V$10=17)</formula>
    </cfRule>
  </conditionalFormatting>
  <conditionalFormatting sqref="A23:K42 A63:K72 A62:I62 K62 A44:K61 A43:I43 K43">
    <cfRule type="expression" dxfId="203" priority="29">
      <formula>$O$23=0</formula>
    </cfRule>
  </conditionalFormatting>
  <conditionalFormatting sqref="I16:I22">
    <cfRule type="expression" dxfId="202" priority="348">
      <formula>$M$15=FALSE</formula>
    </cfRule>
  </conditionalFormatting>
  <conditionalFormatting sqref="I26:I48">
    <cfRule type="expression" dxfId="201" priority="347">
      <formula>$M$23=FALSE</formula>
    </cfRule>
  </conditionalFormatting>
  <conditionalFormatting sqref="I24">
    <cfRule type="expression" dxfId="200" priority="346">
      <formula>$M$23=FALSE</formula>
    </cfRule>
  </conditionalFormatting>
  <conditionalFormatting sqref="I73:I81">
    <cfRule type="expression" dxfId="199" priority="345">
      <formula>$M$73=FALSE</formula>
    </cfRule>
  </conditionalFormatting>
  <conditionalFormatting sqref="I83:I97">
    <cfRule type="expression" dxfId="198" priority="344">
      <formula>$M$73=FALSE</formula>
    </cfRule>
  </conditionalFormatting>
  <conditionalFormatting sqref="J24 J26:J42 J44:J48">
    <cfRule type="expression" dxfId="197" priority="339">
      <formula>$N$9="×"</formula>
    </cfRule>
  </conditionalFormatting>
  <conditionalFormatting sqref="J73:J81">
    <cfRule type="expression" dxfId="196" priority="337">
      <formula>$N$9="×"</formula>
    </cfRule>
  </conditionalFormatting>
  <conditionalFormatting sqref="J102">
    <cfRule type="expression" dxfId="195" priority="335">
      <formula>$N$9="×"</formula>
    </cfRule>
  </conditionalFormatting>
  <conditionalFormatting sqref="J125 J129 J135">
    <cfRule type="expression" dxfId="194" priority="297">
      <formula>$N$9="×"</formula>
    </cfRule>
  </conditionalFormatting>
  <conditionalFormatting sqref="J136:J138">
    <cfRule type="expression" dxfId="193" priority="296">
      <formula>$N$9="×"</formula>
    </cfRule>
  </conditionalFormatting>
  <conditionalFormatting sqref="J140 J142:J148">
    <cfRule type="expression" dxfId="192" priority="329">
      <formula>$N$9="×"</formula>
    </cfRule>
  </conditionalFormatting>
  <conditionalFormatting sqref="J150 J152:J156 J158">
    <cfRule type="expression" dxfId="191" priority="328">
      <formula>$N$9="×"</formula>
    </cfRule>
  </conditionalFormatting>
  <conditionalFormatting sqref="J187:J188">
    <cfRule type="expression" dxfId="190" priority="325">
      <formula>$N$9="×"</formula>
    </cfRule>
  </conditionalFormatting>
  <conditionalFormatting sqref="J193:J196">
    <cfRule type="expression" dxfId="189" priority="324">
      <formula>$N$9="×"</formula>
    </cfRule>
  </conditionalFormatting>
  <conditionalFormatting sqref="J198:J201">
    <cfRule type="expression" dxfId="188" priority="323">
      <formula>$N$9="×"</formula>
    </cfRule>
  </conditionalFormatting>
  <conditionalFormatting sqref="J339:J340">
    <cfRule type="expression" dxfId="187" priority="308">
      <formula>$N$9="×"</formula>
    </cfRule>
  </conditionalFormatting>
  <conditionalFormatting sqref="J342:J343">
    <cfRule type="expression" dxfId="186" priority="307">
      <formula>$N$9="×"</formula>
    </cfRule>
  </conditionalFormatting>
  <conditionalFormatting sqref="C76:H81">
    <cfRule type="expression" dxfId="185" priority="306">
      <formula>$M$9="〇"</formula>
    </cfRule>
  </conditionalFormatting>
  <conditionalFormatting sqref="C83:H96">
    <cfRule type="expression" dxfId="184" priority="305">
      <formula>$M$9="〇"</formula>
    </cfRule>
  </conditionalFormatting>
  <conditionalFormatting sqref="B99:H101">
    <cfRule type="expression" dxfId="183" priority="466">
      <formula>$M$9="〇"</formula>
    </cfRule>
  </conditionalFormatting>
  <conditionalFormatting sqref="C104:H104">
    <cfRule type="expression" dxfId="182" priority="532">
      <formula>$M$9="〇"</formula>
    </cfRule>
  </conditionalFormatting>
  <conditionalFormatting sqref="C107:H110">
    <cfRule type="expression" dxfId="181" priority="509">
      <formula>$M$9="〇"</formula>
    </cfRule>
  </conditionalFormatting>
  <conditionalFormatting sqref="C112:H114">
    <cfRule type="expression" dxfId="180" priority="486">
      <formula>$M$9="〇"</formula>
    </cfRule>
  </conditionalFormatting>
  <conditionalFormatting sqref="D118">
    <cfRule type="expression" dxfId="179" priority="531">
      <formula>$M$9="〇"</formula>
    </cfRule>
  </conditionalFormatting>
  <conditionalFormatting sqref="E120:H124">
    <cfRule type="expression" dxfId="178" priority="530">
      <formula>$M$9="〇"</formula>
    </cfRule>
  </conditionalFormatting>
  <conditionalFormatting sqref="C126:H128">
    <cfRule type="expression" dxfId="177" priority="528">
      <formula>$M$9="〇"</formula>
    </cfRule>
  </conditionalFormatting>
  <conditionalFormatting sqref="C130:H134">
    <cfRule type="expression" dxfId="176" priority="529">
      <formula>$M$9="〇"</formula>
    </cfRule>
  </conditionalFormatting>
  <conditionalFormatting sqref="C140:H147">
    <cfRule type="expression" dxfId="175" priority="295">
      <formula>$M$9="〇"</formula>
    </cfRule>
  </conditionalFormatting>
  <conditionalFormatting sqref="D152:H153">
    <cfRule type="expression" dxfId="174" priority="506">
      <formula>$M$9="〇"</formula>
    </cfRule>
  </conditionalFormatting>
  <conditionalFormatting sqref="C155:H155 C156:D156 C157">
    <cfRule type="expression" dxfId="173" priority="294">
      <formula>$M$9="〇"</formula>
    </cfRule>
  </conditionalFormatting>
  <conditionalFormatting sqref="E160:H163">
    <cfRule type="expression" dxfId="172" priority="293">
      <formula>$M$9="〇"</formula>
    </cfRule>
  </conditionalFormatting>
  <conditionalFormatting sqref="C164:H164">
    <cfRule type="expression" dxfId="171" priority="292">
      <formula>$M$9="〇"</formula>
    </cfRule>
  </conditionalFormatting>
  <conditionalFormatting sqref="C167:H172">
    <cfRule type="expression" dxfId="170" priority="505">
      <formula>$M$9="〇"</formula>
    </cfRule>
  </conditionalFormatting>
  <conditionalFormatting sqref="D174:H175">
    <cfRule type="expression" dxfId="169" priority="290">
      <formula>$M$9="〇"</formula>
    </cfRule>
  </conditionalFormatting>
  <conditionalFormatting sqref="C183:H184">
    <cfRule type="expression" dxfId="168" priority="289">
      <formula>$M$9="〇"</formula>
    </cfRule>
  </conditionalFormatting>
  <conditionalFormatting sqref="B186:H186">
    <cfRule type="expression" dxfId="167" priority="288">
      <formula>$M$9="〇"</formula>
    </cfRule>
  </conditionalFormatting>
  <conditionalFormatting sqref="B187:H188">
    <cfRule type="expression" dxfId="166" priority="504">
      <formula>$M$9="〇"</formula>
    </cfRule>
  </conditionalFormatting>
  <conditionalFormatting sqref="C190:H192">
    <cfRule type="expression" dxfId="165" priority="286">
      <formula>$M$9="〇"</formula>
    </cfRule>
  </conditionalFormatting>
  <conditionalFormatting sqref="D198:H199">
    <cfRule type="expression" dxfId="164" priority="284">
      <formula>$M$9="〇"</formula>
    </cfRule>
  </conditionalFormatting>
  <conditionalFormatting sqref="D203:H205">
    <cfRule type="expression" dxfId="163" priority="283">
      <formula>$M$9="〇"</formula>
    </cfRule>
  </conditionalFormatting>
  <conditionalFormatting sqref="C210:H210">
    <cfRule type="expression" dxfId="162" priority="467">
      <formula>$M$9="〇"</formula>
    </cfRule>
  </conditionalFormatting>
  <conditionalFormatting sqref="C230:H230">
    <cfRule type="expression" dxfId="161" priority="282">
      <formula>$M$9="〇"</formula>
    </cfRule>
  </conditionalFormatting>
  <conditionalFormatting sqref="D233:H233">
    <cfRule type="expression" dxfId="160" priority="465">
      <formula>$M$9="〇"</formula>
    </cfRule>
  </conditionalFormatting>
  <conditionalFormatting sqref="C236:H238">
    <cfRule type="expression" dxfId="159" priority="503">
      <formula>$M$9="〇"</formula>
    </cfRule>
  </conditionalFormatting>
  <conditionalFormatting sqref="B239:H239">
    <cfRule type="expression" dxfId="158" priority="502">
      <formula>$M$9="〇"</formula>
    </cfRule>
  </conditionalFormatting>
  <conditionalFormatting sqref="C241:H242">
    <cfRule type="expression" dxfId="157" priority="275">
      <formula>$M$9="〇"</formula>
    </cfRule>
  </conditionalFormatting>
  <conditionalFormatting sqref="D244:H245">
    <cfRule type="expression" dxfId="156" priority="274">
      <formula>$M$9="〇"</formula>
    </cfRule>
  </conditionalFormatting>
  <conditionalFormatting sqref="E255:H256">
    <cfRule type="expression" dxfId="155" priority="500">
      <formula>$M$9="〇"</formula>
    </cfRule>
  </conditionalFormatting>
  <conditionalFormatting sqref="D269:H269">
    <cfRule type="expression" dxfId="154" priority="271">
      <formula>$M$9="〇"</formula>
    </cfRule>
  </conditionalFormatting>
  <conditionalFormatting sqref="C267:H267">
    <cfRule type="expression" dxfId="153" priority="270">
      <formula>$M$9="〇"</formula>
    </cfRule>
  </conditionalFormatting>
  <conditionalFormatting sqref="E263:H264">
    <cfRule type="expression" dxfId="152" priority="269">
      <formula>$M$9="〇"</formula>
    </cfRule>
  </conditionalFormatting>
  <conditionalFormatting sqref="D260:H260">
    <cfRule type="expression" dxfId="151" priority="272">
      <formula>$M$9="〇"</formula>
    </cfRule>
  </conditionalFormatting>
  <conditionalFormatting sqref="C277:H278">
    <cfRule type="expression" dxfId="150" priority="499">
      <formula>$M$9="〇"</formula>
    </cfRule>
  </conditionalFormatting>
  <conditionalFormatting sqref="C280:H280">
    <cfRule type="expression" dxfId="149" priority="268">
      <formula>$M$9="〇"</formula>
    </cfRule>
  </conditionalFormatting>
  <conditionalFormatting sqref="C283:H283">
    <cfRule type="expression" dxfId="148" priority="267">
      <formula>$M$9="〇"</formula>
    </cfRule>
  </conditionalFormatting>
  <conditionalFormatting sqref="C287:H287">
    <cfRule type="expression" dxfId="147" priority="265">
      <formula>$M$9="〇"</formula>
    </cfRule>
  </conditionalFormatting>
  <conditionalFormatting sqref="C291:H291">
    <cfRule type="expression" dxfId="146" priority="264">
      <formula>$M$9="〇"</formula>
    </cfRule>
  </conditionalFormatting>
  <conditionalFormatting sqref="B296:H300">
    <cfRule type="expression" dxfId="145" priority="498">
      <formula>$M$9="〇"</formula>
    </cfRule>
  </conditionalFormatting>
  <conditionalFormatting sqref="B308:H313">
    <cfRule type="expression" dxfId="144" priority="497">
      <formula>$M$9="〇"</formula>
    </cfRule>
  </conditionalFormatting>
  <conditionalFormatting sqref="I104:I105">
    <cfRule type="expression" dxfId="143" priority="259">
      <formula>$M$103=FALSE</formula>
    </cfRule>
  </conditionalFormatting>
  <conditionalFormatting sqref="I107:I114">
    <cfRule type="expression" dxfId="142" priority="258">
      <formula>$M$103=FALSE</formula>
    </cfRule>
  </conditionalFormatting>
  <conditionalFormatting sqref="I118 I120:I137">
    <cfRule type="expression" dxfId="141" priority="256">
      <formula>$M$117=FALSE</formula>
    </cfRule>
  </conditionalFormatting>
  <conditionalFormatting sqref="I140:I148">
    <cfRule type="expression" dxfId="140" priority="254">
      <formula>$M$139=FALSE</formula>
    </cfRule>
  </conditionalFormatting>
  <conditionalFormatting sqref="I150:I158">
    <cfRule type="expression" dxfId="139" priority="253">
      <formula>$M$139=FALSE</formula>
    </cfRule>
  </conditionalFormatting>
  <conditionalFormatting sqref="I160:I164">
    <cfRule type="expression" dxfId="138" priority="252">
      <formula>$M$139=FALSE</formula>
    </cfRule>
  </conditionalFormatting>
  <conditionalFormatting sqref="I190:I196">
    <cfRule type="expression" dxfId="137" priority="248">
      <formula>$M$187=FALSE</formula>
    </cfRule>
  </conditionalFormatting>
  <conditionalFormatting sqref="I198:I201">
    <cfRule type="expression" dxfId="136" priority="247">
      <formula>$M$187=FALSE</formula>
    </cfRule>
  </conditionalFormatting>
  <conditionalFormatting sqref="I241:I242">
    <cfRule type="expression" dxfId="135" priority="245">
      <formula>$M$239=FALSE</formula>
    </cfRule>
  </conditionalFormatting>
  <conditionalFormatting sqref="I244:I247">
    <cfRule type="expression" dxfId="134" priority="244">
      <formula>$M$239=FALSE</formula>
    </cfRule>
  </conditionalFormatting>
  <conditionalFormatting sqref="I296:I300">
    <cfRule type="expression" dxfId="133" priority="241">
      <formula>$M$296=FALSE</formula>
    </cfRule>
  </conditionalFormatting>
  <conditionalFormatting sqref="I333:I336">
    <cfRule type="expression" dxfId="132" priority="239">
      <formula>$M$333=FALSE</formula>
    </cfRule>
  </conditionalFormatting>
  <conditionalFormatting sqref="I333:I335">
    <cfRule type="expression" dxfId="131" priority="238">
      <formula>$M$333=FALSE</formula>
    </cfRule>
  </conditionalFormatting>
  <conditionalFormatting sqref="I337">
    <cfRule type="expression" dxfId="130" priority="237">
      <formula>"$M$334=FALSE"</formula>
    </cfRule>
  </conditionalFormatting>
  <conditionalFormatting sqref="I339:I340">
    <cfRule type="expression" dxfId="129" priority="236">
      <formula>$M$337=FALSE</formula>
    </cfRule>
  </conditionalFormatting>
  <conditionalFormatting sqref="I342:I343">
    <cfRule type="expression" dxfId="128" priority="235">
      <formula>$M$337=FALSE</formula>
    </cfRule>
  </conditionalFormatting>
  <conditionalFormatting sqref="I337">
    <cfRule type="expression" dxfId="127" priority="234">
      <formula>$M$337=FALSE</formula>
    </cfRule>
  </conditionalFormatting>
  <conditionalFormatting sqref="J324:J333 J336:J337">
    <cfRule type="expression" dxfId="126" priority="230">
      <formula>$N$9="×"</formula>
    </cfRule>
  </conditionalFormatting>
  <conditionalFormatting sqref="J36:J39">
    <cfRule type="expression" dxfId="125" priority="228">
      <formula>#REF!=FALSE</formula>
    </cfRule>
  </conditionalFormatting>
  <conditionalFormatting sqref="J36:J39">
    <cfRule type="expression" dxfId="124" priority="229">
      <formula>#REF!=0</formula>
    </cfRule>
  </conditionalFormatting>
  <conditionalFormatting sqref="J41:J42 J44:J48">
    <cfRule type="expression" dxfId="123" priority="226">
      <formula>#REF!=FALSE</formula>
    </cfRule>
  </conditionalFormatting>
  <conditionalFormatting sqref="J41:J42 J44:J48">
    <cfRule type="expression" dxfId="122" priority="227">
      <formula>#REF!=0</formula>
    </cfRule>
  </conditionalFormatting>
  <conditionalFormatting sqref="J50:J53">
    <cfRule type="expression" dxfId="121" priority="223">
      <formula>#REF!=FALSE</formula>
    </cfRule>
  </conditionalFormatting>
  <conditionalFormatting sqref="J54:J55 J57">
    <cfRule type="expression" dxfId="120" priority="221">
      <formula>#REF!=FALSE</formula>
    </cfRule>
  </conditionalFormatting>
  <conditionalFormatting sqref="J54:J55 J57">
    <cfRule type="expression" dxfId="119" priority="222">
      <formula>#REF!=0</formula>
    </cfRule>
  </conditionalFormatting>
  <conditionalFormatting sqref="J58">
    <cfRule type="expression" dxfId="118" priority="217">
      <formula>#REF!=FALSE</formula>
    </cfRule>
  </conditionalFormatting>
  <conditionalFormatting sqref="J58">
    <cfRule type="expression" dxfId="117" priority="218">
      <formula>#REF!=0</formula>
    </cfRule>
  </conditionalFormatting>
  <conditionalFormatting sqref="J59">
    <cfRule type="expression" dxfId="116" priority="214">
      <formula>#REF!=FALSE</formula>
    </cfRule>
  </conditionalFormatting>
  <conditionalFormatting sqref="J59">
    <cfRule type="expression" dxfId="115" priority="215">
      <formula>#REF!=0</formula>
    </cfRule>
  </conditionalFormatting>
  <conditionalFormatting sqref="J60:J61 J65:J71 J63">
    <cfRule type="expression" dxfId="114" priority="211">
      <formula>#REF!=FALSE</formula>
    </cfRule>
  </conditionalFormatting>
  <conditionalFormatting sqref="J60:J61 J65:J71 J63">
    <cfRule type="expression" dxfId="113" priority="212">
      <formula>#REF!=0</formula>
    </cfRule>
  </conditionalFormatting>
  <conditionalFormatting sqref="J83:J85">
    <cfRule type="expression" dxfId="112" priority="210">
      <formula>$N$9="×"</formula>
    </cfRule>
  </conditionalFormatting>
  <conditionalFormatting sqref="J83:J85">
    <cfRule type="expression" dxfId="111" priority="208">
      <formula>#REF!=FALSE</formula>
    </cfRule>
  </conditionalFormatting>
  <conditionalFormatting sqref="J83:J85">
    <cfRule type="expression" dxfId="110" priority="209">
      <formula>#REF!=0</formula>
    </cfRule>
  </conditionalFormatting>
  <conditionalFormatting sqref="J83:J97">
    <cfRule type="expression" dxfId="109" priority="207">
      <formula>$N$9="×"</formula>
    </cfRule>
  </conditionalFormatting>
  <conditionalFormatting sqref="J86:J96">
    <cfRule type="expression" dxfId="108" priority="205">
      <formula>#REF!=FALSE</formula>
    </cfRule>
  </conditionalFormatting>
  <conditionalFormatting sqref="J86:J96">
    <cfRule type="expression" dxfId="107" priority="206">
      <formula>#REF!=0</formula>
    </cfRule>
  </conditionalFormatting>
  <conditionalFormatting sqref="J99:J101">
    <cfRule type="expression" dxfId="106" priority="204">
      <formula>$N$9="×"</formula>
    </cfRule>
  </conditionalFormatting>
  <conditionalFormatting sqref="J99:J101">
    <cfRule type="expression" dxfId="105" priority="202">
      <formula>#REF!=FALSE</formula>
    </cfRule>
  </conditionalFormatting>
  <conditionalFormatting sqref="J99:J101">
    <cfRule type="expression" dxfId="104" priority="203">
      <formula>#REF!=0</formula>
    </cfRule>
  </conditionalFormatting>
  <conditionalFormatting sqref="J111">
    <cfRule type="expression" dxfId="103" priority="198">
      <formula>$N$9="×"</formula>
    </cfRule>
  </conditionalFormatting>
  <conditionalFormatting sqref="J112:J114">
    <cfRule type="expression" dxfId="102" priority="195">
      <formula>$N$9="×"</formula>
    </cfRule>
  </conditionalFormatting>
  <conditionalFormatting sqref="J112:J114">
    <cfRule type="expression" dxfId="101" priority="193">
      <formula>#REF!=FALSE</formula>
    </cfRule>
  </conditionalFormatting>
  <conditionalFormatting sqref="J112:J114">
    <cfRule type="expression" dxfId="100" priority="194">
      <formula>#REF!=0</formula>
    </cfRule>
  </conditionalFormatting>
  <conditionalFormatting sqref="J118">
    <cfRule type="expression" dxfId="99" priority="192">
      <formula>$N$9="×"</formula>
    </cfRule>
  </conditionalFormatting>
  <conditionalFormatting sqref="J118">
    <cfRule type="expression" dxfId="98" priority="190">
      <formula>#REF!=FALSE</formula>
    </cfRule>
  </conditionalFormatting>
  <conditionalFormatting sqref="J118">
    <cfRule type="expression" dxfId="97" priority="191">
      <formula>#REF!=0</formula>
    </cfRule>
  </conditionalFormatting>
  <conditionalFormatting sqref="J120:J124">
    <cfRule type="expression" dxfId="96" priority="189">
      <formula>$N$9="×"</formula>
    </cfRule>
  </conditionalFormatting>
  <conditionalFormatting sqref="J120:J124">
    <cfRule type="expression" dxfId="95" priority="187">
      <formula>#REF!=FALSE</formula>
    </cfRule>
  </conditionalFormatting>
  <conditionalFormatting sqref="J120:J124">
    <cfRule type="expression" dxfId="94" priority="188">
      <formula>#REF!=0</formula>
    </cfRule>
  </conditionalFormatting>
  <conditionalFormatting sqref="J126:J128">
    <cfRule type="expression" dxfId="93" priority="186">
      <formula>$N$9="×"</formula>
    </cfRule>
  </conditionalFormatting>
  <conditionalFormatting sqref="J126:J128">
    <cfRule type="expression" dxfId="92" priority="184">
      <formula>#REF!=FALSE</formula>
    </cfRule>
  </conditionalFormatting>
  <conditionalFormatting sqref="J126:J128">
    <cfRule type="expression" dxfId="91" priority="185">
      <formula>#REF!=0</formula>
    </cfRule>
  </conditionalFormatting>
  <conditionalFormatting sqref="J130:J134">
    <cfRule type="expression" dxfId="90" priority="183">
      <formula>$N$9="×"</formula>
    </cfRule>
  </conditionalFormatting>
  <conditionalFormatting sqref="J130:J134">
    <cfRule type="expression" dxfId="89" priority="181">
      <formula>#REF!=FALSE</formula>
    </cfRule>
  </conditionalFormatting>
  <conditionalFormatting sqref="J130:J134">
    <cfRule type="expression" dxfId="88" priority="182">
      <formula>#REF!=0</formula>
    </cfRule>
  </conditionalFormatting>
  <conditionalFormatting sqref="J160:J164">
    <cfRule type="expression" dxfId="87" priority="177">
      <formula>$N$9="×"</formula>
    </cfRule>
  </conditionalFormatting>
  <conditionalFormatting sqref="J167:J172">
    <cfRule type="expression" dxfId="86" priority="176">
      <formula>#REF!=FALSE</formula>
    </cfRule>
  </conditionalFormatting>
  <conditionalFormatting sqref="J167:J172">
    <cfRule type="expression" dxfId="85" priority="174">
      <formula>#REF!=0</formula>
    </cfRule>
  </conditionalFormatting>
  <conditionalFormatting sqref="J166:J184">
    <cfRule type="expression" dxfId="84" priority="175">
      <formula>$N$9="×"</formula>
    </cfRule>
  </conditionalFormatting>
  <conditionalFormatting sqref="J174:J175">
    <cfRule type="expression" dxfId="83" priority="171">
      <formula>#REF!=FALSE</formula>
    </cfRule>
  </conditionalFormatting>
  <conditionalFormatting sqref="J174:J175">
    <cfRule type="expression" dxfId="82" priority="169">
      <formula>#REF!=0</formula>
    </cfRule>
  </conditionalFormatting>
  <conditionalFormatting sqref="J183:J184">
    <cfRule type="expression" dxfId="81" priority="166">
      <formula>#REF!=FALSE</formula>
    </cfRule>
  </conditionalFormatting>
  <conditionalFormatting sqref="J183:J184">
    <cfRule type="expression" dxfId="80" priority="164">
      <formula>#REF!=0</formula>
    </cfRule>
  </conditionalFormatting>
  <conditionalFormatting sqref="J186">
    <cfRule type="expression" dxfId="79" priority="161">
      <formula>#REF!=FALSE</formula>
    </cfRule>
  </conditionalFormatting>
  <conditionalFormatting sqref="J186">
    <cfRule type="expression" dxfId="78" priority="159">
      <formula>#REF!=0</formula>
    </cfRule>
  </conditionalFormatting>
  <conditionalFormatting sqref="J186">
    <cfRule type="expression" dxfId="77" priority="160">
      <formula>$N$9="×"</formula>
    </cfRule>
  </conditionalFormatting>
  <conditionalFormatting sqref="J186">
    <cfRule type="expression" dxfId="76" priority="158">
      <formula>$N$9="×"</formula>
    </cfRule>
  </conditionalFormatting>
  <conditionalFormatting sqref="J186">
    <cfRule type="expression" dxfId="75" priority="157">
      <formula>$N$9="×"</formula>
    </cfRule>
  </conditionalFormatting>
  <conditionalFormatting sqref="J190:J192">
    <cfRule type="expression" dxfId="74" priority="156">
      <formula>#REF!=FALSE</formula>
    </cfRule>
  </conditionalFormatting>
  <conditionalFormatting sqref="J190:J192">
    <cfRule type="expression" dxfId="73" priority="154">
      <formula>#REF!=0</formula>
    </cfRule>
  </conditionalFormatting>
  <conditionalFormatting sqref="J190:J192">
    <cfRule type="expression" dxfId="72" priority="155">
      <formula>$N$9="×"</formula>
    </cfRule>
  </conditionalFormatting>
  <conditionalFormatting sqref="J190:J192">
    <cfRule type="expression" dxfId="71" priority="153">
      <formula>$N$9="×"</formula>
    </cfRule>
  </conditionalFormatting>
  <conditionalFormatting sqref="J186:J196">
    <cfRule type="expression" dxfId="70" priority="152">
      <formula>$N$9="×"</formula>
    </cfRule>
  </conditionalFormatting>
  <conditionalFormatting sqref="J239">
    <cfRule type="expression" dxfId="69" priority="149">
      <formula>#REF!=0</formula>
    </cfRule>
  </conditionalFormatting>
  <conditionalFormatting sqref="J239">
    <cfRule type="expression" dxfId="68" priority="150">
      <formula>#REF!=0</formula>
    </cfRule>
  </conditionalFormatting>
  <conditionalFormatting sqref="J241:J242">
    <cfRule type="expression" dxfId="67" priority="146">
      <formula>$N$9="×"</formula>
    </cfRule>
  </conditionalFormatting>
  <conditionalFormatting sqref="J253">
    <cfRule type="expression" dxfId="66" priority="134">
      <formula>$O$239=0</formula>
    </cfRule>
  </conditionalFormatting>
  <conditionalFormatting sqref="J259">
    <cfRule type="expression" dxfId="65" priority="131">
      <formula>$O$239=0</formula>
    </cfRule>
  </conditionalFormatting>
  <conditionalFormatting sqref="J303:J313">
    <cfRule type="expression" dxfId="64" priority="88">
      <formula>$N$9="×"</formula>
    </cfRule>
  </conditionalFormatting>
  <conditionalFormatting sqref="J279">
    <cfRule type="expression" dxfId="63" priority="84">
      <formula>$O$239=0</formula>
    </cfRule>
  </conditionalFormatting>
  <conditionalFormatting sqref="J281">
    <cfRule type="expression" dxfId="62" priority="81">
      <formula>$O$239=0</formula>
    </cfRule>
  </conditionalFormatting>
  <conditionalFormatting sqref="J281">
    <cfRule type="expression" dxfId="61" priority="82">
      <formula>$N$9="×"</formula>
    </cfRule>
  </conditionalFormatting>
  <conditionalFormatting sqref="J284">
    <cfRule type="expression" dxfId="60" priority="78">
      <formula>$O$239=0</formula>
    </cfRule>
  </conditionalFormatting>
  <conditionalFormatting sqref="J286">
    <cfRule type="expression" dxfId="59" priority="75">
      <formula>$O$239=0</formula>
    </cfRule>
  </conditionalFormatting>
  <conditionalFormatting sqref="J105">
    <cfRule type="expression" dxfId="58" priority="64">
      <formula>$N$9="×"</formula>
    </cfRule>
  </conditionalFormatting>
  <conditionalFormatting sqref="E30:H34">
    <cfRule type="expression" dxfId="57" priority="62">
      <formula>$M$9="〇"</formula>
    </cfRule>
  </conditionalFormatting>
  <conditionalFormatting sqref="A73:K97">
    <cfRule type="expression" dxfId="56" priority="59">
      <formula>$N$73=0</formula>
    </cfRule>
  </conditionalFormatting>
  <conditionalFormatting sqref="I186 I166:I184">
    <cfRule type="expression" dxfId="55" priority="535">
      <formula>$M$165=FALSE</formula>
    </cfRule>
  </conditionalFormatting>
  <conditionalFormatting sqref="A165:K186">
    <cfRule type="expression" dxfId="54" priority="58">
      <formula>$N$165=0</formula>
    </cfRule>
  </conditionalFormatting>
  <conditionalFormatting sqref="B236:K238">
    <cfRule type="expression" dxfId="53" priority="57">
      <formula>$M$236=0</formula>
    </cfRule>
  </conditionalFormatting>
  <conditionalFormatting sqref="J104">
    <cfRule type="expression" dxfId="52" priority="47">
      <formula>$N$9="×"</formula>
    </cfRule>
    <cfRule type="expression" dxfId="51" priority="56">
      <formula>#REF!=FALSE</formula>
    </cfRule>
  </conditionalFormatting>
  <conditionalFormatting sqref="J104">
    <cfRule type="expression" dxfId="50" priority="55">
      <formula>$N$103=0</formula>
    </cfRule>
  </conditionalFormatting>
  <conditionalFormatting sqref="J104">
    <cfRule type="expression" dxfId="49" priority="54">
      <formula>OR($P$10=10,$Q$10=10,$R$10=10,$S$10=10,$T$10=10,$U$10=10,$V$10=10)</formula>
    </cfRule>
  </conditionalFormatting>
  <conditionalFormatting sqref="J104">
    <cfRule type="expression" dxfId="48" priority="53">
      <formula>OR($P$10=12,$Q$10=12,$R$10=12,$S$10=12,$T$10=12,$U$10=12,$V$10=12)</formula>
    </cfRule>
  </conditionalFormatting>
  <conditionalFormatting sqref="J107:J110">
    <cfRule type="expression" dxfId="47" priority="46">
      <formula>$N$9="×"</formula>
    </cfRule>
    <cfRule type="expression" dxfId="46" priority="52">
      <formula>#REF!=FALSE</formula>
    </cfRule>
  </conditionalFormatting>
  <conditionalFormatting sqref="J107:J110">
    <cfRule type="expression" dxfId="45" priority="51">
      <formula>$N$103=0</formula>
    </cfRule>
  </conditionalFormatting>
  <conditionalFormatting sqref="J107:J109">
    <cfRule type="expression" dxfId="44" priority="49">
      <formula>OR($P$10=10,$Q$10=10,$R$10=10,$S$10=10,$T$10=10,$U$10=10,$V$10=10)</formula>
    </cfRule>
  </conditionalFormatting>
  <conditionalFormatting sqref="J108">
    <cfRule type="expression" dxfId="43" priority="50">
      <formula>OR($P$10=11,$Q$10=11,$R$10=11,$S$10=11,$T$10=11,$U$10=11,$V$10=11)</formula>
    </cfRule>
  </conditionalFormatting>
  <conditionalFormatting sqref="J107:J110">
    <cfRule type="expression" dxfId="42" priority="48">
      <formula>OR($P$10=12,$Q$10=12,$R$10=12,$S$10=12,$T$10=12,$U$10=12,$V$10=12)</formula>
    </cfRule>
  </conditionalFormatting>
  <conditionalFormatting sqref="I315:I318">
    <cfRule type="expression" dxfId="41" priority="536">
      <formula>$M$315=FALSE</formula>
    </cfRule>
  </conditionalFormatting>
  <conditionalFormatting sqref="A15:K22">
    <cfRule type="expression" dxfId="40" priority="425">
      <formula>$O$15=0</formula>
    </cfRule>
  </conditionalFormatting>
  <conditionalFormatting sqref="J120:J135">
    <cfRule type="expression" dxfId="39" priority="45">
      <formula>$N$9="×"</formula>
    </cfRule>
  </conditionalFormatting>
  <conditionalFormatting sqref="D213:D216">
    <cfRule type="expression" dxfId="38" priority="43">
      <formula>#REF!=0</formula>
    </cfRule>
  </conditionalFormatting>
  <conditionalFormatting sqref="D213:D216">
    <cfRule type="expression" dxfId="37" priority="44">
      <formula>OR($P$10=17,$Q$10=17,$R$10=17,$S$10=17,$T$10=17,$U$10=17,$V$10=17)</formula>
    </cfRule>
  </conditionalFormatting>
  <conditionalFormatting sqref="D219:D220">
    <cfRule type="expression" dxfId="36" priority="41">
      <formula>#REF!=0</formula>
    </cfRule>
  </conditionalFormatting>
  <conditionalFormatting sqref="D219:D220">
    <cfRule type="expression" dxfId="35" priority="42">
      <formula>OR($P$10=17,$Q$10=17,$R$10=17,$S$10=17,$T$10=17,$U$10=17,$V$10=17)</formula>
    </cfRule>
  </conditionalFormatting>
  <conditionalFormatting sqref="B316">
    <cfRule type="expression" dxfId="34" priority="38">
      <formula>$O$302=0</formula>
    </cfRule>
  </conditionalFormatting>
  <conditionalFormatting sqref="B316">
    <cfRule type="expression" dxfId="33" priority="39">
      <formula>OR($P$10=4,$Q$10=4,$R$10=4,$S$10=4,$T$10=4,$U$10=4,$V$10=4)</formula>
    </cfRule>
  </conditionalFormatting>
  <conditionalFormatting sqref="I187:I189">
    <cfRule type="expression" dxfId="32" priority="37">
      <formula>$M$187=FALSE</formula>
    </cfRule>
  </conditionalFormatting>
  <conditionalFormatting sqref="I203:I238">
    <cfRule type="expression" dxfId="31" priority="36">
      <formula>$M$187=FALSE</formula>
    </cfRule>
  </conditionalFormatting>
  <conditionalFormatting sqref="I239">
    <cfRule type="expression" dxfId="30" priority="35">
      <formula>$M$239=FALSE</formula>
    </cfRule>
  </conditionalFormatting>
  <conditionalFormatting sqref="D69:H69">
    <cfRule type="expression" dxfId="29" priority="34">
      <formula>$M$9="〇"</formula>
    </cfRule>
  </conditionalFormatting>
  <conditionalFormatting sqref="C24:H24">
    <cfRule type="expression" dxfId="28" priority="355">
      <formula>$M$9="〇"</formula>
    </cfRule>
  </conditionalFormatting>
  <conditionalFormatting sqref="D28:H28">
    <cfRule type="expression" dxfId="27" priority="33">
      <formula>$M$9="〇"</formula>
    </cfRule>
  </conditionalFormatting>
  <conditionalFormatting sqref="E29:H29">
    <cfRule type="expression" dxfId="26" priority="32">
      <formula>$M$9="〇"</formula>
    </cfRule>
  </conditionalFormatting>
  <conditionalFormatting sqref="D54:H54">
    <cfRule type="expression" dxfId="25" priority="31">
      <formula>$M$9="〇"</formula>
    </cfRule>
  </conditionalFormatting>
  <conditionalFormatting sqref="D55:H59">
    <cfRule type="expression" dxfId="24" priority="30">
      <formula>$M$9="〇"</formula>
    </cfRule>
  </conditionalFormatting>
  <conditionalFormatting sqref="C189:H189">
    <cfRule type="expression" dxfId="23" priority="403">
      <formula>$M$9="〇"</formula>
    </cfRule>
  </conditionalFormatting>
  <conditionalFormatting sqref="C209:H209">
    <cfRule type="expression" dxfId="22" priority="278">
      <formula>$M$9="〇"</formula>
    </cfRule>
  </conditionalFormatting>
  <conditionalFormatting sqref="C221:H221">
    <cfRule type="expression" dxfId="21" priority="28">
      <formula>$M$9="〇"</formula>
    </cfRule>
  </conditionalFormatting>
  <conditionalFormatting sqref="C231:H231">
    <cfRule type="expression" dxfId="20" priority="279">
      <formula>$M$9="〇"</formula>
    </cfRule>
  </conditionalFormatting>
  <conditionalFormatting sqref="D232:H232">
    <cfRule type="expression" dxfId="19" priority="27">
      <formula>$M$9="〇"</formula>
    </cfRule>
  </conditionalFormatting>
  <conditionalFormatting sqref="C251:H251">
    <cfRule type="expression" dxfId="18" priority="14">
      <formula>$M$9="〇"</formula>
    </cfRule>
    <cfRule type="expression" dxfId="17" priority="23">
      <formula>$M$9="〇"</formula>
    </cfRule>
  </conditionalFormatting>
  <conditionalFormatting sqref="D259:H259">
    <cfRule type="expression" dxfId="16" priority="22">
      <formula>$M$9="〇"</formula>
    </cfRule>
  </conditionalFormatting>
  <conditionalFormatting sqref="D268:H268">
    <cfRule type="expression" dxfId="15" priority="18">
      <formula>$M$9="〇"</formula>
    </cfRule>
  </conditionalFormatting>
  <conditionalFormatting sqref="C274:H274">
    <cfRule type="expression" dxfId="14" priority="261">
      <formula>$M$9="〇"</formula>
    </cfRule>
  </conditionalFormatting>
  <conditionalFormatting sqref="C279:H279">
    <cfRule type="expression" dxfId="13" priority="17">
      <formula>$M$9="〇"</formula>
    </cfRule>
  </conditionalFormatting>
  <conditionalFormatting sqref="C284:H284">
    <cfRule type="expression" dxfId="12" priority="16">
      <formula>$M$9="〇"</formula>
    </cfRule>
  </conditionalFormatting>
  <conditionalFormatting sqref="J50:J63">
    <cfRule type="expression" dxfId="11" priority="13">
      <formula>$N$9="×"</formula>
    </cfRule>
  </conditionalFormatting>
  <conditionalFormatting sqref="J65:J71">
    <cfRule type="expression" dxfId="10" priority="12">
      <formula>$N$9="×"</formula>
    </cfRule>
  </conditionalFormatting>
  <conditionalFormatting sqref="J203:J239">
    <cfRule type="expression" dxfId="9" priority="11">
      <formula>$N$9="×"</formula>
    </cfRule>
  </conditionalFormatting>
  <conditionalFormatting sqref="J244:J253">
    <cfRule type="expression" dxfId="8" priority="10">
      <formula>$N$9="×"</formula>
    </cfRule>
  </conditionalFormatting>
  <conditionalFormatting sqref="J255:J260">
    <cfRule type="expression" dxfId="7" priority="9">
      <formula>$N$9="×"</formula>
    </cfRule>
  </conditionalFormatting>
  <conditionalFormatting sqref="J263:J273">
    <cfRule type="expression" dxfId="6" priority="8">
      <formula>$N$9="×"</formula>
    </cfRule>
  </conditionalFormatting>
  <conditionalFormatting sqref="J274:J300">
    <cfRule type="expression" dxfId="5" priority="7">
      <formula>$N$9="×"</formula>
    </cfRule>
  </conditionalFormatting>
  <conditionalFormatting sqref="J315:J322">
    <cfRule type="expression" dxfId="4" priority="6">
      <formula>$N$9="×"</formula>
    </cfRule>
  </conditionalFormatting>
  <conditionalFormatting sqref="A248:K273">
    <cfRule type="expression" dxfId="3" priority="5">
      <formula>$O$248=0</formula>
    </cfRule>
  </conditionalFormatting>
  <conditionalFormatting sqref="D150">
    <cfRule type="expression" dxfId="2" priority="4">
      <formula>$M$9="〇"</formula>
    </cfRule>
  </conditionalFormatting>
  <conditionalFormatting sqref="I50:I63 I65:I71">
    <cfRule type="expression" dxfId="1" priority="3">
      <formula>$M$23=FALSE</formula>
    </cfRule>
  </conditionalFormatting>
  <conditionalFormatting sqref="I248:I253 I255:I260 I263:I273">
    <cfRule type="expression" dxfId="0" priority="1">
      <formula>$M$248=FALSE</formula>
    </cfRule>
  </conditionalFormatting>
  <dataValidations count="3">
    <dataValidation type="list" allowBlank="1" showInputMessage="1" showErrorMessage="1" sqref="F9">
      <formula1>"　,対象,対象外"</formula1>
    </dataValidation>
    <dataValidation type="list" allowBlank="1" showInputMessage="1" showErrorMessage="1" sqref="I9">
      <formula1>" 　,要,不要"</formula1>
    </dataValidation>
    <dataValidation type="list" allowBlank="1" showInputMessage="1" showErrorMessage="1" sqref="I56 I151">
      <formula1>$AB$8:$AB$10</formula1>
    </dataValidation>
  </dataValidations>
  <pageMargins left="0.74803149606299213" right="0.74803149606299213" top="0.98425196850393704" bottom="0.75" header="0.51181102362204722" footer="0.51181102362204722"/>
  <pageSetup paperSize="9" orientation="portrait" horizontalDpi="300" verticalDpi="300" r:id="rId1"/>
  <headerFooter>
    <oddFooter xml:space="preserve">&amp;C&amp;"ＭＳ Ｐゴシック,標準"&amp;9&amp;P / &amp;N </oddFooter>
  </headerFooter>
  <rowBreaks count="16" manualBreakCount="16">
    <brk id="22" max="16383" man="1"/>
    <brk id="48" max="16383" man="1"/>
    <brk id="72" max="16383" man="1"/>
    <brk id="97" max="16383" man="1"/>
    <brk id="116" max="16383" man="1"/>
    <brk id="138" max="16383" man="1"/>
    <brk id="164" max="16383" man="1"/>
    <brk id="186" max="16383" man="1"/>
    <brk id="205" max="16383" man="1"/>
    <brk id="221" max="16383" man="1"/>
    <brk id="238" max="16383" man="1"/>
    <brk id="247" max="10" man="1"/>
    <brk id="273" max="16383" man="1"/>
    <brk id="295" max="16383" man="1"/>
    <brk id="314" max="16383" man="1"/>
    <brk id="3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0</xdr:colOff>
                    <xdr:row>13</xdr:row>
                    <xdr:rowOff>609600</xdr:rowOff>
                  </from>
                  <to>
                    <xdr:col>1</xdr:col>
                    <xdr:colOff>104775</xdr:colOff>
                    <xdr:row>15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0</xdr:colOff>
                    <xdr:row>22</xdr:row>
                    <xdr:rowOff>38100</xdr:rowOff>
                  </from>
                  <to>
                    <xdr:col>1</xdr:col>
                    <xdr:colOff>104775</xdr:colOff>
                    <xdr:row>22</xdr:row>
                    <xdr:rowOff>285750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0</xdr:colOff>
                    <xdr:row>72</xdr:row>
                    <xdr:rowOff>38100</xdr:rowOff>
                  </from>
                  <to>
                    <xdr:col>1</xdr:col>
                    <xdr:colOff>104775</xdr:colOff>
                    <xdr:row>73</xdr:row>
                    <xdr:rowOff>209550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0</xdr:colOff>
                    <xdr:row>97</xdr:row>
                    <xdr:rowOff>28575</xdr:rowOff>
                  </from>
                  <to>
                    <xdr:col>1</xdr:col>
                    <xdr:colOff>104775</xdr:colOff>
                    <xdr:row>97</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0</xdr:colOff>
                    <xdr:row>102</xdr:row>
                    <xdr:rowOff>28575</xdr:rowOff>
                  </from>
                  <to>
                    <xdr:col>1</xdr:col>
                    <xdr:colOff>104775</xdr:colOff>
                    <xdr:row>102</xdr:row>
                    <xdr:rowOff>266700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9525</xdr:colOff>
                    <xdr:row>115</xdr:row>
                    <xdr:rowOff>314325</xdr:rowOff>
                  </from>
                  <to>
                    <xdr:col>1</xdr:col>
                    <xdr:colOff>123825</xdr:colOff>
                    <xdr:row>116</xdr:row>
                    <xdr:rowOff>257175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0</xdr:colOff>
                    <xdr:row>335</xdr:row>
                    <xdr:rowOff>752475</xdr:rowOff>
                  </from>
                  <to>
                    <xdr:col>1</xdr:col>
                    <xdr:colOff>142875</xdr:colOff>
                    <xdr:row>336</xdr:row>
                    <xdr:rowOff>381000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19050</xdr:colOff>
                    <xdr:row>318</xdr:row>
                    <xdr:rowOff>0</xdr:rowOff>
                  </from>
                  <to>
                    <xdr:col>1</xdr:col>
                    <xdr:colOff>123825</xdr:colOff>
                    <xdr:row>318</xdr:row>
                    <xdr:rowOff>247650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0</xdr:colOff>
                    <xdr:row>314</xdr:row>
                    <xdr:rowOff>85725</xdr:rowOff>
                  </from>
                  <to>
                    <xdr:col>1</xdr:col>
                    <xdr:colOff>104775</xdr:colOff>
                    <xdr:row>314</xdr:row>
                    <xdr:rowOff>361950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0</xdr:colOff>
                    <xdr:row>301</xdr:row>
                    <xdr:rowOff>57150</xdr:rowOff>
                  </from>
                  <to>
                    <xdr:col>1</xdr:col>
                    <xdr:colOff>114300</xdr:colOff>
                    <xdr:row>301</xdr:row>
                    <xdr:rowOff>323850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0</xdr:col>
                    <xdr:colOff>0</xdr:colOff>
                    <xdr:row>295</xdr:row>
                    <xdr:rowOff>76200</xdr:rowOff>
                  </from>
                  <to>
                    <xdr:col>1</xdr:col>
                    <xdr:colOff>104775</xdr:colOff>
                    <xdr:row>295</xdr:row>
                    <xdr:rowOff>333375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0</xdr:col>
                    <xdr:colOff>9525</xdr:colOff>
                    <xdr:row>273</xdr:row>
                    <xdr:rowOff>152400</xdr:rowOff>
                  </from>
                  <to>
                    <xdr:col>1</xdr:col>
                    <xdr:colOff>114300</xdr:colOff>
                    <xdr:row>273</xdr:row>
                    <xdr:rowOff>428625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0</xdr:col>
                    <xdr:colOff>0</xdr:colOff>
                    <xdr:row>247</xdr:row>
                    <xdr:rowOff>9525</xdr:rowOff>
                  </from>
                  <to>
                    <xdr:col>1</xdr:col>
                    <xdr:colOff>104775</xdr:colOff>
                    <xdr:row>248</xdr:row>
                    <xdr:rowOff>85725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0</xdr:col>
                    <xdr:colOff>0</xdr:colOff>
                    <xdr:row>237</xdr:row>
                    <xdr:rowOff>219075</xdr:rowOff>
                  </from>
                  <to>
                    <xdr:col>1</xdr:col>
                    <xdr:colOff>114300</xdr:colOff>
                    <xdr:row>238</xdr:row>
                    <xdr:rowOff>476250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0</xdr:col>
                    <xdr:colOff>0</xdr:colOff>
                    <xdr:row>186</xdr:row>
                    <xdr:rowOff>28575</xdr:rowOff>
                  </from>
                  <to>
                    <xdr:col>1</xdr:col>
                    <xdr:colOff>104775</xdr:colOff>
                    <xdr:row>186</xdr:row>
                    <xdr:rowOff>276225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0</xdr:col>
                    <xdr:colOff>0</xdr:colOff>
                    <xdr:row>163</xdr:row>
                    <xdr:rowOff>266700</xdr:rowOff>
                  </from>
                  <to>
                    <xdr:col>1</xdr:col>
                    <xdr:colOff>104775</xdr:colOff>
                    <xdr:row>164</xdr:row>
                    <xdr:rowOff>333375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0</xdr:col>
                    <xdr:colOff>0</xdr:colOff>
                    <xdr:row>138</xdr:row>
                    <xdr:rowOff>28575</xdr:rowOff>
                  </from>
                  <to>
                    <xdr:col>1</xdr:col>
                    <xdr:colOff>104775</xdr:colOff>
                    <xdr:row>138</xdr:row>
                    <xdr:rowOff>276225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0</xdr:col>
                    <xdr:colOff>0</xdr:colOff>
                    <xdr:row>332</xdr:row>
                    <xdr:rowOff>0</xdr:rowOff>
                  </from>
                  <to>
                    <xdr:col>1</xdr:col>
                    <xdr:colOff>104775</xdr:colOff>
                    <xdr:row>332</xdr:row>
                    <xdr:rowOff>247650</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0</xdr:col>
                    <xdr:colOff>0</xdr:colOff>
                    <xdr:row>328</xdr:row>
                    <xdr:rowOff>247650</xdr:rowOff>
                  </from>
                  <to>
                    <xdr:col>1</xdr:col>
                    <xdr:colOff>104775</xdr:colOff>
                    <xdr:row>329</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プルダウンリスト!$B$42:$B$44</xm:f>
          </x14:formula1>
          <xm:sqref>I8</xm:sqref>
        </x14:dataValidation>
        <x14:dataValidation type="list" allowBlank="1" showInputMessage="1" showErrorMessage="1">
          <x14:formula1>
            <xm:f>プルダウンリスト!$B$3:$B$38</xm:f>
          </x14:formula1>
          <xm:sqref>F8</xm:sqref>
        </x14:dataValidation>
        <x14:dataValidation type="list" allowBlank="1" showInputMessage="1" showErrorMessage="1">
          <x14:formula1>
            <xm:f>プルダウンリスト!$AF$7:$AF$9</xm:f>
          </x14:formula1>
          <xm:sqref>I16:I21 I28 I41 I54 I313</xm:sqref>
        </x14:dataValidation>
        <x14:dataValidation type="list" allowBlank="1" showInputMessage="1" showErrorMessage="1">
          <x14:formula1>
            <xm:f>プルダウンリスト!$AG$7:$AG$9</xm:f>
          </x14:formula1>
          <xm:sqref>I22 I24 I26:I27 I29:I40 I44:I48 I50 I52:I53 I63 I65:I71 I73:I75 I83 I86:I97 I101:I102 I104:I105 I107 I109:I114 I118 I120:I130 I134:I137 I142:I148 I157:I158 I160:I164 I166 I169:I173 I175:I184 I186:I191 I193:I196 I198:I201 I203:I239 I241:I242 I245:I247 I251:I253 I256:I260 I264:I274 I279:I300 I303:I312 I315:I322 I324:I337 I339:I340 I342:I343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226"/>
  <sheetViews>
    <sheetView zoomScale="70" zoomScaleNormal="70" workbookViewId="0">
      <selection activeCell="AH7" sqref="AH7:AH9"/>
    </sheetView>
  </sheetViews>
  <sheetFormatPr defaultRowHeight="16.5"/>
  <cols>
    <col min="1" max="1" width="5.25" style="2" bestFit="1" customWidth="1"/>
    <col min="2" max="2" width="73.625" style="2" customWidth="1"/>
    <col min="3" max="3" width="4" style="14" customWidth="1"/>
    <col min="4" max="30" width="4" style="2" customWidth="1"/>
    <col min="31" max="31" width="9" style="2"/>
    <col min="32" max="32" width="8.875" style="2" customWidth="1"/>
    <col min="33" max="33" width="11.75" style="2" bestFit="1" customWidth="1"/>
    <col min="34" max="16384" width="9" style="2"/>
  </cols>
  <sheetData>
    <row r="1" spans="1:33" ht="9.75" customHeight="1" thickBot="1"/>
    <row r="2" spans="1:33">
      <c r="A2" s="4" t="s">
        <v>381</v>
      </c>
      <c r="B2" s="5" t="s">
        <v>382</v>
      </c>
    </row>
    <row r="3" spans="1:33">
      <c r="A3" s="12" t="s">
        <v>383</v>
      </c>
      <c r="B3" s="9" t="s">
        <v>384</v>
      </c>
      <c r="C3" s="14" t="s">
        <v>385</v>
      </c>
    </row>
    <row r="4" spans="1:33">
      <c r="A4" s="12" t="s">
        <v>386</v>
      </c>
      <c r="B4" s="9" t="s">
        <v>387</v>
      </c>
      <c r="C4" s="14" t="s">
        <v>388</v>
      </c>
    </row>
    <row r="5" spans="1:33">
      <c r="A5" s="12" t="s">
        <v>389</v>
      </c>
      <c r="B5" s="9" t="s">
        <v>390</v>
      </c>
      <c r="C5" s="14" t="s">
        <v>391</v>
      </c>
    </row>
    <row r="6" spans="1:33">
      <c r="A6" s="12" t="s">
        <v>392</v>
      </c>
      <c r="B6" s="10" t="s">
        <v>393</v>
      </c>
      <c r="C6" s="14" t="s">
        <v>394</v>
      </c>
    </row>
    <row r="7" spans="1:33">
      <c r="A7" s="12" t="s">
        <v>395</v>
      </c>
      <c r="B7" s="10" t="s">
        <v>396</v>
      </c>
      <c r="C7" s="14" t="s">
        <v>397</v>
      </c>
      <c r="AF7" s="29" t="s">
        <v>634</v>
      </c>
      <c r="AG7" s="29" t="s">
        <v>637</v>
      </c>
    </row>
    <row r="8" spans="1:33">
      <c r="A8" s="12" t="s">
        <v>398</v>
      </c>
      <c r="B8" s="10" t="s">
        <v>399</v>
      </c>
      <c r="C8" s="14" t="s">
        <v>400</v>
      </c>
      <c r="AF8" s="29" t="s">
        <v>636</v>
      </c>
      <c r="AG8" s="29" t="s">
        <v>638</v>
      </c>
    </row>
    <row r="9" spans="1:33">
      <c r="A9" s="12" t="s">
        <v>401</v>
      </c>
      <c r="B9" s="10" t="s">
        <v>402</v>
      </c>
      <c r="C9" s="14" t="s">
        <v>403</v>
      </c>
      <c r="AF9" s="29" t="s">
        <v>635</v>
      </c>
      <c r="AG9" s="29" t="s">
        <v>639</v>
      </c>
    </row>
    <row r="10" spans="1:33">
      <c r="A10" s="12" t="s">
        <v>404</v>
      </c>
      <c r="B10" s="10" t="s">
        <v>405</v>
      </c>
      <c r="C10" s="14" t="s">
        <v>406</v>
      </c>
    </row>
    <row r="11" spans="1:33">
      <c r="A11" s="12" t="s">
        <v>407</v>
      </c>
      <c r="B11" s="10" t="s">
        <v>408</v>
      </c>
      <c r="C11" s="14" t="s">
        <v>409</v>
      </c>
    </row>
    <row r="12" spans="1:33">
      <c r="A12" s="12" t="s">
        <v>410</v>
      </c>
      <c r="B12" s="10" t="s">
        <v>411</v>
      </c>
      <c r="C12" s="14">
        <v>10</v>
      </c>
    </row>
    <row r="13" spans="1:33">
      <c r="A13" s="12" t="s">
        <v>412</v>
      </c>
      <c r="B13" s="10" t="s">
        <v>413</v>
      </c>
      <c r="C13" s="14">
        <v>11</v>
      </c>
    </row>
    <row r="14" spans="1:33">
      <c r="A14" s="12" t="s">
        <v>414</v>
      </c>
      <c r="B14" s="10" t="s">
        <v>415</v>
      </c>
      <c r="C14" s="14">
        <v>12</v>
      </c>
    </row>
    <row r="15" spans="1:33">
      <c r="A15" s="12" t="s">
        <v>416</v>
      </c>
      <c r="B15" s="10" t="s">
        <v>417</v>
      </c>
      <c r="C15" s="14">
        <v>13</v>
      </c>
    </row>
    <row r="16" spans="1:33">
      <c r="A16" s="12" t="s">
        <v>418</v>
      </c>
      <c r="B16" s="10" t="s">
        <v>419</v>
      </c>
      <c r="C16" s="14">
        <v>14</v>
      </c>
    </row>
    <row r="17" spans="1:3">
      <c r="A17" s="12" t="s">
        <v>420</v>
      </c>
      <c r="B17" s="10" t="s">
        <v>421</v>
      </c>
      <c r="C17" s="14">
        <v>15</v>
      </c>
    </row>
    <row r="18" spans="1:3">
      <c r="A18" s="12" t="s">
        <v>422</v>
      </c>
      <c r="B18" s="10" t="s">
        <v>423</v>
      </c>
      <c r="C18" s="14">
        <v>16</v>
      </c>
    </row>
    <row r="19" spans="1:3">
      <c r="A19" s="12" t="s">
        <v>424</v>
      </c>
      <c r="B19" s="10" t="s">
        <v>425</v>
      </c>
      <c r="C19" s="14">
        <v>17</v>
      </c>
    </row>
    <row r="20" spans="1:3">
      <c r="A20" s="12" t="s">
        <v>426</v>
      </c>
      <c r="B20" s="10" t="s">
        <v>427</v>
      </c>
      <c r="C20" s="14">
        <v>18</v>
      </c>
    </row>
    <row r="21" spans="1:3">
      <c r="A21" s="12" t="s">
        <v>428</v>
      </c>
      <c r="B21" s="9" t="s">
        <v>429</v>
      </c>
      <c r="C21" s="14">
        <v>19</v>
      </c>
    </row>
    <row r="22" spans="1:3">
      <c r="A22" s="12" t="s">
        <v>430</v>
      </c>
      <c r="B22" s="10" t="s">
        <v>431</v>
      </c>
      <c r="C22" s="14">
        <v>20</v>
      </c>
    </row>
    <row r="23" spans="1:3">
      <c r="A23" s="12" t="s">
        <v>432</v>
      </c>
      <c r="B23" s="9" t="s">
        <v>433</v>
      </c>
      <c r="C23" s="14">
        <v>21</v>
      </c>
    </row>
    <row r="24" spans="1:3">
      <c r="A24" s="12" t="s">
        <v>434</v>
      </c>
      <c r="B24" s="10" t="s">
        <v>435</v>
      </c>
      <c r="C24" s="14">
        <v>22</v>
      </c>
    </row>
    <row r="25" spans="1:3">
      <c r="A25" s="12" t="s">
        <v>436</v>
      </c>
      <c r="B25" s="10" t="s">
        <v>437</v>
      </c>
      <c r="C25" s="14">
        <v>23</v>
      </c>
    </row>
    <row r="26" spans="1:3">
      <c r="A26" s="12" t="s">
        <v>438</v>
      </c>
      <c r="B26" s="9" t="s">
        <v>439</v>
      </c>
      <c r="C26" s="14">
        <v>24</v>
      </c>
    </row>
    <row r="27" spans="1:3">
      <c r="A27" s="12" t="s">
        <v>440</v>
      </c>
      <c r="B27" s="10" t="s">
        <v>441</v>
      </c>
      <c r="C27" s="14">
        <v>25</v>
      </c>
    </row>
    <row r="28" spans="1:3">
      <c r="A28" s="12" t="s">
        <v>442</v>
      </c>
      <c r="B28" s="9" t="s">
        <v>443</v>
      </c>
      <c r="C28" s="14">
        <v>26</v>
      </c>
    </row>
    <row r="29" spans="1:3">
      <c r="A29" s="12" t="s">
        <v>444</v>
      </c>
      <c r="B29" s="10" t="s">
        <v>445</v>
      </c>
      <c r="C29" s="14">
        <v>27</v>
      </c>
    </row>
    <row r="30" spans="1:3">
      <c r="A30" s="12" t="s">
        <v>446</v>
      </c>
      <c r="B30" s="10" t="s">
        <v>447</v>
      </c>
      <c r="C30" s="14">
        <v>28</v>
      </c>
    </row>
    <row r="31" spans="1:3">
      <c r="A31" s="12" t="s">
        <v>448</v>
      </c>
      <c r="B31" s="10" t="s">
        <v>449</v>
      </c>
      <c r="C31" s="14">
        <v>29</v>
      </c>
    </row>
    <row r="32" spans="1:3">
      <c r="A32" s="12" t="s">
        <v>450</v>
      </c>
      <c r="B32" s="10" t="s">
        <v>451</v>
      </c>
      <c r="C32" s="14">
        <v>30</v>
      </c>
    </row>
    <row r="33" spans="1:30">
      <c r="A33" s="12" t="s">
        <v>452</v>
      </c>
      <c r="B33" s="10" t="s">
        <v>453</v>
      </c>
      <c r="C33" s="14">
        <v>31</v>
      </c>
    </row>
    <row r="34" spans="1:30">
      <c r="A34" s="12" t="s">
        <v>454</v>
      </c>
      <c r="B34" s="9" t="s">
        <v>455</v>
      </c>
      <c r="C34" s="14">
        <v>32</v>
      </c>
    </row>
    <row r="35" spans="1:30">
      <c r="A35" s="12" t="s">
        <v>456</v>
      </c>
      <c r="B35" s="9" t="s">
        <v>457</v>
      </c>
      <c r="C35" s="14">
        <v>33</v>
      </c>
    </row>
    <row r="36" spans="1:30">
      <c r="A36" s="12" t="s">
        <v>458</v>
      </c>
      <c r="B36" s="10" t="s">
        <v>459</v>
      </c>
      <c r="C36" s="14">
        <v>35</v>
      </c>
    </row>
    <row r="37" spans="1:30">
      <c r="A37" s="12" t="s">
        <v>460</v>
      </c>
      <c r="B37" s="10" t="s">
        <v>461</v>
      </c>
      <c r="C37" s="14">
        <v>36</v>
      </c>
    </row>
    <row r="38" spans="1:30" ht="17.25" thickBot="1">
      <c r="A38" s="13" t="s">
        <v>462</v>
      </c>
      <c r="B38" s="11" t="s">
        <v>463</v>
      </c>
      <c r="C38" s="14">
        <v>37</v>
      </c>
    </row>
    <row r="39" spans="1:30" ht="17.25" thickBot="1"/>
    <row r="40" spans="1:30">
      <c r="A40" s="4"/>
      <c r="B40" s="5" t="s">
        <v>464</v>
      </c>
    </row>
    <row r="41" spans="1:30">
      <c r="A41" s="6" t="s">
        <v>383</v>
      </c>
      <c r="B41" s="7" t="s">
        <v>465</v>
      </c>
    </row>
    <row r="42" spans="1:30">
      <c r="A42" s="6" t="s">
        <v>386</v>
      </c>
      <c r="B42" s="7" t="s">
        <v>7</v>
      </c>
      <c r="C42" s="14">
        <v>1</v>
      </c>
    </row>
    <row r="43" spans="1:30">
      <c r="A43" s="6" t="s">
        <v>389</v>
      </c>
      <c r="B43" s="7" t="s">
        <v>466</v>
      </c>
      <c r="C43" s="14">
        <v>2</v>
      </c>
    </row>
    <row r="44" spans="1:30">
      <c r="A44" s="6" t="s">
        <v>392</v>
      </c>
      <c r="B44" s="7" t="s">
        <v>467</v>
      </c>
      <c r="C44" s="14">
        <v>3</v>
      </c>
    </row>
    <row r="45" spans="1:30" ht="17.25" thickBot="1">
      <c r="A45" s="8" t="s">
        <v>395</v>
      </c>
      <c r="B45" s="24" t="s">
        <v>468</v>
      </c>
      <c r="C45" s="14" t="s">
        <v>469</v>
      </c>
    </row>
    <row r="47" spans="1:30" s="69" customFormat="1" ht="17.25" thickBot="1">
      <c r="A47" s="69">
        <v>1</v>
      </c>
      <c r="B47" s="69">
        <v>2</v>
      </c>
      <c r="C47" s="69">
        <v>3</v>
      </c>
      <c r="D47" s="69">
        <v>4</v>
      </c>
      <c r="E47" s="69">
        <v>5</v>
      </c>
      <c r="F47" s="69">
        <v>6</v>
      </c>
      <c r="G47" s="69">
        <v>7</v>
      </c>
      <c r="H47" s="69">
        <v>8</v>
      </c>
      <c r="I47" s="69">
        <v>9</v>
      </c>
      <c r="J47" s="69">
        <v>10</v>
      </c>
      <c r="K47" s="69">
        <v>11</v>
      </c>
      <c r="L47" s="69">
        <v>12</v>
      </c>
      <c r="M47" s="69">
        <v>13</v>
      </c>
      <c r="N47" s="69">
        <v>14</v>
      </c>
      <c r="O47" s="69">
        <v>15</v>
      </c>
      <c r="P47" s="69">
        <v>16</v>
      </c>
      <c r="Q47" s="69">
        <v>17</v>
      </c>
      <c r="R47" s="69">
        <v>18</v>
      </c>
      <c r="S47" s="69">
        <v>19</v>
      </c>
      <c r="T47" s="69">
        <v>20</v>
      </c>
      <c r="U47" s="69">
        <v>21</v>
      </c>
      <c r="V47" s="69">
        <v>22</v>
      </c>
      <c r="W47" s="69">
        <v>23</v>
      </c>
      <c r="X47" s="69">
        <v>24</v>
      </c>
      <c r="Y47" s="69">
        <v>25</v>
      </c>
      <c r="Z47" s="69">
        <v>26</v>
      </c>
      <c r="AA47" s="69">
        <v>27</v>
      </c>
      <c r="AB47" s="69">
        <v>28</v>
      </c>
      <c r="AC47" s="69">
        <v>29</v>
      </c>
      <c r="AD47" s="69">
        <v>30</v>
      </c>
    </row>
    <row r="48" spans="1:30" s="15" customFormat="1" ht="19.5" customHeight="1" thickBot="1">
      <c r="A48" s="37"/>
      <c r="B48" s="39" t="s">
        <v>470</v>
      </c>
      <c r="C48" s="37">
        <v>1</v>
      </c>
      <c r="D48" s="38">
        <v>2</v>
      </c>
      <c r="E48" s="38">
        <v>3</v>
      </c>
      <c r="F48" s="38">
        <v>4</v>
      </c>
      <c r="G48" s="38" t="s">
        <v>471</v>
      </c>
      <c r="H48" s="38" t="s">
        <v>472</v>
      </c>
      <c r="I48" s="38">
        <v>6</v>
      </c>
      <c r="J48" s="38">
        <v>7</v>
      </c>
      <c r="K48" s="38">
        <v>8</v>
      </c>
      <c r="L48" s="38" t="s">
        <v>473</v>
      </c>
      <c r="M48" s="38" t="s">
        <v>474</v>
      </c>
      <c r="N48" s="38">
        <v>10</v>
      </c>
      <c r="O48" s="38">
        <v>11</v>
      </c>
      <c r="P48" s="38">
        <v>12</v>
      </c>
      <c r="Q48" s="38">
        <v>13</v>
      </c>
      <c r="R48" s="38">
        <v>14</v>
      </c>
      <c r="S48" s="38">
        <v>15</v>
      </c>
      <c r="T48" s="38">
        <v>16</v>
      </c>
      <c r="U48" s="38">
        <v>17</v>
      </c>
      <c r="V48" s="38">
        <v>18</v>
      </c>
      <c r="W48" s="40">
        <v>19</v>
      </c>
      <c r="X48" s="519" t="s">
        <v>15</v>
      </c>
      <c r="Y48" s="520"/>
      <c r="Z48" s="520"/>
      <c r="AA48" s="520"/>
      <c r="AB48" s="520"/>
      <c r="AC48" s="520"/>
      <c r="AD48" s="521"/>
    </row>
    <row r="49" spans="1:32">
      <c r="A49" s="41" t="s">
        <v>475</v>
      </c>
      <c r="B49" s="43" t="s">
        <v>476</v>
      </c>
      <c r="C49" s="63" t="s">
        <v>476</v>
      </c>
      <c r="D49" s="42" t="s">
        <v>476</v>
      </c>
      <c r="E49" s="42" t="s">
        <v>476</v>
      </c>
      <c r="F49" s="42" t="s">
        <v>476</v>
      </c>
      <c r="G49" s="42" t="s">
        <v>476</v>
      </c>
      <c r="H49" s="42" t="s">
        <v>476</v>
      </c>
      <c r="I49" s="42" t="s">
        <v>476</v>
      </c>
      <c r="J49" s="42" t="s">
        <v>476</v>
      </c>
      <c r="K49" s="42" t="s">
        <v>476</v>
      </c>
      <c r="L49" s="42" t="s">
        <v>476</v>
      </c>
      <c r="M49" s="42" t="s">
        <v>476</v>
      </c>
      <c r="N49" s="42" t="s">
        <v>476</v>
      </c>
      <c r="O49" s="42"/>
      <c r="P49" s="42"/>
      <c r="Q49" s="42" t="s">
        <v>476</v>
      </c>
      <c r="R49" s="42" t="s">
        <v>476</v>
      </c>
      <c r="S49" s="42" t="s">
        <v>476</v>
      </c>
      <c r="T49" s="42" t="s">
        <v>476</v>
      </c>
      <c r="U49" s="42" t="s">
        <v>476</v>
      </c>
      <c r="V49" s="42"/>
      <c r="W49" s="5" t="s">
        <v>476</v>
      </c>
      <c r="X49" s="51"/>
      <c r="Y49" s="43"/>
      <c r="Z49" s="43"/>
      <c r="AA49" s="43"/>
      <c r="AB49" s="43"/>
      <c r="AC49" s="43"/>
      <c r="AD49" s="5"/>
      <c r="AF49" s="2">
        <v>1</v>
      </c>
    </row>
    <row r="50" spans="1:32">
      <c r="A50" s="12" t="s">
        <v>477</v>
      </c>
      <c r="B50" s="35" t="s">
        <v>476</v>
      </c>
      <c r="C50" s="64" t="s">
        <v>476</v>
      </c>
      <c r="D50" s="30" t="s">
        <v>476</v>
      </c>
      <c r="E50" s="30" t="s">
        <v>476</v>
      </c>
      <c r="F50" s="30" t="s">
        <v>476</v>
      </c>
      <c r="G50" s="30" t="s">
        <v>476</v>
      </c>
      <c r="H50" s="30" t="s">
        <v>476</v>
      </c>
      <c r="I50" s="30" t="s">
        <v>476</v>
      </c>
      <c r="J50" s="30" t="s">
        <v>476</v>
      </c>
      <c r="K50" s="30" t="s">
        <v>476</v>
      </c>
      <c r="L50" s="30" t="s">
        <v>476</v>
      </c>
      <c r="M50" s="30" t="s">
        <v>476</v>
      </c>
      <c r="N50" s="30" t="s">
        <v>476</v>
      </c>
      <c r="O50" s="30"/>
      <c r="P50" s="30"/>
      <c r="Q50" s="30" t="s">
        <v>476</v>
      </c>
      <c r="R50" s="30" t="s">
        <v>476</v>
      </c>
      <c r="S50" s="30" t="s">
        <v>476</v>
      </c>
      <c r="T50" s="30" t="s">
        <v>476</v>
      </c>
      <c r="U50" s="30" t="s">
        <v>476</v>
      </c>
      <c r="V50" s="30"/>
      <c r="W50" s="32" t="s">
        <v>476</v>
      </c>
      <c r="X50" s="52"/>
      <c r="Y50" s="34"/>
      <c r="Z50" s="34"/>
      <c r="AA50" s="34"/>
      <c r="AB50" s="34"/>
      <c r="AC50" s="34"/>
      <c r="AD50" s="7"/>
    </row>
    <row r="51" spans="1:32" ht="17.25" thickBot="1">
      <c r="A51" s="13" t="s">
        <v>478</v>
      </c>
      <c r="B51" s="36" t="s">
        <v>476</v>
      </c>
      <c r="C51" s="65" t="s">
        <v>476</v>
      </c>
      <c r="D51" s="44" t="s">
        <v>476</v>
      </c>
      <c r="E51" s="44" t="s">
        <v>476</v>
      </c>
      <c r="F51" s="44" t="s">
        <v>476</v>
      </c>
      <c r="G51" s="44" t="s">
        <v>476</v>
      </c>
      <c r="H51" s="44" t="s">
        <v>476</v>
      </c>
      <c r="I51" s="44" t="s">
        <v>476</v>
      </c>
      <c r="J51" s="44" t="s">
        <v>476</v>
      </c>
      <c r="K51" s="44" t="s">
        <v>476</v>
      </c>
      <c r="L51" s="44" t="s">
        <v>476</v>
      </c>
      <c r="M51" s="44" t="s">
        <v>476</v>
      </c>
      <c r="N51" s="44" t="s">
        <v>476</v>
      </c>
      <c r="O51" s="44"/>
      <c r="P51" s="44" t="s">
        <v>476</v>
      </c>
      <c r="Q51" s="44" t="s">
        <v>476</v>
      </c>
      <c r="R51" s="44" t="s">
        <v>476</v>
      </c>
      <c r="S51" s="44" t="s">
        <v>476</v>
      </c>
      <c r="T51" s="44" t="s">
        <v>476</v>
      </c>
      <c r="U51" s="44" t="s">
        <v>476</v>
      </c>
      <c r="V51" s="44"/>
      <c r="W51" s="66" t="s">
        <v>476</v>
      </c>
      <c r="X51" s="53"/>
      <c r="Y51" s="45"/>
      <c r="Z51" s="45"/>
      <c r="AA51" s="45"/>
      <c r="AB51" s="45"/>
      <c r="AC51" s="45"/>
      <c r="AD51" s="33"/>
    </row>
    <row r="52" spans="1:32">
      <c r="A52" s="41" t="s">
        <v>479</v>
      </c>
      <c r="B52" s="43" t="s">
        <v>476</v>
      </c>
      <c r="C52" s="63" t="s">
        <v>476</v>
      </c>
      <c r="D52" s="42" t="s">
        <v>476</v>
      </c>
      <c r="E52" s="42" t="s">
        <v>476</v>
      </c>
      <c r="F52" s="42" t="s">
        <v>476</v>
      </c>
      <c r="G52" s="42" t="s">
        <v>476</v>
      </c>
      <c r="H52" s="42"/>
      <c r="I52" s="42" t="s">
        <v>476</v>
      </c>
      <c r="J52" s="42" t="s">
        <v>476</v>
      </c>
      <c r="K52" s="42" t="s">
        <v>476</v>
      </c>
      <c r="L52" s="42" t="s">
        <v>476</v>
      </c>
      <c r="M52" s="42"/>
      <c r="N52" s="42" t="s">
        <v>476</v>
      </c>
      <c r="O52" s="42"/>
      <c r="P52" s="42"/>
      <c r="Q52" s="42" t="s">
        <v>476</v>
      </c>
      <c r="R52" s="42" t="s">
        <v>476</v>
      </c>
      <c r="S52" s="42" t="s">
        <v>476</v>
      </c>
      <c r="T52" s="42" t="s">
        <v>476</v>
      </c>
      <c r="U52" s="42" t="s">
        <v>476</v>
      </c>
      <c r="V52" s="42"/>
      <c r="W52" s="5" t="s">
        <v>476</v>
      </c>
      <c r="X52" s="51">
        <v>20</v>
      </c>
      <c r="Y52" s="43"/>
      <c r="Z52" s="43"/>
      <c r="AA52" s="43"/>
      <c r="AB52" s="43"/>
      <c r="AC52" s="43"/>
      <c r="AD52" s="5"/>
    </row>
    <row r="53" spans="1:32">
      <c r="A53" s="12" t="s">
        <v>480</v>
      </c>
      <c r="B53" s="35" t="s">
        <v>476</v>
      </c>
      <c r="C53" s="64" t="s">
        <v>476</v>
      </c>
      <c r="D53" s="30" t="s">
        <v>476</v>
      </c>
      <c r="E53" s="30" t="s">
        <v>476</v>
      </c>
      <c r="F53" s="30" t="s">
        <v>476</v>
      </c>
      <c r="G53" s="30" t="s">
        <v>476</v>
      </c>
      <c r="H53" s="30"/>
      <c r="I53" s="30" t="s">
        <v>476</v>
      </c>
      <c r="J53" s="30" t="s">
        <v>476</v>
      </c>
      <c r="K53" s="30" t="s">
        <v>476</v>
      </c>
      <c r="L53" s="30" t="s">
        <v>476</v>
      </c>
      <c r="M53" s="30"/>
      <c r="N53" s="30" t="s">
        <v>476</v>
      </c>
      <c r="O53" s="30"/>
      <c r="P53" s="30"/>
      <c r="Q53" s="30" t="s">
        <v>476</v>
      </c>
      <c r="R53" s="30" t="s">
        <v>476</v>
      </c>
      <c r="S53" s="30" t="s">
        <v>476</v>
      </c>
      <c r="T53" s="30" t="s">
        <v>476</v>
      </c>
      <c r="U53" s="30" t="s">
        <v>476</v>
      </c>
      <c r="V53" s="30"/>
      <c r="W53" s="32" t="s">
        <v>476</v>
      </c>
      <c r="X53" s="52">
        <v>20</v>
      </c>
      <c r="Y53" s="34"/>
      <c r="Z53" s="34"/>
      <c r="AA53" s="34"/>
      <c r="AB53" s="34"/>
      <c r="AC53" s="34"/>
      <c r="AD53" s="7"/>
      <c r="AF53" s="2">
        <v>2</v>
      </c>
    </row>
    <row r="54" spans="1:32" ht="17.25" thickBot="1">
      <c r="A54" s="13" t="s">
        <v>481</v>
      </c>
      <c r="B54" s="36" t="s">
        <v>476</v>
      </c>
      <c r="C54" s="65" t="s">
        <v>476</v>
      </c>
      <c r="D54" s="44" t="s">
        <v>476</v>
      </c>
      <c r="E54" s="44" t="s">
        <v>476</v>
      </c>
      <c r="F54" s="44" t="s">
        <v>476</v>
      </c>
      <c r="G54" s="44" t="s">
        <v>476</v>
      </c>
      <c r="H54" s="44" t="s">
        <v>476</v>
      </c>
      <c r="I54" s="44" t="s">
        <v>476</v>
      </c>
      <c r="J54" s="44" t="s">
        <v>476</v>
      </c>
      <c r="K54" s="44" t="s">
        <v>476</v>
      </c>
      <c r="L54" s="44" t="s">
        <v>476</v>
      </c>
      <c r="M54" s="44" t="s">
        <v>476</v>
      </c>
      <c r="N54" s="44" t="s">
        <v>476</v>
      </c>
      <c r="O54" s="44"/>
      <c r="P54" s="44" t="s">
        <v>476</v>
      </c>
      <c r="Q54" s="44" t="s">
        <v>476</v>
      </c>
      <c r="R54" s="44" t="s">
        <v>476</v>
      </c>
      <c r="S54" s="44" t="s">
        <v>476</v>
      </c>
      <c r="T54" s="44" t="s">
        <v>476</v>
      </c>
      <c r="U54" s="44" t="s">
        <v>476</v>
      </c>
      <c r="V54" s="44" t="s">
        <v>476</v>
      </c>
      <c r="W54" s="66" t="s">
        <v>476</v>
      </c>
      <c r="X54" s="53">
        <v>20</v>
      </c>
      <c r="Y54" s="45"/>
      <c r="Z54" s="45"/>
      <c r="AA54" s="45"/>
      <c r="AB54" s="45"/>
      <c r="AC54" s="45"/>
      <c r="AD54" s="33"/>
    </row>
    <row r="55" spans="1:32">
      <c r="A55" s="41" t="s">
        <v>482</v>
      </c>
      <c r="B55" s="43" t="s">
        <v>476</v>
      </c>
      <c r="C55" s="63" t="s">
        <v>476</v>
      </c>
      <c r="D55" s="42" t="s">
        <v>476</v>
      </c>
      <c r="E55" s="42" t="s">
        <v>476</v>
      </c>
      <c r="F55" s="42" t="s">
        <v>476</v>
      </c>
      <c r="G55" s="42" t="s">
        <v>476</v>
      </c>
      <c r="H55" s="42"/>
      <c r="I55" s="42" t="s">
        <v>476</v>
      </c>
      <c r="J55" s="42" t="s">
        <v>476</v>
      </c>
      <c r="K55" s="42" t="s">
        <v>476</v>
      </c>
      <c r="L55" s="42" t="s">
        <v>476</v>
      </c>
      <c r="M55" s="42"/>
      <c r="N55" s="42" t="s">
        <v>476</v>
      </c>
      <c r="O55" s="42"/>
      <c r="P55" s="42"/>
      <c r="Q55" s="42" t="s">
        <v>476</v>
      </c>
      <c r="R55" s="42" t="s">
        <v>476</v>
      </c>
      <c r="S55" s="42" t="s">
        <v>476</v>
      </c>
      <c r="T55" s="42" t="s">
        <v>476</v>
      </c>
      <c r="U55" s="42" t="s">
        <v>476</v>
      </c>
      <c r="V55" s="42"/>
      <c r="W55" s="5" t="s">
        <v>476</v>
      </c>
      <c r="X55" s="51"/>
      <c r="Y55" s="43"/>
      <c r="Z55" s="43"/>
      <c r="AA55" s="43"/>
      <c r="AB55" s="43"/>
      <c r="AC55" s="43"/>
      <c r="AD55" s="5"/>
    </row>
    <row r="56" spans="1:32">
      <c r="A56" s="12" t="s">
        <v>483</v>
      </c>
      <c r="B56" s="35" t="s">
        <v>476</v>
      </c>
      <c r="C56" s="64" t="s">
        <v>476</v>
      </c>
      <c r="D56" s="30" t="s">
        <v>476</v>
      </c>
      <c r="E56" s="30" t="s">
        <v>476</v>
      </c>
      <c r="F56" s="30" t="s">
        <v>476</v>
      </c>
      <c r="G56" s="30" t="s">
        <v>476</v>
      </c>
      <c r="H56" s="30"/>
      <c r="I56" s="30" t="s">
        <v>476</v>
      </c>
      <c r="J56" s="30" t="s">
        <v>476</v>
      </c>
      <c r="K56" s="30" t="s">
        <v>476</v>
      </c>
      <c r="L56" s="30" t="s">
        <v>476</v>
      </c>
      <c r="M56" s="30"/>
      <c r="N56" s="30" t="s">
        <v>476</v>
      </c>
      <c r="O56" s="30"/>
      <c r="P56" s="30"/>
      <c r="Q56" s="30" t="s">
        <v>476</v>
      </c>
      <c r="R56" s="30" t="s">
        <v>476</v>
      </c>
      <c r="S56" s="30" t="s">
        <v>476</v>
      </c>
      <c r="T56" s="30" t="s">
        <v>476</v>
      </c>
      <c r="U56" s="30" t="s">
        <v>476</v>
      </c>
      <c r="V56" s="30"/>
      <c r="W56" s="32" t="s">
        <v>476</v>
      </c>
      <c r="X56" s="52"/>
      <c r="Y56" s="34"/>
      <c r="Z56" s="34"/>
      <c r="AA56" s="34"/>
      <c r="AB56" s="34"/>
      <c r="AC56" s="34"/>
      <c r="AD56" s="7"/>
      <c r="AF56" s="2">
        <v>3</v>
      </c>
    </row>
    <row r="57" spans="1:32" ht="17.25" thickBot="1">
      <c r="A57" s="13" t="s">
        <v>484</v>
      </c>
      <c r="B57" s="36" t="s">
        <v>476</v>
      </c>
      <c r="C57" s="65" t="s">
        <v>476</v>
      </c>
      <c r="D57" s="44" t="s">
        <v>476</v>
      </c>
      <c r="E57" s="44" t="s">
        <v>476</v>
      </c>
      <c r="F57" s="44" t="s">
        <v>476</v>
      </c>
      <c r="G57" s="44" t="s">
        <v>476</v>
      </c>
      <c r="H57" s="44" t="s">
        <v>476</v>
      </c>
      <c r="I57" s="44" t="s">
        <v>476</v>
      </c>
      <c r="J57" s="44" t="s">
        <v>476</v>
      </c>
      <c r="K57" s="44" t="s">
        <v>476</v>
      </c>
      <c r="L57" s="44" t="s">
        <v>476</v>
      </c>
      <c r="M57" s="44" t="s">
        <v>476</v>
      </c>
      <c r="N57" s="44" t="s">
        <v>476</v>
      </c>
      <c r="O57" s="44"/>
      <c r="P57" s="44" t="s">
        <v>476</v>
      </c>
      <c r="Q57" s="44" t="s">
        <v>476</v>
      </c>
      <c r="R57" s="44" t="s">
        <v>476</v>
      </c>
      <c r="S57" s="44" t="s">
        <v>476</v>
      </c>
      <c r="T57" s="44" t="s">
        <v>476</v>
      </c>
      <c r="U57" s="44" t="s">
        <v>476</v>
      </c>
      <c r="V57" s="44" t="s">
        <v>476</v>
      </c>
      <c r="W57" s="66" t="s">
        <v>476</v>
      </c>
      <c r="X57" s="53"/>
      <c r="Y57" s="45"/>
      <c r="Z57" s="45"/>
      <c r="AA57" s="45"/>
      <c r="AB57" s="45"/>
      <c r="AC57" s="45"/>
      <c r="AD57" s="33"/>
    </row>
    <row r="58" spans="1:32">
      <c r="A58" s="41" t="s">
        <v>485</v>
      </c>
      <c r="B58" s="43" t="s">
        <v>476</v>
      </c>
      <c r="C58" s="63" t="s">
        <v>476</v>
      </c>
      <c r="D58" s="42" t="s">
        <v>476</v>
      </c>
      <c r="E58" s="42" t="s">
        <v>476</v>
      </c>
      <c r="F58" s="42" t="s">
        <v>476</v>
      </c>
      <c r="G58" s="42" t="s">
        <v>476</v>
      </c>
      <c r="H58" s="42" t="s">
        <v>476</v>
      </c>
      <c r="I58" s="42" t="s">
        <v>476</v>
      </c>
      <c r="J58" s="42" t="s">
        <v>476</v>
      </c>
      <c r="K58" s="42" t="s">
        <v>476</v>
      </c>
      <c r="L58" s="42" t="s">
        <v>476</v>
      </c>
      <c r="M58" s="42" t="s">
        <v>476</v>
      </c>
      <c r="N58" s="42" t="s">
        <v>476</v>
      </c>
      <c r="O58" s="42"/>
      <c r="P58" s="42"/>
      <c r="Q58" s="42" t="s">
        <v>476</v>
      </c>
      <c r="R58" s="42" t="s">
        <v>476</v>
      </c>
      <c r="S58" s="42" t="s">
        <v>476</v>
      </c>
      <c r="T58" s="42" t="s">
        <v>476</v>
      </c>
      <c r="U58" s="42" t="s">
        <v>476</v>
      </c>
      <c r="V58" s="42"/>
      <c r="W58" s="5" t="s">
        <v>476</v>
      </c>
      <c r="X58" s="51"/>
      <c r="Y58" s="43"/>
      <c r="Z58" s="43"/>
      <c r="AA58" s="43"/>
      <c r="AB58" s="43"/>
      <c r="AC58" s="43"/>
      <c r="AD58" s="5"/>
    </row>
    <row r="59" spans="1:32">
      <c r="A59" s="12" t="s">
        <v>486</v>
      </c>
      <c r="B59" s="35" t="s">
        <v>476</v>
      </c>
      <c r="C59" s="64" t="s">
        <v>476</v>
      </c>
      <c r="D59" s="30" t="s">
        <v>476</v>
      </c>
      <c r="E59" s="30" t="s">
        <v>476</v>
      </c>
      <c r="F59" s="30" t="s">
        <v>476</v>
      </c>
      <c r="G59" s="30" t="s">
        <v>476</v>
      </c>
      <c r="H59" s="30" t="s">
        <v>476</v>
      </c>
      <c r="I59" s="30" t="s">
        <v>476</v>
      </c>
      <c r="J59" s="30" t="s">
        <v>476</v>
      </c>
      <c r="K59" s="30" t="s">
        <v>476</v>
      </c>
      <c r="L59" s="30" t="s">
        <v>476</v>
      </c>
      <c r="M59" s="30" t="s">
        <v>476</v>
      </c>
      <c r="N59" s="30" t="s">
        <v>476</v>
      </c>
      <c r="O59" s="30"/>
      <c r="P59" s="30"/>
      <c r="Q59" s="30" t="s">
        <v>476</v>
      </c>
      <c r="R59" s="30" t="s">
        <v>476</v>
      </c>
      <c r="S59" s="30" t="s">
        <v>476</v>
      </c>
      <c r="T59" s="30" t="s">
        <v>476</v>
      </c>
      <c r="U59" s="30" t="s">
        <v>476</v>
      </c>
      <c r="V59" s="30"/>
      <c r="W59" s="32" t="s">
        <v>476</v>
      </c>
      <c r="X59" s="52"/>
      <c r="Y59" s="34"/>
      <c r="Z59" s="34"/>
      <c r="AA59" s="34"/>
      <c r="AB59" s="34"/>
      <c r="AC59" s="34"/>
      <c r="AD59" s="7"/>
      <c r="AF59" s="2">
        <v>4</v>
      </c>
    </row>
    <row r="60" spans="1:32" ht="17.25" thickBot="1">
      <c r="A60" s="13" t="s">
        <v>487</v>
      </c>
      <c r="B60" s="36" t="s">
        <v>476</v>
      </c>
      <c r="C60" s="65" t="s">
        <v>476</v>
      </c>
      <c r="D60" s="44" t="s">
        <v>476</v>
      </c>
      <c r="E60" s="44" t="s">
        <v>476</v>
      </c>
      <c r="F60" s="44" t="s">
        <v>476</v>
      </c>
      <c r="G60" s="44" t="s">
        <v>476</v>
      </c>
      <c r="H60" s="44" t="s">
        <v>476</v>
      </c>
      <c r="I60" s="44" t="s">
        <v>476</v>
      </c>
      <c r="J60" s="44" t="s">
        <v>476</v>
      </c>
      <c r="K60" s="44" t="s">
        <v>476</v>
      </c>
      <c r="L60" s="44" t="s">
        <v>476</v>
      </c>
      <c r="M60" s="44" t="s">
        <v>476</v>
      </c>
      <c r="N60" s="44" t="s">
        <v>476</v>
      </c>
      <c r="O60" s="44"/>
      <c r="P60" s="44" t="s">
        <v>476</v>
      </c>
      <c r="Q60" s="44" t="s">
        <v>476</v>
      </c>
      <c r="R60" s="44" t="s">
        <v>476</v>
      </c>
      <c r="S60" s="44" t="s">
        <v>476</v>
      </c>
      <c r="T60" s="44" t="s">
        <v>476</v>
      </c>
      <c r="U60" s="44" t="s">
        <v>476</v>
      </c>
      <c r="V60" s="44" t="s">
        <v>476</v>
      </c>
      <c r="W60" s="66" t="s">
        <v>476</v>
      </c>
      <c r="X60" s="53"/>
      <c r="Y60" s="45"/>
      <c r="Z60" s="45"/>
      <c r="AA60" s="45"/>
      <c r="AB60" s="45"/>
      <c r="AC60" s="45"/>
      <c r="AD60" s="33"/>
    </row>
    <row r="61" spans="1:32">
      <c r="A61" s="41" t="s">
        <v>488</v>
      </c>
      <c r="B61" s="43" t="s">
        <v>476</v>
      </c>
      <c r="C61" s="63" t="s">
        <v>476</v>
      </c>
      <c r="D61" s="42" t="s">
        <v>476</v>
      </c>
      <c r="E61" s="42" t="s">
        <v>476</v>
      </c>
      <c r="F61" s="42" t="s">
        <v>476</v>
      </c>
      <c r="G61" s="42" t="s">
        <v>476</v>
      </c>
      <c r="H61" s="42" t="s">
        <v>476</v>
      </c>
      <c r="I61" s="42" t="s">
        <v>476</v>
      </c>
      <c r="J61" s="42" t="s">
        <v>476</v>
      </c>
      <c r="K61" s="42" t="s">
        <v>476</v>
      </c>
      <c r="L61" s="42" t="s">
        <v>476</v>
      </c>
      <c r="M61" s="42" t="s">
        <v>476</v>
      </c>
      <c r="N61" s="42" t="s">
        <v>476</v>
      </c>
      <c r="O61" s="42"/>
      <c r="P61" s="42"/>
      <c r="Q61" s="42" t="s">
        <v>476</v>
      </c>
      <c r="R61" s="42" t="s">
        <v>476</v>
      </c>
      <c r="S61" s="42" t="s">
        <v>476</v>
      </c>
      <c r="T61" s="42" t="s">
        <v>476</v>
      </c>
      <c r="U61" s="42"/>
      <c r="V61" s="42"/>
      <c r="W61" s="5"/>
      <c r="X61" s="51">
        <v>26</v>
      </c>
      <c r="Y61" s="43"/>
      <c r="Z61" s="43"/>
      <c r="AA61" s="43"/>
      <c r="AB61" s="43"/>
      <c r="AC61" s="43"/>
      <c r="AD61" s="5"/>
    </row>
    <row r="62" spans="1:32">
      <c r="A62" s="12" t="s">
        <v>489</v>
      </c>
      <c r="B62" s="35" t="s">
        <v>476</v>
      </c>
      <c r="C62" s="64" t="s">
        <v>476</v>
      </c>
      <c r="D62" s="30" t="s">
        <v>476</v>
      </c>
      <c r="E62" s="30" t="s">
        <v>476</v>
      </c>
      <c r="F62" s="30" t="s">
        <v>476</v>
      </c>
      <c r="G62" s="30" t="s">
        <v>476</v>
      </c>
      <c r="H62" s="30" t="s">
        <v>476</v>
      </c>
      <c r="I62" s="30" t="s">
        <v>476</v>
      </c>
      <c r="J62" s="30" t="s">
        <v>476</v>
      </c>
      <c r="K62" s="30" t="s">
        <v>476</v>
      </c>
      <c r="L62" s="30" t="s">
        <v>476</v>
      </c>
      <c r="M62" s="30" t="s">
        <v>476</v>
      </c>
      <c r="N62" s="30" t="s">
        <v>476</v>
      </c>
      <c r="O62" s="30"/>
      <c r="P62" s="30"/>
      <c r="Q62" s="30" t="s">
        <v>476</v>
      </c>
      <c r="R62" s="30" t="s">
        <v>476</v>
      </c>
      <c r="S62" s="30" t="s">
        <v>476</v>
      </c>
      <c r="T62" s="30" t="s">
        <v>476</v>
      </c>
      <c r="U62" s="30"/>
      <c r="V62" s="30"/>
      <c r="W62" s="32" t="s">
        <v>476</v>
      </c>
      <c r="X62" s="52">
        <v>26</v>
      </c>
      <c r="Y62" s="34"/>
      <c r="Z62" s="34"/>
      <c r="AA62" s="34"/>
      <c r="AB62" s="34"/>
      <c r="AC62" s="34"/>
      <c r="AD62" s="7"/>
      <c r="AF62" s="2">
        <v>5</v>
      </c>
    </row>
    <row r="63" spans="1:32" ht="17.25" thickBot="1">
      <c r="A63" s="13" t="s">
        <v>490</v>
      </c>
      <c r="B63" s="36" t="s">
        <v>476</v>
      </c>
      <c r="C63" s="65" t="s">
        <v>476</v>
      </c>
      <c r="D63" s="44" t="s">
        <v>476</v>
      </c>
      <c r="E63" s="44" t="s">
        <v>476</v>
      </c>
      <c r="F63" s="44" t="s">
        <v>476</v>
      </c>
      <c r="G63" s="44" t="s">
        <v>476</v>
      </c>
      <c r="H63" s="44" t="s">
        <v>476</v>
      </c>
      <c r="I63" s="44" t="s">
        <v>476</v>
      </c>
      <c r="J63" s="44" t="s">
        <v>476</v>
      </c>
      <c r="K63" s="44" t="s">
        <v>476</v>
      </c>
      <c r="L63" s="44" t="s">
        <v>476</v>
      </c>
      <c r="M63" s="44" t="s">
        <v>476</v>
      </c>
      <c r="N63" s="44" t="s">
        <v>476</v>
      </c>
      <c r="O63" s="44"/>
      <c r="P63" s="44" t="s">
        <v>476</v>
      </c>
      <c r="Q63" s="44" t="s">
        <v>476</v>
      </c>
      <c r="R63" s="44" t="s">
        <v>476</v>
      </c>
      <c r="S63" s="44" t="s">
        <v>476</v>
      </c>
      <c r="T63" s="44" t="s">
        <v>476</v>
      </c>
      <c r="U63" s="44" t="s">
        <v>476</v>
      </c>
      <c r="V63" s="44" t="s">
        <v>476</v>
      </c>
      <c r="W63" s="66" t="s">
        <v>476</v>
      </c>
      <c r="X63" s="53"/>
      <c r="Y63" s="45"/>
      <c r="Z63" s="45"/>
      <c r="AA63" s="45"/>
      <c r="AB63" s="45"/>
      <c r="AC63" s="45"/>
      <c r="AD63" s="33"/>
    </row>
    <row r="64" spans="1:32">
      <c r="A64" s="41" t="s">
        <v>491</v>
      </c>
      <c r="B64" s="58" t="b">
        <v>0</v>
      </c>
      <c r="C64" s="63" t="s">
        <v>476</v>
      </c>
      <c r="D64" s="42" t="s">
        <v>476</v>
      </c>
      <c r="E64" s="42"/>
      <c r="F64" s="42" t="s">
        <v>476</v>
      </c>
      <c r="G64" s="42" t="s">
        <v>476</v>
      </c>
      <c r="H64" s="42"/>
      <c r="I64" s="42"/>
      <c r="J64" s="42" t="s">
        <v>476</v>
      </c>
      <c r="K64" s="42"/>
      <c r="L64" s="42" t="s">
        <v>476</v>
      </c>
      <c r="M64" s="42"/>
      <c r="N64" s="42"/>
      <c r="O64" s="42"/>
      <c r="P64" s="42"/>
      <c r="Q64" s="42" t="s">
        <v>476</v>
      </c>
      <c r="R64" s="42" t="s">
        <v>476</v>
      </c>
      <c r="S64" s="42"/>
      <c r="T64" s="42"/>
      <c r="U64" s="42"/>
      <c r="V64" s="42"/>
      <c r="W64" s="5"/>
      <c r="X64" s="51">
        <v>4</v>
      </c>
      <c r="Y64" s="43">
        <v>7</v>
      </c>
      <c r="Z64" s="43">
        <v>9</v>
      </c>
      <c r="AA64" s="43">
        <v>12</v>
      </c>
      <c r="AB64" s="43">
        <v>17</v>
      </c>
      <c r="AC64" s="43"/>
      <c r="AD64" s="5"/>
    </row>
    <row r="65" spans="1:32">
      <c r="A65" s="12" t="s">
        <v>492</v>
      </c>
      <c r="B65" s="35" t="s">
        <v>476</v>
      </c>
      <c r="C65" s="64" t="s">
        <v>476</v>
      </c>
      <c r="D65" s="30" t="s">
        <v>476</v>
      </c>
      <c r="E65" s="30" t="s">
        <v>476</v>
      </c>
      <c r="F65" s="30" t="s">
        <v>476</v>
      </c>
      <c r="G65" s="30" t="s">
        <v>476</v>
      </c>
      <c r="H65" s="30"/>
      <c r="I65" s="30" t="s">
        <v>476</v>
      </c>
      <c r="J65" s="30" t="s">
        <v>476</v>
      </c>
      <c r="K65" s="30" t="s">
        <v>476</v>
      </c>
      <c r="L65" s="30" t="s">
        <v>476</v>
      </c>
      <c r="M65" s="30" t="s">
        <v>476</v>
      </c>
      <c r="N65" s="30" t="s">
        <v>476</v>
      </c>
      <c r="O65" s="30"/>
      <c r="P65" s="30"/>
      <c r="Q65" s="30" t="s">
        <v>476</v>
      </c>
      <c r="R65" s="30" t="s">
        <v>476</v>
      </c>
      <c r="S65" s="30" t="s">
        <v>476</v>
      </c>
      <c r="T65" s="30" t="s">
        <v>476</v>
      </c>
      <c r="U65" s="30"/>
      <c r="V65" s="30"/>
      <c r="W65" s="32" t="s">
        <v>476</v>
      </c>
      <c r="X65" s="52">
        <v>26</v>
      </c>
      <c r="Y65" s="34"/>
      <c r="Z65" s="34"/>
      <c r="AA65" s="34"/>
      <c r="AB65" s="34"/>
      <c r="AC65" s="34"/>
      <c r="AD65" s="7"/>
      <c r="AF65" s="2">
        <v>6</v>
      </c>
    </row>
    <row r="66" spans="1:32" ht="17.25" thickBot="1">
      <c r="A66" s="13" t="s">
        <v>493</v>
      </c>
      <c r="B66" s="36" t="s">
        <v>476</v>
      </c>
      <c r="C66" s="65" t="s">
        <v>476</v>
      </c>
      <c r="D66" s="44" t="s">
        <v>476</v>
      </c>
      <c r="E66" s="44" t="s">
        <v>476</v>
      </c>
      <c r="F66" s="44" t="s">
        <v>476</v>
      </c>
      <c r="G66" s="44" t="s">
        <v>476</v>
      </c>
      <c r="H66" s="44" t="s">
        <v>476</v>
      </c>
      <c r="I66" s="44" t="s">
        <v>476</v>
      </c>
      <c r="J66" s="44" t="s">
        <v>476</v>
      </c>
      <c r="K66" s="44" t="s">
        <v>476</v>
      </c>
      <c r="L66" s="44" t="s">
        <v>476</v>
      </c>
      <c r="M66" s="44" t="s">
        <v>476</v>
      </c>
      <c r="N66" s="44" t="s">
        <v>476</v>
      </c>
      <c r="O66" s="44"/>
      <c r="P66" s="44" t="s">
        <v>476</v>
      </c>
      <c r="Q66" s="44" t="s">
        <v>476</v>
      </c>
      <c r="R66" s="44" t="s">
        <v>476</v>
      </c>
      <c r="S66" s="44" t="s">
        <v>476</v>
      </c>
      <c r="T66" s="44" t="s">
        <v>476</v>
      </c>
      <c r="U66" s="44" t="s">
        <v>476</v>
      </c>
      <c r="V66" s="44" t="s">
        <v>476</v>
      </c>
      <c r="W66" s="66" t="s">
        <v>476</v>
      </c>
      <c r="X66" s="53"/>
      <c r="Y66" s="45"/>
      <c r="Z66" s="45"/>
      <c r="AA66" s="45"/>
      <c r="AB66" s="45"/>
      <c r="AC66" s="45"/>
      <c r="AD66" s="33"/>
    </row>
    <row r="67" spans="1:32">
      <c r="A67" s="41" t="s">
        <v>494</v>
      </c>
      <c r="B67" s="58" t="b">
        <v>0</v>
      </c>
      <c r="C67" s="63" t="s">
        <v>476</v>
      </c>
      <c r="D67" s="42" t="s">
        <v>476</v>
      </c>
      <c r="E67" s="42" t="s">
        <v>476</v>
      </c>
      <c r="F67" s="42" t="s">
        <v>476</v>
      </c>
      <c r="G67" s="42" t="s">
        <v>476</v>
      </c>
      <c r="H67" s="42" t="s">
        <v>476</v>
      </c>
      <c r="I67" s="42" t="s">
        <v>476</v>
      </c>
      <c r="J67" s="42" t="s">
        <v>476</v>
      </c>
      <c r="K67" s="42" t="s">
        <v>476</v>
      </c>
      <c r="L67" s="42" t="s">
        <v>476</v>
      </c>
      <c r="M67" s="42" t="s">
        <v>476</v>
      </c>
      <c r="N67" s="42" t="s">
        <v>476</v>
      </c>
      <c r="O67" s="42"/>
      <c r="P67" s="42"/>
      <c r="Q67" s="42" t="s">
        <v>476</v>
      </c>
      <c r="R67" s="42" t="s">
        <v>476</v>
      </c>
      <c r="S67" s="42"/>
      <c r="T67" s="42"/>
      <c r="U67" s="42"/>
      <c r="V67" s="42"/>
      <c r="W67" s="5"/>
      <c r="X67" s="51">
        <v>5</v>
      </c>
      <c r="Y67" s="43"/>
      <c r="Z67" s="43"/>
      <c r="AA67" s="43"/>
      <c r="AB67" s="43"/>
      <c r="AC67" s="43"/>
      <c r="AD67" s="5"/>
    </row>
    <row r="68" spans="1:32">
      <c r="A68" s="12" t="s">
        <v>495</v>
      </c>
      <c r="B68" s="59" t="b">
        <v>0</v>
      </c>
      <c r="C68" s="64" t="s">
        <v>476</v>
      </c>
      <c r="D68" s="30" t="s">
        <v>476</v>
      </c>
      <c r="E68" s="30" t="s">
        <v>476</v>
      </c>
      <c r="F68" s="30" t="s">
        <v>476</v>
      </c>
      <c r="G68" s="30" t="s">
        <v>476</v>
      </c>
      <c r="H68" s="30" t="s">
        <v>476</v>
      </c>
      <c r="I68" s="30" t="s">
        <v>476</v>
      </c>
      <c r="J68" s="30" t="s">
        <v>476</v>
      </c>
      <c r="K68" s="30" t="s">
        <v>476</v>
      </c>
      <c r="L68" s="30" t="s">
        <v>476</v>
      </c>
      <c r="M68" s="30" t="s">
        <v>476</v>
      </c>
      <c r="N68" s="30" t="s">
        <v>476</v>
      </c>
      <c r="O68" s="30"/>
      <c r="P68" s="30"/>
      <c r="Q68" s="30" t="s">
        <v>476</v>
      </c>
      <c r="R68" s="30" t="s">
        <v>476</v>
      </c>
      <c r="S68" s="30"/>
      <c r="T68" s="30"/>
      <c r="U68" s="30"/>
      <c r="V68" s="30"/>
      <c r="W68" s="32" t="s">
        <v>476</v>
      </c>
      <c r="X68" s="52">
        <v>5</v>
      </c>
      <c r="Y68" s="34"/>
      <c r="Z68" s="34"/>
      <c r="AA68" s="34"/>
      <c r="AB68" s="34"/>
      <c r="AC68" s="34"/>
      <c r="AD68" s="7"/>
      <c r="AF68" s="2">
        <v>7</v>
      </c>
    </row>
    <row r="69" spans="1:32" ht="17.25" thickBot="1">
      <c r="A69" s="13" t="s">
        <v>496</v>
      </c>
      <c r="B69" s="60" t="b">
        <v>0</v>
      </c>
      <c r="C69" s="65" t="s">
        <v>476</v>
      </c>
      <c r="D69" s="44" t="s">
        <v>476</v>
      </c>
      <c r="E69" s="44" t="s">
        <v>476</v>
      </c>
      <c r="F69" s="44" t="s">
        <v>476</v>
      </c>
      <c r="G69" s="44" t="s">
        <v>476</v>
      </c>
      <c r="H69" s="44" t="s">
        <v>476</v>
      </c>
      <c r="I69" s="44" t="s">
        <v>476</v>
      </c>
      <c r="J69" s="44" t="s">
        <v>476</v>
      </c>
      <c r="K69" s="44" t="s">
        <v>476</v>
      </c>
      <c r="L69" s="44" t="s">
        <v>476</v>
      </c>
      <c r="M69" s="44" t="s">
        <v>476</v>
      </c>
      <c r="N69" s="44" t="s">
        <v>476</v>
      </c>
      <c r="O69" s="44"/>
      <c r="P69" s="44" t="s">
        <v>476</v>
      </c>
      <c r="Q69" s="44" t="s">
        <v>476</v>
      </c>
      <c r="R69" s="44" t="s">
        <v>476</v>
      </c>
      <c r="S69" s="44" t="s">
        <v>476</v>
      </c>
      <c r="T69" s="44" t="s">
        <v>476</v>
      </c>
      <c r="U69" s="44" t="s">
        <v>476</v>
      </c>
      <c r="V69" s="44"/>
      <c r="W69" s="66" t="s">
        <v>476</v>
      </c>
      <c r="X69" s="53"/>
      <c r="Y69" s="45"/>
      <c r="Z69" s="45"/>
      <c r="AA69" s="45"/>
      <c r="AB69" s="45"/>
      <c r="AC69" s="45"/>
      <c r="AD69" s="33"/>
    </row>
    <row r="70" spans="1:32">
      <c r="A70" s="31" t="s">
        <v>497</v>
      </c>
      <c r="B70" s="61" t="b">
        <v>0</v>
      </c>
      <c r="C70" s="63" t="s">
        <v>476</v>
      </c>
      <c r="D70" s="42" t="s">
        <v>476</v>
      </c>
      <c r="E70" s="42"/>
      <c r="F70" s="42" t="s">
        <v>476</v>
      </c>
      <c r="G70" s="42" t="s">
        <v>476</v>
      </c>
      <c r="H70" s="42"/>
      <c r="I70" s="42"/>
      <c r="J70" s="42" t="s">
        <v>476</v>
      </c>
      <c r="K70" s="42"/>
      <c r="L70" s="42" t="s">
        <v>476</v>
      </c>
      <c r="M70" s="42"/>
      <c r="N70" s="42"/>
      <c r="O70" s="42"/>
      <c r="P70" s="42"/>
      <c r="Q70" s="42" t="s">
        <v>476</v>
      </c>
      <c r="R70" s="42" t="s">
        <v>476</v>
      </c>
      <c r="S70" s="42"/>
      <c r="T70" s="42"/>
      <c r="U70" s="42"/>
      <c r="V70" s="42"/>
      <c r="W70" s="5"/>
      <c r="X70" s="52">
        <v>4</v>
      </c>
      <c r="Y70" s="34">
        <v>7</v>
      </c>
      <c r="Z70" s="34">
        <v>9</v>
      </c>
      <c r="AA70" s="34">
        <v>12</v>
      </c>
      <c r="AB70" s="34">
        <v>17</v>
      </c>
      <c r="AC70" s="34"/>
      <c r="AD70" s="32"/>
    </row>
    <row r="71" spans="1:32">
      <c r="A71" s="12" t="s">
        <v>498</v>
      </c>
      <c r="B71" s="35" t="s">
        <v>476</v>
      </c>
      <c r="C71" s="64" t="s">
        <v>476</v>
      </c>
      <c r="D71" s="30" t="s">
        <v>476</v>
      </c>
      <c r="E71" s="30" t="s">
        <v>476</v>
      </c>
      <c r="F71" s="30" t="s">
        <v>476</v>
      </c>
      <c r="G71" s="30" t="s">
        <v>476</v>
      </c>
      <c r="H71" s="30"/>
      <c r="I71" s="30" t="s">
        <v>476</v>
      </c>
      <c r="J71" s="30" t="s">
        <v>476</v>
      </c>
      <c r="K71" s="30" t="s">
        <v>476</v>
      </c>
      <c r="L71" s="30" t="s">
        <v>476</v>
      </c>
      <c r="M71" s="30" t="s">
        <v>476</v>
      </c>
      <c r="N71" s="30" t="s">
        <v>476</v>
      </c>
      <c r="O71" s="30"/>
      <c r="P71" s="30"/>
      <c r="Q71" s="30" t="s">
        <v>476</v>
      </c>
      <c r="R71" s="30" t="s">
        <v>476</v>
      </c>
      <c r="S71" s="30" t="s">
        <v>476</v>
      </c>
      <c r="T71" s="30" t="s">
        <v>476</v>
      </c>
      <c r="U71" s="30"/>
      <c r="V71" s="30"/>
      <c r="W71" s="32" t="s">
        <v>476</v>
      </c>
      <c r="X71" s="52">
        <v>26</v>
      </c>
      <c r="Y71" s="34"/>
      <c r="Z71" s="34"/>
      <c r="AA71" s="34"/>
      <c r="AB71" s="34"/>
      <c r="AC71" s="34"/>
      <c r="AD71" s="7"/>
      <c r="AF71" s="2">
        <v>8</v>
      </c>
    </row>
    <row r="72" spans="1:32" ht="17.25" thickBot="1">
      <c r="A72" s="46" t="s">
        <v>499</v>
      </c>
      <c r="B72" s="48" t="s">
        <v>476</v>
      </c>
      <c r="C72" s="65" t="s">
        <v>476</v>
      </c>
      <c r="D72" s="44" t="s">
        <v>476</v>
      </c>
      <c r="E72" s="44" t="s">
        <v>476</v>
      </c>
      <c r="F72" s="44" t="s">
        <v>476</v>
      </c>
      <c r="G72" s="44" t="s">
        <v>476</v>
      </c>
      <c r="H72" s="44" t="s">
        <v>476</v>
      </c>
      <c r="I72" s="44" t="s">
        <v>476</v>
      </c>
      <c r="J72" s="44" t="s">
        <v>476</v>
      </c>
      <c r="K72" s="44" t="s">
        <v>476</v>
      </c>
      <c r="L72" s="44" t="s">
        <v>476</v>
      </c>
      <c r="M72" s="44" t="s">
        <v>476</v>
      </c>
      <c r="N72" s="44" t="s">
        <v>476</v>
      </c>
      <c r="O72" s="44"/>
      <c r="P72" s="44" t="s">
        <v>476</v>
      </c>
      <c r="Q72" s="44" t="s">
        <v>476</v>
      </c>
      <c r="R72" s="44" t="s">
        <v>476</v>
      </c>
      <c r="S72" s="44" t="s">
        <v>476</v>
      </c>
      <c r="T72" s="44" t="s">
        <v>476</v>
      </c>
      <c r="U72" s="44" t="s">
        <v>476</v>
      </c>
      <c r="V72" s="44"/>
      <c r="W72" s="66" t="s">
        <v>476</v>
      </c>
      <c r="X72" s="54"/>
      <c r="Y72" s="50"/>
      <c r="Z72" s="50"/>
      <c r="AA72" s="50"/>
      <c r="AB72" s="50"/>
      <c r="AC72" s="50"/>
      <c r="AD72" s="49"/>
    </row>
    <row r="73" spans="1:32">
      <c r="A73" s="41" t="s">
        <v>500</v>
      </c>
      <c r="B73" s="58" t="b">
        <v>0</v>
      </c>
      <c r="C73" s="63" t="s">
        <v>476</v>
      </c>
      <c r="D73" s="42" t="s">
        <v>476</v>
      </c>
      <c r="E73" s="42"/>
      <c r="F73" s="42" t="s">
        <v>476</v>
      </c>
      <c r="G73" s="42" t="s">
        <v>476</v>
      </c>
      <c r="H73" s="42"/>
      <c r="I73" s="42" t="s">
        <v>476</v>
      </c>
      <c r="J73" s="42" t="s">
        <v>476</v>
      </c>
      <c r="K73" s="42"/>
      <c r="L73" s="42"/>
      <c r="M73" s="42"/>
      <c r="N73" s="42"/>
      <c r="O73" s="42"/>
      <c r="P73" s="42"/>
      <c r="Q73" s="42" t="s">
        <v>476</v>
      </c>
      <c r="R73" s="42" t="s">
        <v>476</v>
      </c>
      <c r="S73" s="42"/>
      <c r="T73" s="42"/>
      <c r="U73" s="42"/>
      <c r="V73" s="42"/>
      <c r="W73" s="5"/>
      <c r="X73" s="51">
        <v>4</v>
      </c>
      <c r="Y73" s="43">
        <v>5</v>
      </c>
      <c r="Z73" s="43">
        <v>20</v>
      </c>
      <c r="AA73" s="43"/>
      <c r="AB73" s="43"/>
      <c r="AC73" s="43"/>
      <c r="AD73" s="5"/>
    </row>
    <row r="74" spans="1:32">
      <c r="A74" s="12" t="s">
        <v>501</v>
      </c>
      <c r="B74" s="59" t="b">
        <v>0</v>
      </c>
      <c r="C74" s="64" t="s">
        <v>476</v>
      </c>
      <c r="D74" s="30" t="s">
        <v>476</v>
      </c>
      <c r="E74" s="30"/>
      <c r="F74" s="30" t="s">
        <v>476</v>
      </c>
      <c r="G74" s="30" t="s">
        <v>476</v>
      </c>
      <c r="H74" s="30"/>
      <c r="I74" s="30" t="s">
        <v>476</v>
      </c>
      <c r="J74" s="30" t="s">
        <v>476</v>
      </c>
      <c r="K74" s="30"/>
      <c r="L74" s="30" t="s">
        <v>476</v>
      </c>
      <c r="M74" s="30"/>
      <c r="N74" s="30"/>
      <c r="O74" s="30"/>
      <c r="P74" s="30"/>
      <c r="Q74" s="30" t="s">
        <v>476</v>
      </c>
      <c r="R74" s="30" t="s">
        <v>476</v>
      </c>
      <c r="S74" s="30"/>
      <c r="T74" s="30"/>
      <c r="U74" s="30"/>
      <c r="V74" s="30"/>
      <c r="W74" s="32" t="s">
        <v>476</v>
      </c>
      <c r="X74" s="52">
        <v>4</v>
      </c>
      <c r="Y74" s="34">
        <v>5</v>
      </c>
      <c r="Z74" s="34">
        <v>17</v>
      </c>
      <c r="AA74" s="34">
        <v>20</v>
      </c>
      <c r="AB74" s="34"/>
      <c r="AC74" s="34"/>
      <c r="AD74" s="7"/>
      <c r="AF74" s="2">
        <v>9</v>
      </c>
    </row>
    <row r="75" spans="1:32" ht="17.25" thickBot="1">
      <c r="A75" s="13" t="s">
        <v>502</v>
      </c>
      <c r="B75" s="36" t="s">
        <v>476</v>
      </c>
      <c r="C75" s="65" t="s">
        <v>476</v>
      </c>
      <c r="D75" s="44" t="s">
        <v>476</v>
      </c>
      <c r="E75" s="44" t="s">
        <v>476</v>
      </c>
      <c r="F75" s="44" t="s">
        <v>476</v>
      </c>
      <c r="G75" s="44" t="s">
        <v>476</v>
      </c>
      <c r="H75" s="44" t="s">
        <v>476</v>
      </c>
      <c r="I75" s="44" t="s">
        <v>476</v>
      </c>
      <c r="J75" s="44" t="s">
        <v>476</v>
      </c>
      <c r="K75" s="44" t="s">
        <v>476</v>
      </c>
      <c r="L75" s="44" t="s">
        <v>476</v>
      </c>
      <c r="M75" s="44" t="s">
        <v>476</v>
      </c>
      <c r="N75" s="44" t="s">
        <v>476</v>
      </c>
      <c r="O75" s="44"/>
      <c r="P75" s="44" t="s">
        <v>476</v>
      </c>
      <c r="Q75" s="44" t="s">
        <v>476</v>
      </c>
      <c r="R75" s="44" t="s">
        <v>476</v>
      </c>
      <c r="S75" s="44" t="s">
        <v>476</v>
      </c>
      <c r="T75" s="44" t="s">
        <v>476</v>
      </c>
      <c r="U75" s="44" t="s">
        <v>476</v>
      </c>
      <c r="V75" s="44" t="s">
        <v>476</v>
      </c>
      <c r="W75" s="66" t="s">
        <v>476</v>
      </c>
      <c r="X75" s="53">
        <v>13</v>
      </c>
      <c r="Y75" s="45">
        <v>20</v>
      </c>
      <c r="Z75" s="45"/>
      <c r="AA75" s="45"/>
      <c r="AB75" s="45"/>
      <c r="AC75" s="45"/>
      <c r="AD75" s="33"/>
    </row>
    <row r="76" spans="1:32">
      <c r="A76" s="31" t="s">
        <v>503</v>
      </c>
      <c r="B76" s="61" t="b">
        <v>0</v>
      </c>
      <c r="C76" s="63" t="s">
        <v>476</v>
      </c>
      <c r="D76" s="42" t="s">
        <v>476</v>
      </c>
      <c r="E76" s="42"/>
      <c r="F76" s="42" t="s">
        <v>476</v>
      </c>
      <c r="G76" s="42" t="s">
        <v>476</v>
      </c>
      <c r="H76" s="42"/>
      <c r="I76" s="42" t="s">
        <v>476</v>
      </c>
      <c r="J76" s="42" t="s">
        <v>476</v>
      </c>
      <c r="K76" s="42"/>
      <c r="L76" s="42"/>
      <c r="M76" s="42"/>
      <c r="N76" s="42"/>
      <c r="O76" s="42"/>
      <c r="P76" s="42"/>
      <c r="Q76" s="42" t="s">
        <v>476</v>
      </c>
      <c r="R76" s="42" t="s">
        <v>476</v>
      </c>
      <c r="S76" s="42"/>
      <c r="T76" s="42"/>
      <c r="U76" s="42"/>
      <c r="V76" s="42"/>
      <c r="W76" s="5"/>
      <c r="X76" s="52">
        <v>4</v>
      </c>
      <c r="Y76" s="34">
        <v>5</v>
      </c>
      <c r="Z76" s="34">
        <v>20</v>
      </c>
      <c r="AA76" s="34"/>
      <c r="AB76" s="34"/>
      <c r="AC76" s="34"/>
      <c r="AD76" s="32"/>
    </row>
    <row r="77" spans="1:32">
      <c r="A77" s="12" t="s">
        <v>504</v>
      </c>
      <c r="B77" s="59" t="b">
        <v>0</v>
      </c>
      <c r="C77" s="64" t="s">
        <v>476</v>
      </c>
      <c r="D77" s="30" t="s">
        <v>476</v>
      </c>
      <c r="E77" s="30"/>
      <c r="F77" s="30" t="s">
        <v>476</v>
      </c>
      <c r="G77" s="30" t="s">
        <v>476</v>
      </c>
      <c r="H77" s="30"/>
      <c r="I77" s="30" t="s">
        <v>476</v>
      </c>
      <c r="J77" s="30" t="s">
        <v>476</v>
      </c>
      <c r="K77" s="30"/>
      <c r="L77" s="30" t="s">
        <v>476</v>
      </c>
      <c r="M77" s="30"/>
      <c r="N77" s="30"/>
      <c r="O77" s="30"/>
      <c r="P77" s="30"/>
      <c r="Q77" s="30" t="s">
        <v>476</v>
      </c>
      <c r="R77" s="30" t="s">
        <v>476</v>
      </c>
      <c r="S77" s="30"/>
      <c r="T77" s="30"/>
      <c r="U77" s="30"/>
      <c r="V77" s="30"/>
      <c r="W77" s="32" t="s">
        <v>476</v>
      </c>
      <c r="X77" s="52">
        <v>4</v>
      </c>
      <c r="Y77" s="34">
        <v>5</v>
      </c>
      <c r="Z77" s="34">
        <v>17</v>
      </c>
      <c r="AA77" s="34">
        <v>20</v>
      </c>
      <c r="AB77" s="34"/>
      <c r="AC77" s="34"/>
      <c r="AD77" s="7"/>
      <c r="AF77" s="2">
        <v>10</v>
      </c>
    </row>
    <row r="78" spans="1:32" ht="17.25" thickBot="1">
      <c r="A78" s="46" t="s">
        <v>505</v>
      </c>
      <c r="B78" s="62" t="b">
        <v>0</v>
      </c>
      <c r="C78" s="65" t="s">
        <v>476</v>
      </c>
      <c r="D78" s="44" t="s">
        <v>476</v>
      </c>
      <c r="E78" s="44" t="s">
        <v>476</v>
      </c>
      <c r="F78" s="44" t="s">
        <v>476</v>
      </c>
      <c r="G78" s="44" t="s">
        <v>476</v>
      </c>
      <c r="H78" s="44"/>
      <c r="I78" s="44" t="s">
        <v>476</v>
      </c>
      <c r="J78" s="44" t="s">
        <v>476</v>
      </c>
      <c r="K78" s="44" t="s">
        <v>476</v>
      </c>
      <c r="L78" s="44" t="s">
        <v>476</v>
      </c>
      <c r="M78" s="44"/>
      <c r="N78" s="44" t="s">
        <v>476</v>
      </c>
      <c r="O78" s="44"/>
      <c r="P78" s="44" t="s">
        <v>476</v>
      </c>
      <c r="Q78" s="44" t="s">
        <v>476</v>
      </c>
      <c r="R78" s="44" t="s">
        <v>476</v>
      </c>
      <c r="S78" s="44" t="s">
        <v>476</v>
      </c>
      <c r="T78" s="44" t="s">
        <v>476</v>
      </c>
      <c r="U78" s="44" t="s">
        <v>476</v>
      </c>
      <c r="V78" s="44" t="s">
        <v>476</v>
      </c>
      <c r="W78" s="66" t="s">
        <v>476</v>
      </c>
      <c r="X78" s="54">
        <v>20</v>
      </c>
      <c r="Y78" s="50"/>
      <c r="Z78" s="50"/>
      <c r="AA78" s="50"/>
      <c r="AB78" s="50"/>
      <c r="AC78" s="50"/>
      <c r="AD78" s="49"/>
    </row>
    <row r="79" spans="1:32">
      <c r="A79" s="41" t="s">
        <v>506</v>
      </c>
      <c r="B79" s="43" t="s">
        <v>476</v>
      </c>
      <c r="C79" s="63" t="s">
        <v>476</v>
      </c>
      <c r="D79" s="42" t="s">
        <v>476</v>
      </c>
      <c r="E79" s="42" t="s">
        <v>476</v>
      </c>
      <c r="F79" s="42" t="s">
        <v>476</v>
      </c>
      <c r="G79" s="42" t="s">
        <v>476</v>
      </c>
      <c r="H79" s="42"/>
      <c r="I79" s="42" t="s">
        <v>476</v>
      </c>
      <c r="J79" s="42" t="s">
        <v>476</v>
      </c>
      <c r="K79" s="42" t="s">
        <v>476</v>
      </c>
      <c r="L79" s="42" t="s">
        <v>476</v>
      </c>
      <c r="M79" s="42"/>
      <c r="N79" s="42" t="s">
        <v>476</v>
      </c>
      <c r="O79" s="42"/>
      <c r="P79" s="42"/>
      <c r="Q79" s="42" t="s">
        <v>476</v>
      </c>
      <c r="R79" s="42" t="s">
        <v>476</v>
      </c>
      <c r="S79" s="42" t="s">
        <v>632</v>
      </c>
      <c r="T79" s="42" t="s">
        <v>632</v>
      </c>
      <c r="U79" s="42"/>
      <c r="V79" s="42"/>
      <c r="W79" s="5" t="s">
        <v>476</v>
      </c>
      <c r="X79" s="51">
        <v>26</v>
      </c>
      <c r="Y79" s="43"/>
      <c r="Z79" s="43"/>
      <c r="AA79" s="43"/>
      <c r="AB79" s="43"/>
      <c r="AC79" s="43"/>
      <c r="AD79" s="5"/>
    </row>
    <row r="80" spans="1:32">
      <c r="A80" s="12" t="s">
        <v>507</v>
      </c>
      <c r="B80" s="35" t="s">
        <v>476</v>
      </c>
      <c r="C80" s="64" t="s">
        <v>476</v>
      </c>
      <c r="D80" s="30" t="s">
        <v>476</v>
      </c>
      <c r="E80" s="30" t="s">
        <v>476</v>
      </c>
      <c r="F80" s="30" t="s">
        <v>476</v>
      </c>
      <c r="G80" s="30" t="s">
        <v>476</v>
      </c>
      <c r="H80" s="30"/>
      <c r="I80" s="30" t="s">
        <v>476</v>
      </c>
      <c r="J80" s="30" t="s">
        <v>476</v>
      </c>
      <c r="K80" s="30" t="s">
        <v>476</v>
      </c>
      <c r="L80" s="30" t="s">
        <v>476</v>
      </c>
      <c r="M80" s="30"/>
      <c r="N80" s="30" t="s">
        <v>476</v>
      </c>
      <c r="O80" s="30"/>
      <c r="P80" s="30"/>
      <c r="Q80" s="30" t="s">
        <v>476</v>
      </c>
      <c r="R80" s="30" t="s">
        <v>476</v>
      </c>
      <c r="S80" s="30" t="s">
        <v>632</v>
      </c>
      <c r="T80" s="30" t="s">
        <v>632</v>
      </c>
      <c r="U80" s="30"/>
      <c r="V80" s="30"/>
      <c r="W80" s="32" t="s">
        <v>476</v>
      </c>
      <c r="X80" s="52">
        <v>26</v>
      </c>
      <c r="Y80" s="34"/>
      <c r="Z80" s="34"/>
      <c r="AA80" s="34"/>
      <c r="AB80" s="34"/>
      <c r="AC80" s="34"/>
      <c r="AD80" s="7"/>
      <c r="AF80" s="2">
        <v>11</v>
      </c>
    </row>
    <row r="81" spans="1:32" ht="17.25" thickBot="1">
      <c r="A81" s="13" t="s">
        <v>508</v>
      </c>
      <c r="B81" s="36" t="s">
        <v>476</v>
      </c>
      <c r="C81" s="65" t="s">
        <v>476</v>
      </c>
      <c r="D81" s="44" t="s">
        <v>476</v>
      </c>
      <c r="E81" s="44" t="s">
        <v>476</v>
      </c>
      <c r="F81" s="44" t="s">
        <v>476</v>
      </c>
      <c r="G81" s="44" t="s">
        <v>476</v>
      </c>
      <c r="H81" s="44" t="s">
        <v>476</v>
      </c>
      <c r="I81" s="44" t="s">
        <v>476</v>
      </c>
      <c r="J81" s="44" t="s">
        <v>476</v>
      </c>
      <c r="K81" s="44" t="s">
        <v>476</v>
      </c>
      <c r="L81" s="44" t="s">
        <v>476</v>
      </c>
      <c r="M81" s="44" t="s">
        <v>476</v>
      </c>
      <c r="N81" s="44" t="s">
        <v>476</v>
      </c>
      <c r="O81" s="44"/>
      <c r="P81" s="44" t="s">
        <v>476</v>
      </c>
      <c r="Q81" s="44" t="s">
        <v>476</v>
      </c>
      <c r="R81" s="44" t="s">
        <v>476</v>
      </c>
      <c r="S81" s="44" t="s">
        <v>476</v>
      </c>
      <c r="T81" s="44" t="s">
        <v>476</v>
      </c>
      <c r="U81" s="44" t="s">
        <v>476</v>
      </c>
      <c r="V81" s="44"/>
      <c r="W81" s="66" t="s">
        <v>476</v>
      </c>
      <c r="X81" s="53"/>
      <c r="Y81" s="45"/>
      <c r="Z81" s="45"/>
      <c r="AA81" s="45"/>
      <c r="AB81" s="45"/>
      <c r="AC81" s="45"/>
      <c r="AD81" s="33"/>
    </row>
    <row r="82" spans="1:32">
      <c r="A82" s="31" t="s">
        <v>509</v>
      </c>
      <c r="B82" s="61" t="b">
        <v>0</v>
      </c>
      <c r="C82" s="63" t="s">
        <v>476</v>
      </c>
      <c r="D82" s="42" t="s">
        <v>476</v>
      </c>
      <c r="E82" s="42" t="s">
        <v>476</v>
      </c>
      <c r="F82" s="42" t="s">
        <v>476</v>
      </c>
      <c r="G82" s="42" t="s">
        <v>476</v>
      </c>
      <c r="H82" s="42"/>
      <c r="I82" s="42" t="s">
        <v>476</v>
      </c>
      <c r="J82" s="42" t="s">
        <v>476</v>
      </c>
      <c r="K82" s="42" t="s">
        <v>476</v>
      </c>
      <c r="L82" s="42" t="s">
        <v>476</v>
      </c>
      <c r="M82" s="42"/>
      <c r="N82" s="42" t="s">
        <v>476</v>
      </c>
      <c r="O82" s="42"/>
      <c r="P82" s="42"/>
      <c r="Q82" s="42" t="s">
        <v>476</v>
      </c>
      <c r="R82" s="42" t="s">
        <v>476</v>
      </c>
      <c r="S82" s="42"/>
      <c r="T82" s="42"/>
      <c r="U82" s="42"/>
      <c r="V82" s="42"/>
      <c r="W82" s="5" t="s">
        <v>476</v>
      </c>
      <c r="X82" s="52">
        <v>5</v>
      </c>
      <c r="Y82" s="34"/>
      <c r="Z82" s="34"/>
      <c r="AA82" s="34"/>
      <c r="AB82" s="34"/>
      <c r="AC82" s="34"/>
      <c r="AD82" s="32"/>
    </row>
    <row r="83" spans="1:32">
      <c r="A83" s="12" t="s">
        <v>510</v>
      </c>
      <c r="B83" s="59" t="b">
        <v>0</v>
      </c>
      <c r="C83" s="64" t="s">
        <v>476</v>
      </c>
      <c r="D83" s="30" t="s">
        <v>476</v>
      </c>
      <c r="E83" s="30" t="s">
        <v>476</v>
      </c>
      <c r="F83" s="30" t="s">
        <v>476</v>
      </c>
      <c r="G83" s="30" t="s">
        <v>476</v>
      </c>
      <c r="H83" s="30"/>
      <c r="I83" s="30" t="s">
        <v>476</v>
      </c>
      <c r="J83" s="30" t="s">
        <v>476</v>
      </c>
      <c r="K83" s="30" t="s">
        <v>476</v>
      </c>
      <c r="L83" s="30" t="s">
        <v>476</v>
      </c>
      <c r="M83" s="30"/>
      <c r="N83" s="30" t="s">
        <v>476</v>
      </c>
      <c r="O83" s="30"/>
      <c r="P83" s="30"/>
      <c r="Q83" s="30" t="s">
        <v>476</v>
      </c>
      <c r="R83" s="30" t="s">
        <v>476</v>
      </c>
      <c r="S83" s="30"/>
      <c r="T83" s="30"/>
      <c r="U83" s="30"/>
      <c r="V83" s="30"/>
      <c r="W83" s="32" t="s">
        <v>476</v>
      </c>
      <c r="X83" s="52">
        <v>5</v>
      </c>
      <c r="Y83" s="34"/>
      <c r="Z83" s="34"/>
      <c r="AA83" s="34"/>
      <c r="AB83" s="34"/>
      <c r="AC83" s="34"/>
      <c r="AD83" s="7"/>
      <c r="AF83" s="2">
        <v>12</v>
      </c>
    </row>
    <row r="84" spans="1:32" ht="17.25" thickBot="1">
      <c r="A84" s="46" t="s">
        <v>511</v>
      </c>
      <c r="B84" s="62" t="b">
        <v>0</v>
      </c>
      <c r="C84" s="65" t="s">
        <v>476</v>
      </c>
      <c r="D84" s="44" t="s">
        <v>476</v>
      </c>
      <c r="E84" s="44" t="s">
        <v>476</v>
      </c>
      <c r="F84" s="44" t="s">
        <v>476</v>
      </c>
      <c r="G84" s="44" t="s">
        <v>476</v>
      </c>
      <c r="H84" s="44" t="s">
        <v>476</v>
      </c>
      <c r="I84" s="44" t="s">
        <v>476</v>
      </c>
      <c r="J84" s="44" t="s">
        <v>476</v>
      </c>
      <c r="K84" s="44" t="s">
        <v>476</v>
      </c>
      <c r="L84" s="44" t="s">
        <v>476</v>
      </c>
      <c r="M84" s="44" t="s">
        <v>476</v>
      </c>
      <c r="N84" s="44" t="s">
        <v>476</v>
      </c>
      <c r="O84" s="44"/>
      <c r="P84" s="44" t="s">
        <v>476</v>
      </c>
      <c r="Q84" s="44" t="s">
        <v>476</v>
      </c>
      <c r="R84" s="44" t="s">
        <v>476</v>
      </c>
      <c r="S84" s="44" t="s">
        <v>476</v>
      </c>
      <c r="T84" s="44" t="s">
        <v>476</v>
      </c>
      <c r="U84" s="44" t="s">
        <v>476</v>
      </c>
      <c r="V84" s="44"/>
      <c r="W84" s="66" t="s">
        <v>476</v>
      </c>
      <c r="X84" s="54"/>
      <c r="Y84" s="50"/>
      <c r="Z84" s="50"/>
      <c r="AA84" s="50"/>
      <c r="AB84" s="50"/>
      <c r="AC84" s="50"/>
      <c r="AD84" s="49"/>
    </row>
    <row r="85" spans="1:32">
      <c r="A85" s="41" t="s">
        <v>512</v>
      </c>
      <c r="B85" s="43" t="s">
        <v>476</v>
      </c>
      <c r="C85" s="63" t="s">
        <v>476</v>
      </c>
      <c r="D85" s="42" t="s">
        <v>476</v>
      </c>
      <c r="E85" s="42" t="s">
        <v>476</v>
      </c>
      <c r="F85" s="42" t="s">
        <v>476</v>
      </c>
      <c r="G85" s="42" t="s">
        <v>476</v>
      </c>
      <c r="H85" s="42"/>
      <c r="I85" s="42" t="s">
        <v>476</v>
      </c>
      <c r="J85" s="42" t="s">
        <v>476</v>
      </c>
      <c r="K85" s="42" t="s">
        <v>476</v>
      </c>
      <c r="L85" s="42" t="s">
        <v>476</v>
      </c>
      <c r="M85" s="42" t="s">
        <v>476</v>
      </c>
      <c r="N85" s="42" t="s">
        <v>476</v>
      </c>
      <c r="O85" s="42"/>
      <c r="P85" s="42"/>
      <c r="Q85" s="42" t="s">
        <v>476</v>
      </c>
      <c r="R85" s="42" t="s">
        <v>476</v>
      </c>
      <c r="S85" s="42" t="s">
        <v>476</v>
      </c>
      <c r="T85" s="42" t="s">
        <v>476</v>
      </c>
      <c r="U85" s="42"/>
      <c r="V85" s="42"/>
      <c r="W85" s="5" t="s">
        <v>476</v>
      </c>
      <c r="X85" s="51">
        <v>26</v>
      </c>
      <c r="Y85" s="43"/>
      <c r="Z85" s="43"/>
      <c r="AA85" s="43"/>
      <c r="AB85" s="43"/>
      <c r="AC85" s="43"/>
      <c r="AD85" s="5"/>
    </row>
    <row r="86" spans="1:32">
      <c r="A86" s="12" t="s">
        <v>513</v>
      </c>
      <c r="B86" s="35" t="s">
        <v>476</v>
      </c>
      <c r="C86" s="64" t="s">
        <v>476</v>
      </c>
      <c r="D86" s="30" t="s">
        <v>476</v>
      </c>
      <c r="E86" s="30" t="s">
        <v>476</v>
      </c>
      <c r="F86" s="30" t="s">
        <v>476</v>
      </c>
      <c r="G86" s="30" t="s">
        <v>476</v>
      </c>
      <c r="H86" s="30"/>
      <c r="I86" s="30" t="s">
        <v>476</v>
      </c>
      <c r="J86" s="30" t="s">
        <v>476</v>
      </c>
      <c r="K86" s="30" t="s">
        <v>476</v>
      </c>
      <c r="L86" s="30" t="s">
        <v>476</v>
      </c>
      <c r="M86" s="30" t="s">
        <v>476</v>
      </c>
      <c r="N86" s="30" t="s">
        <v>476</v>
      </c>
      <c r="O86" s="30"/>
      <c r="P86" s="30" t="s">
        <v>626</v>
      </c>
      <c r="Q86" s="30" t="s">
        <v>476</v>
      </c>
      <c r="R86" s="30" t="s">
        <v>476</v>
      </c>
      <c r="S86" s="30" t="s">
        <v>476</v>
      </c>
      <c r="T86" s="30" t="s">
        <v>476</v>
      </c>
      <c r="U86" s="30"/>
      <c r="V86" s="30"/>
      <c r="W86" s="32" t="s">
        <v>476</v>
      </c>
      <c r="X86" s="52">
        <v>26</v>
      </c>
      <c r="Y86" s="34"/>
      <c r="Z86" s="34"/>
      <c r="AA86" s="34"/>
      <c r="AB86" s="34"/>
      <c r="AC86" s="34"/>
      <c r="AD86" s="7"/>
      <c r="AF86" s="2">
        <v>13</v>
      </c>
    </row>
    <row r="87" spans="1:32" ht="17.25" thickBot="1">
      <c r="A87" s="13" t="s">
        <v>514</v>
      </c>
      <c r="B87" s="36" t="s">
        <v>476</v>
      </c>
      <c r="C87" s="65" t="s">
        <v>476</v>
      </c>
      <c r="D87" s="44" t="s">
        <v>476</v>
      </c>
      <c r="E87" s="44" t="s">
        <v>476</v>
      </c>
      <c r="F87" s="44" t="s">
        <v>476</v>
      </c>
      <c r="G87" s="44" t="s">
        <v>476</v>
      </c>
      <c r="H87" s="44" t="s">
        <v>476</v>
      </c>
      <c r="I87" s="44" t="s">
        <v>476</v>
      </c>
      <c r="J87" s="44" t="s">
        <v>476</v>
      </c>
      <c r="K87" s="44" t="s">
        <v>476</v>
      </c>
      <c r="L87" s="44" t="s">
        <v>476</v>
      </c>
      <c r="M87" s="44" t="s">
        <v>476</v>
      </c>
      <c r="N87" s="44" t="s">
        <v>476</v>
      </c>
      <c r="O87" s="44"/>
      <c r="P87" s="44" t="s">
        <v>476</v>
      </c>
      <c r="Q87" s="44" t="s">
        <v>476</v>
      </c>
      <c r="R87" s="44" t="s">
        <v>476</v>
      </c>
      <c r="S87" s="44" t="s">
        <v>476</v>
      </c>
      <c r="T87" s="44" t="s">
        <v>476</v>
      </c>
      <c r="U87" s="44" t="s">
        <v>476</v>
      </c>
      <c r="V87" s="44" t="s">
        <v>476</v>
      </c>
      <c r="W87" s="66" t="s">
        <v>476</v>
      </c>
      <c r="X87" s="53"/>
      <c r="Y87" s="45"/>
      <c r="Z87" s="45"/>
      <c r="AA87" s="45"/>
      <c r="AB87" s="45"/>
      <c r="AC87" s="45"/>
      <c r="AD87" s="33"/>
    </row>
    <row r="88" spans="1:32">
      <c r="A88" s="31" t="s">
        <v>515</v>
      </c>
      <c r="B88" s="61" t="b">
        <v>0</v>
      </c>
      <c r="C88" s="63" t="s">
        <v>476</v>
      </c>
      <c r="D88" s="42" t="s">
        <v>476</v>
      </c>
      <c r="E88" s="42" t="s">
        <v>476</v>
      </c>
      <c r="F88" s="42" t="s">
        <v>476</v>
      </c>
      <c r="G88" s="42" t="s">
        <v>476</v>
      </c>
      <c r="H88" s="42"/>
      <c r="I88" s="42" t="s">
        <v>476</v>
      </c>
      <c r="J88" s="42" t="s">
        <v>476</v>
      </c>
      <c r="K88" s="42" t="s">
        <v>476</v>
      </c>
      <c r="L88" s="42" t="s">
        <v>476</v>
      </c>
      <c r="M88" s="42" t="s">
        <v>476</v>
      </c>
      <c r="N88" s="42" t="s">
        <v>476</v>
      </c>
      <c r="O88" s="42"/>
      <c r="P88" s="42"/>
      <c r="Q88" s="42"/>
      <c r="R88" s="42"/>
      <c r="S88" s="42"/>
      <c r="T88" s="42"/>
      <c r="U88" s="42"/>
      <c r="V88" s="42"/>
      <c r="W88" s="5" t="s">
        <v>476</v>
      </c>
      <c r="X88" s="52">
        <v>5</v>
      </c>
      <c r="Y88" s="34"/>
      <c r="Z88" s="34"/>
      <c r="AA88" s="34"/>
      <c r="AB88" s="34"/>
      <c r="AC88" s="34"/>
      <c r="AD88" s="32"/>
    </row>
    <row r="89" spans="1:32">
      <c r="A89" s="12" t="s">
        <v>516</v>
      </c>
      <c r="B89" s="59" t="b">
        <v>0</v>
      </c>
      <c r="C89" s="64" t="s">
        <v>476</v>
      </c>
      <c r="D89" s="30" t="s">
        <v>476</v>
      </c>
      <c r="E89" s="30" t="s">
        <v>476</v>
      </c>
      <c r="F89" s="30" t="s">
        <v>476</v>
      </c>
      <c r="G89" s="30" t="s">
        <v>476</v>
      </c>
      <c r="H89" s="30"/>
      <c r="I89" s="30" t="s">
        <v>476</v>
      </c>
      <c r="J89" s="30" t="s">
        <v>476</v>
      </c>
      <c r="K89" s="30" t="s">
        <v>476</v>
      </c>
      <c r="L89" s="30" t="s">
        <v>476</v>
      </c>
      <c r="M89" s="30" t="s">
        <v>476</v>
      </c>
      <c r="N89" s="30" t="s">
        <v>476</v>
      </c>
      <c r="O89" s="30"/>
      <c r="P89" s="30"/>
      <c r="Q89" s="30"/>
      <c r="R89" s="30"/>
      <c r="S89" s="30"/>
      <c r="T89" s="30"/>
      <c r="U89" s="30"/>
      <c r="V89" s="30"/>
      <c r="W89" s="32" t="s">
        <v>476</v>
      </c>
      <c r="X89" s="52">
        <v>5</v>
      </c>
      <c r="Y89" s="34"/>
      <c r="Z89" s="34"/>
      <c r="AA89" s="34"/>
      <c r="AB89" s="34"/>
      <c r="AC89" s="34"/>
      <c r="AD89" s="7"/>
      <c r="AF89" s="2">
        <v>14</v>
      </c>
    </row>
    <row r="90" spans="1:32" ht="17.25" thickBot="1">
      <c r="A90" s="46" t="s">
        <v>517</v>
      </c>
      <c r="B90" s="48" t="s">
        <v>476</v>
      </c>
      <c r="C90" s="65" t="s">
        <v>476</v>
      </c>
      <c r="D90" s="44" t="s">
        <v>476</v>
      </c>
      <c r="E90" s="44" t="s">
        <v>476</v>
      </c>
      <c r="F90" s="44" t="s">
        <v>476</v>
      </c>
      <c r="G90" s="44" t="s">
        <v>476</v>
      </c>
      <c r="H90" s="44" t="s">
        <v>476</v>
      </c>
      <c r="I90" s="44" t="s">
        <v>476</v>
      </c>
      <c r="J90" s="44" t="s">
        <v>476</v>
      </c>
      <c r="K90" s="44" t="s">
        <v>476</v>
      </c>
      <c r="L90" s="44" t="s">
        <v>476</v>
      </c>
      <c r="M90" s="44" t="s">
        <v>476</v>
      </c>
      <c r="N90" s="44" t="s">
        <v>476</v>
      </c>
      <c r="O90" s="44"/>
      <c r="P90" s="44" t="s">
        <v>476</v>
      </c>
      <c r="Q90" s="44" t="s">
        <v>476</v>
      </c>
      <c r="R90" s="44" t="s">
        <v>476</v>
      </c>
      <c r="S90" s="44" t="s">
        <v>476</v>
      </c>
      <c r="T90" s="44" t="s">
        <v>476</v>
      </c>
      <c r="U90" s="44" t="s">
        <v>476</v>
      </c>
      <c r="V90" s="44" t="s">
        <v>476</v>
      </c>
      <c r="W90" s="66" t="s">
        <v>476</v>
      </c>
      <c r="X90" s="54"/>
      <c r="Y90" s="50"/>
      <c r="Z90" s="50"/>
      <c r="AA90" s="50"/>
      <c r="AB90" s="50"/>
      <c r="AC90" s="50"/>
      <c r="AD90" s="49"/>
    </row>
    <row r="91" spans="1:32">
      <c r="A91" s="41" t="s">
        <v>518</v>
      </c>
      <c r="B91" s="58" t="b">
        <v>0</v>
      </c>
      <c r="C91" s="63" t="s">
        <v>476</v>
      </c>
      <c r="D91" s="42" t="s">
        <v>476</v>
      </c>
      <c r="E91" s="42"/>
      <c r="F91" s="42" t="s">
        <v>476</v>
      </c>
      <c r="G91" s="42" t="s">
        <v>476</v>
      </c>
      <c r="H91" s="42"/>
      <c r="I91" s="42" t="s">
        <v>476</v>
      </c>
      <c r="J91" s="42" t="s">
        <v>476</v>
      </c>
      <c r="K91" s="42"/>
      <c r="L91" s="42"/>
      <c r="M91" s="42"/>
      <c r="N91" s="42"/>
      <c r="O91" s="42"/>
      <c r="P91" s="42"/>
      <c r="Q91" s="42" t="s">
        <v>476</v>
      </c>
      <c r="R91" s="42" t="s">
        <v>476</v>
      </c>
      <c r="S91" s="42" t="s">
        <v>476</v>
      </c>
      <c r="T91" s="42" t="s">
        <v>476</v>
      </c>
      <c r="U91" s="42" t="s">
        <v>476</v>
      </c>
      <c r="V91" s="42"/>
      <c r="W91" s="5" t="s">
        <v>476</v>
      </c>
      <c r="X91" s="51">
        <v>10</v>
      </c>
      <c r="Y91" s="43">
        <v>26</v>
      </c>
      <c r="Z91" s="43"/>
      <c r="AA91" s="43"/>
      <c r="AB91" s="43"/>
      <c r="AC91" s="43"/>
      <c r="AD91" s="5"/>
    </row>
    <row r="92" spans="1:32">
      <c r="A92" s="12" t="s">
        <v>519</v>
      </c>
      <c r="B92" s="35" t="s">
        <v>476</v>
      </c>
      <c r="C92" s="64" t="s">
        <v>476</v>
      </c>
      <c r="D92" s="30" t="s">
        <v>476</v>
      </c>
      <c r="E92" s="30" t="s">
        <v>476</v>
      </c>
      <c r="F92" s="30" t="s">
        <v>476</v>
      </c>
      <c r="G92" s="30" t="s">
        <v>476</v>
      </c>
      <c r="H92" s="30"/>
      <c r="I92" s="30" t="s">
        <v>476</v>
      </c>
      <c r="J92" s="30" t="s">
        <v>476</v>
      </c>
      <c r="K92" s="30" t="s">
        <v>476</v>
      </c>
      <c r="L92" s="30" t="s">
        <v>476</v>
      </c>
      <c r="M92" s="30" t="s">
        <v>476</v>
      </c>
      <c r="N92" s="30" t="s">
        <v>476</v>
      </c>
      <c r="O92" s="30"/>
      <c r="P92" s="30"/>
      <c r="Q92" s="30" t="s">
        <v>476</v>
      </c>
      <c r="R92" s="30" t="s">
        <v>476</v>
      </c>
      <c r="S92" s="30" t="s">
        <v>476</v>
      </c>
      <c r="T92" s="30" t="s">
        <v>476</v>
      </c>
      <c r="U92" s="30" t="s">
        <v>476</v>
      </c>
      <c r="V92" s="30"/>
      <c r="W92" s="32" t="s">
        <v>476</v>
      </c>
      <c r="X92" s="52">
        <v>26</v>
      </c>
      <c r="Y92" s="34"/>
      <c r="Z92" s="34"/>
      <c r="AA92" s="34"/>
      <c r="AB92" s="34"/>
      <c r="AC92" s="34"/>
      <c r="AD92" s="7"/>
      <c r="AF92" s="2">
        <v>15</v>
      </c>
    </row>
    <row r="93" spans="1:32" ht="17.25" thickBot="1">
      <c r="A93" s="13" t="s">
        <v>520</v>
      </c>
      <c r="B93" s="36" t="s">
        <v>476</v>
      </c>
      <c r="C93" s="65" t="s">
        <v>476</v>
      </c>
      <c r="D93" s="44" t="s">
        <v>476</v>
      </c>
      <c r="E93" s="44" t="s">
        <v>476</v>
      </c>
      <c r="F93" s="44" t="s">
        <v>476</v>
      </c>
      <c r="G93" s="44" t="s">
        <v>476</v>
      </c>
      <c r="H93" s="44" t="s">
        <v>476</v>
      </c>
      <c r="I93" s="44" t="s">
        <v>476</v>
      </c>
      <c r="J93" s="44" t="s">
        <v>476</v>
      </c>
      <c r="K93" s="44" t="s">
        <v>476</v>
      </c>
      <c r="L93" s="44" t="s">
        <v>476</v>
      </c>
      <c r="M93" s="44" t="s">
        <v>476</v>
      </c>
      <c r="N93" s="44" t="s">
        <v>476</v>
      </c>
      <c r="O93" s="44"/>
      <c r="P93" s="44" t="s">
        <v>476</v>
      </c>
      <c r="Q93" s="44" t="s">
        <v>476</v>
      </c>
      <c r="R93" s="44" t="s">
        <v>476</v>
      </c>
      <c r="S93" s="44" t="s">
        <v>476</v>
      </c>
      <c r="T93" s="44" t="s">
        <v>476</v>
      </c>
      <c r="U93" s="44" t="s">
        <v>476</v>
      </c>
      <c r="V93" s="44"/>
      <c r="W93" s="66" t="s">
        <v>476</v>
      </c>
      <c r="X93" s="53"/>
      <c r="Y93" s="45"/>
      <c r="Z93" s="45"/>
      <c r="AA93" s="45"/>
      <c r="AB93" s="45"/>
      <c r="AC93" s="45"/>
      <c r="AD93" s="33"/>
    </row>
    <row r="94" spans="1:32">
      <c r="A94" s="31" t="s">
        <v>521</v>
      </c>
      <c r="B94" s="61" t="b">
        <v>0</v>
      </c>
      <c r="C94" s="63" t="s">
        <v>476</v>
      </c>
      <c r="D94" s="42" t="s">
        <v>476</v>
      </c>
      <c r="E94" s="42"/>
      <c r="F94" s="42" t="s">
        <v>476</v>
      </c>
      <c r="G94" s="42" t="s">
        <v>476</v>
      </c>
      <c r="H94" s="42"/>
      <c r="I94" s="42"/>
      <c r="J94" s="42" t="s">
        <v>476</v>
      </c>
      <c r="K94" s="42"/>
      <c r="L94" s="42"/>
      <c r="M94" s="42"/>
      <c r="N94" s="42"/>
      <c r="O94" s="42"/>
      <c r="P94" s="42"/>
      <c r="Q94" s="42"/>
      <c r="R94" s="42"/>
      <c r="S94" s="42"/>
      <c r="T94" s="42"/>
      <c r="U94" s="42"/>
      <c r="V94" s="42"/>
      <c r="W94" s="5"/>
      <c r="X94" s="52">
        <v>7</v>
      </c>
      <c r="Y94" s="34">
        <v>12</v>
      </c>
      <c r="Z94" s="34"/>
      <c r="AA94" s="34"/>
      <c r="AB94" s="34"/>
      <c r="AC94" s="34"/>
      <c r="AD94" s="32"/>
    </row>
    <row r="95" spans="1:32">
      <c r="A95" s="12" t="s">
        <v>522</v>
      </c>
      <c r="B95" s="35" t="s">
        <v>476</v>
      </c>
      <c r="C95" s="64" t="s">
        <v>476</v>
      </c>
      <c r="D95" s="30" t="s">
        <v>476</v>
      </c>
      <c r="E95" s="30" t="s">
        <v>476</v>
      </c>
      <c r="F95" s="30" t="s">
        <v>476</v>
      </c>
      <c r="G95" s="30" t="s">
        <v>476</v>
      </c>
      <c r="H95" s="30"/>
      <c r="I95" s="30" t="s">
        <v>476</v>
      </c>
      <c r="J95" s="30" t="s">
        <v>476</v>
      </c>
      <c r="K95" s="30" t="s">
        <v>476</v>
      </c>
      <c r="L95" s="30" t="s">
        <v>476</v>
      </c>
      <c r="M95" s="30"/>
      <c r="N95" s="30" t="s">
        <v>476</v>
      </c>
      <c r="O95" s="30"/>
      <c r="P95" s="30"/>
      <c r="Q95" s="30" t="s">
        <v>476</v>
      </c>
      <c r="R95" s="30" t="s">
        <v>476</v>
      </c>
      <c r="S95" s="30" t="s">
        <v>476</v>
      </c>
      <c r="T95" s="30" t="s">
        <v>476</v>
      </c>
      <c r="U95" s="30"/>
      <c r="V95" s="30"/>
      <c r="W95" s="32"/>
      <c r="X95" s="52">
        <v>26</v>
      </c>
      <c r="Y95" s="34"/>
      <c r="Z95" s="34"/>
      <c r="AA95" s="34"/>
      <c r="AB95" s="34"/>
      <c r="AC95" s="34"/>
      <c r="AD95" s="7"/>
      <c r="AF95" s="2">
        <v>16</v>
      </c>
    </row>
    <row r="96" spans="1:32" ht="17.25" thickBot="1">
      <c r="A96" s="46" t="s">
        <v>523</v>
      </c>
      <c r="B96" s="48" t="s">
        <v>476</v>
      </c>
      <c r="C96" s="65" t="s">
        <v>476</v>
      </c>
      <c r="D96" s="44" t="s">
        <v>476</v>
      </c>
      <c r="E96" s="44" t="s">
        <v>476</v>
      </c>
      <c r="F96" s="44" t="s">
        <v>476</v>
      </c>
      <c r="G96" s="44" t="s">
        <v>476</v>
      </c>
      <c r="H96" s="44" t="s">
        <v>476</v>
      </c>
      <c r="I96" s="44" t="s">
        <v>476</v>
      </c>
      <c r="J96" s="44" t="s">
        <v>476</v>
      </c>
      <c r="K96" s="44" t="s">
        <v>476</v>
      </c>
      <c r="L96" s="44" t="s">
        <v>476</v>
      </c>
      <c r="M96" s="44" t="s">
        <v>476</v>
      </c>
      <c r="N96" s="44" t="s">
        <v>476</v>
      </c>
      <c r="O96" s="44"/>
      <c r="P96" s="44"/>
      <c r="Q96" s="44" t="s">
        <v>476</v>
      </c>
      <c r="R96" s="44" t="s">
        <v>476</v>
      </c>
      <c r="S96" s="44" t="s">
        <v>476</v>
      </c>
      <c r="T96" s="44" t="s">
        <v>476</v>
      </c>
      <c r="U96" s="44"/>
      <c r="V96" s="44"/>
      <c r="W96" s="66"/>
      <c r="X96" s="54">
        <v>26</v>
      </c>
      <c r="Y96" s="50"/>
      <c r="Z96" s="50"/>
      <c r="AA96" s="50"/>
      <c r="AB96" s="50"/>
      <c r="AC96" s="50"/>
      <c r="AD96" s="49"/>
    </row>
    <row r="97" spans="1:32">
      <c r="A97" s="41" t="s">
        <v>524</v>
      </c>
      <c r="B97" s="43"/>
      <c r="C97" s="63" t="s">
        <v>476</v>
      </c>
      <c r="D97" s="42" t="s">
        <v>476</v>
      </c>
      <c r="E97" s="42" t="s">
        <v>476</v>
      </c>
      <c r="F97" s="42" t="s">
        <v>476</v>
      </c>
      <c r="G97" s="42" t="s">
        <v>476</v>
      </c>
      <c r="H97" s="42"/>
      <c r="I97" s="42" t="s">
        <v>476</v>
      </c>
      <c r="J97" s="42" t="s">
        <v>476</v>
      </c>
      <c r="K97" s="42" t="s">
        <v>476</v>
      </c>
      <c r="L97" s="42" t="s">
        <v>476</v>
      </c>
      <c r="M97" s="42" t="s">
        <v>476</v>
      </c>
      <c r="N97" s="42" t="s">
        <v>476</v>
      </c>
      <c r="O97" s="42"/>
      <c r="P97" s="42"/>
      <c r="Q97" s="42" t="s">
        <v>476</v>
      </c>
      <c r="R97" s="42" t="s">
        <v>476</v>
      </c>
      <c r="S97" s="42" t="s">
        <v>476</v>
      </c>
      <c r="T97" s="42" t="s">
        <v>476</v>
      </c>
      <c r="U97" s="42"/>
      <c r="V97" s="42"/>
      <c r="W97" s="5"/>
      <c r="X97" s="51">
        <v>22</v>
      </c>
      <c r="Y97" s="43">
        <v>23</v>
      </c>
      <c r="Z97" s="43"/>
      <c r="AA97" s="43"/>
      <c r="AB97" s="43"/>
      <c r="AC97" s="43"/>
      <c r="AD97" s="5"/>
    </row>
    <row r="98" spans="1:32">
      <c r="A98" s="12" t="s">
        <v>525</v>
      </c>
      <c r="B98" s="35"/>
      <c r="C98" s="64" t="s">
        <v>476</v>
      </c>
      <c r="D98" s="30" t="s">
        <v>476</v>
      </c>
      <c r="E98" s="30" t="s">
        <v>476</v>
      </c>
      <c r="F98" s="30" t="s">
        <v>476</v>
      </c>
      <c r="G98" s="30" t="s">
        <v>476</v>
      </c>
      <c r="H98" s="30"/>
      <c r="I98" s="30" t="s">
        <v>476</v>
      </c>
      <c r="J98" s="30" t="s">
        <v>476</v>
      </c>
      <c r="K98" s="30" t="s">
        <v>476</v>
      </c>
      <c r="L98" s="30" t="s">
        <v>476</v>
      </c>
      <c r="M98" s="30" t="s">
        <v>476</v>
      </c>
      <c r="N98" s="30" t="s">
        <v>476</v>
      </c>
      <c r="O98" s="30"/>
      <c r="P98" s="30"/>
      <c r="Q98" s="30" t="s">
        <v>476</v>
      </c>
      <c r="R98" s="30" t="s">
        <v>476</v>
      </c>
      <c r="S98" s="30" t="s">
        <v>476</v>
      </c>
      <c r="T98" s="30" t="s">
        <v>476</v>
      </c>
      <c r="U98" s="30"/>
      <c r="V98" s="30"/>
      <c r="W98" s="32"/>
      <c r="X98" s="52">
        <v>22</v>
      </c>
      <c r="Y98" s="34">
        <v>23</v>
      </c>
      <c r="Z98" s="34"/>
      <c r="AA98" s="34"/>
      <c r="AB98" s="34"/>
      <c r="AC98" s="34"/>
      <c r="AD98" s="7"/>
      <c r="AF98" s="2">
        <v>17</v>
      </c>
    </row>
    <row r="99" spans="1:32" ht="17.25" thickBot="1">
      <c r="A99" s="13" t="s">
        <v>526</v>
      </c>
      <c r="B99" s="36"/>
      <c r="C99" s="65" t="s">
        <v>476</v>
      </c>
      <c r="D99" s="44" t="s">
        <v>476</v>
      </c>
      <c r="E99" s="44" t="s">
        <v>476</v>
      </c>
      <c r="F99" s="44" t="s">
        <v>476</v>
      </c>
      <c r="G99" s="44" t="s">
        <v>476</v>
      </c>
      <c r="H99" s="44"/>
      <c r="I99" s="44" t="s">
        <v>476</v>
      </c>
      <c r="J99" s="44" t="s">
        <v>476</v>
      </c>
      <c r="K99" s="44" t="s">
        <v>476</v>
      </c>
      <c r="L99" s="44" t="s">
        <v>476</v>
      </c>
      <c r="M99" s="44" t="s">
        <v>476</v>
      </c>
      <c r="N99" s="44" t="s">
        <v>476</v>
      </c>
      <c r="O99" s="44"/>
      <c r="P99" s="44"/>
      <c r="Q99" s="44" t="s">
        <v>476</v>
      </c>
      <c r="R99" s="44" t="s">
        <v>476</v>
      </c>
      <c r="S99" s="44" t="s">
        <v>476</v>
      </c>
      <c r="T99" s="44" t="s">
        <v>476</v>
      </c>
      <c r="U99" s="44"/>
      <c r="V99" s="44"/>
      <c r="W99" s="66"/>
      <c r="X99" s="53">
        <v>22</v>
      </c>
      <c r="Y99" s="45">
        <v>23</v>
      </c>
      <c r="Z99" s="45"/>
      <c r="AA99" s="45"/>
      <c r="AB99" s="45"/>
      <c r="AC99" s="45"/>
      <c r="AD99" s="33"/>
    </row>
    <row r="100" spans="1:32">
      <c r="A100" s="31" t="s">
        <v>527</v>
      </c>
      <c r="B100" s="61" t="b">
        <v>0</v>
      </c>
      <c r="C100" s="63"/>
      <c r="D100" s="42"/>
      <c r="E100" s="42"/>
      <c r="F100" s="42"/>
      <c r="G100" s="42"/>
      <c r="H100" s="42"/>
      <c r="I100" s="42"/>
      <c r="J100" s="42"/>
      <c r="K100" s="42"/>
      <c r="L100" s="42"/>
      <c r="M100" s="42"/>
      <c r="N100" s="42"/>
      <c r="O100" s="42"/>
      <c r="P100" s="42"/>
      <c r="Q100" s="42"/>
      <c r="R100" s="42"/>
      <c r="S100" s="42"/>
      <c r="T100" s="42"/>
      <c r="U100" s="42"/>
      <c r="V100" s="42"/>
      <c r="W100" s="5"/>
      <c r="X100" s="52"/>
      <c r="Y100" s="34"/>
      <c r="Z100" s="34"/>
      <c r="AA100" s="34"/>
      <c r="AB100" s="34"/>
      <c r="AC100" s="34"/>
      <c r="AD100" s="32"/>
    </row>
    <row r="101" spans="1:32">
      <c r="A101" s="12" t="s">
        <v>528</v>
      </c>
      <c r="B101" s="59" t="b">
        <v>0</v>
      </c>
      <c r="C101" s="64" t="s">
        <v>476</v>
      </c>
      <c r="D101" s="30" t="s">
        <v>476</v>
      </c>
      <c r="E101" s="30" t="s">
        <v>476</v>
      </c>
      <c r="F101" s="30" t="s">
        <v>476</v>
      </c>
      <c r="G101" s="30" t="s">
        <v>476</v>
      </c>
      <c r="H101" s="30"/>
      <c r="I101" s="30" t="s">
        <v>476</v>
      </c>
      <c r="J101" s="30" t="s">
        <v>476</v>
      </c>
      <c r="K101" s="30" t="s">
        <v>476</v>
      </c>
      <c r="L101" s="30" t="s">
        <v>476</v>
      </c>
      <c r="M101" s="30"/>
      <c r="N101" s="30" t="s">
        <v>476</v>
      </c>
      <c r="O101" s="30"/>
      <c r="P101" s="30"/>
      <c r="Q101" s="30"/>
      <c r="R101" s="30"/>
      <c r="S101" s="30"/>
      <c r="T101" s="30"/>
      <c r="U101" s="30"/>
      <c r="V101" s="30"/>
      <c r="W101" s="32"/>
      <c r="X101" s="52">
        <v>5</v>
      </c>
      <c r="Y101" s="34">
        <v>20</v>
      </c>
      <c r="Z101" s="34"/>
      <c r="AA101" s="34"/>
      <c r="AB101" s="34"/>
      <c r="AC101" s="34"/>
      <c r="AD101" s="7"/>
      <c r="AF101" s="2">
        <v>18</v>
      </c>
    </row>
    <row r="102" spans="1:32" ht="17.25" thickBot="1">
      <c r="A102" s="46" t="s">
        <v>529</v>
      </c>
      <c r="B102" s="62" t="b">
        <v>0</v>
      </c>
      <c r="C102" s="65" t="s">
        <v>476</v>
      </c>
      <c r="D102" s="44" t="s">
        <v>476</v>
      </c>
      <c r="E102" s="44" t="s">
        <v>476</v>
      </c>
      <c r="F102" s="44" t="s">
        <v>476</v>
      </c>
      <c r="G102" s="44" t="s">
        <v>476</v>
      </c>
      <c r="H102" s="44"/>
      <c r="I102" s="44" t="s">
        <v>476</v>
      </c>
      <c r="J102" s="44" t="s">
        <v>476</v>
      </c>
      <c r="K102" s="44" t="s">
        <v>476</v>
      </c>
      <c r="L102" s="44" t="s">
        <v>476</v>
      </c>
      <c r="M102" s="44"/>
      <c r="N102" s="44" t="s">
        <v>476</v>
      </c>
      <c r="O102" s="44"/>
      <c r="P102" s="44"/>
      <c r="Q102" s="44" t="s">
        <v>476</v>
      </c>
      <c r="R102" s="44" t="s">
        <v>476</v>
      </c>
      <c r="S102" s="44"/>
      <c r="T102" s="44"/>
      <c r="U102" s="44"/>
      <c r="V102" s="44"/>
      <c r="W102" s="66" t="s">
        <v>476</v>
      </c>
      <c r="X102" s="54">
        <v>5</v>
      </c>
      <c r="Y102" s="50">
        <v>20</v>
      </c>
      <c r="Z102" s="50"/>
      <c r="AA102" s="50"/>
      <c r="AB102" s="50"/>
      <c r="AC102" s="50"/>
      <c r="AD102" s="49"/>
    </row>
    <row r="103" spans="1:32">
      <c r="A103" s="41" t="s">
        <v>530</v>
      </c>
      <c r="B103" s="58" t="b">
        <v>0</v>
      </c>
      <c r="C103" s="63"/>
      <c r="D103" s="42"/>
      <c r="E103" s="42"/>
      <c r="F103" s="42"/>
      <c r="G103" s="42"/>
      <c r="H103" s="42"/>
      <c r="I103" s="42"/>
      <c r="J103" s="42"/>
      <c r="K103" s="42"/>
      <c r="L103" s="42"/>
      <c r="M103" s="42"/>
      <c r="N103" s="42"/>
      <c r="O103" s="42"/>
      <c r="P103" s="42"/>
      <c r="Q103" s="42"/>
      <c r="R103" s="42"/>
      <c r="S103" s="42"/>
      <c r="T103" s="42"/>
      <c r="U103" s="42"/>
      <c r="V103" s="42"/>
      <c r="W103" s="5"/>
      <c r="X103" s="51"/>
      <c r="Y103" s="43"/>
      <c r="Z103" s="43"/>
      <c r="AA103" s="43"/>
      <c r="AB103" s="43"/>
      <c r="AC103" s="43"/>
      <c r="AD103" s="5"/>
    </row>
    <row r="104" spans="1:32">
      <c r="A104" s="12" t="s">
        <v>531</v>
      </c>
      <c r="B104" s="35" t="s">
        <v>476</v>
      </c>
      <c r="C104" s="64" t="s">
        <v>476</v>
      </c>
      <c r="D104" s="30" t="s">
        <v>476</v>
      </c>
      <c r="E104" s="30" t="s">
        <v>476</v>
      </c>
      <c r="F104" s="30" t="s">
        <v>476</v>
      </c>
      <c r="G104" s="30" t="s">
        <v>476</v>
      </c>
      <c r="H104" s="30"/>
      <c r="I104" s="30" t="s">
        <v>476</v>
      </c>
      <c r="J104" s="30" t="s">
        <v>476</v>
      </c>
      <c r="K104" s="30" t="s">
        <v>476</v>
      </c>
      <c r="L104" s="30" t="s">
        <v>476</v>
      </c>
      <c r="M104" s="30" t="s">
        <v>476</v>
      </c>
      <c r="N104" s="30" t="s">
        <v>476</v>
      </c>
      <c r="O104" s="30"/>
      <c r="P104" s="30"/>
      <c r="Q104" s="30" t="s">
        <v>476</v>
      </c>
      <c r="R104" s="30" t="s">
        <v>476</v>
      </c>
      <c r="S104" s="30" t="s">
        <v>476</v>
      </c>
      <c r="T104" s="30" t="s">
        <v>476</v>
      </c>
      <c r="U104" s="30"/>
      <c r="V104" s="30"/>
      <c r="W104" s="32"/>
      <c r="X104" s="52">
        <v>26</v>
      </c>
      <c r="Y104" s="34"/>
      <c r="Z104" s="34"/>
      <c r="AA104" s="34"/>
      <c r="AB104" s="34"/>
      <c r="AC104" s="34"/>
      <c r="AD104" s="7"/>
      <c r="AF104" s="2">
        <v>19</v>
      </c>
    </row>
    <row r="105" spans="1:32" ht="17.25" thickBot="1">
      <c r="A105" s="13" t="s">
        <v>532</v>
      </c>
      <c r="B105" s="36" t="s">
        <v>476</v>
      </c>
      <c r="C105" s="65" t="s">
        <v>476</v>
      </c>
      <c r="D105" s="44" t="s">
        <v>476</v>
      </c>
      <c r="E105" s="44" t="s">
        <v>476</v>
      </c>
      <c r="F105" s="44" t="s">
        <v>476</v>
      </c>
      <c r="G105" s="44" t="s">
        <v>476</v>
      </c>
      <c r="H105" s="44" t="s">
        <v>476</v>
      </c>
      <c r="I105" s="44" t="s">
        <v>476</v>
      </c>
      <c r="J105" s="44" t="s">
        <v>476</v>
      </c>
      <c r="K105" s="44" t="s">
        <v>476</v>
      </c>
      <c r="L105" s="44" t="s">
        <v>476</v>
      </c>
      <c r="M105" s="44" t="s">
        <v>476</v>
      </c>
      <c r="N105" s="44" t="s">
        <v>476</v>
      </c>
      <c r="O105" s="44"/>
      <c r="P105" s="44"/>
      <c r="Q105" s="44" t="s">
        <v>476</v>
      </c>
      <c r="R105" s="44" t="s">
        <v>476</v>
      </c>
      <c r="S105" s="44" t="s">
        <v>476</v>
      </c>
      <c r="T105" s="44" t="s">
        <v>476</v>
      </c>
      <c r="U105" s="44"/>
      <c r="V105" s="44" t="s">
        <v>476</v>
      </c>
      <c r="W105" s="66" t="s">
        <v>476</v>
      </c>
      <c r="X105" s="53"/>
      <c r="Y105" s="45"/>
      <c r="Z105" s="45"/>
      <c r="AA105" s="45"/>
      <c r="AB105" s="45"/>
      <c r="AC105" s="45"/>
      <c r="AD105" s="33"/>
    </row>
    <row r="106" spans="1:32">
      <c r="A106" s="31" t="s">
        <v>533</v>
      </c>
      <c r="B106" s="61" t="b">
        <v>0</v>
      </c>
      <c r="C106" s="63"/>
      <c r="D106" s="42"/>
      <c r="E106" s="42"/>
      <c r="F106" s="42"/>
      <c r="G106" s="42"/>
      <c r="H106" s="42"/>
      <c r="I106" s="42"/>
      <c r="J106" s="42"/>
      <c r="K106" s="42"/>
      <c r="L106" s="42"/>
      <c r="M106" s="42"/>
      <c r="N106" s="42"/>
      <c r="O106" s="42"/>
      <c r="P106" s="42"/>
      <c r="Q106" s="42"/>
      <c r="R106" s="42"/>
      <c r="S106" s="42"/>
      <c r="T106" s="42"/>
      <c r="U106" s="42"/>
      <c r="V106" s="42"/>
      <c r="W106" s="5"/>
      <c r="X106" s="52"/>
      <c r="Y106" s="34"/>
      <c r="Z106" s="34"/>
      <c r="AA106" s="34"/>
      <c r="AB106" s="34"/>
      <c r="AC106" s="34"/>
      <c r="AD106" s="32"/>
    </row>
    <row r="107" spans="1:32">
      <c r="A107" s="12" t="s">
        <v>534</v>
      </c>
      <c r="B107" s="35" t="s">
        <v>476</v>
      </c>
      <c r="C107" s="64" t="s">
        <v>476</v>
      </c>
      <c r="D107" s="30" t="s">
        <v>476</v>
      </c>
      <c r="E107" s="30" t="s">
        <v>476</v>
      </c>
      <c r="F107" s="30" t="s">
        <v>476</v>
      </c>
      <c r="G107" s="30" t="s">
        <v>476</v>
      </c>
      <c r="H107" s="30"/>
      <c r="I107" s="30" t="s">
        <v>476</v>
      </c>
      <c r="J107" s="30" t="s">
        <v>476</v>
      </c>
      <c r="K107" s="30" t="s">
        <v>476</v>
      </c>
      <c r="L107" s="30" t="s">
        <v>476</v>
      </c>
      <c r="M107" s="30" t="s">
        <v>476</v>
      </c>
      <c r="N107" s="30" t="s">
        <v>476</v>
      </c>
      <c r="O107" s="30"/>
      <c r="P107" s="30"/>
      <c r="Q107" s="30" t="s">
        <v>476</v>
      </c>
      <c r="R107" s="30" t="s">
        <v>476</v>
      </c>
      <c r="S107" s="30" t="s">
        <v>476</v>
      </c>
      <c r="T107" s="30" t="s">
        <v>476</v>
      </c>
      <c r="U107" s="30"/>
      <c r="V107" s="30"/>
      <c r="W107" s="32"/>
      <c r="X107" s="52">
        <v>26</v>
      </c>
      <c r="Y107" s="34"/>
      <c r="Z107" s="34"/>
      <c r="AA107" s="34"/>
      <c r="AB107" s="34"/>
      <c r="AC107" s="34"/>
      <c r="AD107" s="7"/>
      <c r="AF107" s="2">
        <v>20</v>
      </c>
    </row>
    <row r="108" spans="1:32" ht="17.25" thickBot="1">
      <c r="A108" s="46" t="s">
        <v>535</v>
      </c>
      <c r="B108" s="48" t="s">
        <v>476</v>
      </c>
      <c r="C108" s="65" t="s">
        <v>476</v>
      </c>
      <c r="D108" s="44" t="s">
        <v>476</v>
      </c>
      <c r="E108" s="44" t="s">
        <v>476</v>
      </c>
      <c r="F108" s="44" t="s">
        <v>476</v>
      </c>
      <c r="G108" s="44" t="s">
        <v>476</v>
      </c>
      <c r="H108" s="44" t="s">
        <v>476</v>
      </c>
      <c r="I108" s="44" t="s">
        <v>476</v>
      </c>
      <c r="J108" s="44" t="s">
        <v>476</v>
      </c>
      <c r="K108" s="44" t="s">
        <v>476</v>
      </c>
      <c r="L108" s="44" t="s">
        <v>476</v>
      </c>
      <c r="M108" s="44" t="s">
        <v>476</v>
      </c>
      <c r="N108" s="44" t="s">
        <v>476</v>
      </c>
      <c r="O108" s="44"/>
      <c r="P108" s="44"/>
      <c r="Q108" s="44" t="s">
        <v>476</v>
      </c>
      <c r="R108" s="44" t="s">
        <v>476</v>
      </c>
      <c r="S108" s="44" t="s">
        <v>476</v>
      </c>
      <c r="T108" s="44" t="s">
        <v>476</v>
      </c>
      <c r="U108" s="44"/>
      <c r="V108" s="44" t="s">
        <v>476</v>
      </c>
      <c r="W108" s="66" t="s">
        <v>476</v>
      </c>
      <c r="X108" s="54">
        <v>26</v>
      </c>
      <c r="Y108" s="50"/>
      <c r="Z108" s="50"/>
      <c r="AA108" s="50"/>
      <c r="AB108" s="50"/>
      <c r="AC108" s="50"/>
      <c r="AD108" s="49"/>
    </row>
    <row r="109" spans="1:32">
      <c r="A109" s="41" t="s">
        <v>536</v>
      </c>
      <c r="B109" s="58" t="b">
        <v>0</v>
      </c>
      <c r="C109" s="63"/>
      <c r="D109" s="42"/>
      <c r="E109" s="42"/>
      <c r="F109" s="42"/>
      <c r="G109" s="42"/>
      <c r="H109" s="42"/>
      <c r="I109" s="42"/>
      <c r="J109" s="42"/>
      <c r="K109" s="42"/>
      <c r="L109" s="42"/>
      <c r="M109" s="42"/>
      <c r="N109" s="42"/>
      <c r="O109" s="42"/>
      <c r="P109" s="42"/>
      <c r="Q109" s="42"/>
      <c r="R109" s="42"/>
      <c r="S109" s="42"/>
      <c r="T109" s="42"/>
      <c r="U109" s="42"/>
      <c r="V109" s="42"/>
      <c r="W109" s="5"/>
      <c r="X109" s="51"/>
      <c r="Y109" s="43"/>
      <c r="Z109" s="43"/>
      <c r="AA109" s="43"/>
      <c r="AB109" s="43"/>
      <c r="AC109" s="43"/>
      <c r="AD109" s="5"/>
    </row>
    <row r="110" spans="1:32">
      <c r="A110" s="12" t="s">
        <v>537</v>
      </c>
      <c r="B110" s="35" t="s">
        <v>476</v>
      </c>
      <c r="C110" s="64" t="s">
        <v>476</v>
      </c>
      <c r="D110" s="30" t="s">
        <v>476</v>
      </c>
      <c r="E110" s="30" t="s">
        <v>476</v>
      </c>
      <c r="F110" s="30" t="s">
        <v>476</v>
      </c>
      <c r="G110" s="30" t="s">
        <v>476</v>
      </c>
      <c r="H110" s="30"/>
      <c r="I110" s="30" t="s">
        <v>476</v>
      </c>
      <c r="J110" s="30" t="s">
        <v>476</v>
      </c>
      <c r="K110" s="30" t="s">
        <v>476</v>
      </c>
      <c r="L110" s="30" t="s">
        <v>476</v>
      </c>
      <c r="M110" s="30"/>
      <c r="N110" s="30" t="s">
        <v>476</v>
      </c>
      <c r="O110" s="30"/>
      <c r="P110" s="30"/>
      <c r="Q110" s="30" t="s">
        <v>476</v>
      </c>
      <c r="R110" s="30" t="s">
        <v>476</v>
      </c>
      <c r="S110" s="30" t="s">
        <v>476</v>
      </c>
      <c r="T110" s="30" t="s">
        <v>476</v>
      </c>
      <c r="U110" s="30"/>
      <c r="V110" s="30"/>
      <c r="W110" s="32"/>
      <c r="X110" s="52">
        <v>26</v>
      </c>
      <c r="Y110" s="34"/>
      <c r="Z110" s="34"/>
      <c r="AA110" s="34"/>
      <c r="AB110" s="34"/>
      <c r="AC110" s="34"/>
      <c r="AD110" s="7"/>
      <c r="AF110" s="2">
        <v>21</v>
      </c>
    </row>
    <row r="111" spans="1:32" ht="17.25" thickBot="1">
      <c r="A111" s="13" t="s">
        <v>538</v>
      </c>
      <c r="B111" s="36" t="s">
        <v>476</v>
      </c>
      <c r="C111" s="65" t="s">
        <v>476</v>
      </c>
      <c r="D111" s="44" t="s">
        <v>476</v>
      </c>
      <c r="E111" s="44" t="s">
        <v>476</v>
      </c>
      <c r="F111" s="44" t="s">
        <v>476</v>
      </c>
      <c r="G111" s="44" t="s">
        <v>476</v>
      </c>
      <c r="H111" s="44" t="s">
        <v>476</v>
      </c>
      <c r="I111" s="44" t="s">
        <v>476</v>
      </c>
      <c r="J111" s="44" t="s">
        <v>476</v>
      </c>
      <c r="K111" s="44" t="s">
        <v>476</v>
      </c>
      <c r="L111" s="44" t="s">
        <v>476</v>
      </c>
      <c r="M111" s="44" t="s">
        <v>476</v>
      </c>
      <c r="N111" s="44" t="s">
        <v>476</v>
      </c>
      <c r="O111" s="44"/>
      <c r="P111" s="44"/>
      <c r="Q111" s="44" t="s">
        <v>476</v>
      </c>
      <c r="R111" s="44" t="s">
        <v>476</v>
      </c>
      <c r="S111" s="44" t="s">
        <v>476</v>
      </c>
      <c r="T111" s="44" t="s">
        <v>476</v>
      </c>
      <c r="U111" s="44"/>
      <c r="V111" s="44"/>
      <c r="W111" s="66" t="s">
        <v>476</v>
      </c>
      <c r="X111" s="53">
        <v>26</v>
      </c>
      <c r="Y111" s="45"/>
      <c r="Z111" s="45"/>
      <c r="AA111" s="45"/>
      <c r="AB111" s="45"/>
      <c r="AC111" s="45"/>
      <c r="AD111" s="33"/>
    </row>
    <row r="112" spans="1:32">
      <c r="A112" s="31">
        <v>221</v>
      </c>
      <c r="B112" s="61" t="b">
        <v>0</v>
      </c>
      <c r="C112" s="63"/>
      <c r="D112" s="42"/>
      <c r="E112" s="42"/>
      <c r="F112" s="42"/>
      <c r="G112" s="42"/>
      <c r="H112" s="42"/>
      <c r="I112" s="42"/>
      <c r="J112" s="42"/>
      <c r="K112" s="42"/>
      <c r="L112" s="42"/>
      <c r="M112" s="42"/>
      <c r="N112" s="42"/>
      <c r="O112" s="42"/>
      <c r="P112" s="42"/>
      <c r="Q112" s="42"/>
      <c r="R112" s="42"/>
      <c r="S112" s="42"/>
      <c r="T112" s="42"/>
      <c r="U112" s="42"/>
      <c r="V112" s="42"/>
      <c r="W112" s="5"/>
      <c r="X112" s="52"/>
      <c r="Y112" s="34"/>
      <c r="Z112" s="34"/>
      <c r="AA112" s="34"/>
      <c r="AB112" s="34"/>
      <c r="AC112" s="34"/>
      <c r="AD112" s="32"/>
    </row>
    <row r="113" spans="1:32">
      <c r="A113" s="12" t="s">
        <v>539</v>
      </c>
      <c r="B113" s="35" t="s">
        <v>476</v>
      </c>
      <c r="C113" s="64" t="s">
        <v>476</v>
      </c>
      <c r="D113" s="30" t="s">
        <v>476</v>
      </c>
      <c r="E113" s="30" t="s">
        <v>476</v>
      </c>
      <c r="F113" s="30" t="s">
        <v>476</v>
      </c>
      <c r="G113" s="30" t="s">
        <v>476</v>
      </c>
      <c r="H113" s="30"/>
      <c r="I113" s="30" t="s">
        <v>476</v>
      </c>
      <c r="J113" s="30" t="s">
        <v>476</v>
      </c>
      <c r="K113" s="30" t="s">
        <v>476</v>
      </c>
      <c r="L113" s="30" t="s">
        <v>476</v>
      </c>
      <c r="M113" s="30"/>
      <c r="N113" s="30" t="s">
        <v>476</v>
      </c>
      <c r="O113" s="30"/>
      <c r="P113" s="30" t="s">
        <v>476</v>
      </c>
      <c r="Q113" s="30" t="s">
        <v>476</v>
      </c>
      <c r="R113" s="30" t="s">
        <v>476</v>
      </c>
      <c r="S113" s="30" t="s">
        <v>476</v>
      </c>
      <c r="T113" s="30" t="s">
        <v>476</v>
      </c>
      <c r="U113" s="30"/>
      <c r="V113" s="30"/>
      <c r="W113" s="32"/>
      <c r="X113" s="52">
        <v>26</v>
      </c>
      <c r="Y113" s="34"/>
      <c r="Z113" s="34"/>
      <c r="AA113" s="34"/>
      <c r="AB113" s="34"/>
      <c r="AC113" s="34"/>
      <c r="AD113" s="7"/>
      <c r="AF113" s="2">
        <v>22</v>
      </c>
    </row>
    <row r="114" spans="1:32" ht="17.25" thickBot="1">
      <c r="A114" s="46" t="s">
        <v>540</v>
      </c>
      <c r="B114" s="48" t="s">
        <v>476</v>
      </c>
      <c r="C114" s="65" t="s">
        <v>476</v>
      </c>
      <c r="D114" s="44" t="s">
        <v>476</v>
      </c>
      <c r="E114" s="44" t="s">
        <v>476</v>
      </c>
      <c r="F114" s="44" t="s">
        <v>476</v>
      </c>
      <c r="G114" s="44" t="s">
        <v>476</v>
      </c>
      <c r="H114" s="44" t="s">
        <v>476</v>
      </c>
      <c r="I114" s="44" t="s">
        <v>476</v>
      </c>
      <c r="J114" s="44" t="s">
        <v>476</v>
      </c>
      <c r="K114" s="44" t="s">
        <v>476</v>
      </c>
      <c r="L114" s="44" t="s">
        <v>476</v>
      </c>
      <c r="M114" s="44" t="s">
        <v>476</v>
      </c>
      <c r="N114" s="44" t="s">
        <v>476</v>
      </c>
      <c r="O114" s="44"/>
      <c r="P114" s="44" t="s">
        <v>476</v>
      </c>
      <c r="Q114" s="44" t="s">
        <v>476</v>
      </c>
      <c r="R114" s="44" t="s">
        <v>476</v>
      </c>
      <c r="S114" s="44" t="s">
        <v>476</v>
      </c>
      <c r="T114" s="44" t="s">
        <v>476</v>
      </c>
      <c r="U114" s="44" t="s">
        <v>476</v>
      </c>
      <c r="V114" s="44" t="s">
        <v>476</v>
      </c>
      <c r="W114" s="66" t="s">
        <v>476</v>
      </c>
      <c r="X114" s="54"/>
      <c r="Y114" s="50"/>
      <c r="Z114" s="50"/>
      <c r="AA114" s="50"/>
      <c r="AB114" s="50"/>
      <c r="AC114" s="50"/>
      <c r="AD114" s="49"/>
    </row>
    <row r="115" spans="1:32">
      <c r="A115" s="41" t="s">
        <v>541</v>
      </c>
      <c r="B115" s="58" t="b">
        <v>0</v>
      </c>
      <c r="C115" s="63"/>
      <c r="D115" s="42"/>
      <c r="E115" s="42"/>
      <c r="F115" s="42"/>
      <c r="G115" s="42"/>
      <c r="H115" s="42"/>
      <c r="I115" s="42"/>
      <c r="J115" s="42"/>
      <c r="K115" s="42"/>
      <c r="L115" s="42"/>
      <c r="M115" s="42"/>
      <c r="N115" s="42"/>
      <c r="O115" s="42"/>
      <c r="P115" s="42"/>
      <c r="Q115" s="42"/>
      <c r="R115" s="42"/>
      <c r="S115" s="42"/>
      <c r="T115" s="42"/>
      <c r="U115" s="42"/>
      <c r="V115" s="42"/>
      <c r="W115" s="5"/>
      <c r="X115" s="51"/>
      <c r="Y115" s="43"/>
      <c r="Z115" s="43"/>
      <c r="AA115" s="43"/>
      <c r="AB115" s="43"/>
      <c r="AC115" s="43"/>
      <c r="AD115" s="5"/>
    </row>
    <row r="116" spans="1:32">
      <c r="A116" s="12" t="s">
        <v>542</v>
      </c>
      <c r="B116" s="35" t="s">
        <v>476</v>
      </c>
      <c r="C116" s="64" t="s">
        <v>476</v>
      </c>
      <c r="D116" s="30" t="s">
        <v>476</v>
      </c>
      <c r="E116" s="30" t="s">
        <v>476</v>
      </c>
      <c r="F116" s="30" t="s">
        <v>476</v>
      </c>
      <c r="G116" s="30" t="s">
        <v>476</v>
      </c>
      <c r="H116" s="30"/>
      <c r="I116" s="30" t="s">
        <v>476</v>
      </c>
      <c r="J116" s="30" t="s">
        <v>476</v>
      </c>
      <c r="K116" s="30" t="s">
        <v>476</v>
      </c>
      <c r="L116" s="30" t="s">
        <v>476</v>
      </c>
      <c r="M116" s="30"/>
      <c r="N116" s="30" t="s">
        <v>476</v>
      </c>
      <c r="O116" s="30"/>
      <c r="P116" s="30"/>
      <c r="Q116" s="30" t="s">
        <v>476</v>
      </c>
      <c r="R116" s="30" t="s">
        <v>476</v>
      </c>
      <c r="S116" s="30" t="s">
        <v>476</v>
      </c>
      <c r="T116" s="30" t="s">
        <v>476</v>
      </c>
      <c r="U116" s="30"/>
      <c r="V116" s="30"/>
      <c r="W116" s="32"/>
      <c r="X116" s="52">
        <v>26</v>
      </c>
      <c r="Y116" s="34"/>
      <c r="Z116" s="34"/>
      <c r="AA116" s="34"/>
      <c r="AB116" s="34"/>
      <c r="AC116" s="34"/>
      <c r="AD116" s="7"/>
      <c r="AF116" s="2">
        <v>23</v>
      </c>
    </row>
    <row r="117" spans="1:32" ht="17.25" thickBot="1">
      <c r="A117" s="13" t="s">
        <v>543</v>
      </c>
      <c r="B117" s="36" t="s">
        <v>476</v>
      </c>
      <c r="C117" s="65" t="s">
        <v>476</v>
      </c>
      <c r="D117" s="44" t="s">
        <v>476</v>
      </c>
      <c r="E117" s="44" t="s">
        <v>476</v>
      </c>
      <c r="F117" s="44" t="s">
        <v>476</v>
      </c>
      <c r="G117" s="44" t="s">
        <v>476</v>
      </c>
      <c r="H117" s="44" t="s">
        <v>476</v>
      </c>
      <c r="I117" s="44" t="s">
        <v>476</v>
      </c>
      <c r="J117" s="44" t="s">
        <v>476</v>
      </c>
      <c r="K117" s="44" t="s">
        <v>476</v>
      </c>
      <c r="L117" s="44" t="s">
        <v>476</v>
      </c>
      <c r="M117" s="44" t="s">
        <v>476</v>
      </c>
      <c r="N117" s="44" t="s">
        <v>476</v>
      </c>
      <c r="O117" s="44"/>
      <c r="P117" s="44"/>
      <c r="Q117" s="44" t="s">
        <v>476</v>
      </c>
      <c r="R117" s="44" t="s">
        <v>476</v>
      </c>
      <c r="S117" s="44" t="s">
        <v>476</v>
      </c>
      <c r="T117" s="44" t="s">
        <v>476</v>
      </c>
      <c r="U117" s="44"/>
      <c r="V117" s="44" t="s">
        <v>476</v>
      </c>
      <c r="W117" s="66" t="s">
        <v>476</v>
      </c>
      <c r="X117" s="53">
        <v>24</v>
      </c>
      <c r="Y117" s="45">
        <v>26</v>
      </c>
      <c r="Z117" s="45"/>
      <c r="AA117" s="45"/>
      <c r="AB117" s="45"/>
      <c r="AC117" s="45"/>
      <c r="AD117" s="33"/>
    </row>
    <row r="118" spans="1:32">
      <c r="A118" s="31" t="s">
        <v>544</v>
      </c>
      <c r="B118" s="61" t="b">
        <v>0</v>
      </c>
      <c r="C118" s="63"/>
      <c r="D118" s="42"/>
      <c r="E118" s="42"/>
      <c r="F118" s="42"/>
      <c r="G118" s="42"/>
      <c r="H118" s="42"/>
      <c r="I118" s="42"/>
      <c r="J118" s="42"/>
      <c r="K118" s="42"/>
      <c r="L118" s="42"/>
      <c r="M118" s="42"/>
      <c r="N118" s="42"/>
      <c r="O118" s="42"/>
      <c r="P118" s="42"/>
      <c r="Q118" s="42"/>
      <c r="R118" s="42"/>
      <c r="S118" s="42"/>
      <c r="T118" s="42"/>
      <c r="U118" s="42"/>
      <c r="V118" s="42"/>
      <c r="W118" s="5"/>
      <c r="X118" s="52"/>
      <c r="Y118" s="34"/>
      <c r="Z118" s="34"/>
      <c r="AA118" s="34"/>
      <c r="AB118" s="34"/>
      <c r="AC118" s="34"/>
      <c r="AD118" s="32"/>
    </row>
    <row r="119" spans="1:32">
      <c r="A119" s="12" t="s">
        <v>545</v>
      </c>
      <c r="B119" s="59" t="b">
        <v>0</v>
      </c>
      <c r="C119" s="64" t="s">
        <v>476</v>
      </c>
      <c r="D119" s="30" t="s">
        <v>476</v>
      </c>
      <c r="E119" s="30" t="s">
        <v>476</v>
      </c>
      <c r="F119" s="30" t="s">
        <v>476</v>
      </c>
      <c r="G119" s="30" t="s">
        <v>476</v>
      </c>
      <c r="H119" s="30"/>
      <c r="I119" s="30" t="s">
        <v>476</v>
      </c>
      <c r="J119" s="30" t="s">
        <v>476</v>
      </c>
      <c r="K119" s="30" t="s">
        <v>476</v>
      </c>
      <c r="L119" s="30" t="s">
        <v>476</v>
      </c>
      <c r="M119" s="30"/>
      <c r="N119" s="30" t="s">
        <v>476</v>
      </c>
      <c r="O119" s="30"/>
      <c r="P119" s="30"/>
      <c r="Q119" s="30"/>
      <c r="R119" s="30"/>
      <c r="S119" s="30"/>
      <c r="T119" s="30"/>
      <c r="U119" s="30"/>
      <c r="V119" s="30"/>
      <c r="W119" s="32"/>
      <c r="X119" s="52">
        <v>5</v>
      </c>
      <c r="Y119" s="34"/>
      <c r="Z119" s="34"/>
      <c r="AA119" s="34"/>
      <c r="AB119" s="34"/>
      <c r="AC119" s="34"/>
      <c r="AD119" s="7"/>
      <c r="AF119" s="2">
        <v>24</v>
      </c>
    </row>
    <row r="120" spans="1:32" ht="17.25" thickBot="1">
      <c r="A120" s="46" t="s">
        <v>546</v>
      </c>
      <c r="B120" s="62" t="b">
        <v>0</v>
      </c>
      <c r="C120" s="65" t="s">
        <v>476</v>
      </c>
      <c r="D120" s="44" t="s">
        <v>476</v>
      </c>
      <c r="E120" s="44" t="s">
        <v>476</v>
      </c>
      <c r="F120" s="44" t="s">
        <v>476</v>
      </c>
      <c r="G120" s="44" t="s">
        <v>476</v>
      </c>
      <c r="H120" s="44"/>
      <c r="I120" s="44" t="s">
        <v>476</v>
      </c>
      <c r="J120" s="44" t="s">
        <v>476</v>
      </c>
      <c r="K120" s="44" t="s">
        <v>476</v>
      </c>
      <c r="L120" s="44" t="s">
        <v>476</v>
      </c>
      <c r="M120" s="44"/>
      <c r="N120" s="44" t="s">
        <v>476</v>
      </c>
      <c r="O120" s="44"/>
      <c r="P120" s="44"/>
      <c r="Q120" s="44" t="s">
        <v>476</v>
      </c>
      <c r="R120" s="44" t="s">
        <v>476</v>
      </c>
      <c r="S120" s="44"/>
      <c r="T120" s="44"/>
      <c r="U120" s="44"/>
      <c r="V120" s="44" t="s">
        <v>476</v>
      </c>
      <c r="W120" s="66" t="s">
        <v>476</v>
      </c>
      <c r="X120" s="54">
        <v>5</v>
      </c>
      <c r="Y120" s="50"/>
      <c r="Z120" s="50"/>
      <c r="AA120" s="50"/>
      <c r="AB120" s="50"/>
      <c r="AC120" s="50"/>
      <c r="AD120" s="49"/>
    </row>
    <row r="121" spans="1:32">
      <c r="A121" s="41" t="s">
        <v>547</v>
      </c>
      <c r="B121" s="58" t="b">
        <v>0</v>
      </c>
      <c r="C121" s="63"/>
      <c r="D121" s="42"/>
      <c r="E121" s="42"/>
      <c r="F121" s="42"/>
      <c r="G121" s="42"/>
      <c r="H121" s="42"/>
      <c r="I121" s="42"/>
      <c r="J121" s="42"/>
      <c r="K121" s="42"/>
      <c r="L121" s="42"/>
      <c r="M121" s="42"/>
      <c r="N121" s="42"/>
      <c r="O121" s="42"/>
      <c r="P121" s="42"/>
      <c r="Q121" s="42"/>
      <c r="R121" s="42"/>
      <c r="S121" s="42"/>
      <c r="T121" s="42"/>
      <c r="U121" s="42"/>
      <c r="V121" s="42"/>
      <c r="W121" s="5"/>
      <c r="X121" s="51"/>
      <c r="Y121" s="43"/>
      <c r="Z121" s="43"/>
      <c r="AA121" s="43"/>
      <c r="AB121" s="43"/>
      <c r="AC121" s="43"/>
      <c r="AD121" s="5"/>
    </row>
    <row r="122" spans="1:32">
      <c r="A122" s="12" t="s">
        <v>548</v>
      </c>
      <c r="B122" s="59" t="b">
        <v>0</v>
      </c>
      <c r="C122" s="64"/>
      <c r="D122" s="30"/>
      <c r="E122" s="30"/>
      <c r="F122" s="30"/>
      <c r="G122" s="30"/>
      <c r="H122" s="30"/>
      <c r="I122" s="30"/>
      <c r="J122" s="30"/>
      <c r="K122" s="30"/>
      <c r="L122" s="30"/>
      <c r="M122" s="30"/>
      <c r="N122" s="30"/>
      <c r="O122" s="30"/>
      <c r="P122" s="30"/>
      <c r="Q122" s="30"/>
      <c r="R122" s="30"/>
      <c r="S122" s="30"/>
      <c r="T122" s="30"/>
      <c r="U122" s="30"/>
      <c r="V122" s="30"/>
      <c r="W122" s="32"/>
      <c r="X122" s="52"/>
      <c r="Y122" s="34"/>
      <c r="Z122" s="34"/>
      <c r="AA122" s="34"/>
      <c r="AB122" s="34"/>
      <c r="AC122" s="34"/>
      <c r="AD122" s="7"/>
      <c r="AF122" s="2">
        <v>25</v>
      </c>
    </row>
    <row r="123" spans="1:32" ht="17.25" thickBot="1">
      <c r="A123" s="13" t="s">
        <v>549</v>
      </c>
      <c r="B123" s="36" t="s">
        <v>476</v>
      </c>
      <c r="C123" s="65" t="s">
        <v>476</v>
      </c>
      <c r="D123" s="44" t="s">
        <v>476</v>
      </c>
      <c r="E123" s="44" t="s">
        <v>476</v>
      </c>
      <c r="F123" s="44" t="s">
        <v>476</v>
      </c>
      <c r="G123" s="44" t="s">
        <v>476</v>
      </c>
      <c r="H123" s="44" t="s">
        <v>476</v>
      </c>
      <c r="I123" s="44" t="s">
        <v>476</v>
      </c>
      <c r="J123" s="44" t="s">
        <v>476</v>
      </c>
      <c r="K123" s="44" t="s">
        <v>476</v>
      </c>
      <c r="L123" s="44" t="s">
        <v>476</v>
      </c>
      <c r="M123" s="44" t="s">
        <v>476</v>
      </c>
      <c r="N123" s="44" t="s">
        <v>476</v>
      </c>
      <c r="O123" s="44"/>
      <c r="P123" s="44"/>
      <c r="Q123" s="44" t="s">
        <v>476</v>
      </c>
      <c r="R123" s="44" t="s">
        <v>476</v>
      </c>
      <c r="S123" s="44" t="s">
        <v>476</v>
      </c>
      <c r="T123" s="44" t="s">
        <v>476</v>
      </c>
      <c r="U123" s="44"/>
      <c r="V123" s="44"/>
      <c r="W123" s="66" t="s">
        <v>476</v>
      </c>
      <c r="X123" s="53">
        <v>26</v>
      </c>
      <c r="Y123" s="45"/>
      <c r="Z123" s="45"/>
      <c r="AA123" s="45"/>
      <c r="AB123" s="45"/>
      <c r="AC123" s="45"/>
      <c r="AD123" s="33"/>
    </row>
    <row r="124" spans="1:32">
      <c r="A124" s="31" t="s">
        <v>550</v>
      </c>
      <c r="B124" s="61" t="b">
        <v>0</v>
      </c>
      <c r="C124" s="63"/>
      <c r="D124" s="42"/>
      <c r="E124" s="42"/>
      <c r="F124" s="42"/>
      <c r="G124" s="42"/>
      <c r="H124" s="42"/>
      <c r="I124" s="42"/>
      <c r="J124" s="42"/>
      <c r="K124" s="42"/>
      <c r="L124" s="42"/>
      <c r="M124" s="42"/>
      <c r="N124" s="42"/>
      <c r="O124" s="42"/>
      <c r="P124" s="42"/>
      <c r="Q124" s="42"/>
      <c r="R124" s="42"/>
      <c r="S124" s="42"/>
      <c r="T124" s="42"/>
      <c r="U124" s="42"/>
      <c r="V124" s="42"/>
      <c r="W124" s="5"/>
      <c r="X124" s="52"/>
      <c r="Y124" s="34"/>
      <c r="Z124" s="34"/>
      <c r="AA124" s="34"/>
      <c r="AB124" s="34"/>
      <c r="AC124" s="34"/>
      <c r="AD124" s="32"/>
    </row>
    <row r="125" spans="1:32">
      <c r="A125" s="12" t="s">
        <v>551</v>
      </c>
      <c r="B125" s="59" t="b">
        <v>0</v>
      </c>
      <c r="C125" s="64"/>
      <c r="D125" s="30"/>
      <c r="E125" s="30"/>
      <c r="F125" s="30"/>
      <c r="G125" s="30"/>
      <c r="H125" s="30"/>
      <c r="I125" s="30"/>
      <c r="J125" s="30"/>
      <c r="K125" s="30"/>
      <c r="L125" s="30"/>
      <c r="M125" s="30"/>
      <c r="N125" s="30"/>
      <c r="O125" s="30"/>
      <c r="P125" s="30"/>
      <c r="Q125" s="30"/>
      <c r="R125" s="30"/>
      <c r="S125" s="30"/>
      <c r="T125" s="30"/>
      <c r="U125" s="30"/>
      <c r="V125" s="30"/>
      <c r="W125" s="32"/>
      <c r="X125" s="52"/>
      <c r="Y125" s="34"/>
      <c r="Z125" s="34"/>
      <c r="AA125" s="34"/>
      <c r="AB125" s="34"/>
      <c r="AC125" s="34"/>
      <c r="AD125" s="7"/>
      <c r="AF125" s="2">
        <v>26</v>
      </c>
    </row>
    <row r="126" spans="1:32" ht="17.25" thickBot="1">
      <c r="A126" s="46" t="s">
        <v>552</v>
      </c>
      <c r="B126" s="48" t="s">
        <v>476</v>
      </c>
      <c r="C126" s="65" t="s">
        <v>476</v>
      </c>
      <c r="D126" s="44" t="s">
        <v>476</v>
      </c>
      <c r="E126" s="44" t="s">
        <v>476</v>
      </c>
      <c r="F126" s="44" t="s">
        <v>476</v>
      </c>
      <c r="G126" s="44" t="s">
        <v>476</v>
      </c>
      <c r="H126" s="44" t="s">
        <v>476</v>
      </c>
      <c r="I126" s="44" t="s">
        <v>476</v>
      </c>
      <c r="J126" s="44" t="s">
        <v>476</v>
      </c>
      <c r="K126" s="44" t="s">
        <v>476</v>
      </c>
      <c r="L126" s="44" t="s">
        <v>476</v>
      </c>
      <c r="M126" s="44" t="s">
        <v>476</v>
      </c>
      <c r="N126" s="44" t="s">
        <v>476</v>
      </c>
      <c r="O126" s="44"/>
      <c r="P126" s="44"/>
      <c r="Q126" s="44" t="s">
        <v>476</v>
      </c>
      <c r="R126" s="44" t="s">
        <v>476</v>
      </c>
      <c r="S126" s="44" t="s">
        <v>476</v>
      </c>
      <c r="T126" s="44" t="s">
        <v>476</v>
      </c>
      <c r="U126" s="44"/>
      <c r="V126" s="44" t="s">
        <v>476</v>
      </c>
      <c r="W126" s="66" t="s">
        <v>476</v>
      </c>
      <c r="X126" s="54">
        <v>14</v>
      </c>
      <c r="Y126" s="50">
        <v>20</v>
      </c>
      <c r="Z126" s="50">
        <v>26</v>
      </c>
      <c r="AA126" s="50"/>
      <c r="AB126" s="50"/>
      <c r="AC126" s="50"/>
      <c r="AD126" s="49"/>
    </row>
    <row r="127" spans="1:32">
      <c r="A127" s="41" t="s">
        <v>553</v>
      </c>
      <c r="B127" s="58" t="b">
        <v>0</v>
      </c>
      <c r="C127" s="63"/>
      <c r="D127" s="42"/>
      <c r="E127" s="42"/>
      <c r="F127" s="42"/>
      <c r="G127" s="42"/>
      <c r="H127" s="42"/>
      <c r="I127" s="42"/>
      <c r="J127" s="42"/>
      <c r="K127" s="42"/>
      <c r="L127" s="42"/>
      <c r="M127" s="42"/>
      <c r="N127" s="42"/>
      <c r="O127" s="42"/>
      <c r="P127" s="42"/>
      <c r="Q127" s="42"/>
      <c r="R127" s="42"/>
      <c r="S127" s="42"/>
      <c r="T127" s="42"/>
      <c r="U127" s="42"/>
      <c r="V127" s="42"/>
      <c r="W127" s="5"/>
      <c r="X127" s="51"/>
      <c r="Y127" s="43"/>
      <c r="Z127" s="43"/>
      <c r="AA127" s="43"/>
      <c r="AB127" s="43"/>
      <c r="AC127" s="43"/>
      <c r="AD127" s="5"/>
    </row>
    <row r="128" spans="1:32">
      <c r="A128" s="12" t="s">
        <v>554</v>
      </c>
      <c r="B128" s="59" t="b">
        <v>0</v>
      </c>
      <c r="C128" s="64"/>
      <c r="D128" s="30"/>
      <c r="E128" s="30"/>
      <c r="F128" s="30"/>
      <c r="G128" s="30"/>
      <c r="H128" s="30"/>
      <c r="I128" s="30"/>
      <c r="J128" s="30"/>
      <c r="K128" s="30"/>
      <c r="L128" s="30"/>
      <c r="M128" s="30"/>
      <c r="N128" s="30"/>
      <c r="O128" s="30"/>
      <c r="P128" s="30"/>
      <c r="Q128" s="30"/>
      <c r="R128" s="30"/>
      <c r="S128" s="30"/>
      <c r="T128" s="30"/>
      <c r="U128" s="30"/>
      <c r="V128" s="30"/>
      <c r="W128" s="32"/>
      <c r="X128" s="52"/>
      <c r="Y128" s="34"/>
      <c r="Z128" s="34"/>
      <c r="AA128" s="34"/>
      <c r="AB128" s="34"/>
      <c r="AC128" s="34"/>
      <c r="AD128" s="7"/>
      <c r="AF128" s="2">
        <v>27</v>
      </c>
    </row>
    <row r="129" spans="1:32" ht="17.25" thickBot="1">
      <c r="A129" s="13" t="s">
        <v>555</v>
      </c>
      <c r="B129" s="36" t="s">
        <v>476</v>
      </c>
      <c r="C129" s="65" t="s">
        <v>476</v>
      </c>
      <c r="D129" s="44" t="s">
        <v>476</v>
      </c>
      <c r="E129" s="44" t="s">
        <v>476</v>
      </c>
      <c r="F129" s="44" t="s">
        <v>476</v>
      </c>
      <c r="G129" s="44" t="s">
        <v>476</v>
      </c>
      <c r="H129" s="44" t="s">
        <v>476</v>
      </c>
      <c r="I129" s="44" t="s">
        <v>476</v>
      </c>
      <c r="J129" s="44" t="s">
        <v>476</v>
      </c>
      <c r="K129" s="44" t="s">
        <v>476</v>
      </c>
      <c r="L129" s="44" t="s">
        <v>476</v>
      </c>
      <c r="M129" s="44" t="s">
        <v>476</v>
      </c>
      <c r="N129" s="44" t="s">
        <v>476</v>
      </c>
      <c r="O129" s="44" t="s">
        <v>476</v>
      </c>
      <c r="P129" s="44"/>
      <c r="Q129" s="44" t="s">
        <v>476</v>
      </c>
      <c r="R129" s="44" t="s">
        <v>476</v>
      </c>
      <c r="S129" s="44" t="s">
        <v>476</v>
      </c>
      <c r="T129" s="44" t="s">
        <v>476</v>
      </c>
      <c r="U129" s="44"/>
      <c r="V129" s="44" t="s">
        <v>476</v>
      </c>
      <c r="W129" s="66" t="s">
        <v>476</v>
      </c>
      <c r="X129" s="53">
        <v>26</v>
      </c>
      <c r="Y129" s="45"/>
      <c r="Z129" s="45"/>
      <c r="AA129" s="45"/>
      <c r="AB129" s="45"/>
      <c r="AC129" s="45"/>
      <c r="AD129" s="33"/>
    </row>
    <row r="130" spans="1:32">
      <c r="A130" s="31" t="s">
        <v>556</v>
      </c>
      <c r="B130" s="61" t="b">
        <v>0</v>
      </c>
      <c r="C130" s="63"/>
      <c r="D130" s="42"/>
      <c r="E130" s="42"/>
      <c r="F130" s="42"/>
      <c r="G130" s="42"/>
      <c r="H130" s="42"/>
      <c r="I130" s="42"/>
      <c r="J130" s="42"/>
      <c r="K130" s="42"/>
      <c r="L130" s="42"/>
      <c r="M130" s="42"/>
      <c r="N130" s="42"/>
      <c r="O130" s="42"/>
      <c r="P130" s="42"/>
      <c r="Q130" s="42"/>
      <c r="R130" s="42"/>
      <c r="S130" s="42"/>
      <c r="T130" s="42"/>
      <c r="U130" s="42"/>
      <c r="V130" s="42"/>
      <c r="W130" s="5"/>
      <c r="X130" s="52"/>
      <c r="Y130" s="34"/>
      <c r="Z130" s="34"/>
      <c r="AA130" s="34"/>
      <c r="AB130" s="34"/>
      <c r="AC130" s="34"/>
      <c r="AD130" s="32"/>
    </row>
    <row r="131" spans="1:32">
      <c r="A131" s="12" t="s">
        <v>557</v>
      </c>
      <c r="B131" s="59" t="b">
        <v>0</v>
      </c>
      <c r="C131" s="64"/>
      <c r="D131" s="30"/>
      <c r="E131" s="30"/>
      <c r="F131" s="30"/>
      <c r="G131" s="30"/>
      <c r="H131" s="30"/>
      <c r="I131" s="30"/>
      <c r="J131" s="30"/>
      <c r="K131" s="30"/>
      <c r="L131" s="30"/>
      <c r="M131" s="30"/>
      <c r="N131" s="30"/>
      <c r="O131" s="30"/>
      <c r="P131" s="30"/>
      <c r="Q131" s="30"/>
      <c r="R131" s="30"/>
      <c r="S131" s="30"/>
      <c r="T131" s="30"/>
      <c r="U131" s="30"/>
      <c r="V131" s="30"/>
      <c r="W131" s="32"/>
      <c r="X131" s="52"/>
      <c r="Y131" s="34"/>
      <c r="Z131" s="34"/>
      <c r="AA131" s="34"/>
      <c r="AB131" s="34"/>
      <c r="AC131" s="34"/>
      <c r="AD131" s="7"/>
      <c r="AF131" s="2">
        <v>28</v>
      </c>
    </row>
    <row r="132" spans="1:32" ht="17.25" thickBot="1">
      <c r="A132" s="46" t="s">
        <v>558</v>
      </c>
      <c r="B132" s="62" t="b">
        <v>0</v>
      </c>
      <c r="C132" s="65" t="s">
        <v>476</v>
      </c>
      <c r="D132" s="44" t="s">
        <v>476</v>
      </c>
      <c r="E132" s="44" t="s">
        <v>476</v>
      </c>
      <c r="F132" s="44" t="s">
        <v>476</v>
      </c>
      <c r="G132" s="44" t="s">
        <v>476</v>
      </c>
      <c r="H132" s="44" t="s">
        <v>476</v>
      </c>
      <c r="I132" s="44" t="s">
        <v>476</v>
      </c>
      <c r="J132" s="44" t="s">
        <v>476</v>
      </c>
      <c r="K132" s="44" t="s">
        <v>476</v>
      </c>
      <c r="L132" s="44" t="s">
        <v>476</v>
      </c>
      <c r="M132" s="44" t="s">
        <v>476</v>
      </c>
      <c r="N132" s="44" t="s">
        <v>476</v>
      </c>
      <c r="O132" s="44" t="s">
        <v>476</v>
      </c>
      <c r="P132" s="44"/>
      <c r="Q132" s="44" t="s">
        <v>476</v>
      </c>
      <c r="R132" s="44" t="s">
        <v>476</v>
      </c>
      <c r="S132" s="44"/>
      <c r="T132" s="44"/>
      <c r="U132" s="44"/>
      <c r="V132" s="44" t="s">
        <v>476</v>
      </c>
      <c r="W132" s="66" t="s">
        <v>476</v>
      </c>
      <c r="X132" s="54">
        <v>5</v>
      </c>
      <c r="Y132" s="50"/>
      <c r="Z132" s="50"/>
      <c r="AA132" s="50"/>
      <c r="AB132" s="50"/>
      <c r="AC132" s="50"/>
      <c r="AD132" s="49"/>
    </row>
    <row r="133" spans="1:32">
      <c r="A133" s="41" t="s">
        <v>559</v>
      </c>
      <c r="B133" s="58" t="b">
        <v>0</v>
      </c>
      <c r="C133" s="63"/>
      <c r="D133" s="42"/>
      <c r="E133" s="42"/>
      <c r="F133" s="42"/>
      <c r="G133" s="42"/>
      <c r="H133" s="42"/>
      <c r="I133" s="42"/>
      <c r="J133" s="42"/>
      <c r="K133" s="42"/>
      <c r="L133" s="42"/>
      <c r="M133" s="42"/>
      <c r="N133" s="42"/>
      <c r="O133" s="42"/>
      <c r="P133" s="42"/>
      <c r="Q133" s="42"/>
      <c r="R133" s="42"/>
      <c r="S133" s="42"/>
      <c r="T133" s="42"/>
      <c r="U133" s="42"/>
      <c r="V133" s="42"/>
      <c r="W133" s="5"/>
      <c r="X133" s="51"/>
      <c r="Y133" s="43"/>
      <c r="Z133" s="43"/>
      <c r="AA133" s="43"/>
      <c r="AB133" s="43"/>
      <c r="AC133" s="43"/>
      <c r="AD133" s="5"/>
    </row>
    <row r="134" spans="1:32">
      <c r="A134" s="12" t="s">
        <v>560</v>
      </c>
      <c r="B134" s="59" t="b">
        <v>0</v>
      </c>
      <c r="C134" s="64"/>
      <c r="D134" s="30"/>
      <c r="E134" s="30"/>
      <c r="F134" s="30"/>
      <c r="G134" s="30"/>
      <c r="H134" s="30"/>
      <c r="I134" s="30"/>
      <c r="J134" s="30"/>
      <c r="K134" s="30"/>
      <c r="L134" s="30"/>
      <c r="M134" s="30"/>
      <c r="N134" s="30"/>
      <c r="O134" s="30"/>
      <c r="P134" s="30"/>
      <c r="Q134" s="30"/>
      <c r="R134" s="30"/>
      <c r="S134" s="30"/>
      <c r="T134" s="30"/>
      <c r="U134" s="30"/>
      <c r="V134" s="30"/>
      <c r="W134" s="32"/>
      <c r="X134" s="52"/>
      <c r="Y134" s="34"/>
      <c r="Z134" s="34"/>
      <c r="AA134" s="34"/>
      <c r="AB134" s="34"/>
      <c r="AC134" s="34"/>
      <c r="AD134" s="7"/>
      <c r="AF134" s="2">
        <v>29</v>
      </c>
    </row>
    <row r="135" spans="1:32" ht="17.25" thickBot="1">
      <c r="A135" s="13" t="s">
        <v>561</v>
      </c>
      <c r="B135" s="36" t="s">
        <v>476</v>
      </c>
      <c r="C135" s="65" t="s">
        <v>476</v>
      </c>
      <c r="D135" s="44" t="s">
        <v>476</v>
      </c>
      <c r="E135" s="44" t="s">
        <v>476</v>
      </c>
      <c r="F135" s="44" t="s">
        <v>476</v>
      </c>
      <c r="G135" s="44" t="s">
        <v>476</v>
      </c>
      <c r="H135" s="44" t="s">
        <v>476</v>
      </c>
      <c r="I135" s="44" t="s">
        <v>476</v>
      </c>
      <c r="J135" s="44" t="s">
        <v>476</v>
      </c>
      <c r="K135" s="44" t="s">
        <v>476</v>
      </c>
      <c r="L135" s="44" t="s">
        <v>476</v>
      </c>
      <c r="M135" s="44" t="s">
        <v>476</v>
      </c>
      <c r="N135" s="44" t="s">
        <v>476</v>
      </c>
      <c r="O135" s="44"/>
      <c r="P135" s="44"/>
      <c r="Q135" s="44" t="s">
        <v>476</v>
      </c>
      <c r="R135" s="44" t="s">
        <v>476</v>
      </c>
      <c r="S135" s="44" t="s">
        <v>476</v>
      </c>
      <c r="T135" s="44" t="s">
        <v>476</v>
      </c>
      <c r="U135" s="44"/>
      <c r="V135" s="44" t="s">
        <v>476</v>
      </c>
      <c r="W135" s="66" t="s">
        <v>476</v>
      </c>
      <c r="X135" s="53">
        <v>26</v>
      </c>
      <c r="Y135" s="45"/>
      <c r="Z135" s="45"/>
      <c r="AA135" s="45"/>
      <c r="AB135" s="45"/>
      <c r="AC135" s="45"/>
      <c r="AD135" s="33"/>
    </row>
    <row r="136" spans="1:32">
      <c r="A136" s="31" t="s">
        <v>562</v>
      </c>
      <c r="B136" s="61" t="b">
        <v>0</v>
      </c>
      <c r="C136" s="63"/>
      <c r="D136" s="42"/>
      <c r="E136" s="42"/>
      <c r="F136" s="42"/>
      <c r="G136" s="42"/>
      <c r="H136" s="42"/>
      <c r="I136" s="42"/>
      <c r="J136" s="42"/>
      <c r="K136" s="42"/>
      <c r="L136" s="42"/>
      <c r="M136" s="42"/>
      <c r="N136" s="42"/>
      <c r="O136" s="42"/>
      <c r="P136" s="42"/>
      <c r="Q136" s="42"/>
      <c r="R136" s="42"/>
      <c r="S136" s="42"/>
      <c r="T136" s="42"/>
      <c r="U136" s="42"/>
      <c r="V136" s="42"/>
      <c r="W136" s="5"/>
      <c r="X136" s="52"/>
      <c r="Y136" s="34"/>
      <c r="Z136" s="34"/>
      <c r="AA136" s="34"/>
      <c r="AB136" s="34"/>
      <c r="AC136" s="34"/>
      <c r="AD136" s="32"/>
    </row>
    <row r="137" spans="1:32">
      <c r="A137" s="12" t="s">
        <v>563</v>
      </c>
      <c r="B137" s="59" t="b">
        <v>0</v>
      </c>
      <c r="C137" s="64"/>
      <c r="D137" s="30"/>
      <c r="E137" s="30"/>
      <c r="F137" s="30"/>
      <c r="G137" s="30"/>
      <c r="H137" s="30"/>
      <c r="I137" s="30"/>
      <c r="J137" s="30"/>
      <c r="K137" s="30"/>
      <c r="L137" s="30"/>
      <c r="M137" s="30"/>
      <c r="N137" s="30"/>
      <c r="O137" s="30"/>
      <c r="P137" s="30"/>
      <c r="Q137" s="30"/>
      <c r="R137" s="30"/>
      <c r="S137" s="30"/>
      <c r="T137" s="30"/>
      <c r="U137" s="30"/>
      <c r="V137" s="30"/>
      <c r="W137" s="32"/>
      <c r="X137" s="52"/>
      <c r="Y137" s="34"/>
      <c r="Z137" s="34"/>
      <c r="AA137" s="34"/>
      <c r="AB137" s="34"/>
      <c r="AC137" s="34"/>
      <c r="AD137" s="7"/>
      <c r="AF137" s="2">
        <v>30</v>
      </c>
    </row>
    <row r="138" spans="1:32" ht="17.25" thickBot="1">
      <c r="A138" s="46" t="s">
        <v>564</v>
      </c>
      <c r="B138" s="62" t="b">
        <v>0</v>
      </c>
      <c r="C138" s="65" t="s">
        <v>476</v>
      </c>
      <c r="D138" s="44" t="s">
        <v>476</v>
      </c>
      <c r="E138" s="44" t="s">
        <v>476</v>
      </c>
      <c r="F138" s="44" t="s">
        <v>476</v>
      </c>
      <c r="G138" s="44" t="s">
        <v>476</v>
      </c>
      <c r="H138" s="44"/>
      <c r="I138" s="44" t="s">
        <v>476</v>
      </c>
      <c r="J138" s="44" t="s">
        <v>476</v>
      </c>
      <c r="K138" s="44" t="s">
        <v>476</v>
      </c>
      <c r="L138" s="44" t="s">
        <v>476</v>
      </c>
      <c r="M138" s="44"/>
      <c r="N138" s="44"/>
      <c r="O138" s="44"/>
      <c r="P138" s="44"/>
      <c r="Q138" s="44" t="s">
        <v>476</v>
      </c>
      <c r="R138" s="44" t="s">
        <v>476</v>
      </c>
      <c r="S138" s="44"/>
      <c r="T138" s="44"/>
      <c r="U138" s="44"/>
      <c r="V138" s="44"/>
      <c r="W138" s="66" t="s">
        <v>476</v>
      </c>
      <c r="X138" s="54">
        <v>4</v>
      </c>
      <c r="Y138" s="50">
        <v>5</v>
      </c>
      <c r="Z138" s="50">
        <v>8</v>
      </c>
      <c r="AA138" s="50">
        <v>11</v>
      </c>
      <c r="AB138" s="50">
        <v>16</v>
      </c>
      <c r="AC138" s="50">
        <v>18</v>
      </c>
      <c r="AD138" s="49">
        <v>20</v>
      </c>
    </row>
    <row r="139" spans="1:32">
      <c r="A139" s="41" t="s">
        <v>565</v>
      </c>
      <c r="B139" s="58" t="b">
        <v>0</v>
      </c>
      <c r="C139" s="63"/>
      <c r="D139" s="42"/>
      <c r="E139" s="42"/>
      <c r="F139" s="42"/>
      <c r="G139" s="42"/>
      <c r="H139" s="42"/>
      <c r="I139" s="42"/>
      <c r="J139" s="42"/>
      <c r="K139" s="42"/>
      <c r="L139" s="42"/>
      <c r="M139" s="42"/>
      <c r="N139" s="42"/>
      <c r="O139" s="42"/>
      <c r="P139" s="42"/>
      <c r="Q139" s="42"/>
      <c r="R139" s="42"/>
      <c r="S139" s="42"/>
      <c r="T139" s="42"/>
      <c r="U139" s="42"/>
      <c r="V139" s="42"/>
      <c r="W139" s="5"/>
      <c r="X139" s="51"/>
      <c r="Y139" s="43"/>
      <c r="Z139" s="43"/>
      <c r="AA139" s="43"/>
      <c r="AB139" s="43"/>
      <c r="AC139" s="43"/>
      <c r="AD139" s="5"/>
    </row>
    <row r="140" spans="1:32">
      <c r="A140" s="12" t="s">
        <v>566</v>
      </c>
      <c r="B140" s="59" t="b">
        <v>0</v>
      </c>
      <c r="C140" s="64"/>
      <c r="D140" s="30"/>
      <c r="E140" s="30"/>
      <c r="F140" s="30"/>
      <c r="G140" s="30"/>
      <c r="H140" s="30"/>
      <c r="I140" s="30"/>
      <c r="J140" s="30"/>
      <c r="K140" s="30"/>
      <c r="L140" s="30"/>
      <c r="M140" s="30"/>
      <c r="N140" s="30"/>
      <c r="O140" s="30"/>
      <c r="P140" s="30"/>
      <c r="Q140" s="30"/>
      <c r="R140" s="30"/>
      <c r="S140" s="30"/>
      <c r="T140" s="30"/>
      <c r="U140" s="30"/>
      <c r="V140" s="30"/>
      <c r="W140" s="32"/>
      <c r="X140" s="52"/>
      <c r="Y140" s="34"/>
      <c r="Z140" s="34"/>
      <c r="AA140" s="34"/>
      <c r="AB140" s="34"/>
      <c r="AC140" s="34"/>
      <c r="AD140" s="7"/>
      <c r="AF140" s="2">
        <v>31</v>
      </c>
    </row>
    <row r="141" spans="1:32" ht="17.25" thickBot="1">
      <c r="A141" s="13" t="s">
        <v>567</v>
      </c>
      <c r="B141" s="60" t="b">
        <v>0</v>
      </c>
      <c r="C141" s="65" t="s">
        <v>476</v>
      </c>
      <c r="D141" s="44" t="s">
        <v>476</v>
      </c>
      <c r="E141" s="44" t="s">
        <v>476</v>
      </c>
      <c r="F141" s="44" t="s">
        <v>476</v>
      </c>
      <c r="G141" s="44" t="s">
        <v>476</v>
      </c>
      <c r="H141" s="44"/>
      <c r="I141" s="44" t="s">
        <v>476</v>
      </c>
      <c r="J141" s="44" t="s">
        <v>476</v>
      </c>
      <c r="K141" s="44" t="s">
        <v>476</v>
      </c>
      <c r="L141" s="44" t="s">
        <v>476</v>
      </c>
      <c r="M141" s="44"/>
      <c r="N141" s="44"/>
      <c r="O141" s="44"/>
      <c r="P141" s="44"/>
      <c r="Q141" s="44" t="s">
        <v>476</v>
      </c>
      <c r="R141" s="44" t="s">
        <v>476</v>
      </c>
      <c r="S141" s="44"/>
      <c r="T141" s="44"/>
      <c r="U141" s="44"/>
      <c r="V141" s="44"/>
      <c r="W141" s="66" t="s">
        <v>476</v>
      </c>
      <c r="X141" s="57">
        <v>4</v>
      </c>
      <c r="Y141" s="36">
        <v>5</v>
      </c>
      <c r="Z141" s="36">
        <v>8</v>
      </c>
      <c r="AA141" s="36">
        <v>11</v>
      </c>
      <c r="AB141" s="36">
        <v>16</v>
      </c>
      <c r="AC141" s="36">
        <v>18</v>
      </c>
      <c r="AD141" s="33">
        <v>20</v>
      </c>
    </row>
    <row r="142" spans="1:32">
      <c r="A142" s="31" t="s">
        <v>568</v>
      </c>
      <c r="B142" s="61" t="b">
        <v>0</v>
      </c>
      <c r="C142" s="63"/>
      <c r="D142" s="42"/>
      <c r="E142" s="42"/>
      <c r="F142" s="42"/>
      <c r="G142" s="42"/>
      <c r="H142" s="42"/>
      <c r="I142" s="42"/>
      <c r="J142" s="42"/>
      <c r="K142" s="42"/>
      <c r="L142" s="42"/>
      <c r="M142" s="42"/>
      <c r="N142" s="42"/>
      <c r="O142" s="42"/>
      <c r="P142" s="42"/>
      <c r="Q142" s="42"/>
      <c r="R142" s="42"/>
      <c r="S142" s="42"/>
      <c r="T142" s="42"/>
      <c r="U142" s="42"/>
      <c r="V142" s="42"/>
      <c r="W142" s="5"/>
      <c r="X142" s="52"/>
      <c r="Y142" s="34"/>
      <c r="Z142" s="34"/>
      <c r="AA142" s="34"/>
      <c r="AB142" s="34"/>
      <c r="AC142" s="34"/>
      <c r="AD142" s="32"/>
    </row>
    <row r="143" spans="1:32">
      <c r="A143" s="12" t="s">
        <v>569</v>
      </c>
      <c r="B143" s="59" t="b">
        <v>0</v>
      </c>
      <c r="C143" s="64"/>
      <c r="D143" s="30"/>
      <c r="E143" s="30"/>
      <c r="F143" s="30"/>
      <c r="G143" s="30"/>
      <c r="H143" s="30"/>
      <c r="I143" s="30"/>
      <c r="J143" s="30"/>
      <c r="K143" s="30"/>
      <c r="L143" s="30"/>
      <c r="M143" s="30"/>
      <c r="N143" s="30"/>
      <c r="O143" s="30"/>
      <c r="P143" s="30"/>
      <c r="Q143" s="30"/>
      <c r="R143" s="30"/>
      <c r="S143" s="30"/>
      <c r="T143" s="30"/>
      <c r="U143" s="30"/>
      <c r="V143" s="30"/>
      <c r="W143" s="32"/>
      <c r="X143" s="52"/>
      <c r="Y143" s="34"/>
      <c r="Z143" s="34"/>
      <c r="AA143" s="34"/>
      <c r="AB143" s="34"/>
      <c r="AC143" s="34"/>
      <c r="AD143" s="7"/>
      <c r="AF143" s="2">
        <v>32</v>
      </c>
    </row>
    <row r="144" spans="1:32" ht="17.25" thickBot="1">
      <c r="A144" s="46" t="s">
        <v>570</v>
      </c>
      <c r="B144" s="62" t="b">
        <v>0</v>
      </c>
      <c r="C144" s="65" t="s">
        <v>476</v>
      </c>
      <c r="D144" s="44" t="s">
        <v>476</v>
      </c>
      <c r="E144" s="44" t="s">
        <v>476</v>
      </c>
      <c r="F144" s="44" t="s">
        <v>476</v>
      </c>
      <c r="G144" s="44" t="s">
        <v>476</v>
      </c>
      <c r="H144" s="44"/>
      <c r="I144" s="44" t="s">
        <v>476</v>
      </c>
      <c r="J144" s="44" t="s">
        <v>476</v>
      </c>
      <c r="K144" s="44" t="s">
        <v>476</v>
      </c>
      <c r="L144" s="44" t="s">
        <v>476</v>
      </c>
      <c r="M144" s="44"/>
      <c r="N144" s="44"/>
      <c r="O144" s="44"/>
      <c r="P144" s="44"/>
      <c r="Q144" s="44" t="s">
        <v>476</v>
      </c>
      <c r="R144" s="44" t="s">
        <v>476</v>
      </c>
      <c r="S144" s="44"/>
      <c r="T144" s="44"/>
      <c r="U144" s="44"/>
      <c r="V144" s="44"/>
      <c r="W144" s="66" t="s">
        <v>476</v>
      </c>
      <c r="X144" s="57">
        <v>4</v>
      </c>
      <c r="Y144" s="36">
        <v>5</v>
      </c>
      <c r="Z144" s="36">
        <v>8</v>
      </c>
      <c r="AA144" s="36">
        <v>11</v>
      </c>
      <c r="AB144" s="36">
        <v>16</v>
      </c>
      <c r="AC144" s="36">
        <v>18</v>
      </c>
      <c r="AD144" s="33">
        <v>20</v>
      </c>
    </row>
    <row r="145" spans="1:32">
      <c r="A145" s="41" t="s">
        <v>571</v>
      </c>
      <c r="B145" s="58" t="b">
        <v>0</v>
      </c>
      <c r="C145" s="63"/>
      <c r="D145" s="42"/>
      <c r="E145" s="42"/>
      <c r="F145" s="42"/>
      <c r="G145" s="42"/>
      <c r="H145" s="42"/>
      <c r="I145" s="42"/>
      <c r="J145" s="42"/>
      <c r="K145" s="42"/>
      <c r="L145" s="42"/>
      <c r="M145" s="42"/>
      <c r="N145" s="42"/>
      <c r="O145" s="42"/>
      <c r="P145" s="42"/>
      <c r="Q145" s="42"/>
      <c r="R145" s="42"/>
      <c r="S145" s="42"/>
      <c r="T145" s="42"/>
      <c r="U145" s="42"/>
      <c r="V145" s="42"/>
      <c r="W145" s="5"/>
      <c r="X145" s="51"/>
      <c r="Y145" s="43"/>
      <c r="Z145" s="43"/>
      <c r="AA145" s="43"/>
      <c r="AB145" s="43"/>
      <c r="AC145" s="43"/>
      <c r="AD145" s="5"/>
    </row>
    <row r="146" spans="1:32">
      <c r="A146" s="12" t="s">
        <v>572</v>
      </c>
      <c r="B146" s="59" t="b">
        <v>0</v>
      </c>
      <c r="C146" s="64"/>
      <c r="D146" s="30"/>
      <c r="E146" s="30"/>
      <c r="F146" s="30"/>
      <c r="G146" s="30"/>
      <c r="H146" s="30"/>
      <c r="I146" s="30"/>
      <c r="J146" s="30"/>
      <c r="K146" s="30"/>
      <c r="L146" s="30"/>
      <c r="M146" s="30"/>
      <c r="N146" s="30"/>
      <c r="O146" s="30"/>
      <c r="P146" s="30"/>
      <c r="Q146" s="30"/>
      <c r="R146" s="30"/>
      <c r="S146" s="30"/>
      <c r="T146" s="30"/>
      <c r="U146" s="30"/>
      <c r="V146" s="30"/>
      <c r="W146" s="32"/>
      <c r="X146" s="52"/>
      <c r="Y146" s="34"/>
      <c r="Z146" s="34"/>
      <c r="AA146" s="34"/>
      <c r="AB146" s="34"/>
      <c r="AC146" s="34"/>
      <c r="AD146" s="7"/>
      <c r="AF146" s="2">
        <v>33</v>
      </c>
    </row>
    <row r="147" spans="1:32" ht="17.25" thickBot="1">
      <c r="A147" s="13" t="s">
        <v>573</v>
      </c>
      <c r="B147" s="36" t="s">
        <v>476</v>
      </c>
      <c r="C147" s="65" t="s">
        <v>476</v>
      </c>
      <c r="D147" s="44" t="s">
        <v>476</v>
      </c>
      <c r="E147" s="44" t="s">
        <v>476</v>
      </c>
      <c r="F147" s="44" t="s">
        <v>476</v>
      </c>
      <c r="G147" s="44" t="s">
        <v>476</v>
      </c>
      <c r="H147" s="44"/>
      <c r="I147" s="44" t="s">
        <v>476</v>
      </c>
      <c r="J147" s="44" t="s">
        <v>476</v>
      </c>
      <c r="K147" s="44" t="s">
        <v>476</v>
      </c>
      <c r="L147" s="44" t="s">
        <v>476</v>
      </c>
      <c r="M147" s="44" t="s">
        <v>476</v>
      </c>
      <c r="N147" s="44" t="s">
        <v>476</v>
      </c>
      <c r="O147" s="44"/>
      <c r="P147" s="44"/>
      <c r="Q147" s="44" t="s">
        <v>476</v>
      </c>
      <c r="R147" s="44" t="s">
        <v>476</v>
      </c>
      <c r="S147" s="44"/>
      <c r="T147" s="44"/>
      <c r="U147" s="44"/>
      <c r="V147" s="44"/>
      <c r="W147" s="66" t="s">
        <v>476</v>
      </c>
      <c r="X147" s="53">
        <v>5</v>
      </c>
      <c r="Y147" s="45"/>
      <c r="Z147" s="45"/>
      <c r="AA147" s="45"/>
      <c r="AB147" s="45"/>
      <c r="AC147" s="45"/>
      <c r="AD147" s="33"/>
    </row>
    <row r="148" spans="1:32">
      <c r="A148" s="12" t="s">
        <v>574</v>
      </c>
      <c r="B148" s="59" t="b">
        <v>0</v>
      </c>
      <c r="C148" s="67" t="s">
        <v>575</v>
      </c>
      <c r="D148" s="29" t="s">
        <v>575</v>
      </c>
      <c r="E148" s="29" t="s">
        <v>575</v>
      </c>
      <c r="F148" s="29" t="s">
        <v>575</v>
      </c>
      <c r="G148" s="29" t="s">
        <v>575</v>
      </c>
      <c r="H148" s="29"/>
      <c r="I148" s="29" t="s">
        <v>575</v>
      </c>
      <c r="J148" s="29" t="s">
        <v>575</v>
      </c>
      <c r="K148" s="29" t="s">
        <v>575</v>
      </c>
      <c r="L148" s="29" t="s">
        <v>575</v>
      </c>
      <c r="M148" s="29"/>
      <c r="N148" s="29" t="s">
        <v>575</v>
      </c>
      <c r="O148" s="29"/>
      <c r="P148" s="29"/>
      <c r="Q148" s="29" t="s">
        <v>575</v>
      </c>
      <c r="R148" s="29" t="s">
        <v>575</v>
      </c>
      <c r="S148" s="29"/>
      <c r="T148" s="29"/>
      <c r="U148" s="29"/>
      <c r="V148" s="29"/>
      <c r="W148" s="7"/>
      <c r="X148" s="55"/>
      <c r="Y148" s="35"/>
      <c r="Z148" s="35"/>
      <c r="AA148" s="35"/>
      <c r="AB148" s="35"/>
      <c r="AC148" s="35"/>
      <c r="AD148" s="7"/>
    </row>
    <row r="149" spans="1:32" ht="17.25" thickBot="1">
      <c r="A149" s="46" t="s">
        <v>576</v>
      </c>
      <c r="B149" s="48" t="s">
        <v>476</v>
      </c>
      <c r="C149" s="68" t="s">
        <v>575</v>
      </c>
      <c r="D149" s="47" t="s">
        <v>575</v>
      </c>
      <c r="E149" s="47" t="s">
        <v>575</v>
      </c>
      <c r="F149" s="47" t="s">
        <v>575</v>
      </c>
      <c r="G149" s="47" t="s">
        <v>575</v>
      </c>
      <c r="H149" s="47"/>
      <c r="I149" s="47" t="s">
        <v>575</v>
      </c>
      <c r="J149" s="47" t="s">
        <v>575</v>
      </c>
      <c r="K149" s="47" t="s">
        <v>575</v>
      </c>
      <c r="L149" s="47" t="s">
        <v>575</v>
      </c>
      <c r="M149" s="47"/>
      <c r="N149" s="47" t="s">
        <v>575</v>
      </c>
      <c r="O149" s="47"/>
      <c r="P149" s="47"/>
      <c r="Q149" s="47" t="s">
        <v>575</v>
      </c>
      <c r="R149" s="47" t="s">
        <v>575</v>
      </c>
      <c r="S149" s="47"/>
      <c r="T149" s="47"/>
      <c r="U149" s="47"/>
      <c r="V149" s="47"/>
      <c r="W149" s="49"/>
      <c r="X149" s="56"/>
      <c r="Y149" s="48"/>
      <c r="Z149" s="48"/>
      <c r="AA149" s="48"/>
      <c r="AB149" s="48"/>
      <c r="AC149" s="48"/>
      <c r="AD149" s="49"/>
      <c r="AF149" s="2">
        <v>34</v>
      </c>
    </row>
    <row r="150" spans="1:32">
      <c r="A150" s="41" t="s">
        <v>577</v>
      </c>
      <c r="B150" s="58" t="b">
        <v>0</v>
      </c>
      <c r="C150" s="63"/>
      <c r="D150" s="42"/>
      <c r="E150" s="42"/>
      <c r="F150" s="42"/>
      <c r="G150" s="42"/>
      <c r="H150" s="42"/>
      <c r="I150" s="42"/>
      <c r="J150" s="42"/>
      <c r="K150" s="42"/>
      <c r="L150" s="42"/>
      <c r="M150" s="42"/>
      <c r="N150" s="42"/>
      <c r="O150" s="42"/>
      <c r="P150" s="42"/>
      <c r="Q150" s="42"/>
      <c r="R150" s="42"/>
      <c r="S150" s="42"/>
      <c r="T150" s="42"/>
      <c r="U150" s="42"/>
      <c r="V150" s="42"/>
      <c r="W150" s="5"/>
      <c r="X150" s="51"/>
      <c r="Y150" s="43"/>
      <c r="Z150" s="43"/>
      <c r="AA150" s="43"/>
      <c r="AB150" s="43"/>
      <c r="AC150" s="43"/>
      <c r="AD150" s="5"/>
    </row>
    <row r="151" spans="1:32">
      <c r="A151" s="12" t="s">
        <v>578</v>
      </c>
      <c r="B151" s="59" t="b">
        <v>0</v>
      </c>
      <c r="C151" s="64"/>
      <c r="D151" s="30"/>
      <c r="E151" s="30"/>
      <c r="F151" s="30"/>
      <c r="G151" s="30"/>
      <c r="H151" s="30"/>
      <c r="I151" s="30"/>
      <c r="J151" s="30"/>
      <c r="K151" s="30"/>
      <c r="L151" s="30"/>
      <c r="M151" s="30"/>
      <c r="N151" s="30"/>
      <c r="O151" s="30"/>
      <c r="P151" s="30"/>
      <c r="Q151" s="30"/>
      <c r="R151" s="30"/>
      <c r="S151" s="30"/>
      <c r="T151" s="30"/>
      <c r="U151" s="30"/>
      <c r="V151" s="30"/>
      <c r="W151" s="32"/>
      <c r="X151" s="52"/>
      <c r="Y151" s="34"/>
      <c r="Z151" s="34"/>
      <c r="AA151" s="34"/>
      <c r="AB151" s="34"/>
      <c r="AC151" s="34"/>
      <c r="AD151" s="7"/>
      <c r="AF151" s="2">
        <v>35</v>
      </c>
    </row>
    <row r="152" spans="1:32" ht="17.25" thickBot="1">
      <c r="A152" s="13" t="s">
        <v>579</v>
      </c>
      <c r="B152" s="60" t="b">
        <v>0</v>
      </c>
      <c r="C152" s="65" t="s">
        <v>476</v>
      </c>
      <c r="D152" s="44" t="s">
        <v>476</v>
      </c>
      <c r="E152" s="44"/>
      <c r="F152" s="44" t="s">
        <v>476</v>
      </c>
      <c r="G152" s="44" t="s">
        <v>476</v>
      </c>
      <c r="H152" s="44"/>
      <c r="I152" s="44" t="s">
        <v>476</v>
      </c>
      <c r="J152" s="44" t="s">
        <v>476</v>
      </c>
      <c r="K152" s="44" t="s">
        <v>476</v>
      </c>
      <c r="L152" s="44"/>
      <c r="M152" s="44"/>
      <c r="N152" s="44"/>
      <c r="O152" s="44"/>
      <c r="P152" s="44"/>
      <c r="Q152" s="44"/>
      <c r="R152" s="44"/>
      <c r="S152" s="44"/>
      <c r="T152" s="44"/>
      <c r="U152" s="44"/>
      <c r="V152" s="44"/>
      <c r="W152" s="66"/>
      <c r="X152" s="53">
        <v>5</v>
      </c>
      <c r="Y152" s="45">
        <v>11</v>
      </c>
      <c r="Z152" s="45">
        <v>16</v>
      </c>
      <c r="AA152" s="45"/>
      <c r="AB152" s="45"/>
      <c r="AC152" s="45"/>
      <c r="AD152" s="33"/>
    </row>
    <row r="153" spans="1:32">
      <c r="A153" s="31" t="s">
        <v>580</v>
      </c>
      <c r="B153" s="61" t="b">
        <v>0</v>
      </c>
      <c r="C153" s="63" t="s">
        <v>476</v>
      </c>
      <c r="D153" s="42" t="s">
        <v>476</v>
      </c>
      <c r="E153" s="42"/>
      <c r="F153" s="42" t="s">
        <v>476</v>
      </c>
      <c r="G153" s="42" t="s">
        <v>476</v>
      </c>
      <c r="H153" s="42"/>
      <c r="I153" s="42" t="s">
        <v>476</v>
      </c>
      <c r="J153" s="42" t="s">
        <v>476</v>
      </c>
      <c r="K153" s="42"/>
      <c r="L153" s="42"/>
      <c r="M153" s="42"/>
      <c r="N153" s="42"/>
      <c r="O153" s="42"/>
      <c r="P153" s="42"/>
      <c r="Q153" s="42" t="s">
        <v>476</v>
      </c>
      <c r="R153" s="42" t="s">
        <v>476</v>
      </c>
      <c r="S153" s="42"/>
      <c r="T153" s="42"/>
      <c r="U153" s="42"/>
      <c r="V153" s="42"/>
      <c r="W153" s="5" t="s">
        <v>476</v>
      </c>
      <c r="X153" s="52">
        <v>4</v>
      </c>
      <c r="Y153" s="34">
        <v>6</v>
      </c>
      <c r="Z153" s="34">
        <v>9</v>
      </c>
      <c r="AA153" s="34">
        <v>12</v>
      </c>
      <c r="AB153" s="34"/>
      <c r="AC153" s="34"/>
      <c r="AD153" s="32"/>
    </row>
    <row r="154" spans="1:32">
      <c r="A154" s="12" t="s">
        <v>581</v>
      </c>
      <c r="B154" s="59" t="b">
        <v>0</v>
      </c>
      <c r="C154" s="64" t="s">
        <v>476</v>
      </c>
      <c r="D154" s="30" t="s">
        <v>476</v>
      </c>
      <c r="E154" s="30"/>
      <c r="F154" s="30" t="s">
        <v>476</v>
      </c>
      <c r="G154" s="30" t="s">
        <v>476</v>
      </c>
      <c r="H154" s="30"/>
      <c r="I154" s="30" t="s">
        <v>476</v>
      </c>
      <c r="J154" s="30" t="s">
        <v>476</v>
      </c>
      <c r="K154" s="30"/>
      <c r="L154" s="30" t="s">
        <v>476</v>
      </c>
      <c r="M154" s="30"/>
      <c r="N154" s="30"/>
      <c r="O154" s="30"/>
      <c r="P154" s="30"/>
      <c r="Q154" s="30" t="s">
        <v>476</v>
      </c>
      <c r="R154" s="30" t="s">
        <v>476</v>
      </c>
      <c r="S154" s="30"/>
      <c r="T154" s="30"/>
      <c r="U154" s="30"/>
      <c r="V154" s="30"/>
      <c r="W154" s="32" t="s">
        <v>476</v>
      </c>
      <c r="X154" s="52">
        <v>4</v>
      </c>
      <c r="Y154" s="34">
        <v>6</v>
      </c>
      <c r="Z154" s="34">
        <v>9</v>
      </c>
      <c r="AA154" s="34">
        <v>12</v>
      </c>
      <c r="AB154" s="34">
        <v>17</v>
      </c>
      <c r="AC154" s="34"/>
      <c r="AD154" s="7"/>
      <c r="AF154" s="2">
        <v>36</v>
      </c>
    </row>
    <row r="155" spans="1:32" ht="17.25" thickBot="1">
      <c r="A155" s="46" t="s">
        <v>582</v>
      </c>
      <c r="B155" s="62" t="b">
        <v>0</v>
      </c>
      <c r="C155" s="65" t="s">
        <v>476</v>
      </c>
      <c r="D155" s="44" t="s">
        <v>476</v>
      </c>
      <c r="E155" s="44" t="s">
        <v>476</v>
      </c>
      <c r="F155" s="44" t="s">
        <v>476</v>
      </c>
      <c r="G155" s="44" t="s">
        <v>476</v>
      </c>
      <c r="H155" s="44"/>
      <c r="I155" s="44" t="s">
        <v>476</v>
      </c>
      <c r="J155" s="44" t="s">
        <v>476</v>
      </c>
      <c r="K155" s="44" t="s">
        <v>476</v>
      </c>
      <c r="L155" s="44" t="s">
        <v>476</v>
      </c>
      <c r="M155" s="44"/>
      <c r="N155" s="44"/>
      <c r="O155" s="44"/>
      <c r="P155" s="44"/>
      <c r="Q155" s="44" t="s">
        <v>476</v>
      </c>
      <c r="R155" s="44" t="s">
        <v>476</v>
      </c>
      <c r="S155" s="44"/>
      <c r="T155" s="44"/>
      <c r="U155" s="44"/>
      <c r="V155" s="44" t="s">
        <v>476</v>
      </c>
      <c r="W155" s="66" t="s">
        <v>476</v>
      </c>
      <c r="X155" s="54">
        <v>6</v>
      </c>
      <c r="Y155" s="50">
        <v>6</v>
      </c>
      <c r="Z155" s="50">
        <v>8</v>
      </c>
      <c r="AA155" s="50">
        <v>9</v>
      </c>
      <c r="AB155" s="50">
        <v>12</v>
      </c>
      <c r="AC155" s="50">
        <v>18</v>
      </c>
      <c r="AD155" s="49"/>
    </row>
    <row r="156" spans="1:32">
      <c r="A156" s="41" t="s">
        <v>583</v>
      </c>
      <c r="B156" s="58" t="b">
        <v>0</v>
      </c>
      <c r="C156" s="63"/>
      <c r="D156" s="42"/>
      <c r="E156" s="42"/>
      <c r="F156" s="42"/>
      <c r="G156" s="42"/>
      <c r="H156" s="42"/>
      <c r="I156" s="42"/>
      <c r="J156" s="42"/>
      <c r="K156" s="42"/>
      <c r="L156" s="42"/>
      <c r="M156" s="42"/>
      <c r="N156" s="42"/>
      <c r="O156" s="42"/>
      <c r="P156" s="42"/>
      <c r="Q156" s="42"/>
      <c r="R156" s="42"/>
      <c r="S156" s="42"/>
      <c r="T156" s="42"/>
      <c r="U156" s="42"/>
      <c r="V156" s="42"/>
      <c r="W156" s="5"/>
      <c r="X156" s="51"/>
      <c r="Y156" s="43"/>
      <c r="Z156" s="43"/>
      <c r="AA156" s="43"/>
      <c r="AB156" s="43"/>
      <c r="AC156" s="43"/>
      <c r="AD156" s="5"/>
    </row>
    <row r="157" spans="1:32">
      <c r="A157" s="12" t="s">
        <v>584</v>
      </c>
      <c r="B157" s="59" t="b">
        <v>0</v>
      </c>
      <c r="C157" s="64"/>
      <c r="D157" s="30"/>
      <c r="E157" s="30"/>
      <c r="F157" s="30"/>
      <c r="G157" s="30"/>
      <c r="H157" s="30"/>
      <c r="I157" s="30"/>
      <c r="J157" s="30"/>
      <c r="K157" s="30"/>
      <c r="L157" s="30"/>
      <c r="M157" s="30"/>
      <c r="N157" s="30"/>
      <c r="O157" s="30"/>
      <c r="P157" s="30"/>
      <c r="Q157" s="30"/>
      <c r="R157" s="30"/>
      <c r="S157" s="30"/>
      <c r="T157" s="30"/>
      <c r="U157" s="30"/>
      <c r="V157" s="30"/>
      <c r="W157" s="32"/>
      <c r="X157" s="52"/>
      <c r="Y157" s="34"/>
      <c r="Z157" s="34"/>
      <c r="AA157" s="34"/>
      <c r="AB157" s="34"/>
      <c r="AC157" s="34"/>
      <c r="AD157" s="7"/>
      <c r="AF157" s="2">
        <v>37</v>
      </c>
    </row>
    <row r="158" spans="1:32" ht="17.25" thickBot="1">
      <c r="A158" s="13" t="s">
        <v>585</v>
      </c>
      <c r="B158" s="60" t="b">
        <v>0</v>
      </c>
      <c r="C158" s="65" t="s">
        <v>476</v>
      </c>
      <c r="D158" s="44" t="s">
        <v>476</v>
      </c>
      <c r="E158" s="44" t="s">
        <v>476</v>
      </c>
      <c r="F158" s="44" t="s">
        <v>476</v>
      </c>
      <c r="G158" s="44" t="s">
        <v>476</v>
      </c>
      <c r="H158" s="44"/>
      <c r="I158" s="44" t="s">
        <v>476</v>
      </c>
      <c r="J158" s="44" t="s">
        <v>476</v>
      </c>
      <c r="K158" s="44" t="s">
        <v>476</v>
      </c>
      <c r="L158" s="44" t="s">
        <v>476</v>
      </c>
      <c r="M158" s="44"/>
      <c r="N158" s="44"/>
      <c r="O158" s="44"/>
      <c r="P158" s="44"/>
      <c r="Q158" s="44" t="s">
        <v>476</v>
      </c>
      <c r="R158" s="44" t="s">
        <v>476</v>
      </c>
      <c r="S158" s="44"/>
      <c r="T158" s="44"/>
      <c r="U158" s="44"/>
      <c r="V158" s="44" t="s">
        <v>476</v>
      </c>
      <c r="W158" s="66" t="s">
        <v>476</v>
      </c>
      <c r="X158" s="53">
        <v>4</v>
      </c>
      <c r="Y158" s="45">
        <v>5</v>
      </c>
      <c r="Z158" s="45">
        <v>8</v>
      </c>
      <c r="AA158" s="45">
        <v>9</v>
      </c>
      <c r="AB158" s="45">
        <v>11</v>
      </c>
      <c r="AC158" s="45">
        <v>16</v>
      </c>
      <c r="AD158" s="33">
        <v>18</v>
      </c>
    </row>
    <row r="159" spans="1:32">
      <c r="A159" s="15"/>
    </row>
    <row r="160" spans="1:32">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row r="192" spans="1:1">
      <c r="A192" s="15"/>
    </row>
    <row r="193" spans="1:1">
      <c r="A193" s="15"/>
    </row>
    <row r="194" spans="1:1">
      <c r="A194" s="15"/>
    </row>
    <row r="195" spans="1:1">
      <c r="A195" s="15"/>
    </row>
    <row r="196" spans="1:1">
      <c r="A196" s="15"/>
    </row>
    <row r="197" spans="1:1">
      <c r="A197" s="15"/>
    </row>
    <row r="198" spans="1:1">
      <c r="A198" s="15"/>
    </row>
    <row r="199" spans="1:1">
      <c r="A199" s="15"/>
    </row>
    <row r="200" spans="1:1">
      <c r="A200" s="15"/>
    </row>
    <row r="201" spans="1:1">
      <c r="A201" s="15"/>
    </row>
    <row r="202" spans="1:1">
      <c r="A202" s="15"/>
    </row>
    <row r="203" spans="1:1">
      <c r="A203" s="15"/>
    </row>
    <row r="204" spans="1:1">
      <c r="A204" s="15"/>
    </row>
    <row r="205" spans="1:1">
      <c r="A205" s="15"/>
    </row>
    <row r="206" spans="1:1">
      <c r="A206" s="15"/>
    </row>
    <row r="207" spans="1:1">
      <c r="A207" s="15"/>
    </row>
    <row r="208" spans="1:1">
      <c r="A208" s="15"/>
    </row>
    <row r="209" spans="1:1">
      <c r="A209" s="15"/>
    </row>
    <row r="210" spans="1:1">
      <c r="A210" s="15"/>
    </row>
    <row r="211" spans="1:1">
      <c r="A211" s="15"/>
    </row>
    <row r="212" spans="1:1">
      <c r="A212" s="15"/>
    </row>
    <row r="213" spans="1:1">
      <c r="A213" s="15"/>
    </row>
    <row r="214" spans="1:1">
      <c r="A214" s="15"/>
    </row>
    <row r="215" spans="1:1">
      <c r="A215" s="15"/>
    </row>
    <row r="216" spans="1:1">
      <c r="A216" s="15"/>
    </row>
    <row r="217" spans="1:1">
      <c r="A217" s="15"/>
    </row>
    <row r="218" spans="1:1">
      <c r="A218" s="15"/>
    </row>
    <row r="219" spans="1:1">
      <c r="A219" s="15"/>
    </row>
    <row r="220" spans="1:1">
      <c r="A220" s="15"/>
    </row>
    <row r="221" spans="1:1">
      <c r="A221" s="15"/>
    </row>
    <row r="222" spans="1:1">
      <c r="A222" s="15"/>
    </row>
    <row r="223" spans="1:1">
      <c r="A223" s="15"/>
    </row>
    <row r="224" spans="1:1">
      <c r="A224" s="15"/>
    </row>
    <row r="225" spans="1:1">
      <c r="A225" s="15"/>
    </row>
    <row r="226" spans="1:1">
      <c r="A226" s="15"/>
    </row>
  </sheetData>
  <mergeCells count="1">
    <mergeCell ref="X48:AD48"/>
  </mergeCells>
  <phoneticPr fontId="27"/>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適合状況一覧（共同住宅以外）</vt:lpstr>
      <vt:lpstr>プルダウンリスト</vt:lpstr>
      <vt:lpstr>'適合状況一覧（共同住宅以外）'!OLE_LINK1</vt:lpstr>
      <vt:lpstr>'適合状況一覧（共同住宅以外）'!OLE_LINK2</vt:lpstr>
      <vt:lpstr>'適合状況一覧（共同住宅以外）'!OLE_LINK4</vt:lpstr>
      <vt:lpstr>'適合状況一覧（共同住宅以外）'!Print_Area</vt:lpstr>
      <vt:lpstr>'適合状況一覧（共同住宅以外）'!Print_Titles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2025-06-05T01:12:36Z</dcterms:created>
  <dcterms:modified xsi:type="dcterms:W3CDTF">2025-07-07T02:27:25Z</dcterms:modified>
  <cp:category/>
  <cp:contentStatus/>
</cp:coreProperties>
</file>